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Desktop\Business Analytics\Midterm project\"/>
    </mc:Choice>
  </mc:AlternateContent>
  <xr:revisionPtr revIDLastSave="0" documentId="13_ncr:1_{F68E6C25-65BC-4A9C-8838-E4B6F4449124}" xr6:coauthVersionLast="45" xr6:coauthVersionMax="45" xr10:uidLastSave="{00000000-0000-0000-0000-000000000000}"/>
  <bookViews>
    <workbookView xWindow="-110" yWindow="-110" windowWidth="19420" windowHeight="10420" xr2:uid="{00000000-000D-0000-FFFF-FFFF00000000}"/>
  </bookViews>
  <sheets>
    <sheet name="Overview" sheetId="13" r:id="rId1"/>
    <sheet name="Consolidated Data" sheetId="10" r:id="rId2"/>
    <sheet name="Original Data" sheetId="1" r:id="rId3"/>
    <sheet name="Prof_Services" sheetId="7" r:id="rId4"/>
    <sheet name="Services" sheetId="9" r:id="rId5"/>
    <sheet name="Com+Con" sheetId="8" r:id="rId6"/>
  </sheets>
  <definedNames>
    <definedName name="_xlnm._FilterDatabase" localSheetId="5" hidden="1">'Com+Con'!$A$28:$P$51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10" l="1"/>
  <c r="F3" i="10"/>
  <c r="G3" i="10"/>
  <c r="H3" i="10" s="1"/>
  <c r="G4" i="10"/>
  <c r="H4" i="10" s="1"/>
  <c r="G5" i="10"/>
  <c r="H5" i="10" s="1"/>
  <c r="G2" i="10"/>
  <c r="H2" i="10" s="1"/>
  <c r="F4" i="10"/>
  <c r="F5" i="10"/>
  <c r="F2" i="10"/>
  <c r="D3" i="10"/>
  <c r="D4" i="10"/>
  <c r="D5" i="10"/>
  <c r="D2" i="10"/>
  <c r="E6" i="10"/>
  <c r="C6" i="10"/>
  <c r="B6" i="10"/>
  <c r="D10" i="9"/>
  <c r="E10" i="9"/>
  <c r="F10" i="9"/>
  <c r="G10" i="9"/>
  <c r="H10" i="9"/>
  <c r="I10" i="9"/>
  <c r="J10" i="9"/>
  <c r="K10" i="9"/>
  <c r="L10" i="9"/>
  <c r="N10" i="9"/>
  <c r="O10" i="9"/>
  <c r="C10" i="9"/>
  <c r="D22" i="7"/>
  <c r="E22" i="7"/>
  <c r="F22" i="7"/>
  <c r="G22" i="7"/>
  <c r="H22" i="7"/>
  <c r="I22" i="7"/>
  <c r="J22" i="7"/>
  <c r="K22" i="7"/>
  <c r="L22" i="7"/>
  <c r="N22" i="7"/>
  <c r="O22" i="7"/>
  <c r="C22" i="7"/>
  <c r="G6" i="10" l="1"/>
</calcChain>
</file>

<file path=xl/sharedStrings.xml><?xml version="1.0" encoding="utf-8"?>
<sst xmlns="http://schemas.openxmlformats.org/spreadsheetml/2006/main" count="307" uniqueCount="67">
  <si>
    <t>Divisions</t>
  </si>
  <si>
    <t>Total Spend</t>
  </si>
  <si>
    <t>Total Exclusions</t>
  </si>
  <si>
    <t>Total Eligible Spend</t>
  </si>
  <si>
    <t>MBE Spend</t>
  </si>
  <si>
    <t>WBE Spend</t>
  </si>
  <si>
    <t>MWBE Spend</t>
  </si>
  <si>
    <t>MBE Subcontractor Spend</t>
  </si>
  <si>
    <t>WBE Subcontractor Spend</t>
  </si>
  <si>
    <t>MWBE Subcontractor Spend</t>
  </si>
  <si>
    <t>Total MWBE Spend</t>
  </si>
  <si>
    <t>Percent Certified MWBE Spend</t>
  </si>
  <si>
    <t>Non-Certified MWBE Spend</t>
  </si>
  <si>
    <t>Certified + Non Certified MWBE Spend</t>
  </si>
  <si>
    <t>Percent Certified + Non Certified MWBE Spend</t>
  </si>
  <si>
    <t>City Attorney</t>
  </si>
  <si>
    <t>City Engineer</t>
  </si>
  <si>
    <t>Community Enhancement</t>
  </si>
  <si>
    <t>Court Clerk</t>
  </si>
  <si>
    <t>Executive</t>
  </si>
  <si>
    <t>Finance &amp; Administration</t>
  </si>
  <si>
    <t>Fire Services</t>
  </si>
  <si>
    <t>General Services</t>
  </si>
  <si>
    <t>Grants &amp; Subsidies</t>
  </si>
  <si>
    <t>Housing &amp; Community Development</t>
  </si>
  <si>
    <t>Human Resources</t>
  </si>
  <si>
    <t>Information Systems</t>
  </si>
  <si>
    <t>Judicial City Courts</t>
  </si>
  <si>
    <t>Legislative Council</t>
  </si>
  <si>
    <t>Libraries</t>
  </si>
  <si>
    <t>Long Term Debt-Unemployment</t>
  </si>
  <si>
    <t>MATA- CIP</t>
  </si>
  <si>
    <t>Parks and Neighborhoods</t>
  </si>
  <si>
    <t>Police Services</t>
  </si>
  <si>
    <t>Public Services</t>
  </si>
  <si>
    <t>Public Works</t>
  </si>
  <si>
    <t>Retirement System</t>
  </si>
  <si>
    <t>Solid Waste</t>
  </si>
  <si>
    <t>Unallocated</t>
  </si>
  <si>
    <t>Citywide Total</t>
  </si>
  <si>
    <t>Professional Services</t>
  </si>
  <si>
    <t>Commodities</t>
  </si>
  <si>
    <t>Services</t>
  </si>
  <si>
    <t>Construction</t>
  </si>
  <si>
    <t>Classification</t>
  </si>
  <si>
    <t>TOTAL</t>
  </si>
  <si>
    <t>Total Eligible Spending</t>
  </si>
  <si>
    <t>Total MWBE Spending</t>
  </si>
  <si>
    <t>Percent Certified MWBE Spending</t>
  </si>
  <si>
    <t>Total Non-MWBE Spending</t>
  </si>
  <si>
    <t>Percent Non-MWBE Spending</t>
  </si>
  <si>
    <t>(*) data excludes unclassified spending</t>
  </si>
  <si>
    <t>Non-spending</t>
  </si>
  <si>
    <t>Percent Non-spending</t>
  </si>
  <si>
    <t>Total Non-Spending</t>
  </si>
  <si>
    <t>Total</t>
  </si>
  <si>
    <t>Amount (USD)</t>
  </si>
  <si>
    <t>Category</t>
  </si>
  <si>
    <t>(**) Non-spending refers to remaining amount not allocated to MWBE, not sureknown if amount not spent or gone to Non-MWBE</t>
  </si>
  <si>
    <t>Preface</t>
  </si>
  <si>
    <t>Comparing to Baltimore</t>
  </si>
  <si>
    <t>We proceed with caution</t>
  </si>
  <si>
    <t>The data for Memphis uses different metrics - it combines all MWBE to only consider a summary view of contracts, whereas Baltimore's was much more updated</t>
  </si>
  <si>
    <t>Looking at Memphis' census data, we noticed that the spending on MWBE in the city does not reflect the demographics. This is the opposite of Baltimore.</t>
  </si>
  <si>
    <t xml:space="preserve">We can see disporportionate funding at both the race and gender levels. While business ownership by race roughly coincides with demographics, MWBE seem to receive little deal flow. According to our analysis, only 19% of funding go to MWBE. While the remainder is unknown, </t>
  </si>
  <si>
    <t>According to our analysis, only 19% of funding go to MWBE. While the remainder is unknown, it is not unreasonable to question if they had gone to Non-MWBE instead.</t>
  </si>
  <si>
    <t>The data for Memphis is for FY19, while Baltimore's is less updated. The Memphis census is from 2012 and not 2019, but no expected significant difference from present noticed.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</si>
</sst>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4" fontId="0" fillId="0" borderId="0" xfId="0" applyNumberFormat="1"/>
    <xf numFmtId="3" fontId="0" fillId="0" borderId="0" xfId="0" applyNumberFormat="1"/>
    <xf numFmtId="0" fontId="0" fillId="33" borderId="0" xfId="0" applyFill="1"/>
    <xf numFmtId="4" fontId="0" fillId="33" borderId="0" xfId="0" applyNumberFormat="1" applyFill="1"/>
    <xf numFmtId="3" fontId="0" fillId="33" borderId="0" xfId="0" applyNumberFormat="1" applyFill="1"/>
    <xf numFmtId="0" fontId="13" fillId="35" borderId="10" xfId="0" applyFont="1" applyFill="1" applyBorder="1"/>
    <xf numFmtId="0" fontId="13" fillId="35" borderId="11"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13" fillId="35" borderId="12" xfId="0" applyFont="1" applyFill="1" applyBorder="1"/>
    <xf numFmtId="0" fontId="0" fillId="34" borderId="12" xfId="0" applyFont="1" applyFill="1" applyBorder="1"/>
    <xf numFmtId="0" fontId="0" fillId="0" borderId="12" xfId="0" applyFont="1" applyBorder="1"/>
    <xf numFmtId="0" fontId="13" fillId="33" borderId="11" xfId="0" applyFont="1" applyFill="1" applyBorder="1"/>
    <xf numFmtId="4" fontId="0" fillId="34" borderId="11" xfId="0" applyNumberFormat="1" applyFont="1" applyFill="1" applyBorder="1"/>
    <xf numFmtId="4" fontId="0" fillId="33" borderId="11" xfId="0" applyNumberFormat="1" applyFont="1" applyFill="1" applyBorder="1"/>
    <xf numFmtId="0" fontId="0" fillId="33" borderId="11" xfId="0" applyFont="1" applyFill="1" applyBorder="1"/>
    <xf numFmtId="4" fontId="0" fillId="0" borderId="11" xfId="0" applyNumberFormat="1" applyFont="1" applyBorder="1"/>
    <xf numFmtId="3" fontId="0" fillId="34" borderId="11" xfId="0" applyNumberFormat="1" applyFont="1" applyFill="1" applyBorder="1"/>
    <xf numFmtId="3" fontId="0" fillId="33" borderId="11" xfId="0" applyNumberFormat="1" applyFont="1" applyFill="1" applyBorder="1"/>
    <xf numFmtId="3" fontId="0" fillId="0" borderId="11" xfId="0" applyNumberFormat="1" applyFont="1" applyBorder="1"/>
    <xf numFmtId="43" fontId="0" fillId="0" borderId="0" xfId="1" applyFont="1"/>
    <xf numFmtId="0" fontId="16" fillId="0" borderId="0" xfId="0" applyFont="1"/>
    <xf numFmtId="43" fontId="16" fillId="0" borderId="0" xfId="1" applyFont="1"/>
    <xf numFmtId="0" fontId="16" fillId="0" borderId="0" xfId="0" applyFont="1" applyAlignment="1">
      <alignment horizontal="right"/>
    </xf>
    <xf numFmtId="0" fontId="16" fillId="0" borderId="0" xfId="0" applyFont="1" applyAlignment="1">
      <alignment horizontal="center"/>
    </xf>
    <xf numFmtId="43" fontId="16" fillId="0" borderId="0" xfId="1" applyFont="1" applyAlignment="1">
      <alignment horizontal="center"/>
    </xf>
    <xf numFmtId="0" fontId="0" fillId="0" borderId="0" xfId="0" applyAlignment="1">
      <alignment horizontal="center"/>
    </xf>
    <xf numFmtId="43" fontId="16" fillId="0" borderId="0" xfId="1" applyFont="1" applyAlignment="1"/>
    <xf numFmtId="9" fontId="0" fillId="0" borderId="0" xfId="2" applyFont="1" applyAlignment="1">
      <alignment horizontal="center"/>
    </xf>
    <xf numFmtId="43" fontId="0" fillId="0" borderId="0" xfId="1" applyFont="1" applyAlignment="1">
      <alignment horizontal="center"/>
    </xf>
    <xf numFmtId="43" fontId="0" fillId="0" borderId="0" xfId="0" applyNumberFormat="1" applyAlignment="1">
      <alignment horizontal="center"/>
    </xf>
    <xf numFmtId="0" fontId="0" fillId="0" borderId="0" xfId="2" applyNumberFormat="1" applyFont="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57">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numFmt numFmtId="4" formatCode="#,##0.00"/>
    </dxf>
    <dxf>
      <numFmt numFmtId="4" formatCode="#,##0.00"/>
    </dxf>
    <dxf>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numFmt numFmtId="4" formatCode="#,##0.00"/>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'Consolidated Data'!$C$1</c:f>
              <c:strCache>
                <c:ptCount val="1"/>
                <c:pt idx="0">
                  <c:v> Total MWBE Spending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A8-462C-B2B7-D7E1D5EC6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A8-462C-B2B7-D7E1D5EC6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A8-462C-B2B7-D7E1D5EC66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A8-462C-B2B7-D7E1D5EC66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'Consolidated Data'!$A$2:$A$5</c:f>
              <c:strCache>
                <c:ptCount val="4"/>
                <c:pt idx="0">
                  <c:v>Professional Services</c:v>
                </c:pt>
                <c:pt idx="1">
                  <c:v>Services</c:v>
                </c:pt>
                <c:pt idx="2">
                  <c:v>Commodities</c:v>
                </c:pt>
                <c:pt idx="3">
                  <c:v>Construction</c:v>
                </c:pt>
              </c:strCache>
            </c:strRef>
          </c:cat>
          <c:val>
            <c:numRef>
              <c:f>'Consolidated Data'!$C$2:$C$5</c:f>
              <c:numCache>
                <c:formatCode>_(* #,##0.00_);_(* \(#,##0.00\);_(* "-"??_);_(@_)</c:formatCode>
                <c:ptCount val="4"/>
                <c:pt idx="0">
                  <c:v>23127710.700000003</c:v>
                </c:pt>
                <c:pt idx="1">
                  <c:v>17733856.280000001</c:v>
                </c:pt>
                <c:pt idx="2">
                  <c:v>214622.76</c:v>
                </c:pt>
                <c:pt idx="3">
                  <c:v>9397968</c:v>
                </c:pt>
              </c:numCache>
            </c:numRef>
          </c:val>
          <c:extLst>
            <c:ext xmlns:c16="http://schemas.microsoft.com/office/drawing/2014/chart" uri="{C3380CC4-5D6E-409C-BE32-E72D297353CC}">
              <c16:uniqueId val="{00000000-BC2C-4BD7-B06B-915ACA3B98A5}"/>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Spending FY19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6-43FC-AEF1-8ECBBBD34D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6-43FC-AEF1-8ECBBBD34D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6-43FC-AEF1-8ECBBBD34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'Consolidated Data'!$A$13:$A$15</c:f>
              <c:strCache>
                <c:ptCount val="3"/>
                <c:pt idx="0">
                  <c:v> Total MWBE Spending </c:v>
                </c:pt>
                <c:pt idx="1">
                  <c:v> Total Non-MWBE Spending </c:v>
                </c:pt>
                <c:pt idx="2">
                  <c:v> Total Non-Spending </c:v>
                </c:pt>
              </c:strCache>
            </c:strRef>
          </c:cat>
          <c:val>
            <c:numRef>
              <c:f>'Consolidated Data'!$B$13:$B$15</c:f>
              <c:numCache>
                <c:formatCode>_(* #,##0.00_);_(* \(#,##0.00\);_(* "-"??_);_(@_)</c:formatCode>
                <c:ptCount val="3"/>
                <c:pt idx="0">
                  <c:v>50474157.740000002</c:v>
                </c:pt>
                <c:pt idx="1">
                  <c:v>12695372.9</c:v>
                </c:pt>
                <c:pt idx="2">
                  <c:v>271446539.74000001</c:v>
                </c:pt>
              </c:numCache>
            </c:numRef>
          </c:val>
          <c:extLst>
            <c:ext xmlns:c16="http://schemas.microsoft.com/office/drawing/2014/chart" uri="{C3380CC4-5D6E-409C-BE32-E72D297353CC}">
              <c16:uniqueId val="{00000000-EE8A-4BD9-BE11-B28D4C029DEB}"/>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161925</xdr:colOff>
      <xdr:row>9</xdr:row>
      <xdr:rowOff>133349</xdr:rowOff>
    </xdr:from>
    <xdr:to>
      <xdr:col>3</xdr:col>
      <xdr:colOff>1936750</xdr:colOff>
      <xdr:row>20</xdr:row>
      <xdr:rowOff>174624</xdr:rowOff>
    </xdr:to>
    <xdr:graphicFrame macro="">
      <xdr:nvGraphicFramePr>
        <xdr:cNvPr id="2" name="Chart 1">
          <a:extLst>
            <a:ext uri="{FF2B5EF4-FFF2-40B4-BE49-F238E27FC236}">
              <a16:creationId xmlns:a16="http://schemas.microsoft.com/office/drawing/2014/main" id="{E09EB785-9187-4FD3-AF40-4886747B4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168275</xdr:colOff>
      <xdr:row>9</xdr:row>
      <xdr:rowOff>53975</xdr:rowOff>
    </xdr:from>
    <xdr:to>
      <xdr:col>6</xdr:col>
      <xdr:colOff>508000</xdr:colOff>
      <xdr:row>21</xdr:row>
      <xdr:rowOff>69850</xdr:rowOff>
    </xdr:to>
    <xdr:graphicFrame macro="">
      <xdr:nvGraphicFramePr>
        <xdr:cNvPr id="3" name="Chart 2">
          <a:extLst>
            <a:ext uri="{FF2B5EF4-FFF2-40B4-BE49-F238E27FC236}">
              <a16:creationId xmlns:a16="http://schemas.microsoft.com/office/drawing/2014/main" id="{AA4C641D-6672-4B97-95AF-E124F43F9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2:B16" totalsRowShown="0">
  <autoFilter ref="A12:B16" xr:uid="{00000000-0009-0000-0100-000006000000}"/>
  <tableColumns count="2">
    <tableColumn id="1" xr3:uid="{00000000-0010-0000-0000-000001000000}" name="Category" dataDxfId="56" dataCellStyle="Comma"/>
    <tableColumn id="2" xr3:uid="{00000000-0010-0000-0000-000002000000}" name="Amount (USD)" dataDxfId="55"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27" totalsRowCount="1">
  <autoFilter ref="A1:P26" xr:uid="{00000000-0009-0000-0100-000001000000}"/>
  <tableColumns count="16">
    <tableColumn id="1" xr3:uid="{00000000-0010-0000-0100-000001000000}" name="Divisions"/>
    <tableColumn id="16" xr3:uid="{00000000-0010-0000-0100-000010000000}" name="Classification"/>
    <tableColumn id="2" xr3:uid="{00000000-0010-0000-0100-000002000000}" name="Total Spend" dataDxfId="54" totalsRowDxfId="53"/>
    <tableColumn id="3" xr3:uid="{00000000-0010-0000-0100-000003000000}" name="Total Exclusions" dataDxfId="52" totalsRowDxfId="51"/>
    <tableColumn id="4" xr3:uid="{00000000-0010-0000-0100-000004000000}" name="Total Eligible Spend" dataDxfId="50" totalsRowDxfId="49"/>
    <tableColumn id="5" xr3:uid="{00000000-0010-0000-0100-000005000000}" name="MBE Spend" dataDxfId="48" totalsRowDxfId="47"/>
    <tableColumn id="6" xr3:uid="{00000000-0010-0000-0100-000006000000}" name="WBE Spend" dataDxfId="46" totalsRowDxfId="45"/>
    <tableColumn id="7" xr3:uid="{00000000-0010-0000-0100-000007000000}" name="MWBE Spend" dataDxfId="44" totalsRowDxfId="43"/>
    <tableColumn id="8" xr3:uid="{00000000-0010-0000-0100-000008000000}" name="MBE Subcontractor Spend"/>
    <tableColumn id="9" xr3:uid="{00000000-0010-0000-0100-000009000000}" name="WBE Subcontractor Spend"/>
    <tableColumn id="10" xr3:uid="{00000000-0010-0000-0100-00000A000000}" name="MWBE Subcontractor Spend" dataDxfId="42" totalsRowDxfId="41"/>
    <tableColumn id="11" xr3:uid="{00000000-0010-0000-0100-00000B000000}" name="Total MWBE Spend" dataDxfId="40" totalsRowDxfId="39"/>
    <tableColumn id="12" xr3:uid="{00000000-0010-0000-0100-00000C000000}" name="Percent Certified MWBE Spend" dataDxfId="38" totalsRowDxfId="37"/>
    <tableColumn id="13" xr3:uid="{00000000-0010-0000-0100-00000D000000}" name="Non-Certified MWBE Spend" dataDxfId="36" totalsRowDxfId="35"/>
    <tableColumn id="14" xr3:uid="{00000000-0010-0000-0100-00000E000000}" name="Certified + Non Certified MWBE Spend" dataDxfId="34" totalsRowDxfId="33"/>
    <tableColumn id="15" xr3:uid="{00000000-0010-0000-0100-00000F000000}" name="Percent Certified + Non Certified MWBE Spe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P22" totalsRowShown="0">
  <autoFilter ref="A1:P22" xr:uid="{00000000-0009-0000-0100-000003000000}">
    <filterColumn colId="1">
      <filters>
        <filter val="Professional Services"/>
      </filters>
    </filterColumn>
  </autoFilter>
  <tableColumns count="16">
    <tableColumn id="1" xr3:uid="{00000000-0010-0000-0200-000001000000}" name="Divisions"/>
    <tableColumn id="16" xr3:uid="{00000000-0010-0000-0200-000010000000}" name="Classification"/>
    <tableColumn id="2" xr3:uid="{00000000-0010-0000-0200-000002000000}" name="Total Spend" dataDxfId="32"/>
    <tableColumn id="3" xr3:uid="{00000000-0010-0000-0200-000003000000}" name="Total Exclusions" dataDxfId="31"/>
    <tableColumn id="4" xr3:uid="{00000000-0010-0000-0200-000004000000}" name="Total Eligible Spend" dataDxfId="30"/>
    <tableColumn id="5" xr3:uid="{00000000-0010-0000-0200-000005000000}" name="MBE Spend" dataDxfId="29"/>
    <tableColumn id="6" xr3:uid="{00000000-0010-0000-0200-000006000000}" name="WBE Spend" dataDxfId="28"/>
    <tableColumn id="7" xr3:uid="{00000000-0010-0000-0200-000007000000}" name="MWBE Spend" dataDxfId="27"/>
    <tableColumn id="8" xr3:uid="{00000000-0010-0000-0200-000008000000}" name="MBE Subcontractor Spend"/>
    <tableColumn id="9" xr3:uid="{00000000-0010-0000-0200-000009000000}" name="WBE Subcontractor Spend"/>
    <tableColumn id="10" xr3:uid="{00000000-0010-0000-0200-00000A000000}" name="MWBE Subcontractor Spend" dataDxfId="26"/>
    <tableColumn id="11" xr3:uid="{00000000-0010-0000-0200-00000B000000}" name="Total MWBE Spend" dataDxfId="25"/>
    <tableColumn id="12" xr3:uid="{00000000-0010-0000-0200-00000C000000}" name="Percent Certified MWBE Spend" dataDxfId="24"/>
    <tableColumn id="13" xr3:uid="{00000000-0010-0000-0200-00000D000000}" name="Non-Certified MWBE Spend" dataDxfId="23"/>
    <tableColumn id="14" xr3:uid="{00000000-0010-0000-0200-00000E000000}" name="Certified + Non Certified MWBE Spend" dataDxfId="22"/>
    <tableColumn id="15" xr3:uid="{00000000-0010-0000-0200-00000F000000}" name="Percent Certified + Non Certified MWBE Spe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6" displayName="Table16" ref="A1:P10" totalsRowShown="0">
  <autoFilter ref="A1:P10" xr:uid="{00000000-0009-0000-0100-000005000000}">
    <filterColumn colId="1">
      <filters>
        <filter val="Services"/>
      </filters>
    </filterColumn>
  </autoFilter>
  <tableColumns count="16">
    <tableColumn id="1" xr3:uid="{00000000-0010-0000-0300-000001000000}" name="Divisions"/>
    <tableColumn id="16" xr3:uid="{00000000-0010-0000-0300-000010000000}" name="Classification"/>
    <tableColumn id="2" xr3:uid="{00000000-0010-0000-0300-000002000000}" name="Total Spend" dataDxfId="21"/>
    <tableColumn id="3" xr3:uid="{00000000-0010-0000-0300-000003000000}" name="Total Exclusions" dataDxfId="20"/>
    <tableColumn id="4" xr3:uid="{00000000-0010-0000-0300-000004000000}" name="Total Eligible Spend" dataDxfId="19"/>
    <tableColumn id="5" xr3:uid="{00000000-0010-0000-0300-000005000000}" name="MBE Spend" dataDxfId="18"/>
    <tableColumn id="6" xr3:uid="{00000000-0010-0000-0300-000006000000}" name="WBE Spend" dataDxfId="17"/>
    <tableColumn id="7" xr3:uid="{00000000-0010-0000-0300-000007000000}" name="MWBE Spend" dataDxfId="16"/>
    <tableColumn id="8" xr3:uid="{00000000-0010-0000-0300-000008000000}" name="MBE Subcontractor Spend"/>
    <tableColumn id="9" xr3:uid="{00000000-0010-0000-0300-000009000000}" name="WBE Subcontractor Spend"/>
    <tableColumn id="10" xr3:uid="{00000000-0010-0000-0300-00000A000000}" name="MWBE Subcontractor Spend" dataDxfId="15"/>
    <tableColumn id="11" xr3:uid="{00000000-0010-0000-0300-00000B000000}" name="Total MWBE Spend" dataDxfId="14"/>
    <tableColumn id="12" xr3:uid="{00000000-0010-0000-0300-00000C000000}" name="Percent Certified MWBE Spend" dataDxfId="13"/>
    <tableColumn id="13" xr3:uid="{00000000-0010-0000-0300-00000D000000}" name="Non-Certified MWBE Spend" dataDxfId="12"/>
    <tableColumn id="14" xr3:uid="{00000000-0010-0000-0300-00000E000000}" name="Certified + Non Certified MWBE Spend" dataDxfId="11"/>
    <tableColumn id="15" xr3:uid="{00000000-0010-0000-0300-00000F000000}" name="Percent Certified + Non Certified MWBE Spe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5" displayName="Table15" ref="A1:P26" totalsRowShown="0">
  <autoFilter ref="A1:P26" xr:uid="{00000000-0009-0000-0100-000004000000}">
    <filterColumn colId="1">
      <filters>
        <filter val="Commodities"/>
      </filters>
    </filterColumn>
  </autoFilter>
  <tableColumns count="16">
    <tableColumn id="1" xr3:uid="{00000000-0010-0000-0400-000001000000}" name="Divisions"/>
    <tableColumn id="16" xr3:uid="{00000000-0010-0000-0400-000010000000}" name="Classification"/>
    <tableColumn id="2" xr3:uid="{00000000-0010-0000-0400-000002000000}" name="Total Spend" dataDxfId="10"/>
    <tableColumn id="3" xr3:uid="{00000000-0010-0000-0400-000003000000}" name="Total Exclusions" dataDxfId="9"/>
    <tableColumn id="4" xr3:uid="{00000000-0010-0000-0400-000004000000}" name="Total Eligible Spend" dataDxfId="8"/>
    <tableColumn id="5" xr3:uid="{00000000-0010-0000-0400-000005000000}" name="MBE Spend" dataDxfId="7"/>
    <tableColumn id="6" xr3:uid="{00000000-0010-0000-0400-000006000000}" name="WBE Spend" dataDxfId="6"/>
    <tableColumn id="7" xr3:uid="{00000000-0010-0000-0400-000007000000}" name="MWBE Spend" dataDxfId="5"/>
    <tableColumn id="8" xr3:uid="{00000000-0010-0000-0400-000008000000}" name="MBE Subcontractor Spend"/>
    <tableColumn id="9" xr3:uid="{00000000-0010-0000-0400-000009000000}" name="WBE Subcontractor Spend"/>
    <tableColumn id="10" xr3:uid="{00000000-0010-0000-0400-00000A000000}" name="MWBE Subcontractor Spend" dataDxfId="4"/>
    <tableColumn id="11" xr3:uid="{00000000-0010-0000-0400-00000B000000}" name="Total MWBE Spend" dataDxfId="3"/>
    <tableColumn id="12" xr3:uid="{00000000-0010-0000-0400-00000C000000}" name="Percent Certified MWBE Spend" dataDxfId="2"/>
    <tableColumn id="13" xr3:uid="{00000000-0010-0000-0400-00000D000000}" name="Non-Certified MWBE Spend" dataDxfId="1"/>
    <tableColumn id="14" xr3:uid="{00000000-0010-0000-0400-00000E000000}" name="Certified + Non Certified MWBE Spend" dataDxfId="0"/>
    <tableColumn id="15" xr3:uid="{00000000-0010-0000-0400-00000F000000}" name="Percent Certified + Non Certified MWBE Spe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C8" sqref="C8"/>
    </sheetView>
  </sheetViews>
  <sheetFormatPr defaultRowHeight="14.5" x14ac:dyDescent="0.35"/>
  <cols>
    <col min="1" max="1" width="21.1796875" customWidth="1"/>
  </cols>
  <sheetData>
    <row r="1" spans="1:2" x14ac:dyDescent="0.35">
      <c r="A1" s="24" t="s">
        <v>59</v>
      </c>
      <c r="B1" t="s">
        <v>66</v>
      </c>
    </row>
    <row r="2" spans="1:2" x14ac:dyDescent="0.35">
      <c r="B2" t="s">
        <v>62</v>
      </c>
    </row>
    <row r="3" spans="1:2" x14ac:dyDescent="0.35">
      <c r="B3" t="s">
        <v>61</v>
      </c>
    </row>
    <row r="5" spans="1:2" x14ac:dyDescent="0.35">
      <c r="A5" s="24" t="s">
        <v>60</v>
      </c>
      <c r="B5" t="s">
        <v>63</v>
      </c>
    </row>
    <row r="6" spans="1:2" x14ac:dyDescent="0.35">
      <c r="B6" t="s">
        <v>64</v>
      </c>
    </row>
    <row r="7" spans="1:2" x14ac:dyDescent="0.35">
      <c r="B7"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F9" sqref="F9"/>
    </sheetView>
  </sheetViews>
  <sheetFormatPr defaultRowHeight="14.5" x14ac:dyDescent="0.35"/>
  <cols>
    <col min="1" max="1" width="24.90625" customWidth="1"/>
    <col min="2" max="2" width="19.26953125" style="23" customWidth="1"/>
    <col min="3" max="3" width="18.90625" style="23" customWidth="1"/>
    <col min="4" max="4" width="28.90625" style="23" customWidth="1"/>
    <col min="5" max="5" width="23.54296875" style="23" customWidth="1"/>
    <col min="6" max="6" width="26.453125" style="23" customWidth="1"/>
    <col min="7" max="7" width="15.54296875" customWidth="1"/>
    <col min="8" max="8" width="20.36328125" customWidth="1"/>
  </cols>
  <sheetData>
    <row r="1" spans="1:8" s="29" customFormat="1" x14ac:dyDescent="0.35">
      <c r="A1" s="27" t="s">
        <v>44</v>
      </c>
      <c r="B1" s="28" t="s">
        <v>46</v>
      </c>
      <c r="C1" s="28" t="s">
        <v>47</v>
      </c>
      <c r="D1" s="28" t="s">
        <v>48</v>
      </c>
      <c r="E1" s="28" t="s">
        <v>49</v>
      </c>
      <c r="F1" s="30" t="s">
        <v>50</v>
      </c>
      <c r="G1" s="30" t="s">
        <v>52</v>
      </c>
      <c r="H1" s="30" t="s">
        <v>53</v>
      </c>
    </row>
    <row r="2" spans="1:8" x14ac:dyDescent="0.35">
      <c r="A2" t="s">
        <v>40</v>
      </c>
      <c r="B2" s="32">
        <v>80791168.979999989</v>
      </c>
      <c r="C2" s="32">
        <v>23127710.700000003</v>
      </c>
      <c r="D2" s="34">
        <f>(C2/B2)</f>
        <v>0.28626533062945669</v>
      </c>
      <c r="E2" s="32">
        <v>5313406.67</v>
      </c>
      <c r="F2" s="34">
        <f>(E2/B2)</f>
        <v>6.5767171549595285E-2</v>
      </c>
      <c r="G2" s="33">
        <f>B2-(C2+E2)</f>
        <v>52350051.609999985</v>
      </c>
      <c r="H2" s="34">
        <f>(G2/B2)</f>
        <v>0.64796749782094798</v>
      </c>
    </row>
    <row r="3" spans="1:8" x14ac:dyDescent="0.35">
      <c r="A3" t="s">
        <v>42</v>
      </c>
      <c r="B3" s="32">
        <v>107877059.17</v>
      </c>
      <c r="C3" s="32">
        <v>17733856.280000001</v>
      </c>
      <c r="D3" s="34">
        <f t="shared" ref="D3:D5" si="0">(C3/B3)</f>
        <v>0.16438950427869733</v>
      </c>
      <c r="E3" s="32">
        <v>357286.39999999997</v>
      </c>
      <c r="F3" s="34">
        <f>(E3/B3)</f>
        <v>3.3119775673247061E-3</v>
      </c>
      <c r="G3" s="33">
        <f t="shared" ref="G3:G5" si="1">B3-(C3+E3)</f>
        <v>89785916.49000001</v>
      </c>
      <c r="H3" s="34">
        <f t="shared" ref="H3:H5" si="2">(G3/B3)</f>
        <v>0.83229851815397804</v>
      </c>
    </row>
    <row r="4" spans="1:8" x14ac:dyDescent="0.35">
      <c r="A4" t="s">
        <v>41</v>
      </c>
      <c r="B4" s="32">
        <v>1490010.95</v>
      </c>
      <c r="C4" s="32">
        <v>214622.76</v>
      </c>
      <c r="D4" s="34">
        <f t="shared" si="0"/>
        <v>0.14404106224856938</v>
      </c>
      <c r="E4" s="32">
        <v>2537.5</v>
      </c>
      <c r="F4" s="34">
        <f t="shared" ref="F4:F5" si="3">(E4/B4)</f>
        <v>1.7030076188366268E-3</v>
      </c>
      <c r="G4" s="33">
        <f t="shared" si="1"/>
        <v>1272850.69</v>
      </c>
      <c r="H4" s="34">
        <f t="shared" si="2"/>
        <v>0.85425593013259393</v>
      </c>
    </row>
    <row r="5" spans="1:8" x14ac:dyDescent="0.35">
      <c r="A5" t="s">
        <v>43</v>
      </c>
      <c r="B5" s="32">
        <v>144457831.28</v>
      </c>
      <c r="C5" s="32">
        <v>9397968</v>
      </c>
      <c r="D5" s="34">
        <f t="shared" si="0"/>
        <v>6.5056826042086208E-2</v>
      </c>
      <c r="E5" s="32">
        <v>7022142.3300000001</v>
      </c>
      <c r="F5" s="34">
        <f t="shared" si="3"/>
        <v>4.8610326403067124E-2</v>
      </c>
      <c r="G5" s="33">
        <f t="shared" si="1"/>
        <v>128037720.95</v>
      </c>
      <c r="H5" s="34">
        <f t="shared" si="2"/>
        <v>0.88633284755484665</v>
      </c>
    </row>
    <row r="6" spans="1:8" x14ac:dyDescent="0.35">
      <c r="A6" s="26" t="s">
        <v>45</v>
      </c>
      <c r="B6" s="32">
        <f>SUM(B2:B5)</f>
        <v>334616070.38</v>
      </c>
      <c r="C6" s="32">
        <f t="shared" ref="C6:E6" si="4">SUM(C2:C5)</f>
        <v>50474157.740000002</v>
      </c>
      <c r="D6" s="31"/>
      <c r="E6" s="32">
        <f t="shared" si="4"/>
        <v>12695372.9</v>
      </c>
      <c r="F6" s="31"/>
      <c r="G6" s="33">
        <f>SUM(G2:G5)</f>
        <v>271446539.74000001</v>
      </c>
      <c r="H6" s="29"/>
    </row>
    <row r="8" spans="1:8" x14ac:dyDescent="0.35">
      <c r="A8" s="25" t="s">
        <v>51</v>
      </c>
      <c r="B8"/>
      <c r="C8"/>
    </row>
    <row r="9" spans="1:8" x14ac:dyDescent="0.35">
      <c r="A9" s="24" t="s">
        <v>58</v>
      </c>
    </row>
    <row r="12" spans="1:8" x14ac:dyDescent="0.35">
      <c r="A12" s="30" t="s">
        <v>57</v>
      </c>
      <c r="B12" s="23" t="s">
        <v>56</v>
      </c>
    </row>
    <row r="13" spans="1:8" x14ac:dyDescent="0.35">
      <c r="A13" s="30" t="s">
        <v>47</v>
      </c>
      <c r="B13" s="23">
        <v>50474157.740000002</v>
      </c>
    </row>
    <row r="14" spans="1:8" x14ac:dyDescent="0.35">
      <c r="A14" s="30" t="s">
        <v>49</v>
      </c>
      <c r="B14" s="23">
        <v>12695372.9</v>
      </c>
    </row>
    <row r="15" spans="1:8" x14ac:dyDescent="0.35">
      <c r="A15" s="30" t="s">
        <v>54</v>
      </c>
      <c r="B15" s="23">
        <v>271446539.74000001</v>
      </c>
    </row>
    <row r="16" spans="1:8" x14ac:dyDescent="0.35">
      <c r="A16" s="30" t="s">
        <v>55</v>
      </c>
      <c r="B16" s="23">
        <f>SUM(B13:B15)</f>
        <v>334616070.38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B4" sqref="B4"/>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x14ac:dyDescent="0.35">
      <c r="A4" t="s">
        <v>17</v>
      </c>
      <c r="B4" t="s">
        <v>42</v>
      </c>
      <c r="C4" s="1">
        <v>1353.01</v>
      </c>
      <c r="D4" s="1">
        <v>1353.01</v>
      </c>
      <c r="E4" s="3">
        <v>0</v>
      </c>
      <c r="F4">
        <v>0</v>
      </c>
      <c r="G4">
        <v>0</v>
      </c>
      <c r="H4" s="3">
        <v>0</v>
      </c>
      <c r="I4">
        <v>0</v>
      </c>
      <c r="J4">
        <v>0</v>
      </c>
      <c r="K4" s="3">
        <v>0</v>
      </c>
      <c r="L4" s="3">
        <v>0</v>
      </c>
      <c r="N4">
        <v>0</v>
      </c>
      <c r="O4">
        <v>0</v>
      </c>
    </row>
    <row r="5" spans="1:16" x14ac:dyDescent="0.35">
      <c r="A5" t="s">
        <v>18</v>
      </c>
      <c r="B5" t="s">
        <v>40</v>
      </c>
      <c r="C5" s="1">
        <v>2391392.56</v>
      </c>
      <c r="D5" s="1">
        <v>718026.63</v>
      </c>
      <c r="E5" s="4">
        <v>1673365.93</v>
      </c>
      <c r="F5" s="1">
        <v>153757.49</v>
      </c>
      <c r="G5" s="1">
        <v>19741.259999999998</v>
      </c>
      <c r="H5" s="4">
        <v>173498.75</v>
      </c>
      <c r="I5">
        <v>0</v>
      </c>
      <c r="J5">
        <v>0</v>
      </c>
      <c r="K5" s="3">
        <v>0</v>
      </c>
      <c r="L5" s="4">
        <v>173498.75</v>
      </c>
      <c r="M5" s="3">
        <v>0.1037</v>
      </c>
      <c r="N5">
        <v>981.04</v>
      </c>
      <c r="O5" s="1">
        <v>174479.79</v>
      </c>
      <c r="P5">
        <v>0.1043</v>
      </c>
    </row>
    <row r="6" spans="1:16" x14ac:dyDescent="0.35">
      <c r="A6" t="s">
        <v>19</v>
      </c>
      <c r="B6" t="s">
        <v>40</v>
      </c>
      <c r="C6" s="1">
        <v>9931897.4800000004</v>
      </c>
      <c r="D6" s="1">
        <v>6553754.0999999996</v>
      </c>
      <c r="E6" s="4">
        <v>3378143.38</v>
      </c>
      <c r="F6" s="1">
        <v>838378.89</v>
      </c>
      <c r="G6" s="1">
        <v>247928.26</v>
      </c>
      <c r="H6" s="4">
        <v>1086307.1499999999</v>
      </c>
      <c r="I6" s="2">
        <v>233357</v>
      </c>
      <c r="K6" s="5">
        <v>233357</v>
      </c>
      <c r="L6" s="4">
        <v>1319664.1499999999</v>
      </c>
      <c r="M6" s="3">
        <v>0.3906</v>
      </c>
      <c r="N6" s="1">
        <v>334037.62</v>
      </c>
      <c r="O6" s="1">
        <v>1653701.77</v>
      </c>
      <c r="P6">
        <v>0.48949999999999999</v>
      </c>
    </row>
    <row r="7" spans="1:16" x14ac:dyDescent="0.35">
      <c r="A7" t="s">
        <v>20</v>
      </c>
      <c r="B7" t="s">
        <v>40</v>
      </c>
      <c r="C7" s="1">
        <v>12307048.210000001</v>
      </c>
      <c r="D7" s="1">
        <v>10798115.75</v>
      </c>
      <c r="E7" s="4">
        <v>1508932.46</v>
      </c>
      <c r="F7" s="1">
        <v>373903.32</v>
      </c>
      <c r="G7" s="1">
        <v>101457.67</v>
      </c>
      <c r="H7" s="4">
        <v>475360.99</v>
      </c>
      <c r="I7">
        <v>0</v>
      </c>
      <c r="J7">
        <v>0</v>
      </c>
      <c r="K7" s="3">
        <v>0</v>
      </c>
      <c r="L7" s="4">
        <v>475360.99</v>
      </c>
      <c r="M7" s="3">
        <v>0.315</v>
      </c>
      <c r="N7" s="1">
        <v>27322.52</v>
      </c>
      <c r="O7" s="1">
        <v>502683.51</v>
      </c>
      <c r="P7">
        <v>0.33310000000000001</v>
      </c>
    </row>
    <row r="8" spans="1:16" x14ac:dyDescent="0.35">
      <c r="A8" t="s">
        <v>21</v>
      </c>
      <c r="B8" t="s">
        <v>42</v>
      </c>
      <c r="C8" s="1">
        <v>23155072.620000001</v>
      </c>
      <c r="D8" s="1">
        <v>6007632.6500000004</v>
      </c>
      <c r="E8" s="4">
        <v>17147439.969999999</v>
      </c>
      <c r="F8" s="1">
        <v>2518894.66</v>
      </c>
      <c r="G8" s="1">
        <v>447252.97</v>
      </c>
      <c r="H8" s="4">
        <v>2966147.63</v>
      </c>
      <c r="I8" s="1">
        <v>212672.09</v>
      </c>
      <c r="J8" s="2">
        <v>2000</v>
      </c>
      <c r="K8" s="4">
        <v>214672.09</v>
      </c>
      <c r="L8" s="4">
        <v>3180819.72</v>
      </c>
      <c r="M8" s="3">
        <v>0.1855</v>
      </c>
      <c r="N8" s="1">
        <v>236856.48</v>
      </c>
      <c r="O8" s="1">
        <v>3417676.2</v>
      </c>
      <c r="P8">
        <v>0.1993</v>
      </c>
    </row>
    <row r="9" spans="1:16" x14ac:dyDescent="0.35">
      <c r="A9" t="s">
        <v>22</v>
      </c>
      <c r="B9" t="s">
        <v>42</v>
      </c>
      <c r="C9" s="1">
        <v>86757797.849999994</v>
      </c>
      <c r="D9" s="1">
        <v>14702259.4</v>
      </c>
      <c r="E9" s="4">
        <v>72055538.450000003</v>
      </c>
      <c r="F9" s="1">
        <v>4745709.7699999996</v>
      </c>
      <c r="G9" s="1">
        <v>3765042.8</v>
      </c>
      <c r="H9" s="4">
        <v>8510752.5700000003</v>
      </c>
      <c r="I9" s="1">
        <v>6626426.8300000001</v>
      </c>
      <c r="J9" s="1">
        <v>109771.08</v>
      </c>
      <c r="K9" s="4">
        <v>6736197.9100000001</v>
      </c>
      <c r="L9" s="4">
        <v>15246950.48</v>
      </c>
      <c r="M9" s="3">
        <v>0.21160000000000001</v>
      </c>
      <c r="N9" s="1">
        <v>31959.57</v>
      </c>
      <c r="O9" s="1">
        <v>15278910.050000001</v>
      </c>
      <c r="P9">
        <v>0.21199999999999999</v>
      </c>
    </row>
    <row r="10" spans="1:16" x14ac:dyDescent="0.35">
      <c r="A10" t="s">
        <v>23</v>
      </c>
      <c r="B10" t="s">
        <v>40</v>
      </c>
      <c r="C10" s="1">
        <v>56905988.130000003</v>
      </c>
      <c r="D10" s="1">
        <v>51780546.43</v>
      </c>
      <c r="E10" s="4">
        <v>5125441.7</v>
      </c>
      <c r="F10" s="1">
        <v>157654.70000000001</v>
      </c>
      <c r="G10">
        <v>0</v>
      </c>
      <c r="H10" s="4">
        <v>157654.70000000001</v>
      </c>
      <c r="I10">
        <v>0</v>
      </c>
      <c r="J10">
        <v>0</v>
      </c>
      <c r="K10" s="3">
        <v>0</v>
      </c>
      <c r="L10" s="4">
        <v>157654.70000000001</v>
      </c>
      <c r="M10" s="3">
        <v>3.0800000000000001E-2</v>
      </c>
      <c r="N10" s="1">
        <v>282242.86</v>
      </c>
      <c r="O10" s="1">
        <v>439897.56</v>
      </c>
      <c r="P10">
        <v>8.5800000000000001E-2</v>
      </c>
    </row>
    <row r="11" spans="1:16" x14ac:dyDescent="0.35">
      <c r="A11" t="s">
        <v>24</v>
      </c>
      <c r="B11" t="s">
        <v>40</v>
      </c>
      <c r="C11" s="1">
        <v>37979233.689999998</v>
      </c>
      <c r="D11" s="1">
        <v>17756345.73</v>
      </c>
      <c r="E11" s="4">
        <v>20222887.960000001</v>
      </c>
      <c r="F11" s="1">
        <v>1637491.51</v>
      </c>
      <c r="G11" s="1">
        <v>176125.66</v>
      </c>
      <c r="H11" s="4">
        <v>1813617.17</v>
      </c>
      <c r="I11" s="1">
        <v>5683416.0599999996</v>
      </c>
      <c r="J11" s="1">
        <v>118574.51</v>
      </c>
      <c r="K11" s="4">
        <v>5801990.5700000003</v>
      </c>
      <c r="L11" s="4">
        <v>7615607.7400000002</v>
      </c>
      <c r="M11" s="3">
        <v>0.37659999999999999</v>
      </c>
      <c r="N11" s="1">
        <v>381145.15</v>
      </c>
      <c r="O11" s="1">
        <v>7996752.8899999997</v>
      </c>
      <c r="P11">
        <v>0.39539999999999997</v>
      </c>
    </row>
    <row r="12" spans="1:16" x14ac:dyDescent="0.35">
      <c r="A12" t="s">
        <v>25</v>
      </c>
      <c r="B12" t="s">
        <v>40</v>
      </c>
      <c r="C12" s="1">
        <v>7186214.5800000001</v>
      </c>
      <c r="D12" s="1">
        <v>4317650.26</v>
      </c>
      <c r="E12" s="4">
        <v>2868564.32</v>
      </c>
      <c r="F12" s="1">
        <v>595716.43999999994</v>
      </c>
      <c r="G12" s="1">
        <v>174267.07</v>
      </c>
      <c r="H12" s="4">
        <v>769983.51</v>
      </c>
      <c r="I12" s="1">
        <v>290209.40000000002</v>
      </c>
      <c r="J12" s="1">
        <v>5968.85</v>
      </c>
      <c r="K12" s="4">
        <v>296178.25</v>
      </c>
      <c r="L12" s="4">
        <v>1066161.76</v>
      </c>
      <c r="M12" s="3">
        <v>0.37169999999999997</v>
      </c>
      <c r="N12" s="1">
        <v>176173.62</v>
      </c>
      <c r="O12" s="1">
        <v>1242335.3799999999</v>
      </c>
      <c r="P12">
        <v>0.43309999999999998</v>
      </c>
    </row>
    <row r="13" spans="1:16" x14ac:dyDescent="0.35">
      <c r="A13" t="s">
        <v>26</v>
      </c>
      <c r="B13" t="s">
        <v>40</v>
      </c>
      <c r="C13" s="1">
        <v>27891044.960000001</v>
      </c>
      <c r="D13" s="1">
        <v>4001872.97</v>
      </c>
      <c r="E13" s="4">
        <v>23889171.989999998</v>
      </c>
      <c r="F13" s="1">
        <v>7148612.4500000002</v>
      </c>
      <c r="G13" s="1">
        <v>4806253.18</v>
      </c>
      <c r="H13" s="4">
        <v>11954865.630000001</v>
      </c>
      <c r="I13">
        <v>0</v>
      </c>
      <c r="J13">
        <v>0</v>
      </c>
      <c r="K13" s="3">
        <v>0</v>
      </c>
      <c r="L13" s="4">
        <v>11954865.630000001</v>
      </c>
      <c r="M13" s="3">
        <v>0.50039999999999996</v>
      </c>
      <c r="N13" s="1">
        <v>893314.28</v>
      </c>
      <c r="O13" s="1">
        <v>12848179.91</v>
      </c>
      <c r="P13">
        <v>0.53779999999999994</v>
      </c>
    </row>
    <row r="14" spans="1:16" x14ac:dyDescent="0.35">
      <c r="A14" t="s">
        <v>27</v>
      </c>
      <c r="B14" t="s">
        <v>40</v>
      </c>
      <c r="C14" s="1">
        <v>80933.539999999994</v>
      </c>
      <c r="D14" s="1">
        <v>57808.07</v>
      </c>
      <c r="E14" s="4">
        <v>23125.47</v>
      </c>
      <c r="F14" s="1">
        <v>4384.87</v>
      </c>
      <c r="G14">
        <v>0</v>
      </c>
      <c r="H14" s="4">
        <v>4384.87</v>
      </c>
      <c r="I14">
        <v>0</v>
      </c>
      <c r="J14">
        <v>0</v>
      </c>
      <c r="K14" s="3">
        <v>0</v>
      </c>
      <c r="L14" s="4">
        <v>4384.87</v>
      </c>
      <c r="M14" s="3">
        <v>0.18959999999999999</v>
      </c>
      <c r="N14" s="2">
        <v>2141</v>
      </c>
      <c r="O14" s="1">
        <v>6525.87</v>
      </c>
      <c r="P14">
        <v>0.28220000000000001</v>
      </c>
    </row>
    <row r="15" spans="1:16" x14ac:dyDescent="0.35">
      <c r="A15" t="s">
        <v>28</v>
      </c>
      <c r="B15" t="s">
        <v>40</v>
      </c>
      <c r="C15" s="1">
        <v>396157.64</v>
      </c>
      <c r="D15" s="1">
        <v>140137.31</v>
      </c>
      <c r="E15" s="4">
        <v>256020.33</v>
      </c>
      <c r="F15" s="1">
        <v>46601.07</v>
      </c>
      <c r="G15">
        <v>46.95</v>
      </c>
      <c r="H15" s="4">
        <v>46648.02</v>
      </c>
      <c r="I15">
        <v>0</v>
      </c>
      <c r="J15">
        <v>0</v>
      </c>
      <c r="K15" s="3">
        <v>0</v>
      </c>
      <c r="L15" s="4">
        <v>46648.02</v>
      </c>
      <c r="M15" s="3">
        <v>0.1822</v>
      </c>
      <c r="N15" s="1">
        <v>64462.94</v>
      </c>
      <c r="O15" s="1">
        <v>111110.96</v>
      </c>
      <c r="P15">
        <v>0.434</v>
      </c>
    </row>
    <row r="16" spans="1:16" x14ac:dyDescent="0.35">
      <c r="A16" t="s">
        <v>29</v>
      </c>
      <c r="B16" t="s">
        <v>42</v>
      </c>
      <c r="C16" s="1">
        <v>4436497.59</v>
      </c>
      <c r="D16" s="1">
        <v>2607867.73</v>
      </c>
      <c r="E16" s="4">
        <v>1828629.86</v>
      </c>
      <c r="F16" s="1">
        <v>677991.58</v>
      </c>
      <c r="G16" s="1">
        <v>944209.42</v>
      </c>
      <c r="H16" s="5">
        <v>1622201</v>
      </c>
      <c r="I16">
        <v>0</v>
      </c>
      <c r="J16">
        <v>0</v>
      </c>
      <c r="K16" s="3">
        <v>0</v>
      </c>
      <c r="L16" s="5">
        <v>1622201</v>
      </c>
      <c r="M16" s="3">
        <v>0.8871</v>
      </c>
      <c r="N16" s="1">
        <v>7340.79</v>
      </c>
      <c r="O16" s="1">
        <v>1629541.79</v>
      </c>
      <c r="P16">
        <v>0.8911</v>
      </c>
    </row>
    <row r="17" spans="1:16" x14ac:dyDescent="0.35">
      <c r="A17" t="s">
        <v>30</v>
      </c>
      <c r="B17" t="s">
        <v>40</v>
      </c>
      <c r="C17" s="1">
        <v>211281.62</v>
      </c>
      <c r="D17" s="1">
        <v>211281.62</v>
      </c>
      <c r="E17" s="3">
        <v>0</v>
      </c>
      <c r="F17">
        <v>0</v>
      </c>
      <c r="G17">
        <v>0</v>
      </c>
      <c r="H17" s="3">
        <v>0</v>
      </c>
      <c r="I17">
        <v>0</v>
      </c>
      <c r="J17">
        <v>0</v>
      </c>
      <c r="K17" s="3">
        <v>0</v>
      </c>
      <c r="L17" s="3">
        <v>0</v>
      </c>
      <c r="N17">
        <v>0</v>
      </c>
      <c r="O17">
        <v>0</v>
      </c>
    </row>
    <row r="18" spans="1:16" x14ac:dyDescent="0.35">
      <c r="A18" t="s">
        <v>31</v>
      </c>
      <c r="B18" t="s">
        <v>42</v>
      </c>
      <c r="C18" s="1">
        <v>1887248.59</v>
      </c>
      <c r="D18" s="1">
        <v>1887248.59</v>
      </c>
      <c r="E18" s="3">
        <v>0</v>
      </c>
      <c r="F18">
        <v>0</v>
      </c>
      <c r="G18">
        <v>0</v>
      </c>
      <c r="H18" s="3">
        <v>0</v>
      </c>
      <c r="I18">
        <v>0</v>
      </c>
      <c r="J18">
        <v>0</v>
      </c>
      <c r="K18" s="3">
        <v>0</v>
      </c>
      <c r="L18" s="3">
        <v>0</v>
      </c>
      <c r="N18">
        <v>0</v>
      </c>
      <c r="O18">
        <v>0</v>
      </c>
    </row>
    <row r="19" spans="1:16" x14ac:dyDescent="0.35">
      <c r="A19" t="s">
        <v>32</v>
      </c>
      <c r="B19" t="s">
        <v>40</v>
      </c>
      <c r="C19" s="1">
        <v>24130377.27</v>
      </c>
      <c r="D19" s="1">
        <v>13217436.390000001</v>
      </c>
      <c r="E19" s="4">
        <v>10912940.880000001</v>
      </c>
      <c r="F19" s="1">
        <v>1696522.75</v>
      </c>
      <c r="G19" s="1">
        <v>1852734.98</v>
      </c>
      <c r="H19" s="4">
        <v>3549257.73</v>
      </c>
      <c r="I19" s="1">
        <v>766773.78</v>
      </c>
      <c r="J19" s="1">
        <v>1400.8</v>
      </c>
      <c r="K19" s="4">
        <v>768174.58</v>
      </c>
      <c r="L19" s="4">
        <v>4317432.3099999996</v>
      </c>
      <c r="M19" s="3">
        <v>0.39560000000000001</v>
      </c>
      <c r="N19" s="1">
        <v>2157266.06</v>
      </c>
      <c r="O19" s="1">
        <v>6474698.3700000001</v>
      </c>
      <c r="P19">
        <v>0.59330000000000005</v>
      </c>
    </row>
    <row r="20" spans="1:16" x14ac:dyDescent="0.35">
      <c r="A20" t="s">
        <v>33</v>
      </c>
      <c r="B20" t="s">
        <v>42</v>
      </c>
      <c r="C20" s="1">
        <v>36620094.100000001</v>
      </c>
      <c r="D20" s="1">
        <v>20028279.199999999</v>
      </c>
      <c r="E20" s="4">
        <v>16591814.9</v>
      </c>
      <c r="F20" s="1">
        <v>3278828.88</v>
      </c>
      <c r="G20" s="1">
        <v>1197926.2</v>
      </c>
      <c r="H20" s="4">
        <v>4476755.08</v>
      </c>
      <c r="I20">
        <v>0</v>
      </c>
      <c r="J20">
        <v>0</v>
      </c>
      <c r="K20" s="3">
        <v>0</v>
      </c>
      <c r="L20" s="4">
        <v>4476755.08</v>
      </c>
      <c r="M20" s="3">
        <v>0.26979999999999998</v>
      </c>
      <c r="N20" s="1">
        <v>81129.56</v>
      </c>
      <c r="O20" s="1">
        <v>4557884.6399999997</v>
      </c>
      <c r="P20">
        <v>0.2747</v>
      </c>
    </row>
    <row r="21" spans="1:16" x14ac:dyDescent="0.35">
      <c r="A21" t="s">
        <v>34</v>
      </c>
      <c r="B21" t="s">
        <v>42</v>
      </c>
      <c r="C21">
        <v>203.5</v>
      </c>
      <c r="D21">
        <v>203.5</v>
      </c>
      <c r="E21" s="3">
        <v>0</v>
      </c>
      <c r="F21">
        <v>0</v>
      </c>
      <c r="G21">
        <v>0</v>
      </c>
      <c r="H21" s="3">
        <v>0</v>
      </c>
      <c r="I21">
        <v>0</v>
      </c>
      <c r="J21">
        <v>0</v>
      </c>
      <c r="K21" s="3">
        <v>0</v>
      </c>
      <c r="L21" s="3">
        <v>0</v>
      </c>
      <c r="N21">
        <v>0</v>
      </c>
      <c r="O21">
        <v>0</v>
      </c>
    </row>
    <row r="22" spans="1:16" x14ac:dyDescent="0.35">
      <c r="A22" t="s">
        <v>35</v>
      </c>
      <c r="B22" t="s">
        <v>43</v>
      </c>
      <c r="C22" s="1">
        <v>175210598.43000001</v>
      </c>
      <c r="D22" s="1">
        <v>30752767.149999999</v>
      </c>
      <c r="E22" s="4">
        <v>144457831.28</v>
      </c>
      <c r="F22" s="1">
        <v>7804904.71</v>
      </c>
      <c r="G22" s="1">
        <v>1593063.29</v>
      </c>
      <c r="H22" s="5">
        <v>9397968</v>
      </c>
      <c r="I22" s="1">
        <v>6033634.7000000002</v>
      </c>
      <c r="J22" s="1">
        <v>2115186.85</v>
      </c>
      <c r="K22" s="4">
        <v>8148821.5499999998</v>
      </c>
      <c r="L22" s="4">
        <v>17546789.550000001</v>
      </c>
      <c r="M22" s="3">
        <v>0.1215</v>
      </c>
      <c r="N22" s="1">
        <v>7022142.3300000001</v>
      </c>
      <c r="O22" s="1">
        <v>24568931.879999999</v>
      </c>
      <c r="P22">
        <v>0.1701</v>
      </c>
    </row>
    <row r="23" spans="1:16" x14ac:dyDescent="0.35">
      <c r="A23" t="s">
        <v>36</v>
      </c>
      <c r="B23" t="s">
        <v>42</v>
      </c>
      <c r="C23" s="1">
        <v>7790668.8499999996</v>
      </c>
      <c r="D23" s="1">
        <v>7537032.8600000003</v>
      </c>
      <c r="E23" s="4">
        <v>253635.99</v>
      </c>
      <c r="F23" s="2">
        <v>158000</v>
      </c>
      <c r="G23">
        <v>0</v>
      </c>
      <c r="H23" s="5">
        <v>158000</v>
      </c>
      <c r="I23">
        <v>0</v>
      </c>
      <c r="J23">
        <v>0</v>
      </c>
      <c r="K23" s="3">
        <v>0</v>
      </c>
      <c r="L23" s="5">
        <v>158000</v>
      </c>
      <c r="M23" s="3">
        <v>0.62290000000000001</v>
      </c>
      <c r="N23">
        <v>0</v>
      </c>
      <c r="O23" s="2">
        <v>158000</v>
      </c>
      <c r="P23">
        <v>0.62290000000000001</v>
      </c>
    </row>
    <row r="24" spans="1:16" x14ac:dyDescent="0.35">
      <c r="A24" t="s">
        <v>37</v>
      </c>
      <c r="B24" t="s">
        <v>41</v>
      </c>
      <c r="C24" s="1">
        <v>20336417.440000001</v>
      </c>
      <c r="D24" s="1">
        <v>18846406.489999998</v>
      </c>
      <c r="E24" s="4">
        <v>1490010.95</v>
      </c>
      <c r="F24" s="1">
        <v>201942.16</v>
      </c>
      <c r="G24" s="1">
        <v>12680.6</v>
      </c>
      <c r="H24" s="4">
        <v>214622.76</v>
      </c>
      <c r="I24">
        <v>0</v>
      </c>
      <c r="J24">
        <v>0</v>
      </c>
      <c r="K24" s="3">
        <v>0</v>
      </c>
      <c r="L24" s="4">
        <v>214622.76</v>
      </c>
      <c r="M24" s="3">
        <v>0.14399999999999999</v>
      </c>
      <c r="N24" s="1">
        <v>2537.5</v>
      </c>
      <c r="O24" s="1">
        <v>217160.26</v>
      </c>
      <c r="P24">
        <v>0.1457</v>
      </c>
    </row>
    <row r="25" spans="1:16" x14ac:dyDescent="0.35">
      <c r="A25" t="s">
        <v>38</v>
      </c>
      <c r="C25" s="1">
        <v>124660527.45999999</v>
      </c>
      <c r="D25" s="1">
        <v>123829449.25</v>
      </c>
      <c r="E25" s="4">
        <v>831078.21</v>
      </c>
      <c r="F25" s="1">
        <v>223174.22</v>
      </c>
      <c r="G25" s="1">
        <v>1007.28</v>
      </c>
      <c r="H25" s="4">
        <v>224181.5</v>
      </c>
      <c r="I25">
        <v>0</v>
      </c>
      <c r="J25">
        <v>0</v>
      </c>
      <c r="K25" s="3">
        <v>0</v>
      </c>
      <c r="L25" s="4">
        <v>224181.5</v>
      </c>
      <c r="M25" s="3">
        <v>0.2697</v>
      </c>
      <c r="N25" s="1">
        <v>27015.21</v>
      </c>
      <c r="O25" s="1">
        <v>251196.71</v>
      </c>
      <c r="P25">
        <v>0.30230000000000001</v>
      </c>
    </row>
    <row r="26" spans="1:16" x14ac:dyDescent="0.35">
      <c r="A26" t="s">
        <v>39</v>
      </c>
      <c r="C26" s="1">
        <v>679012889.89999998</v>
      </c>
      <c r="D26" s="1">
        <v>343565741.31</v>
      </c>
      <c r="E26" s="4">
        <v>335447148.58999997</v>
      </c>
      <c r="F26" s="1">
        <v>34623748.310000002</v>
      </c>
      <c r="G26" s="1">
        <v>16074590.93</v>
      </c>
      <c r="H26" s="4">
        <v>50698339.240000002</v>
      </c>
      <c r="I26" s="1">
        <v>20302914.66</v>
      </c>
      <c r="J26" s="1">
        <v>2359884.89</v>
      </c>
      <c r="K26" s="4">
        <v>22662799.550000001</v>
      </c>
      <c r="L26" s="4">
        <v>73361138.790000007</v>
      </c>
      <c r="M26" s="3">
        <v>0.21870000000000001</v>
      </c>
      <c r="N26" s="1">
        <v>12722388.109999999</v>
      </c>
      <c r="O26" s="1">
        <v>86083526.900000006</v>
      </c>
      <c r="P26">
        <v>0.25659999999999999</v>
      </c>
    </row>
    <row r="27" spans="1:16" x14ac:dyDescent="0.35">
      <c r="C27" s="1"/>
      <c r="D27" s="1"/>
      <c r="E27" s="4"/>
      <c r="F27" s="1"/>
      <c r="G27" s="1"/>
      <c r="H27" s="4"/>
      <c r="L27" s="4"/>
      <c r="N27" s="1"/>
      <c r="O2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
  <sheetViews>
    <sheetView topLeftCell="K1" workbookViewId="0">
      <selection activeCell="N22" sqref="N22"/>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x14ac:dyDescent="0.35">
      <c r="A4" t="s">
        <v>18</v>
      </c>
      <c r="B4" t="s">
        <v>40</v>
      </c>
      <c r="C4" s="1">
        <v>2391392.56</v>
      </c>
      <c r="D4" s="1">
        <v>718026.63</v>
      </c>
      <c r="E4" s="4">
        <v>1673365.93</v>
      </c>
      <c r="F4" s="1">
        <v>153757.49</v>
      </c>
      <c r="G4" s="1">
        <v>19741.259999999998</v>
      </c>
      <c r="H4" s="4">
        <v>173498.75</v>
      </c>
      <c r="I4">
        <v>0</v>
      </c>
      <c r="J4">
        <v>0</v>
      </c>
      <c r="K4" s="3">
        <v>0</v>
      </c>
      <c r="L4" s="4">
        <v>173498.75</v>
      </c>
      <c r="M4" s="3">
        <v>0.1037</v>
      </c>
      <c r="N4">
        <v>981.04</v>
      </c>
      <c r="O4" s="1">
        <v>174479.79</v>
      </c>
      <c r="P4">
        <v>0.1043</v>
      </c>
    </row>
    <row r="5" spans="1:16" x14ac:dyDescent="0.35">
      <c r="A5" t="s">
        <v>19</v>
      </c>
      <c r="B5" t="s">
        <v>40</v>
      </c>
      <c r="C5" s="1">
        <v>9931897.4800000004</v>
      </c>
      <c r="D5" s="1">
        <v>6553754.0999999996</v>
      </c>
      <c r="E5" s="4">
        <v>3378143.38</v>
      </c>
      <c r="F5" s="1">
        <v>838378.89</v>
      </c>
      <c r="G5" s="1">
        <v>247928.26</v>
      </c>
      <c r="H5" s="4">
        <v>1086307.1499999999</v>
      </c>
      <c r="I5" s="2">
        <v>233357</v>
      </c>
      <c r="K5" s="5">
        <v>233357</v>
      </c>
      <c r="L5" s="4">
        <v>1319664.1499999999</v>
      </c>
      <c r="M5" s="3">
        <v>0.3906</v>
      </c>
      <c r="N5" s="1">
        <v>334037.62</v>
      </c>
      <c r="O5" s="1">
        <v>1653701.77</v>
      </c>
      <c r="P5">
        <v>0.48949999999999999</v>
      </c>
    </row>
    <row r="6" spans="1:16" x14ac:dyDescent="0.35">
      <c r="A6" t="s">
        <v>20</v>
      </c>
      <c r="B6" t="s">
        <v>40</v>
      </c>
      <c r="C6" s="1">
        <v>12307048.210000001</v>
      </c>
      <c r="D6" s="1">
        <v>10798115.75</v>
      </c>
      <c r="E6" s="4">
        <v>1508932.46</v>
      </c>
      <c r="F6" s="1">
        <v>373903.32</v>
      </c>
      <c r="G6" s="1">
        <v>101457.67</v>
      </c>
      <c r="H6" s="4">
        <v>475360.99</v>
      </c>
      <c r="I6">
        <v>0</v>
      </c>
      <c r="J6">
        <v>0</v>
      </c>
      <c r="K6" s="3">
        <v>0</v>
      </c>
      <c r="L6" s="4">
        <v>475360.99</v>
      </c>
      <c r="M6" s="3">
        <v>0.315</v>
      </c>
      <c r="N6" s="1">
        <v>27322.52</v>
      </c>
      <c r="O6" s="1">
        <v>502683.51</v>
      </c>
      <c r="P6">
        <v>0.33310000000000001</v>
      </c>
    </row>
    <row r="7" spans="1:16" x14ac:dyDescent="0.35">
      <c r="A7" t="s">
        <v>23</v>
      </c>
      <c r="B7" t="s">
        <v>40</v>
      </c>
      <c r="C7" s="1">
        <v>56905988.130000003</v>
      </c>
      <c r="D7" s="1">
        <v>51780546.43</v>
      </c>
      <c r="E7" s="4">
        <v>5125441.7</v>
      </c>
      <c r="F7" s="1">
        <v>157654.70000000001</v>
      </c>
      <c r="G7">
        <v>0</v>
      </c>
      <c r="H7" s="4">
        <v>157654.70000000001</v>
      </c>
      <c r="I7">
        <v>0</v>
      </c>
      <c r="J7">
        <v>0</v>
      </c>
      <c r="K7" s="3">
        <v>0</v>
      </c>
      <c r="L7" s="4">
        <v>157654.70000000001</v>
      </c>
      <c r="M7" s="3">
        <v>3.0800000000000001E-2</v>
      </c>
      <c r="N7" s="1">
        <v>282242.86</v>
      </c>
      <c r="O7" s="1">
        <v>439897.56</v>
      </c>
      <c r="P7">
        <v>8.5800000000000001E-2</v>
      </c>
    </row>
    <row r="8" spans="1:16" x14ac:dyDescent="0.35">
      <c r="A8" t="s">
        <v>24</v>
      </c>
      <c r="B8" t="s">
        <v>40</v>
      </c>
      <c r="C8" s="1">
        <v>37979233.689999998</v>
      </c>
      <c r="D8" s="1">
        <v>17756345.73</v>
      </c>
      <c r="E8" s="4">
        <v>20222887.960000001</v>
      </c>
      <c r="F8" s="1">
        <v>1637491.51</v>
      </c>
      <c r="G8" s="1">
        <v>176125.66</v>
      </c>
      <c r="H8" s="4">
        <v>1813617.17</v>
      </c>
      <c r="I8" s="1">
        <v>5683416.0599999996</v>
      </c>
      <c r="J8" s="1">
        <v>118574.51</v>
      </c>
      <c r="K8" s="4">
        <v>5801990.5700000003</v>
      </c>
      <c r="L8" s="4">
        <v>7615607.7400000002</v>
      </c>
      <c r="M8" s="3">
        <v>0.37659999999999999</v>
      </c>
      <c r="N8" s="1">
        <v>381145.15</v>
      </c>
      <c r="O8" s="1">
        <v>7996752.8899999997</v>
      </c>
      <c r="P8">
        <v>0.39539999999999997</v>
      </c>
    </row>
    <row r="9" spans="1:16" x14ac:dyDescent="0.35">
      <c r="A9" t="s">
        <v>25</v>
      </c>
      <c r="B9" t="s">
        <v>40</v>
      </c>
      <c r="C9" s="1">
        <v>7186214.5800000001</v>
      </c>
      <c r="D9" s="1">
        <v>4317650.26</v>
      </c>
      <c r="E9" s="4">
        <v>2868564.32</v>
      </c>
      <c r="F9" s="1">
        <v>595716.43999999994</v>
      </c>
      <c r="G9" s="1">
        <v>174267.07</v>
      </c>
      <c r="H9" s="4">
        <v>769983.51</v>
      </c>
      <c r="I9" s="1">
        <v>290209.40000000002</v>
      </c>
      <c r="J9" s="1">
        <v>5968.85</v>
      </c>
      <c r="K9" s="4">
        <v>296178.25</v>
      </c>
      <c r="L9" s="4">
        <v>1066161.76</v>
      </c>
      <c r="M9" s="3">
        <v>0.37169999999999997</v>
      </c>
      <c r="N9" s="1">
        <v>176173.62</v>
      </c>
      <c r="O9" s="1">
        <v>1242335.3799999999</v>
      </c>
      <c r="P9">
        <v>0.43309999999999998</v>
      </c>
    </row>
    <row r="10" spans="1:16" x14ac:dyDescent="0.35">
      <c r="A10" t="s">
        <v>26</v>
      </c>
      <c r="B10" t="s">
        <v>40</v>
      </c>
      <c r="C10" s="1">
        <v>27891044.960000001</v>
      </c>
      <c r="D10" s="1">
        <v>4001872.97</v>
      </c>
      <c r="E10" s="4">
        <v>23889171.989999998</v>
      </c>
      <c r="F10" s="1">
        <v>7148612.4500000002</v>
      </c>
      <c r="G10" s="1">
        <v>4806253.18</v>
      </c>
      <c r="H10" s="4">
        <v>11954865.630000001</v>
      </c>
      <c r="I10">
        <v>0</v>
      </c>
      <c r="J10">
        <v>0</v>
      </c>
      <c r="K10" s="3">
        <v>0</v>
      </c>
      <c r="L10" s="4">
        <v>11954865.630000001</v>
      </c>
      <c r="M10" s="3">
        <v>0.50039999999999996</v>
      </c>
      <c r="N10" s="1">
        <v>893314.28</v>
      </c>
      <c r="O10" s="1">
        <v>12848179.91</v>
      </c>
      <c r="P10">
        <v>0.53779999999999994</v>
      </c>
    </row>
    <row r="11" spans="1:16" x14ac:dyDescent="0.35">
      <c r="A11" t="s">
        <v>27</v>
      </c>
      <c r="B11" t="s">
        <v>40</v>
      </c>
      <c r="C11" s="1">
        <v>80933.539999999994</v>
      </c>
      <c r="D11" s="1">
        <v>57808.07</v>
      </c>
      <c r="E11" s="4">
        <v>23125.47</v>
      </c>
      <c r="F11" s="1">
        <v>4384.87</v>
      </c>
      <c r="G11">
        <v>0</v>
      </c>
      <c r="H11" s="4">
        <v>4384.87</v>
      </c>
      <c r="I11">
        <v>0</v>
      </c>
      <c r="J11">
        <v>0</v>
      </c>
      <c r="K11" s="3">
        <v>0</v>
      </c>
      <c r="L11" s="4">
        <v>4384.87</v>
      </c>
      <c r="M11" s="3">
        <v>0.18959999999999999</v>
      </c>
      <c r="N11" s="2">
        <v>2141</v>
      </c>
      <c r="O11" s="1">
        <v>6525.87</v>
      </c>
      <c r="P11">
        <v>0.28220000000000001</v>
      </c>
    </row>
    <row r="12" spans="1:16" x14ac:dyDescent="0.35">
      <c r="A12" t="s">
        <v>28</v>
      </c>
      <c r="B12" t="s">
        <v>40</v>
      </c>
      <c r="C12" s="1">
        <v>396157.64</v>
      </c>
      <c r="D12" s="1">
        <v>140137.31</v>
      </c>
      <c r="E12" s="4">
        <v>256020.33</v>
      </c>
      <c r="F12" s="1">
        <v>46601.07</v>
      </c>
      <c r="G12">
        <v>46.95</v>
      </c>
      <c r="H12" s="4">
        <v>46648.02</v>
      </c>
      <c r="I12">
        <v>0</v>
      </c>
      <c r="J12">
        <v>0</v>
      </c>
      <c r="K12" s="3">
        <v>0</v>
      </c>
      <c r="L12" s="4">
        <v>46648.02</v>
      </c>
      <c r="M12" s="3">
        <v>0.1822</v>
      </c>
      <c r="N12" s="1">
        <v>64462.94</v>
      </c>
      <c r="O12" s="1">
        <v>111110.96</v>
      </c>
      <c r="P12">
        <v>0.434</v>
      </c>
    </row>
    <row r="13" spans="1:16" x14ac:dyDescent="0.35">
      <c r="A13" t="s">
        <v>30</v>
      </c>
      <c r="B13" t="s">
        <v>40</v>
      </c>
      <c r="C13" s="1">
        <v>211281.62</v>
      </c>
      <c r="D13" s="1">
        <v>211281.62</v>
      </c>
      <c r="E13" s="3">
        <v>0</v>
      </c>
      <c r="F13">
        <v>0</v>
      </c>
      <c r="G13">
        <v>0</v>
      </c>
      <c r="H13" s="3">
        <v>0</v>
      </c>
      <c r="I13">
        <v>0</v>
      </c>
      <c r="J13">
        <v>0</v>
      </c>
      <c r="K13" s="3">
        <v>0</v>
      </c>
      <c r="L13" s="3">
        <v>0</v>
      </c>
      <c r="N13">
        <v>0</v>
      </c>
      <c r="O13">
        <v>0</v>
      </c>
    </row>
    <row r="14" spans="1:16" x14ac:dyDescent="0.35">
      <c r="A14" t="s">
        <v>32</v>
      </c>
      <c r="B14" t="s">
        <v>40</v>
      </c>
      <c r="C14" s="1">
        <v>24130377.27</v>
      </c>
      <c r="D14" s="1">
        <v>13217436.390000001</v>
      </c>
      <c r="E14" s="4">
        <v>10912940.880000001</v>
      </c>
      <c r="F14" s="1">
        <v>1696522.75</v>
      </c>
      <c r="G14" s="1">
        <v>1852734.98</v>
      </c>
      <c r="H14" s="4">
        <v>3549257.73</v>
      </c>
      <c r="I14" s="1">
        <v>766773.78</v>
      </c>
      <c r="J14" s="1">
        <v>1400.8</v>
      </c>
      <c r="K14" s="4">
        <v>768174.58</v>
      </c>
      <c r="L14" s="4">
        <v>4317432.3099999996</v>
      </c>
      <c r="M14" s="3">
        <v>0.39560000000000001</v>
      </c>
      <c r="N14" s="1">
        <v>2157266.06</v>
      </c>
      <c r="O14" s="1">
        <v>6474698.3700000001</v>
      </c>
      <c r="P14">
        <v>0.59330000000000005</v>
      </c>
    </row>
    <row r="15" spans="1:16" hidden="1" x14ac:dyDescent="0.35">
      <c r="A15" t="s">
        <v>33</v>
      </c>
      <c r="B15" t="s">
        <v>42</v>
      </c>
      <c r="C15" s="1">
        <v>36620094.100000001</v>
      </c>
      <c r="D15" s="1">
        <v>20028279.199999999</v>
      </c>
      <c r="E15" s="4">
        <v>16591814.9</v>
      </c>
      <c r="F15" s="1">
        <v>3278828.88</v>
      </c>
      <c r="G15" s="1">
        <v>1197926.2</v>
      </c>
      <c r="H15" s="4">
        <v>4476755.08</v>
      </c>
      <c r="I15">
        <v>0</v>
      </c>
      <c r="J15">
        <v>0</v>
      </c>
      <c r="K15" s="3">
        <v>0</v>
      </c>
      <c r="L15" s="4">
        <v>4476755.08</v>
      </c>
      <c r="M15" s="3">
        <v>0.26979999999999998</v>
      </c>
      <c r="N15" s="1">
        <v>81129.56</v>
      </c>
      <c r="O15" s="1">
        <v>4557884.6399999997</v>
      </c>
      <c r="P15">
        <v>0.2747</v>
      </c>
    </row>
    <row r="16" spans="1:16" hidden="1" x14ac:dyDescent="0.35">
      <c r="A16" t="s">
        <v>34</v>
      </c>
      <c r="B16" t="s">
        <v>42</v>
      </c>
      <c r="C16">
        <v>203.5</v>
      </c>
      <c r="D16">
        <v>203.5</v>
      </c>
      <c r="E16" s="3">
        <v>0</v>
      </c>
      <c r="F16">
        <v>0</v>
      </c>
      <c r="G16">
        <v>0</v>
      </c>
      <c r="H16" s="3">
        <v>0</v>
      </c>
      <c r="I16">
        <v>0</v>
      </c>
      <c r="J16">
        <v>0</v>
      </c>
      <c r="K16" s="3">
        <v>0</v>
      </c>
      <c r="L16" s="3">
        <v>0</v>
      </c>
      <c r="N16">
        <v>0</v>
      </c>
      <c r="O16">
        <v>0</v>
      </c>
    </row>
    <row r="17" spans="1:16" hidden="1" x14ac:dyDescent="0.35">
      <c r="A17" t="s">
        <v>35</v>
      </c>
      <c r="B17" t="s">
        <v>43</v>
      </c>
      <c r="C17" s="1">
        <v>175210598.43000001</v>
      </c>
      <c r="D17" s="1">
        <v>30752767.149999999</v>
      </c>
      <c r="E17" s="4">
        <v>144457831.28</v>
      </c>
      <c r="F17" s="1">
        <v>7804904.71</v>
      </c>
      <c r="G17" s="1">
        <v>1593063.29</v>
      </c>
      <c r="H17" s="5">
        <v>9397968</v>
      </c>
      <c r="I17" s="1">
        <v>6033634.7000000002</v>
      </c>
      <c r="J17" s="1">
        <v>2115186.85</v>
      </c>
      <c r="K17" s="4">
        <v>8148821.5499999998</v>
      </c>
      <c r="L17" s="4">
        <v>17546789.550000001</v>
      </c>
      <c r="M17" s="3">
        <v>0.1215</v>
      </c>
      <c r="N17" s="1">
        <v>7022142.3300000001</v>
      </c>
      <c r="O17" s="1">
        <v>24568931.879999999</v>
      </c>
      <c r="P17">
        <v>0.1701</v>
      </c>
    </row>
    <row r="18" spans="1:16" hidden="1" x14ac:dyDescent="0.35">
      <c r="A18" t="s">
        <v>36</v>
      </c>
      <c r="B18" t="s">
        <v>42</v>
      </c>
      <c r="C18" s="1">
        <v>7790668.8499999996</v>
      </c>
      <c r="D18" s="1">
        <v>7537032.8600000003</v>
      </c>
      <c r="E18" s="4">
        <v>253635.99</v>
      </c>
      <c r="F18" s="2">
        <v>158000</v>
      </c>
      <c r="G18">
        <v>0</v>
      </c>
      <c r="H18" s="5">
        <v>158000</v>
      </c>
      <c r="I18">
        <v>0</v>
      </c>
      <c r="J18">
        <v>0</v>
      </c>
      <c r="K18" s="3">
        <v>0</v>
      </c>
      <c r="L18" s="5">
        <v>158000</v>
      </c>
      <c r="M18" s="3">
        <v>0.62290000000000001</v>
      </c>
      <c r="N18">
        <v>0</v>
      </c>
      <c r="O18" s="2">
        <v>158000</v>
      </c>
      <c r="P18">
        <v>0.62290000000000001</v>
      </c>
    </row>
    <row r="19" spans="1:16" hidden="1" x14ac:dyDescent="0.35">
      <c r="A19" t="s">
        <v>37</v>
      </c>
      <c r="B19" t="s">
        <v>41</v>
      </c>
      <c r="C19" s="1">
        <v>20336417.440000001</v>
      </c>
      <c r="D19" s="1">
        <v>18846406.489999998</v>
      </c>
      <c r="E19" s="4">
        <v>1490010.95</v>
      </c>
      <c r="F19" s="1">
        <v>201942.16</v>
      </c>
      <c r="G19" s="1">
        <v>12680.6</v>
      </c>
      <c r="H19" s="4">
        <v>214622.76</v>
      </c>
      <c r="I19">
        <v>0</v>
      </c>
      <c r="J19">
        <v>0</v>
      </c>
      <c r="K19" s="3">
        <v>0</v>
      </c>
      <c r="L19" s="4">
        <v>214622.76</v>
      </c>
      <c r="M19" s="3">
        <v>0.14399999999999999</v>
      </c>
      <c r="N19" s="1">
        <v>2537.5</v>
      </c>
      <c r="O19" s="1">
        <v>217160.26</v>
      </c>
      <c r="P19">
        <v>0.1457</v>
      </c>
    </row>
    <row r="20" spans="1:16" hidden="1" x14ac:dyDescent="0.35">
      <c r="A20" t="s">
        <v>38</v>
      </c>
      <c r="C20" s="1">
        <v>124660527.45999999</v>
      </c>
      <c r="D20" s="1">
        <v>123829449.25</v>
      </c>
      <c r="E20" s="4">
        <v>831078.21</v>
      </c>
      <c r="F20" s="1">
        <v>223174.22</v>
      </c>
      <c r="G20" s="1">
        <v>1007.28</v>
      </c>
      <c r="H20" s="4">
        <v>224181.5</v>
      </c>
      <c r="I20">
        <v>0</v>
      </c>
      <c r="J20">
        <v>0</v>
      </c>
      <c r="K20" s="3">
        <v>0</v>
      </c>
      <c r="L20" s="4">
        <v>224181.5</v>
      </c>
      <c r="M20" s="3">
        <v>0.2697</v>
      </c>
      <c r="N20" s="1">
        <v>27015.21</v>
      </c>
      <c r="O20" s="1">
        <v>251196.71</v>
      </c>
      <c r="P20">
        <v>0.30230000000000001</v>
      </c>
    </row>
    <row r="21" spans="1:16" hidden="1" x14ac:dyDescent="0.35">
      <c r="A21" t="s">
        <v>39</v>
      </c>
      <c r="C21" s="1">
        <v>679012889.89999998</v>
      </c>
      <c r="D21" s="1">
        <v>343565741.31</v>
      </c>
      <c r="E21" s="4">
        <v>335447148.58999997</v>
      </c>
      <c r="F21" s="1">
        <v>34623748.310000002</v>
      </c>
      <c r="G21" s="1">
        <v>16074590.93</v>
      </c>
      <c r="H21" s="4">
        <v>50698339.240000002</v>
      </c>
      <c r="I21" s="1">
        <v>20302914.66</v>
      </c>
      <c r="J21" s="1">
        <v>2359884.89</v>
      </c>
      <c r="K21" s="4">
        <v>22662799.550000001</v>
      </c>
      <c r="L21" s="4">
        <v>73361138.790000007</v>
      </c>
      <c r="M21" s="3">
        <v>0.21870000000000001</v>
      </c>
      <c r="N21" s="1">
        <v>12722388.109999999</v>
      </c>
      <c r="O21" s="1">
        <v>86083526.900000006</v>
      </c>
      <c r="P21">
        <v>0.25659999999999999</v>
      </c>
    </row>
    <row r="22" spans="1:16" x14ac:dyDescent="0.35">
      <c r="B22" t="s">
        <v>45</v>
      </c>
      <c r="C22" s="1">
        <f t="shared" ref="C22:L22" si="0">SUM(C2:C14)</f>
        <v>198156410.46000001</v>
      </c>
      <c r="D22" s="1">
        <f t="shared" si="0"/>
        <v>117365241.48</v>
      </c>
      <c r="E22" s="1">
        <f t="shared" si="0"/>
        <v>80791168.979999989</v>
      </c>
      <c r="F22" s="1">
        <f t="shared" si="0"/>
        <v>15014302.33</v>
      </c>
      <c r="G22" s="1">
        <f t="shared" si="0"/>
        <v>8113408.3699999992</v>
      </c>
      <c r="H22" s="1">
        <f t="shared" si="0"/>
        <v>23127710.700000003</v>
      </c>
      <c r="I22" s="1">
        <f t="shared" si="0"/>
        <v>7430181.04</v>
      </c>
      <c r="J22" s="1">
        <f t="shared" si="0"/>
        <v>132926.96</v>
      </c>
      <c r="K22" s="1">
        <f t="shared" si="0"/>
        <v>7563108</v>
      </c>
      <c r="L22" s="1">
        <f t="shared" si="0"/>
        <v>30690818.699999999</v>
      </c>
      <c r="M22" s="1"/>
      <c r="N22" s="1">
        <f>SUM(N2:N14)</f>
        <v>5313406.67</v>
      </c>
      <c r="O22" s="1">
        <f>SUM(O2:O14)</f>
        <v>36004225.369999997</v>
      </c>
      <c r="P2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
  <sheetViews>
    <sheetView topLeftCell="I1" workbookViewId="0">
      <selection activeCell="N10" sqref="N10"/>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17</v>
      </c>
      <c r="B2" t="s">
        <v>42</v>
      </c>
      <c r="C2" s="1">
        <v>1353.01</v>
      </c>
      <c r="D2" s="1">
        <v>1353.01</v>
      </c>
      <c r="E2" s="3">
        <v>0</v>
      </c>
      <c r="F2">
        <v>0</v>
      </c>
      <c r="G2">
        <v>0</v>
      </c>
      <c r="H2" s="3">
        <v>0</v>
      </c>
      <c r="I2">
        <v>0</v>
      </c>
      <c r="J2">
        <v>0</v>
      </c>
      <c r="K2" s="3">
        <v>0</v>
      </c>
      <c r="L2" s="3">
        <v>0</v>
      </c>
      <c r="N2">
        <v>0</v>
      </c>
      <c r="O2">
        <v>0</v>
      </c>
    </row>
    <row r="3" spans="1:16" x14ac:dyDescent="0.35">
      <c r="A3" t="s">
        <v>21</v>
      </c>
      <c r="B3" t="s">
        <v>42</v>
      </c>
      <c r="C3" s="1">
        <v>23155072.620000001</v>
      </c>
      <c r="D3" s="1">
        <v>6007632.6500000004</v>
      </c>
      <c r="E3" s="4">
        <v>17147439.969999999</v>
      </c>
      <c r="F3" s="1">
        <v>2518894.66</v>
      </c>
      <c r="G3" s="1">
        <v>447252.97</v>
      </c>
      <c r="H3" s="4">
        <v>2966147.63</v>
      </c>
      <c r="I3" s="1">
        <v>212672.09</v>
      </c>
      <c r="J3" s="2">
        <v>2000</v>
      </c>
      <c r="K3" s="4">
        <v>214672.09</v>
      </c>
      <c r="L3" s="4">
        <v>3180819.72</v>
      </c>
      <c r="M3" s="3">
        <v>0.1855</v>
      </c>
      <c r="N3" s="1">
        <v>236856.48</v>
      </c>
      <c r="O3" s="1">
        <v>3417676.2</v>
      </c>
      <c r="P3">
        <v>0.1993</v>
      </c>
    </row>
    <row r="4" spans="1:16" x14ac:dyDescent="0.35">
      <c r="A4" t="s">
        <v>22</v>
      </c>
      <c r="B4" t="s">
        <v>42</v>
      </c>
      <c r="C4" s="1">
        <v>86757797.849999994</v>
      </c>
      <c r="D4" s="1">
        <v>14702259.4</v>
      </c>
      <c r="E4" s="4">
        <v>72055538.450000003</v>
      </c>
      <c r="F4" s="1">
        <v>4745709.7699999996</v>
      </c>
      <c r="G4" s="1">
        <v>3765042.8</v>
      </c>
      <c r="H4" s="4">
        <v>8510752.5700000003</v>
      </c>
      <c r="I4" s="1">
        <v>6626426.8300000001</v>
      </c>
      <c r="J4" s="1">
        <v>109771.08</v>
      </c>
      <c r="K4" s="4">
        <v>6736197.9100000001</v>
      </c>
      <c r="L4" s="4">
        <v>15246950.48</v>
      </c>
      <c r="M4" s="3">
        <v>0.21160000000000001</v>
      </c>
      <c r="N4" s="1">
        <v>31959.57</v>
      </c>
      <c r="O4" s="1">
        <v>15278910.050000001</v>
      </c>
      <c r="P4">
        <v>0.21199999999999999</v>
      </c>
    </row>
    <row r="5" spans="1:16" x14ac:dyDescent="0.35">
      <c r="A5" t="s">
        <v>29</v>
      </c>
      <c r="B5" t="s">
        <v>42</v>
      </c>
      <c r="C5" s="1">
        <v>4436497.59</v>
      </c>
      <c r="D5" s="1">
        <v>2607867.73</v>
      </c>
      <c r="E5" s="4">
        <v>1828629.86</v>
      </c>
      <c r="F5" s="1">
        <v>677991.58</v>
      </c>
      <c r="G5" s="1">
        <v>944209.42</v>
      </c>
      <c r="H5" s="5">
        <v>1622201</v>
      </c>
      <c r="I5">
        <v>0</v>
      </c>
      <c r="J5">
        <v>0</v>
      </c>
      <c r="K5" s="3">
        <v>0</v>
      </c>
      <c r="L5" s="5">
        <v>1622201</v>
      </c>
      <c r="M5" s="3">
        <v>0.8871</v>
      </c>
      <c r="N5" s="1">
        <v>7340.79</v>
      </c>
      <c r="O5" s="1">
        <v>1629541.79</v>
      </c>
      <c r="P5">
        <v>0.8911</v>
      </c>
    </row>
    <row r="6" spans="1:16" x14ac:dyDescent="0.35">
      <c r="A6" t="s">
        <v>31</v>
      </c>
      <c r="B6" t="s">
        <v>42</v>
      </c>
      <c r="C6" s="1">
        <v>1887248.59</v>
      </c>
      <c r="D6" s="1">
        <v>1887248.59</v>
      </c>
      <c r="E6" s="3">
        <v>0</v>
      </c>
      <c r="F6">
        <v>0</v>
      </c>
      <c r="G6">
        <v>0</v>
      </c>
      <c r="H6" s="3">
        <v>0</v>
      </c>
      <c r="I6">
        <v>0</v>
      </c>
      <c r="J6">
        <v>0</v>
      </c>
      <c r="K6" s="3">
        <v>0</v>
      </c>
      <c r="L6" s="3">
        <v>0</v>
      </c>
      <c r="N6">
        <v>0</v>
      </c>
      <c r="O6">
        <v>0</v>
      </c>
    </row>
    <row r="7" spans="1:16" x14ac:dyDescent="0.35">
      <c r="A7" t="s">
        <v>33</v>
      </c>
      <c r="B7" t="s">
        <v>42</v>
      </c>
      <c r="C7" s="1">
        <v>36620094.100000001</v>
      </c>
      <c r="D7" s="1">
        <v>20028279.199999999</v>
      </c>
      <c r="E7" s="4">
        <v>16591814.9</v>
      </c>
      <c r="F7" s="1">
        <v>3278828.88</v>
      </c>
      <c r="G7" s="1">
        <v>1197926.2</v>
      </c>
      <c r="H7" s="4">
        <v>4476755.08</v>
      </c>
      <c r="I7">
        <v>0</v>
      </c>
      <c r="J7">
        <v>0</v>
      </c>
      <c r="K7" s="3">
        <v>0</v>
      </c>
      <c r="L7" s="4">
        <v>4476755.08</v>
      </c>
      <c r="M7" s="3">
        <v>0.26979999999999998</v>
      </c>
      <c r="N7" s="1">
        <v>81129.56</v>
      </c>
      <c r="O7" s="1">
        <v>4557884.6399999997</v>
      </c>
      <c r="P7">
        <v>0.2747</v>
      </c>
    </row>
    <row r="8" spans="1:16" x14ac:dyDescent="0.35">
      <c r="A8" t="s">
        <v>34</v>
      </c>
      <c r="B8" t="s">
        <v>42</v>
      </c>
      <c r="C8">
        <v>203.5</v>
      </c>
      <c r="D8">
        <v>203.5</v>
      </c>
      <c r="E8" s="3">
        <v>0</v>
      </c>
      <c r="F8">
        <v>0</v>
      </c>
      <c r="G8">
        <v>0</v>
      </c>
      <c r="H8" s="3">
        <v>0</v>
      </c>
      <c r="I8">
        <v>0</v>
      </c>
      <c r="J8">
        <v>0</v>
      </c>
      <c r="K8" s="3">
        <v>0</v>
      </c>
      <c r="L8" s="3">
        <v>0</v>
      </c>
      <c r="N8">
        <v>0</v>
      </c>
      <c r="O8">
        <v>0</v>
      </c>
    </row>
    <row r="9" spans="1:16" x14ac:dyDescent="0.35">
      <c r="A9" t="s">
        <v>36</v>
      </c>
      <c r="B9" t="s">
        <v>42</v>
      </c>
      <c r="C9" s="1">
        <v>7790668.8499999996</v>
      </c>
      <c r="D9" s="1">
        <v>7537032.8600000003</v>
      </c>
      <c r="E9" s="4">
        <v>253635.99</v>
      </c>
      <c r="F9" s="2">
        <v>158000</v>
      </c>
      <c r="G9">
        <v>0</v>
      </c>
      <c r="H9" s="5">
        <v>158000</v>
      </c>
      <c r="I9">
        <v>0</v>
      </c>
      <c r="J9">
        <v>0</v>
      </c>
      <c r="K9" s="3">
        <v>0</v>
      </c>
      <c r="L9" s="5">
        <v>158000</v>
      </c>
      <c r="M9" s="3">
        <v>0.62290000000000001</v>
      </c>
      <c r="N9">
        <v>0</v>
      </c>
      <c r="O9" s="2">
        <v>158000</v>
      </c>
      <c r="P9">
        <v>0.62290000000000001</v>
      </c>
    </row>
    <row r="10" spans="1:16" x14ac:dyDescent="0.35">
      <c r="B10" t="s">
        <v>45</v>
      </c>
      <c r="C10" s="1">
        <f t="shared" ref="C10:L10" si="0">SUM(C2:C9)</f>
        <v>160648936.10999998</v>
      </c>
      <c r="D10" s="1">
        <f t="shared" si="0"/>
        <v>52771876.939999998</v>
      </c>
      <c r="E10" s="1">
        <f t="shared" si="0"/>
        <v>107877059.17</v>
      </c>
      <c r="F10" s="1">
        <f t="shared" si="0"/>
        <v>11379424.890000001</v>
      </c>
      <c r="G10" s="1">
        <f t="shared" si="0"/>
        <v>6354431.3899999997</v>
      </c>
      <c r="H10" s="1">
        <f t="shared" si="0"/>
        <v>17733856.280000001</v>
      </c>
      <c r="I10" s="1">
        <f t="shared" si="0"/>
        <v>6839098.9199999999</v>
      </c>
      <c r="J10" s="1">
        <f t="shared" si="0"/>
        <v>111771.08</v>
      </c>
      <c r="K10" s="1">
        <f t="shared" si="0"/>
        <v>6950870</v>
      </c>
      <c r="L10" s="1">
        <f t="shared" si="0"/>
        <v>24684726.280000001</v>
      </c>
      <c r="M10" s="1"/>
      <c r="N10" s="1">
        <f>SUM(N2:N9)</f>
        <v>357286.39999999997</v>
      </c>
      <c r="O10" s="1">
        <f>SUM(O2:O9)</f>
        <v>25042012.68</v>
      </c>
      <c r="P10"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P51"/>
  <sheetViews>
    <sheetView topLeftCell="L1" workbookViewId="0">
      <selection activeCell="N49" sqref="N49"/>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hidden="1"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hidden="1"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hidden="1" x14ac:dyDescent="0.35">
      <c r="A4" t="s">
        <v>17</v>
      </c>
      <c r="B4" t="s">
        <v>42</v>
      </c>
      <c r="C4" s="1">
        <v>1353.01</v>
      </c>
      <c r="D4" s="1">
        <v>1353.01</v>
      </c>
      <c r="E4" s="3">
        <v>0</v>
      </c>
      <c r="F4">
        <v>0</v>
      </c>
      <c r="G4">
        <v>0</v>
      </c>
      <c r="H4" s="3">
        <v>0</v>
      </c>
      <c r="I4">
        <v>0</v>
      </c>
      <c r="J4">
        <v>0</v>
      </c>
      <c r="K4" s="3">
        <v>0</v>
      </c>
      <c r="L4" s="3">
        <v>0</v>
      </c>
      <c r="N4">
        <v>0</v>
      </c>
      <c r="O4">
        <v>0</v>
      </c>
    </row>
    <row r="5" spans="1:16" hidden="1" x14ac:dyDescent="0.35">
      <c r="A5" t="s">
        <v>18</v>
      </c>
      <c r="B5" t="s">
        <v>40</v>
      </c>
      <c r="C5" s="1">
        <v>2391392.56</v>
      </c>
      <c r="D5" s="1">
        <v>718026.63</v>
      </c>
      <c r="E5" s="4">
        <v>1673365.93</v>
      </c>
      <c r="F5" s="1">
        <v>153757.49</v>
      </c>
      <c r="G5" s="1">
        <v>19741.259999999998</v>
      </c>
      <c r="H5" s="4">
        <v>173498.75</v>
      </c>
      <c r="I5">
        <v>0</v>
      </c>
      <c r="J5">
        <v>0</v>
      </c>
      <c r="K5" s="3">
        <v>0</v>
      </c>
      <c r="L5" s="4">
        <v>173498.75</v>
      </c>
      <c r="M5" s="3">
        <v>0.1037</v>
      </c>
      <c r="N5">
        <v>981.04</v>
      </c>
      <c r="O5" s="1">
        <v>174479.79</v>
      </c>
      <c r="P5">
        <v>0.1043</v>
      </c>
    </row>
    <row r="6" spans="1:16" hidden="1" x14ac:dyDescent="0.35">
      <c r="A6" t="s">
        <v>19</v>
      </c>
      <c r="B6" t="s">
        <v>40</v>
      </c>
      <c r="C6" s="1">
        <v>9931897.4800000004</v>
      </c>
      <c r="D6" s="1">
        <v>6553754.0999999996</v>
      </c>
      <c r="E6" s="4">
        <v>3378143.38</v>
      </c>
      <c r="F6" s="1">
        <v>838378.89</v>
      </c>
      <c r="G6" s="1">
        <v>247928.26</v>
      </c>
      <c r="H6" s="4">
        <v>1086307.1499999999</v>
      </c>
      <c r="I6" s="2">
        <v>233357</v>
      </c>
      <c r="K6" s="5">
        <v>233357</v>
      </c>
      <c r="L6" s="4">
        <v>1319664.1499999999</v>
      </c>
      <c r="M6" s="3">
        <v>0.3906</v>
      </c>
      <c r="N6" s="1">
        <v>334037.62</v>
      </c>
      <c r="O6" s="1">
        <v>1653701.77</v>
      </c>
      <c r="P6">
        <v>0.48949999999999999</v>
      </c>
    </row>
    <row r="7" spans="1:16" hidden="1" x14ac:dyDescent="0.35">
      <c r="A7" t="s">
        <v>20</v>
      </c>
      <c r="B7" t="s">
        <v>40</v>
      </c>
      <c r="C7" s="1">
        <v>12307048.210000001</v>
      </c>
      <c r="D7" s="1">
        <v>10798115.75</v>
      </c>
      <c r="E7" s="4">
        <v>1508932.46</v>
      </c>
      <c r="F7" s="1">
        <v>373903.32</v>
      </c>
      <c r="G7" s="1">
        <v>101457.67</v>
      </c>
      <c r="H7" s="4">
        <v>475360.99</v>
      </c>
      <c r="I7">
        <v>0</v>
      </c>
      <c r="J7">
        <v>0</v>
      </c>
      <c r="K7" s="3">
        <v>0</v>
      </c>
      <c r="L7" s="4">
        <v>475360.99</v>
      </c>
      <c r="M7" s="3">
        <v>0.315</v>
      </c>
      <c r="N7" s="1">
        <v>27322.52</v>
      </c>
      <c r="O7" s="1">
        <v>502683.51</v>
      </c>
      <c r="P7">
        <v>0.33310000000000001</v>
      </c>
    </row>
    <row r="8" spans="1:16" hidden="1" x14ac:dyDescent="0.35">
      <c r="A8" t="s">
        <v>21</v>
      </c>
      <c r="B8" t="s">
        <v>42</v>
      </c>
      <c r="C8" s="1">
        <v>23155072.620000001</v>
      </c>
      <c r="D8" s="1">
        <v>6007632.6500000004</v>
      </c>
      <c r="E8" s="4">
        <v>17147439.969999999</v>
      </c>
      <c r="F8" s="1">
        <v>2518894.66</v>
      </c>
      <c r="G8" s="1">
        <v>447252.97</v>
      </c>
      <c r="H8" s="4">
        <v>2966147.63</v>
      </c>
      <c r="I8" s="1">
        <v>212672.09</v>
      </c>
      <c r="J8" s="2">
        <v>2000</v>
      </c>
      <c r="K8" s="4">
        <v>214672.09</v>
      </c>
      <c r="L8" s="4">
        <v>3180819.72</v>
      </c>
      <c r="M8" s="3">
        <v>0.1855</v>
      </c>
      <c r="N8" s="1">
        <v>236856.48</v>
      </c>
      <c r="O8" s="1">
        <v>3417676.2</v>
      </c>
      <c r="P8">
        <v>0.1993</v>
      </c>
    </row>
    <row r="9" spans="1:16" hidden="1" x14ac:dyDescent="0.35">
      <c r="A9" t="s">
        <v>22</v>
      </c>
      <c r="B9" t="s">
        <v>42</v>
      </c>
      <c r="C9" s="1">
        <v>86757797.849999994</v>
      </c>
      <c r="D9" s="1">
        <v>14702259.4</v>
      </c>
      <c r="E9" s="4">
        <v>72055538.450000003</v>
      </c>
      <c r="F9" s="1">
        <v>4745709.7699999996</v>
      </c>
      <c r="G9" s="1">
        <v>3765042.8</v>
      </c>
      <c r="H9" s="4">
        <v>8510752.5700000003</v>
      </c>
      <c r="I9" s="1">
        <v>6626426.8300000001</v>
      </c>
      <c r="J9" s="1">
        <v>109771.08</v>
      </c>
      <c r="K9" s="4">
        <v>6736197.9100000001</v>
      </c>
      <c r="L9" s="4">
        <v>15246950.48</v>
      </c>
      <c r="M9" s="3">
        <v>0.21160000000000001</v>
      </c>
      <c r="N9" s="1">
        <v>31959.57</v>
      </c>
      <c r="O9" s="1">
        <v>15278910.050000001</v>
      </c>
      <c r="P9">
        <v>0.21199999999999999</v>
      </c>
    </row>
    <row r="10" spans="1:16" hidden="1" x14ac:dyDescent="0.35">
      <c r="A10" t="s">
        <v>23</v>
      </c>
      <c r="B10" t="s">
        <v>40</v>
      </c>
      <c r="C10" s="1">
        <v>56905988.130000003</v>
      </c>
      <c r="D10" s="1">
        <v>51780546.43</v>
      </c>
      <c r="E10" s="4">
        <v>5125441.7</v>
      </c>
      <c r="F10" s="1">
        <v>157654.70000000001</v>
      </c>
      <c r="G10">
        <v>0</v>
      </c>
      <c r="H10" s="4">
        <v>157654.70000000001</v>
      </c>
      <c r="I10">
        <v>0</v>
      </c>
      <c r="J10">
        <v>0</v>
      </c>
      <c r="K10" s="3">
        <v>0</v>
      </c>
      <c r="L10" s="4">
        <v>157654.70000000001</v>
      </c>
      <c r="M10" s="3">
        <v>3.0800000000000001E-2</v>
      </c>
      <c r="N10" s="1">
        <v>282242.86</v>
      </c>
      <c r="O10" s="1">
        <v>439897.56</v>
      </c>
      <c r="P10">
        <v>8.5800000000000001E-2</v>
      </c>
    </row>
    <row r="11" spans="1:16" hidden="1" x14ac:dyDescent="0.35">
      <c r="A11" t="s">
        <v>24</v>
      </c>
      <c r="B11" t="s">
        <v>40</v>
      </c>
      <c r="C11" s="1">
        <v>37979233.689999998</v>
      </c>
      <c r="D11" s="1">
        <v>17756345.73</v>
      </c>
      <c r="E11" s="4">
        <v>20222887.960000001</v>
      </c>
      <c r="F11" s="1">
        <v>1637491.51</v>
      </c>
      <c r="G11" s="1">
        <v>176125.66</v>
      </c>
      <c r="H11" s="4">
        <v>1813617.17</v>
      </c>
      <c r="I11" s="1">
        <v>5683416.0599999996</v>
      </c>
      <c r="J11" s="1">
        <v>118574.51</v>
      </c>
      <c r="K11" s="4">
        <v>5801990.5700000003</v>
      </c>
      <c r="L11" s="4">
        <v>7615607.7400000002</v>
      </c>
      <c r="M11" s="3">
        <v>0.37659999999999999</v>
      </c>
      <c r="N11" s="1">
        <v>381145.15</v>
      </c>
      <c r="O11" s="1">
        <v>7996752.8899999997</v>
      </c>
      <c r="P11">
        <v>0.39539999999999997</v>
      </c>
    </row>
    <row r="12" spans="1:16" hidden="1" x14ac:dyDescent="0.35">
      <c r="A12" t="s">
        <v>25</v>
      </c>
      <c r="B12" t="s">
        <v>40</v>
      </c>
      <c r="C12" s="1">
        <v>7186214.5800000001</v>
      </c>
      <c r="D12" s="1">
        <v>4317650.26</v>
      </c>
      <c r="E12" s="4">
        <v>2868564.32</v>
      </c>
      <c r="F12" s="1">
        <v>595716.43999999994</v>
      </c>
      <c r="G12" s="1">
        <v>174267.07</v>
      </c>
      <c r="H12" s="4">
        <v>769983.51</v>
      </c>
      <c r="I12" s="1">
        <v>290209.40000000002</v>
      </c>
      <c r="J12" s="1">
        <v>5968.85</v>
      </c>
      <c r="K12" s="4">
        <v>296178.25</v>
      </c>
      <c r="L12" s="4">
        <v>1066161.76</v>
      </c>
      <c r="M12" s="3">
        <v>0.37169999999999997</v>
      </c>
      <c r="N12" s="1">
        <v>176173.62</v>
      </c>
      <c r="O12" s="1">
        <v>1242335.3799999999</v>
      </c>
      <c r="P12">
        <v>0.43309999999999998</v>
      </c>
    </row>
    <row r="13" spans="1:16" hidden="1" x14ac:dyDescent="0.35">
      <c r="A13" t="s">
        <v>26</v>
      </c>
      <c r="B13" t="s">
        <v>40</v>
      </c>
      <c r="C13" s="1">
        <v>27891044.960000001</v>
      </c>
      <c r="D13" s="1">
        <v>4001872.97</v>
      </c>
      <c r="E13" s="4">
        <v>23889171.989999998</v>
      </c>
      <c r="F13" s="1">
        <v>7148612.4500000002</v>
      </c>
      <c r="G13" s="1">
        <v>4806253.18</v>
      </c>
      <c r="H13" s="4">
        <v>11954865.630000001</v>
      </c>
      <c r="I13">
        <v>0</v>
      </c>
      <c r="J13">
        <v>0</v>
      </c>
      <c r="K13" s="3">
        <v>0</v>
      </c>
      <c r="L13" s="4">
        <v>11954865.630000001</v>
      </c>
      <c r="M13" s="3">
        <v>0.50039999999999996</v>
      </c>
      <c r="N13" s="1">
        <v>893314.28</v>
      </c>
      <c r="O13" s="1">
        <v>12848179.91</v>
      </c>
      <c r="P13">
        <v>0.53779999999999994</v>
      </c>
    </row>
    <row r="14" spans="1:16" hidden="1" x14ac:dyDescent="0.35">
      <c r="A14" t="s">
        <v>27</v>
      </c>
      <c r="B14" t="s">
        <v>40</v>
      </c>
      <c r="C14" s="1">
        <v>80933.539999999994</v>
      </c>
      <c r="D14" s="1">
        <v>57808.07</v>
      </c>
      <c r="E14" s="4">
        <v>23125.47</v>
      </c>
      <c r="F14" s="1">
        <v>4384.87</v>
      </c>
      <c r="G14">
        <v>0</v>
      </c>
      <c r="H14" s="4">
        <v>4384.87</v>
      </c>
      <c r="I14">
        <v>0</v>
      </c>
      <c r="J14">
        <v>0</v>
      </c>
      <c r="K14" s="3">
        <v>0</v>
      </c>
      <c r="L14" s="4">
        <v>4384.87</v>
      </c>
      <c r="M14" s="3">
        <v>0.18959999999999999</v>
      </c>
      <c r="N14" s="2">
        <v>2141</v>
      </c>
      <c r="O14" s="1">
        <v>6525.87</v>
      </c>
      <c r="P14">
        <v>0.28220000000000001</v>
      </c>
    </row>
    <row r="15" spans="1:16" hidden="1" x14ac:dyDescent="0.35">
      <c r="A15" t="s">
        <v>28</v>
      </c>
      <c r="B15" t="s">
        <v>40</v>
      </c>
      <c r="C15" s="1">
        <v>396157.64</v>
      </c>
      <c r="D15" s="1">
        <v>140137.31</v>
      </c>
      <c r="E15" s="4">
        <v>256020.33</v>
      </c>
      <c r="F15" s="1">
        <v>46601.07</v>
      </c>
      <c r="G15">
        <v>46.95</v>
      </c>
      <c r="H15" s="4">
        <v>46648.02</v>
      </c>
      <c r="I15">
        <v>0</v>
      </c>
      <c r="J15">
        <v>0</v>
      </c>
      <c r="K15" s="3">
        <v>0</v>
      </c>
      <c r="L15" s="4">
        <v>46648.02</v>
      </c>
      <c r="M15" s="3">
        <v>0.1822</v>
      </c>
      <c r="N15" s="1">
        <v>64462.94</v>
      </c>
      <c r="O15" s="1">
        <v>111110.96</v>
      </c>
      <c r="P15">
        <v>0.434</v>
      </c>
    </row>
    <row r="16" spans="1:16" hidden="1" x14ac:dyDescent="0.35">
      <c r="A16" t="s">
        <v>29</v>
      </c>
      <c r="B16" t="s">
        <v>42</v>
      </c>
      <c r="C16" s="1">
        <v>4436497.59</v>
      </c>
      <c r="D16" s="1">
        <v>2607867.73</v>
      </c>
      <c r="E16" s="4">
        <v>1828629.86</v>
      </c>
      <c r="F16" s="1">
        <v>677991.58</v>
      </c>
      <c r="G16" s="1">
        <v>944209.42</v>
      </c>
      <c r="H16" s="5">
        <v>1622201</v>
      </c>
      <c r="I16">
        <v>0</v>
      </c>
      <c r="J16">
        <v>0</v>
      </c>
      <c r="K16" s="3">
        <v>0</v>
      </c>
      <c r="L16" s="5">
        <v>1622201</v>
      </c>
      <c r="M16" s="3">
        <v>0.8871</v>
      </c>
      <c r="N16" s="1">
        <v>7340.79</v>
      </c>
      <c r="O16" s="1">
        <v>1629541.79</v>
      </c>
      <c r="P16">
        <v>0.8911</v>
      </c>
    </row>
    <row r="17" spans="1:16" hidden="1" x14ac:dyDescent="0.35">
      <c r="A17" t="s">
        <v>30</v>
      </c>
      <c r="B17" t="s">
        <v>40</v>
      </c>
      <c r="C17" s="1">
        <v>211281.62</v>
      </c>
      <c r="D17" s="1">
        <v>211281.62</v>
      </c>
      <c r="E17" s="3">
        <v>0</v>
      </c>
      <c r="F17">
        <v>0</v>
      </c>
      <c r="G17">
        <v>0</v>
      </c>
      <c r="H17" s="3">
        <v>0</v>
      </c>
      <c r="I17">
        <v>0</v>
      </c>
      <c r="J17">
        <v>0</v>
      </c>
      <c r="K17" s="3">
        <v>0</v>
      </c>
      <c r="L17" s="3">
        <v>0</v>
      </c>
      <c r="N17">
        <v>0</v>
      </c>
      <c r="O17">
        <v>0</v>
      </c>
    </row>
    <row r="18" spans="1:16" hidden="1" x14ac:dyDescent="0.35">
      <c r="A18" t="s">
        <v>31</v>
      </c>
      <c r="B18" t="s">
        <v>42</v>
      </c>
      <c r="C18" s="1">
        <v>1887248.59</v>
      </c>
      <c r="D18" s="1">
        <v>1887248.59</v>
      </c>
      <c r="E18" s="3">
        <v>0</v>
      </c>
      <c r="F18">
        <v>0</v>
      </c>
      <c r="G18">
        <v>0</v>
      </c>
      <c r="H18" s="3">
        <v>0</v>
      </c>
      <c r="I18">
        <v>0</v>
      </c>
      <c r="J18">
        <v>0</v>
      </c>
      <c r="K18" s="3">
        <v>0</v>
      </c>
      <c r="L18" s="3">
        <v>0</v>
      </c>
      <c r="N18">
        <v>0</v>
      </c>
      <c r="O18">
        <v>0</v>
      </c>
    </row>
    <row r="19" spans="1:16" hidden="1" x14ac:dyDescent="0.35">
      <c r="A19" t="s">
        <v>32</v>
      </c>
      <c r="B19" t="s">
        <v>40</v>
      </c>
      <c r="C19" s="1">
        <v>24130377.27</v>
      </c>
      <c r="D19" s="1">
        <v>13217436.390000001</v>
      </c>
      <c r="E19" s="4">
        <v>10912940.880000001</v>
      </c>
      <c r="F19" s="1">
        <v>1696522.75</v>
      </c>
      <c r="G19" s="1">
        <v>1852734.98</v>
      </c>
      <c r="H19" s="4">
        <v>3549257.73</v>
      </c>
      <c r="I19" s="1">
        <v>766773.78</v>
      </c>
      <c r="J19" s="1">
        <v>1400.8</v>
      </c>
      <c r="K19" s="4">
        <v>768174.58</v>
      </c>
      <c r="L19" s="4">
        <v>4317432.3099999996</v>
      </c>
      <c r="M19" s="3">
        <v>0.39560000000000001</v>
      </c>
      <c r="N19" s="1">
        <v>2157266.06</v>
      </c>
      <c r="O19" s="1">
        <v>6474698.3700000001</v>
      </c>
      <c r="P19">
        <v>0.59330000000000005</v>
      </c>
    </row>
    <row r="20" spans="1:16" hidden="1" x14ac:dyDescent="0.35">
      <c r="A20" t="s">
        <v>33</v>
      </c>
      <c r="B20" t="s">
        <v>42</v>
      </c>
      <c r="C20" s="1">
        <v>36620094.100000001</v>
      </c>
      <c r="D20" s="1">
        <v>20028279.199999999</v>
      </c>
      <c r="E20" s="4">
        <v>16591814.9</v>
      </c>
      <c r="F20" s="1">
        <v>3278828.88</v>
      </c>
      <c r="G20" s="1">
        <v>1197926.2</v>
      </c>
      <c r="H20" s="4">
        <v>4476755.08</v>
      </c>
      <c r="I20">
        <v>0</v>
      </c>
      <c r="J20">
        <v>0</v>
      </c>
      <c r="K20" s="3">
        <v>0</v>
      </c>
      <c r="L20" s="4">
        <v>4476755.08</v>
      </c>
      <c r="M20" s="3">
        <v>0.26979999999999998</v>
      </c>
      <c r="N20" s="1">
        <v>81129.56</v>
      </c>
      <c r="O20" s="1">
        <v>4557884.6399999997</v>
      </c>
      <c r="P20">
        <v>0.2747</v>
      </c>
    </row>
    <row r="21" spans="1:16" hidden="1" x14ac:dyDescent="0.35">
      <c r="A21" t="s">
        <v>34</v>
      </c>
      <c r="B21" t="s">
        <v>42</v>
      </c>
      <c r="C21">
        <v>203.5</v>
      </c>
      <c r="D21">
        <v>203.5</v>
      </c>
      <c r="E21" s="3">
        <v>0</v>
      </c>
      <c r="F21">
        <v>0</v>
      </c>
      <c r="G21">
        <v>0</v>
      </c>
      <c r="H21" s="3">
        <v>0</v>
      </c>
      <c r="I21">
        <v>0</v>
      </c>
      <c r="J21">
        <v>0</v>
      </c>
      <c r="K21" s="3">
        <v>0</v>
      </c>
      <c r="L21" s="3">
        <v>0</v>
      </c>
      <c r="N21">
        <v>0</v>
      </c>
      <c r="O21">
        <v>0</v>
      </c>
    </row>
    <row r="22" spans="1:16" hidden="1" x14ac:dyDescent="0.35">
      <c r="A22" t="s">
        <v>35</v>
      </c>
      <c r="B22" t="s">
        <v>43</v>
      </c>
      <c r="C22" s="1">
        <v>175210598.43000001</v>
      </c>
      <c r="D22" s="1">
        <v>30752767.149999999</v>
      </c>
      <c r="E22" s="4">
        <v>144457831.28</v>
      </c>
      <c r="F22" s="1">
        <v>7804904.71</v>
      </c>
      <c r="G22" s="1">
        <v>1593063.29</v>
      </c>
      <c r="H22" s="5">
        <v>9397968</v>
      </c>
      <c r="I22" s="1">
        <v>6033634.7000000002</v>
      </c>
      <c r="J22" s="1">
        <v>2115186.85</v>
      </c>
      <c r="K22" s="4">
        <v>8148821.5499999998</v>
      </c>
      <c r="L22" s="4">
        <v>17546789.550000001</v>
      </c>
      <c r="M22" s="3">
        <v>0.1215</v>
      </c>
      <c r="N22" s="1">
        <v>7022142.3300000001</v>
      </c>
      <c r="O22" s="1">
        <v>24568931.879999999</v>
      </c>
      <c r="P22">
        <v>0.1701</v>
      </c>
    </row>
    <row r="23" spans="1:16" hidden="1" x14ac:dyDescent="0.35">
      <c r="A23" t="s">
        <v>36</v>
      </c>
      <c r="B23" t="s">
        <v>42</v>
      </c>
      <c r="C23" s="1">
        <v>7790668.8499999996</v>
      </c>
      <c r="D23" s="1">
        <v>7537032.8600000003</v>
      </c>
      <c r="E23" s="4">
        <v>253635.99</v>
      </c>
      <c r="F23" s="2">
        <v>158000</v>
      </c>
      <c r="G23">
        <v>0</v>
      </c>
      <c r="H23" s="5">
        <v>158000</v>
      </c>
      <c r="I23">
        <v>0</v>
      </c>
      <c r="J23">
        <v>0</v>
      </c>
      <c r="K23" s="3">
        <v>0</v>
      </c>
      <c r="L23" s="5">
        <v>158000</v>
      </c>
      <c r="M23" s="3">
        <v>0.62290000000000001</v>
      </c>
      <c r="N23">
        <v>0</v>
      </c>
      <c r="O23" s="2">
        <v>158000</v>
      </c>
      <c r="P23">
        <v>0.62290000000000001</v>
      </c>
    </row>
    <row r="24" spans="1:16" x14ac:dyDescent="0.35">
      <c r="A24" t="s">
        <v>37</v>
      </c>
      <c r="B24" t="s">
        <v>41</v>
      </c>
      <c r="C24" s="1">
        <v>20336417.440000001</v>
      </c>
      <c r="D24" s="1">
        <v>18846406.489999998</v>
      </c>
      <c r="E24" s="4">
        <v>1490010.95</v>
      </c>
      <c r="F24" s="1">
        <v>201942.16</v>
      </c>
      <c r="G24" s="1">
        <v>12680.6</v>
      </c>
      <c r="H24" s="4">
        <v>214622.76</v>
      </c>
      <c r="I24">
        <v>0</v>
      </c>
      <c r="J24">
        <v>0</v>
      </c>
      <c r="K24" s="3">
        <v>0</v>
      </c>
      <c r="L24" s="4">
        <v>214622.76</v>
      </c>
      <c r="M24" s="3">
        <v>0.14399999999999999</v>
      </c>
      <c r="N24" s="1">
        <v>2537.5</v>
      </c>
      <c r="O24" s="1">
        <v>217160.26</v>
      </c>
      <c r="P24">
        <v>0.1457</v>
      </c>
    </row>
    <row r="25" spans="1:16" hidden="1" x14ac:dyDescent="0.35">
      <c r="A25" t="s">
        <v>38</v>
      </c>
      <c r="C25" s="1">
        <v>124660527.45999999</v>
      </c>
      <c r="D25" s="1">
        <v>123829449.25</v>
      </c>
      <c r="E25" s="4">
        <v>831078.21</v>
      </c>
      <c r="F25" s="1">
        <v>223174.22</v>
      </c>
      <c r="G25" s="1">
        <v>1007.28</v>
      </c>
      <c r="H25" s="4">
        <v>224181.5</v>
      </c>
      <c r="I25">
        <v>0</v>
      </c>
      <c r="J25">
        <v>0</v>
      </c>
      <c r="K25" s="3">
        <v>0</v>
      </c>
      <c r="L25" s="4">
        <v>224181.5</v>
      </c>
      <c r="M25" s="3">
        <v>0.2697</v>
      </c>
      <c r="N25" s="1">
        <v>27015.21</v>
      </c>
      <c r="O25" s="1">
        <v>251196.71</v>
      </c>
      <c r="P25">
        <v>0.30230000000000001</v>
      </c>
    </row>
    <row r="26" spans="1:16" hidden="1" x14ac:dyDescent="0.35">
      <c r="A26" t="s">
        <v>39</v>
      </c>
      <c r="C26" s="1">
        <v>679012889.89999998</v>
      </c>
      <c r="D26" s="1">
        <v>343565741.31</v>
      </c>
      <c r="E26" s="4">
        <v>335447148.58999997</v>
      </c>
      <c r="F26" s="1">
        <v>34623748.310000002</v>
      </c>
      <c r="G26" s="1">
        <v>16074590.93</v>
      </c>
      <c r="H26" s="4">
        <v>50698339.240000002</v>
      </c>
      <c r="I26" s="1">
        <v>20302914.66</v>
      </c>
      <c r="J26" s="1">
        <v>2359884.89</v>
      </c>
      <c r="K26" s="4">
        <v>22662799.550000001</v>
      </c>
      <c r="L26" s="4">
        <v>73361138.790000007</v>
      </c>
      <c r="M26" s="3">
        <v>0.21870000000000001</v>
      </c>
      <c r="N26" s="1">
        <v>12722388.109999999</v>
      </c>
      <c r="O26" s="1">
        <v>86083526.900000006</v>
      </c>
      <c r="P26">
        <v>0.25659999999999999</v>
      </c>
    </row>
    <row r="28" spans="1:16" x14ac:dyDescent="0.35">
      <c r="A28" s="6" t="s">
        <v>0</v>
      </c>
      <c r="B28" s="7" t="s">
        <v>44</v>
      </c>
      <c r="C28" s="7" t="s">
        <v>1</v>
      </c>
      <c r="D28" s="7" t="s">
        <v>2</v>
      </c>
      <c r="E28" s="15" t="s">
        <v>3</v>
      </c>
      <c r="F28" s="7" t="s">
        <v>4</v>
      </c>
      <c r="G28" s="7" t="s">
        <v>5</v>
      </c>
      <c r="H28" s="15" t="s">
        <v>6</v>
      </c>
      <c r="I28" s="7" t="s">
        <v>7</v>
      </c>
      <c r="J28" s="7" t="s">
        <v>8</v>
      </c>
      <c r="K28" s="15" t="s">
        <v>9</v>
      </c>
      <c r="L28" s="15" t="s">
        <v>10</v>
      </c>
      <c r="M28" s="15" t="s">
        <v>11</v>
      </c>
      <c r="N28" s="7" t="s">
        <v>12</v>
      </c>
      <c r="O28" s="7" t="s">
        <v>13</v>
      </c>
      <c r="P28" s="12" t="s">
        <v>14</v>
      </c>
    </row>
    <row r="29" spans="1:16" hidden="1" x14ac:dyDescent="0.35">
      <c r="A29" s="8" t="s">
        <v>15</v>
      </c>
      <c r="B29" s="9" t="s">
        <v>40</v>
      </c>
      <c r="C29" s="16">
        <v>8408062.2200000007</v>
      </c>
      <c r="D29" s="16">
        <v>5306723.96</v>
      </c>
      <c r="E29" s="17">
        <v>3101338.26</v>
      </c>
      <c r="F29" s="16">
        <v>392173.36</v>
      </c>
      <c r="G29" s="16">
        <v>29991.91</v>
      </c>
      <c r="H29" s="17">
        <v>422165.27</v>
      </c>
      <c r="I29" s="9">
        <v>0</v>
      </c>
      <c r="J29" s="9">
        <v>0</v>
      </c>
      <c r="K29" s="18">
        <v>0</v>
      </c>
      <c r="L29" s="17">
        <v>422165.27</v>
      </c>
      <c r="M29" s="18">
        <v>0.1361</v>
      </c>
      <c r="N29" s="16">
        <v>839959.19</v>
      </c>
      <c r="O29" s="16">
        <v>1262124.46</v>
      </c>
      <c r="P29" s="13">
        <v>0.40699999999999997</v>
      </c>
    </row>
    <row r="30" spans="1:16" hidden="1" x14ac:dyDescent="0.35">
      <c r="A30" s="10" t="s">
        <v>16</v>
      </c>
      <c r="B30" s="11" t="s">
        <v>40</v>
      </c>
      <c r="C30" s="19">
        <v>10336778.560000001</v>
      </c>
      <c r="D30" s="19">
        <v>2505542.2599999998</v>
      </c>
      <c r="E30" s="17">
        <v>7831236.2999999998</v>
      </c>
      <c r="F30" s="19">
        <v>1969105.48</v>
      </c>
      <c r="G30" s="19">
        <v>704861.43</v>
      </c>
      <c r="H30" s="17">
        <v>2673966.91</v>
      </c>
      <c r="I30" s="19">
        <v>456424.8</v>
      </c>
      <c r="J30" s="19">
        <v>6982.8</v>
      </c>
      <c r="K30" s="17">
        <v>463407.6</v>
      </c>
      <c r="L30" s="17">
        <v>3137374.51</v>
      </c>
      <c r="M30" s="18">
        <v>0.40060000000000001</v>
      </c>
      <c r="N30" s="19">
        <v>154360.39000000001</v>
      </c>
      <c r="O30" s="19">
        <v>3291734.9</v>
      </c>
      <c r="P30" s="14">
        <v>0.42030000000000001</v>
      </c>
    </row>
    <row r="31" spans="1:16" hidden="1" x14ac:dyDescent="0.35">
      <c r="A31" s="8" t="s">
        <v>17</v>
      </c>
      <c r="B31" s="9" t="s">
        <v>42</v>
      </c>
      <c r="C31" s="16">
        <v>1353.01</v>
      </c>
      <c r="D31" s="16">
        <v>1353.01</v>
      </c>
      <c r="E31" s="18">
        <v>0</v>
      </c>
      <c r="F31" s="9">
        <v>0</v>
      </c>
      <c r="G31" s="9">
        <v>0</v>
      </c>
      <c r="H31" s="18">
        <v>0</v>
      </c>
      <c r="I31" s="9">
        <v>0</v>
      </c>
      <c r="J31" s="9">
        <v>0</v>
      </c>
      <c r="K31" s="18">
        <v>0</v>
      </c>
      <c r="L31" s="18">
        <v>0</v>
      </c>
      <c r="M31" s="18"/>
      <c r="N31" s="9">
        <v>0</v>
      </c>
      <c r="O31" s="9">
        <v>0</v>
      </c>
      <c r="P31" s="13"/>
    </row>
    <row r="32" spans="1:16" hidden="1" x14ac:dyDescent="0.35">
      <c r="A32" s="10" t="s">
        <v>18</v>
      </c>
      <c r="B32" s="11" t="s">
        <v>40</v>
      </c>
      <c r="C32" s="19">
        <v>2391392.56</v>
      </c>
      <c r="D32" s="19">
        <v>718026.63</v>
      </c>
      <c r="E32" s="17">
        <v>1673365.93</v>
      </c>
      <c r="F32" s="19">
        <v>153757.49</v>
      </c>
      <c r="G32" s="19">
        <v>19741.259999999998</v>
      </c>
      <c r="H32" s="17">
        <v>173498.75</v>
      </c>
      <c r="I32" s="11">
        <v>0</v>
      </c>
      <c r="J32" s="11">
        <v>0</v>
      </c>
      <c r="K32" s="18">
        <v>0</v>
      </c>
      <c r="L32" s="17">
        <v>173498.75</v>
      </c>
      <c r="M32" s="18">
        <v>0.1037</v>
      </c>
      <c r="N32" s="11">
        <v>981.04</v>
      </c>
      <c r="O32" s="19">
        <v>174479.79</v>
      </c>
      <c r="P32" s="14">
        <v>0.1043</v>
      </c>
    </row>
    <row r="33" spans="1:16" hidden="1" x14ac:dyDescent="0.35">
      <c r="A33" s="8" t="s">
        <v>19</v>
      </c>
      <c r="B33" s="9" t="s">
        <v>40</v>
      </c>
      <c r="C33" s="16">
        <v>9931897.4800000004</v>
      </c>
      <c r="D33" s="16">
        <v>6553754.0999999996</v>
      </c>
      <c r="E33" s="17">
        <v>3378143.38</v>
      </c>
      <c r="F33" s="16">
        <v>838378.89</v>
      </c>
      <c r="G33" s="16">
        <v>247928.26</v>
      </c>
      <c r="H33" s="17">
        <v>1086307.1499999999</v>
      </c>
      <c r="I33" s="20">
        <v>233357</v>
      </c>
      <c r="J33" s="9"/>
      <c r="K33" s="21">
        <v>233357</v>
      </c>
      <c r="L33" s="17">
        <v>1319664.1499999999</v>
      </c>
      <c r="M33" s="18">
        <v>0.3906</v>
      </c>
      <c r="N33" s="16">
        <v>334037.62</v>
      </c>
      <c r="O33" s="16">
        <v>1653701.77</v>
      </c>
      <c r="P33" s="13">
        <v>0.48949999999999999</v>
      </c>
    </row>
    <row r="34" spans="1:16" hidden="1" x14ac:dyDescent="0.35">
      <c r="A34" s="10" t="s">
        <v>20</v>
      </c>
      <c r="B34" s="11" t="s">
        <v>40</v>
      </c>
      <c r="C34" s="19">
        <v>12307048.210000001</v>
      </c>
      <c r="D34" s="19">
        <v>10798115.75</v>
      </c>
      <c r="E34" s="17">
        <v>1508932.46</v>
      </c>
      <c r="F34" s="19">
        <v>373903.32</v>
      </c>
      <c r="G34" s="19">
        <v>101457.67</v>
      </c>
      <c r="H34" s="17">
        <v>475360.99</v>
      </c>
      <c r="I34" s="11">
        <v>0</v>
      </c>
      <c r="J34" s="11">
        <v>0</v>
      </c>
      <c r="K34" s="18">
        <v>0</v>
      </c>
      <c r="L34" s="17">
        <v>475360.99</v>
      </c>
      <c r="M34" s="18">
        <v>0.315</v>
      </c>
      <c r="N34" s="19">
        <v>27322.52</v>
      </c>
      <c r="O34" s="19">
        <v>502683.51</v>
      </c>
      <c r="P34" s="14">
        <v>0.33310000000000001</v>
      </c>
    </row>
    <row r="35" spans="1:16" hidden="1" x14ac:dyDescent="0.35">
      <c r="A35" s="8" t="s">
        <v>21</v>
      </c>
      <c r="B35" s="9" t="s">
        <v>42</v>
      </c>
      <c r="C35" s="16">
        <v>23155072.620000001</v>
      </c>
      <c r="D35" s="16">
        <v>6007632.6500000004</v>
      </c>
      <c r="E35" s="17">
        <v>17147439.969999999</v>
      </c>
      <c r="F35" s="16">
        <v>2518894.66</v>
      </c>
      <c r="G35" s="16">
        <v>447252.97</v>
      </c>
      <c r="H35" s="17">
        <v>2966147.63</v>
      </c>
      <c r="I35" s="16">
        <v>212672.09</v>
      </c>
      <c r="J35" s="20">
        <v>2000</v>
      </c>
      <c r="K35" s="17">
        <v>214672.09</v>
      </c>
      <c r="L35" s="17">
        <v>3180819.72</v>
      </c>
      <c r="M35" s="18">
        <v>0.1855</v>
      </c>
      <c r="N35" s="16">
        <v>236856.48</v>
      </c>
      <c r="O35" s="16">
        <v>3417676.2</v>
      </c>
      <c r="P35" s="13">
        <v>0.1993</v>
      </c>
    </row>
    <row r="36" spans="1:16" hidden="1" x14ac:dyDescent="0.35">
      <c r="A36" s="10" t="s">
        <v>22</v>
      </c>
      <c r="B36" s="11" t="s">
        <v>42</v>
      </c>
      <c r="C36" s="19">
        <v>86757797.849999994</v>
      </c>
      <c r="D36" s="19">
        <v>14702259.4</v>
      </c>
      <c r="E36" s="17">
        <v>72055538.450000003</v>
      </c>
      <c r="F36" s="19">
        <v>4745709.7699999996</v>
      </c>
      <c r="G36" s="19">
        <v>3765042.8</v>
      </c>
      <c r="H36" s="17">
        <v>8510752.5700000003</v>
      </c>
      <c r="I36" s="19">
        <v>6626426.8300000001</v>
      </c>
      <c r="J36" s="19">
        <v>109771.08</v>
      </c>
      <c r="K36" s="17">
        <v>6736197.9100000001</v>
      </c>
      <c r="L36" s="17">
        <v>15246950.48</v>
      </c>
      <c r="M36" s="18">
        <v>0.21160000000000001</v>
      </c>
      <c r="N36" s="19">
        <v>31959.57</v>
      </c>
      <c r="O36" s="19">
        <v>15278910.050000001</v>
      </c>
      <c r="P36" s="14">
        <v>0.21199999999999999</v>
      </c>
    </row>
    <row r="37" spans="1:16" hidden="1" x14ac:dyDescent="0.35">
      <c r="A37" s="8" t="s">
        <v>23</v>
      </c>
      <c r="B37" s="9" t="s">
        <v>40</v>
      </c>
      <c r="C37" s="16">
        <v>56905988.130000003</v>
      </c>
      <c r="D37" s="16">
        <v>51780546.43</v>
      </c>
      <c r="E37" s="17">
        <v>5125441.7</v>
      </c>
      <c r="F37" s="16">
        <v>157654.70000000001</v>
      </c>
      <c r="G37" s="9">
        <v>0</v>
      </c>
      <c r="H37" s="17">
        <v>157654.70000000001</v>
      </c>
      <c r="I37" s="9">
        <v>0</v>
      </c>
      <c r="J37" s="9">
        <v>0</v>
      </c>
      <c r="K37" s="18">
        <v>0</v>
      </c>
      <c r="L37" s="17">
        <v>157654.70000000001</v>
      </c>
      <c r="M37" s="18">
        <v>3.0800000000000001E-2</v>
      </c>
      <c r="N37" s="16">
        <v>282242.86</v>
      </c>
      <c r="O37" s="16">
        <v>439897.56</v>
      </c>
      <c r="P37" s="13">
        <v>8.5800000000000001E-2</v>
      </c>
    </row>
    <row r="38" spans="1:16" hidden="1" x14ac:dyDescent="0.35">
      <c r="A38" s="10" t="s">
        <v>24</v>
      </c>
      <c r="B38" s="11" t="s">
        <v>40</v>
      </c>
      <c r="C38" s="19">
        <v>37979233.689999998</v>
      </c>
      <c r="D38" s="19">
        <v>17756345.73</v>
      </c>
      <c r="E38" s="17">
        <v>20222887.960000001</v>
      </c>
      <c r="F38" s="19">
        <v>1637491.51</v>
      </c>
      <c r="G38" s="19">
        <v>176125.66</v>
      </c>
      <c r="H38" s="17">
        <v>1813617.17</v>
      </c>
      <c r="I38" s="19">
        <v>5683416.0599999996</v>
      </c>
      <c r="J38" s="19">
        <v>118574.51</v>
      </c>
      <c r="K38" s="17">
        <v>5801990.5700000003</v>
      </c>
      <c r="L38" s="17">
        <v>7615607.7400000002</v>
      </c>
      <c r="M38" s="18">
        <v>0.37659999999999999</v>
      </c>
      <c r="N38" s="19">
        <v>381145.15</v>
      </c>
      <c r="O38" s="19">
        <v>7996752.8899999997</v>
      </c>
      <c r="P38" s="14">
        <v>0.39539999999999997</v>
      </c>
    </row>
    <row r="39" spans="1:16" hidden="1" x14ac:dyDescent="0.35">
      <c r="A39" s="8" t="s">
        <v>25</v>
      </c>
      <c r="B39" s="9" t="s">
        <v>40</v>
      </c>
      <c r="C39" s="16">
        <v>7186214.5800000001</v>
      </c>
      <c r="D39" s="16">
        <v>4317650.26</v>
      </c>
      <c r="E39" s="17">
        <v>2868564.32</v>
      </c>
      <c r="F39" s="16">
        <v>595716.43999999994</v>
      </c>
      <c r="G39" s="16">
        <v>174267.07</v>
      </c>
      <c r="H39" s="17">
        <v>769983.51</v>
      </c>
      <c r="I39" s="16">
        <v>290209.40000000002</v>
      </c>
      <c r="J39" s="16">
        <v>5968.85</v>
      </c>
      <c r="K39" s="17">
        <v>296178.25</v>
      </c>
      <c r="L39" s="17">
        <v>1066161.76</v>
      </c>
      <c r="M39" s="18">
        <v>0.37169999999999997</v>
      </c>
      <c r="N39" s="16">
        <v>176173.62</v>
      </c>
      <c r="O39" s="16">
        <v>1242335.3799999999</v>
      </c>
      <c r="P39" s="13">
        <v>0.43309999999999998</v>
      </c>
    </row>
    <row r="40" spans="1:16" hidden="1" x14ac:dyDescent="0.35">
      <c r="A40" s="10" t="s">
        <v>26</v>
      </c>
      <c r="B40" s="11" t="s">
        <v>40</v>
      </c>
      <c r="C40" s="19">
        <v>27891044.960000001</v>
      </c>
      <c r="D40" s="19">
        <v>4001872.97</v>
      </c>
      <c r="E40" s="17">
        <v>23889171.989999998</v>
      </c>
      <c r="F40" s="19">
        <v>7148612.4500000002</v>
      </c>
      <c r="G40" s="19">
        <v>4806253.18</v>
      </c>
      <c r="H40" s="17">
        <v>11954865.630000001</v>
      </c>
      <c r="I40" s="11">
        <v>0</v>
      </c>
      <c r="J40" s="11">
        <v>0</v>
      </c>
      <c r="K40" s="18">
        <v>0</v>
      </c>
      <c r="L40" s="17">
        <v>11954865.630000001</v>
      </c>
      <c r="M40" s="18">
        <v>0.50039999999999996</v>
      </c>
      <c r="N40" s="19">
        <v>893314.28</v>
      </c>
      <c r="O40" s="19">
        <v>12848179.91</v>
      </c>
      <c r="P40" s="14">
        <v>0.53779999999999994</v>
      </c>
    </row>
    <row r="41" spans="1:16" hidden="1" x14ac:dyDescent="0.35">
      <c r="A41" s="8" t="s">
        <v>27</v>
      </c>
      <c r="B41" s="9" t="s">
        <v>40</v>
      </c>
      <c r="C41" s="16">
        <v>80933.539999999994</v>
      </c>
      <c r="D41" s="16">
        <v>57808.07</v>
      </c>
      <c r="E41" s="17">
        <v>23125.47</v>
      </c>
      <c r="F41" s="16">
        <v>4384.87</v>
      </c>
      <c r="G41" s="9">
        <v>0</v>
      </c>
      <c r="H41" s="17">
        <v>4384.87</v>
      </c>
      <c r="I41" s="9">
        <v>0</v>
      </c>
      <c r="J41" s="9">
        <v>0</v>
      </c>
      <c r="K41" s="18">
        <v>0</v>
      </c>
      <c r="L41" s="17">
        <v>4384.87</v>
      </c>
      <c r="M41" s="18">
        <v>0.18959999999999999</v>
      </c>
      <c r="N41" s="20">
        <v>2141</v>
      </c>
      <c r="O41" s="16">
        <v>6525.87</v>
      </c>
      <c r="P41" s="13">
        <v>0.28220000000000001</v>
      </c>
    </row>
    <row r="42" spans="1:16" hidden="1" x14ac:dyDescent="0.35">
      <c r="A42" s="10" t="s">
        <v>28</v>
      </c>
      <c r="B42" s="11" t="s">
        <v>40</v>
      </c>
      <c r="C42" s="19">
        <v>396157.64</v>
      </c>
      <c r="D42" s="19">
        <v>140137.31</v>
      </c>
      <c r="E42" s="17">
        <v>256020.33</v>
      </c>
      <c r="F42" s="19">
        <v>46601.07</v>
      </c>
      <c r="G42" s="11">
        <v>46.95</v>
      </c>
      <c r="H42" s="17">
        <v>46648.02</v>
      </c>
      <c r="I42" s="11">
        <v>0</v>
      </c>
      <c r="J42" s="11">
        <v>0</v>
      </c>
      <c r="K42" s="18">
        <v>0</v>
      </c>
      <c r="L42" s="17">
        <v>46648.02</v>
      </c>
      <c r="M42" s="18">
        <v>0.1822</v>
      </c>
      <c r="N42" s="19">
        <v>64462.94</v>
      </c>
      <c r="O42" s="19">
        <v>111110.96</v>
      </c>
      <c r="P42" s="14">
        <v>0.434</v>
      </c>
    </row>
    <row r="43" spans="1:16" hidden="1" x14ac:dyDescent="0.35">
      <c r="A43" s="8" t="s">
        <v>29</v>
      </c>
      <c r="B43" s="9" t="s">
        <v>42</v>
      </c>
      <c r="C43" s="16">
        <v>4436497.59</v>
      </c>
      <c r="D43" s="16">
        <v>2607867.73</v>
      </c>
      <c r="E43" s="17">
        <v>1828629.86</v>
      </c>
      <c r="F43" s="16">
        <v>677991.58</v>
      </c>
      <c r="G43" s="16">
        <v>944209.42</v>
      </c>
      <c r="H43" s="21">
        <v>1622201</v>
      </c>
      <c r="I43" s="9">
        <v>0</v>
      </c>
      <c r="J43" s="9">
        <v>0</v>
      </c>
      <c r="K43" s="18">
        <v>0</v>
      </c>
      <c r="L43" s="21">
        <v>1622201</v>
      </c>
      <c r="M43" s="18">
        <v>0.8871</v>
      </c>
      <c r="N43" s="16">
        <v>7340.79</v>
      </c>
      <c r="O43" s="16">
        <v>1629541.79</v>
      </c>
      <c r="P43" s="13">
        <v>0.8911</v>
      </c>
    </row>
    <row r="44" spans="1:16" hidden="1" x14ac:dyDescent="0.35">
      <c r="A44" s="10" t="s">
        <v>30</v>
      </c>
      <c r="B44" s="11" t="s">
        <v>40</v>
      </c>
      <c r="C44" s="19">
        <v>211281.62</v>
      </c>
      <c r="D44" s="19">
        <v>211281.62</v>
      </c>
      <c r="E44" s="18">
        <v>0</v>
      </c>
      <c r="F44" s="11">
        <v>0</v>
      </c>
      <c r="G44" s="11">
        <v>0</v>
      </c>
      <c r="H44" s="18">
        <v>0</v>
      </c>
      <c r="I44" s="11">
        <v>0</v>
      </c>
      <c r="J44" s="11">
        <v>0</v>
      </c>
      <c r="K44" s="18">
        <v>0</v>
      </c>
      <c r="L44" s="18">
        <v>0</v>
      </c>
      <c r="M44" s="18"/>
      <c r="N44" s="11">
        <v>0</v>
      </c>
      <c r="O44" s="11">
        <v>0</v>
      </c>
      <c r="P44" s="14"/>
    </row>
    <row r="45" spans="1:16" hidden="1" x14ac:dyDescent="0.35">
      <c r="A45" s="8" t="s">
        <v>31</v>
      </c>
      <c r="B45" s="9" t="s">
        <v>42</v>
      </c>
      <c r="C45" s="16">
        <v>1887248.59</v>
      </c>
      <c r="D45" s="16">
        <v>1887248.59</v>
      </c>
      <c r="E45" s="18">
        <v>0</v>
      </c>
      <c r="F45" s="9">
        <v>0</v>
      </c>
      <c r="G45" s="9">
        <v>0</v>
      </c>
      <c r="H45" s="18">
        <v>0</v>
      </c>
      <c r="I45" s="9">
        <v>0</v>
      </c>
      <c r="J45" s="9">
        <v>0</v>
      </c>
      <c r="K45" s="18">
        <v>0</v>
      </c>
      <c r="L45" s="18">
        <v>0</v>
      </c>
      <c r="M45" s="18"/>
      <c r="N45" s="9">
        <v>0</v>
      </c>
      <c r="O45" s="9">
        <v>0</v>
      </c>
      <c r="P45" s="13"/>
    </row>
    <row r="46" spans="1:16" hidden="1" x14ac:dyDescent="0.35">
      <c r="A46" s="10" t="s">
        <v>32</v>
      </c>
      <c r="B46" s="11" t="s">
        <v>40</v>
      </c>
      <c r="C46" s="19">
        <v>24130377.27</v>
      </c>
      <c r="D46" s="19">
        <v>13217436.390000001</v>
      </c>
      <c r="E46" s="17">
        <v>10912940.880000001</v>
      </c>
      <c r="F46" s="19">
        <v>1696522.75</v>
      </c>
      <c r="G46" s="19">
        <v>1852734.98</v>
      </c>
      <c r="H46" s="17">
        <v>3549257.73</v>
      </c>
      <c r="I46" s="19">
        <v>766773.78</v>
      </c>
      <c r="J46" s="19">
        <v>1400.8</v>
      </c>
      <c r="K46" s="17">
        <v>768174.58</v>
      </c>
      <c r="L46" s="17">
        <v>4317432.3099999996</v>
      </c>
      <c r="M46" s="18">
        <v>0.39560000000000001</v>
      </c>
      <c r="N46" s="19">
        <v>2157266.06</v>
      </c>
      <c r="O46" s="19">
        <v>6474698.3700000001</v>
      </c>
      <c r="P46" s="14">
        <v>0.59330000000000005</v>
      </c>
    </row>
    <row r="47" spans="1:16" hidden="1" x14ac:dyDescent="0.35">
      <c r="A47" s="8" t="s">
        <v>33</v>
      </c>
      <c r="B47" s="9" t="s">
        <v>42</v>
      </c>
      <c r="C47" s="16">
        <v>36620094.100000001</v>
      </c>
      <c r="D47" s="16">
        <v>20028279.199999999</v>
      </c>
      <c r="E47" s="17">
        <v>16591814.9</v>
      </c>
      <c r="F47" s="16">
        <v>3278828.88</v>
      </c>
      <c r="G47" s="16">
        <v>1197926.2</v>
      </c>
      <c r="H47" s="17">
        <v>4476755.08</v>
      </c>
      <c r="I47" s="9">
        <v>0</v>
      </c>
      <c r="J47" s="9">
        <v>0</v>
      </c>
      <c r="K47" s="18">
        <v>0</v>
      </c>
      <c r="L47" s="17">
        <v>4476755.08</v>
      </c>
      <c r="M47" s="18">
        <v>0.26979999999999998</v>
      </c>
      <c r="N47" s="16">
        <v>81129.56</v>
      </c>
      <c r="O47" s="16">
        <v>4557884.6399999997</v>
      </c>
      <c r="P47" s="13">
        <v>0.2747</v>
      </c>
    </row>
    <row r="48" spans="1:16" hidden="1" x14ac:dyDescent="0.35">
      <c r="A48" s="10" t="s">
        <v>34</v>
      </c>
      <c r="B48" s="11" t="s">
        <v>42</v>
      </c>
      <c r="C48" s="11">
        <v>203.5</v>
      </c>
      <c r="D48" s="11">
        <v>203.5</v>
      </c>
      <c r="E48" s="18">
        <v>0</v>
      </c>
      <c r="F48" s="11">
        <v>0</v>
      </c>
      <c r="G48" s="11">
        <v>0</v>
      </c>
      <c r="H48" s="18">
        <v>0</v>
      </c>
      <c r="I48" s="11">
        <v>0</v>
      </c>
      <c r="J48" s="11">
        <v>0</v>
      </c>
      <c r="K48" s="18">
        <v>0</v>
      </c>
      <c r="L48" s="18">
        <v>0</v>
      </c>
      <c r="M48" s="18"/>
      <c r="N48" s="11">
        <v>0</v>
      </c>
      <c r="O48" s="11">
        <v>0</v>
      </c>
      <c r="P48" s="14"/>
    </row>
    <row r="49" spans="1:16" x14ac:dyDescent="0.35">
      <c r="A49" s="8" t="s">
        <v>35</v>
      </c>
      <c r="B49" s="9" t="s">
        <v>43</v>
      </c>
      <c r="C49" s="16">
        <v>175210598.43000001</v>
      </c>
      <c r="D49" s="16">
        <v>30752767.149999999</v>
      </c>
      <c r="E49" s="17">
        <v>144457831.28</v>
      </c>
      <c r="F49" s="16">
        <v>7804904.71</v>
      </c>
      <c r="G49" s="16">
        <v>1593063.29</v>
      </c>
      <c r="H49" s="21">
        <v>9397968</v>
      </c>
      <c r="I49" s="16">
        <v>6033634.7000000002</v>
      </c>
      <c r="J49" s="16">
        <v>2115186.85</v>
      </c>
      <c r="K49" s="17">
        <v>8148821.5499999998</v>
      </c>
      <c r="L49" s="17">
        <v>17546789.550000001</v>
      </c>
      <c r="M49" s="18">
        <v>0.1215</v>
      </c>
      <c r="N49" s="16">
        <v>7022142.3300000001</v>
      </c>
      <c r="O49" s="16">
        <v>24568931.879999999</v>
      </c>
      <c r="P49" s="13">
        <v>0.1701</v>
      </c>
    </row>
    <row r="50" spans="1:16" hidden="1" x14ac:dyDescent="0.35">
      <c r="A50" s="10" t="s">
        <v>36</v>
      </c>
      <c r="B50" s="11" t="s">
        <v>42</v>
      </c>
      <c r="C50" s="19">
        <v>7790668.8499999996</v>
      </c>
      <c r="D50" s="19">
        <v>7537032.8600000003</v>
      </c>
      <c r="E50" s="17">
        <v>253635.99</v>
      </c>
      <c r="F50" s="22">
        <v>158000</v>
      </c>
      <c r="G50" s="11">
        <v>0</v>
      </c>
      <c r="H50" s="21">
        <v>158000</v>
      </c>
      <c r="I50" s="11">
        <v>0</v>
      </c>
      <c r="J50" s="11">
        <v>0</v>
      </c>
      <c r="K50" s="18">
        <v>0</v>
      </c>
      <c r="L50" s="21">
        <v>158000</v>
      </c>
      <c r="M50" s="18">
        <v>0.62290000000000001</v>
      </c>
      <c r="N50" s="11">
        <v>0</v>
      </c>
      <c r="O50" s="22">
        <v>158000</v>
      </c>
      <c r="P50" s="14">
        <v>0.62290000000000001</v>
      </c>
    </row>
    <row r="51" spans="1:16" hidden="1" x14ac:dyDescent="0.35">
      <c r="A51" s="8" t="s">
        <v>37</v>
      </c>
      <c r="B51" s="9" t="s">
        <v>41</v>
      </c>
      <c r="C51" s="16">
        <v>20336417.440000001</v>
      </c>
      <c r="D51" s="16">
        <v>18846406.489999998</v>
      </c>
      <c r="E51" s="17">
        <v>1490010.95</v>
      </c>
      <c r="F51" s="16">
        <v>201942.16</v>
      </c>
      <c r="G51" s="16">
        <v>12680.6</v>
      </c>
      <c r="H51" s="17">
        <v>214622.76</v>
      </c>
      <c r="I51" s="9">
        <v>0</v>
      </c>
      <c r="J51" s="9">
        <v>0</v>
      </c>
      <c r="K51" s="18">
        <v>0</v>
      </c>
      <c r="L51" s="17">
        <v>214622.76</v>
      </c>
      <c r="M51" s="18">
        <v>0.14399999999999999</v>
      </c>
      <c r="N51" s="16">
        <v>2537.5</v>
      </c>
      <c r="O51" s="16">
        <v>217160.26</v>
      </c>
      <c r="P51" s="13">
        <v>0.1457</v>
      </c>
    </row>
  </sheetData>
  <autoFilter ref="A28:P51" xr:uid="{00000000-0009-0000-0000-000005000000}">
    <filterColumn colId="1">
      <filters>
        <filter val="Construction"/>
      </filters>
    </filterColumn>
  </autoFilter>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a h 7 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B q H 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a h 7 U C i K R 7 g O A A A A E Q A A A B M A H A B G b 3 J t d W x h c y 9 T Z W N 0 a W 9 u M S 5 t I K I Y A C i g F A A A A A A A A A A A A A A A A A A A A A A A A A A A A C t O T S 7 J z M 9 T C I b Q h t Y A U E s B A i 0 A F A A C A A g A g a h 7 U O n 8 W i q m A A A A + A A A A B I A A A A A A A A A A A A A A A A A A A A A A E N v b m Z p Z y 9 Q Y W N r Y W d l L n h t b F B L A Q I t A B Q A A g A I A I G o e 1 A P y u m r p A A A A O k A A A A T A A A A A A A A A A A A A A A A A P I A A A B b Q 2 9 u d G V u d F 9 U e X B l c 1 0 u e G 1 s U E s B A i 0 A F A A C A A g A g a h 7 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F T l L a J S B h C p Q v Y V Q 8 P n + Q A A A A A A g A A A A A A E G Y A A A A B A A A g A A A A z L 8 o v L Q z f w H Q E H y 4 z B w G h 4 V 2 Z 1 S + k H 9 9 y e P C / a / y I N 0 A A A A A D o A A A A A C A A A g A A A A c M 4 X a d m K / i x R P e i v M t A c / d 3 1 o n 8 l l N I W e F s R g p 8 H 7 + B Q A A A A Q v Y u X O k n D Y G H C q Y T 8 0 b s r / 2 8 e K 0 s 5 S x R L 3 k j l l i p 2 C K 7 U j T W z S x 6 K z Q Y G K n L S E M 4 5 Y O k g m T D V K w M H P K B 1 p A t H R R V 7 + 6 4 p I J j L R 3 D v p J k Z e F A A A A A L K l t r S r W 9 L r p u o N f T J x p 9 E q B z y P 1 y R + z Y 5 B j A a H r 4 D h d G i K h h R o F i f o x 9 4 c 3 t t T 5 + t i Y 0 3 r w M W 5 m 4 T q + + m P G 4 w = = < / D a t a M a s h u p > 
</file>

<file path=customXml/itemProps1.xml><?xml version="1.0" encoding="utf-8"?>
<ds:datastoreItem xmlns:ds="http://schemas.openxmlformats.org/officeDocument/2006/customXml" ds:itemID="{CA359850-44D2-4670-B1A9-ED03F91D7A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Consolidated Data</vt:lpstr>
      <vt:lpstr>Original Data</vt:lpstr>
      <vt:lpstr>Prof_Services</vt:lpstr>
      <vt:lpstr>Services</vt:lpstr>
      <vt:lpstr>Com+Con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Tran</dc:creator>
  <cp:lastModifiedBy>B</cp:lastModifiedBy>
  <dcterms:created xsi:type="dcterms:W3CDTF">2020-03-27T22:33:37Z</dcterms:created>
  <dcterms:modified xsi:type="dcterms:W3CDTF">2020-03-28T03:28:11Z</dcterms:modified>
</cp:coreProperties>
</file>