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2527"/>
  <workbookPr dateCompatibility="0" defaultThemeVersion="166925"/>
  <mc:AlternateContent xmlns:mc="http://schemas.openxmlformats.org/markup-compatibility/2006">
    <mc:Choice Requires="x15">
      <x15ac:absPath xmlns:x15ac="http://schemas.microsoft.com/office/spreadsheetml/2010/11/ac" url="C:\Users\m4eve\Desktop\Business Analytics\Mini Project 3\"/>
    </mc:Choice>
  </mc:AlternateContent>
  <xr:revisionPtr revIDLastSave="0" documentId="13_ncr:9_{1F783F0D-58A1-449E-A461-140933CC309F}" xr6:coauthVersionLast="45" xr6:coauthVersionMax="45" xr10:uidLastSave="{00000000-0000-0000-0000-000000000000}"/>
  <bookViews>
    <workbookView xWindow="-110" yWindow="-110" windowWidth="19420" windowHeight="10420" activeTab="1" xr2:uid="{00000000-000D-0000-FFFF-FFFF00000000}"/>
  </bookViews>
  <sheets>
    <sheet name="Clusters by Legisl. District" sheetId="3" r:id="rId1"/>
    <sheet name="District Neighborhood Table" sheetId="4" r:id="rId2"/>
    <sheet name="Clusters by Poll Place" sheetId="2" r:id="rId3"/>
    <sheet name="Polling Places by Precinct 2020" sheetId="1" r:id="rId4"/>
  </sheets>
  <externalReferences>
    <externalReference r:id="rId5"/>
  </externalReferences>
  <definedNames>
    <definedName name="_xlnm._FilterDatabase" localSheetId="0" hidden="1">'Clusters by Legisl. District'!$A$1:$L$297</definedName>
    <definedName name="_xlnm._FilterDatabase" localSheetId="2" hidden="1">'Clusters by Poll Place'!$A$1:$O$297</definedName>
    <definedName name="BaltPrecincts">#REF!</definedName>
    <definedName name="DistrictTable">'District Neighborhood Table'!$B$2:$C$8</definedName>
    <definedName name="Primary6">#REF!</definedName>
    <definedName name="TotalsTable">#REF!</definedName>
  </definedNames>
  <calcPr calcId="18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purl.oclc.org/ooxml/spreadsheetml/main">
  <c r="C3" i="3" l="1"/>
  <c r="C4" i="3"/>
  <c r="C5" i="3"/>
  <c r="C6" i="3"/>
  <c r="C7" i="3"/>
  <c r="C8" i="3"/>
  <c r="C9" i="3"/>
  <c r="C10" i="3"/>
  <c r="C11" i="3"/>
  <c r="C12" i="3"/>
  <c r="C13" i="3"/>
  <c r="C14" i="3"/>
  <c r="C15" i="3"/>
  <c r="C16" i="3"/>
  <c r="C17" i="3"/>
  <c r="C18" i="3"/>
  <c r="C19" i="3"/>
  <c r="C20" i="3"/>
  <c r="C21" i="3"/>
  <c r="C22" i="3"/>
  <c r="C23" i="3"/>
  <c r="C24" i="3"/>
  <c r="C25" i="3"/>
  <c r="C26" i="3"/>
  <c r="C27" i="3"/>
  <c r="C28" i="3"/>
  <c r="C29" i="3"/>
  <c r="C30" i="3"/>
  <c r="C31" i="3"/>
  <c r="C32" i="3"/>
  <c r="C33" i="3"/>
  <c r="C34" i="3"/>
  <c r="C35" i="3"/>
  <c r="C36" i="3"/>
  <c r="C37" i="3"/>
  <c r="C38" i="3"/>
  <c r="C39" i="3"/>
  <c r="C40" i="3"/>
  <c r="C41" i="3"/>
  <c r="C42" i="3"/>
  <c r="C43" i="3"/>
  <c r="C44" i="3"/>
  <c r="C45" i="3"/>
  <c r="C46" i="3"/>
  <c r="C47" i="3"/>
  <c r="C48" i="3"/>
  <c r="C49" i="3"/>
  <c r="C50" i="3"/>
  <c r="C51" i="3"/>
  <c r="C52" i="3"/>
  <c r="C53" i="3"/>
  <c r="C54" i="3"/>
  <c r="C55" i="3"/>
  <c r="C56" i="3"/>
  <c r="C57" i="3"/>
  <c r="C58" i="3"/>
  <c r="C59" i="3"/>
  <c r="C60" i="3"/>
  <c r="C61" i="3"/>
  <c r="C62" i="3"/>
  <c r="C63" i="3"/>
  <c r="C64" i="3"/>
  <c r="C65" i="3"/>
  <c r="C66" i="3"/>
  <c r="C67" i="3"/>
  <c r="C68" i="3"/>
  <c r="C69" i="3"/>
  <c r="C70" i="3"/>
  <c r="C71" i="3"/>
  <c r="C72" i="3"/>
  <c r="C73" i="3"/>
  <c r="C74" i="3"/>
  <c r="C75" i="3"/>
  <c r="C76" i="3"/>
  <c r="C77" i="3"/>
  <c r="C78" i="3"/>
  <c r="C79" i="3"/>
  <c r="C80" i="3"/>
  <c r="C81" i="3"/>
  <c r="C82" i="3"/>
  <c r="C83" i="3"/>
  <c r="C84" i="3"/>
  <c r="C85" i="3"/>
  <c r="C86" i="3"/>
  <c r="C87" i="3"/>
  <c r="C88" i="3"/>
  <c r="C89" i="3"/>
  <c r="C90" i="3"/>
  <c r="C91" i="3"/>
  <c r="C92" i="3"/>
  <c r="C93" i="3"/>
  <c r="C94" i="3"/>
  <c r="C95" i="3"/>
  <c r="C96" i="3"/>
  <c r="C97" i="3"/>
  <c r="C98" i="3"/>
  <c r="C99" i="3"/>
  <c r="C100" i="3"/>
  <c r="C101" i="3"/>
  <c r="C102" i="3"/>
  <c r="C103" i="3"/>
  <c r="C104" i="3"/>
  <c r="C105" i="3"/>
  <c r="C106" i="3"/>
  <c r="C107" i="3"/>
  <c r="C108" i="3"/>
  <c r="C109" i="3"/>
  <c r="C110" i="3"/>
  <c r="C111" i="3"/>
  <c r="C112" i="3"/>
  <c r="C113" i="3"/>
  <c r="C114" i="3"/>
  <c r="C115" i="3"/>
  <c r="C116" i="3"/>
  <c r="C117" i="3"/>
  <c r="C118" i="3"/>
  <c r="C119" i="3"/>
  <c r="C120" i="3"/>
  <c r="C121" i="3"/>
  <c r="C122" i="3"/>
  <c r="C123" i="3"/>
  <c r="C124" i="3"/>
  <c r="C125" i="3"/>
  <c r="C126" i="3"/>
  <c r="C127" i="3"/>
  <c r="C128" i="3"/>
  <c r="C129" i="3"/>
  <c r="C130" i="3"/>
  <c r="C131" i="3"/>
  <c r="C132" i="3"/>
  <c r="C133" i="3"/>
  <c r="C134" i="3"/>
  <c r="C135" i="3"/>
  <c r="C136" i="3"/>
  <c r="C137" i="3"/>
  <c r="C138" i="3"/>
  <c r="C139" i="3"/>
  <c r="C140" i="3"/>
  <c r="C141" i="3"/>
  <c r="C142" i="3"/>
  <c r="C143" i="3"/>
  <c r="C144" i="3"/>
  <c r="C145" i="3"/>
  <c r="C146" i="3"/>
  <c r="C147" i="3"/>
  <c r="C148" i="3"/>
  <c r="C149" i="3"/>
  <c r="C150" i="3"/>
  <c r="C151" i="3"/>
  <c r="C152" i="3"/>
  <c r="C153" i="3"/>
  <c r="C154" i="3"/>
  <c r="C155" i="3"/>
  <c r="C156" i="3"/>
  <c r="C157" i="3"/>
  <c r="C158" i="3"/>
  <c r="C159" i="3"/>
  <c r="C160" i="3"/>
  <c r="C161" i="3"/>
  <c r="C162" i="3"/>
  <c r="C163" i="3"/>
  <c r="C164" i="3"/>
  <c r="C165" i="3"/>
  <c r="C166" i="3"/>
  <c r="C167" i="3"/>
  <c r="C168" i="3"/>
  <c r="C169" i="3"/>
  <c r="C170" i="3"/>
  <c r="C171" i="3"/>
  <c r="C172" i="3"/>
  <c r="C173" i="3"/>
  <c r="C174" i="3"/>
  <c r="C175" i="3"/>
  <c r="C176" i="3"/>
  <c r="C177" i="3"/>
  <c r="C178" i="3"/>
  <c r="C179" i="3"/>
  <c r="C180" i="3"/>
  <c r="C181" i="3"/>
  <c r="C182" i="3"/>
  <c r="C183" i="3"/>
  <c r="C184" i="3"/>
  <c r="C185" i="3"/>
  <c r="C186" i="3"/>
  <c r="C187" i="3"/>
  <c r="C188" i="3"/>
  <c r="C189" i="3"/>
  <c r="C190" i="3"/>
  <c r="C191" i="3"/>
  <c r="C192" i="3"/>
  <c r="C193" i="3"/>
  <c r="C194" i="3"/>
  <c r="C195" i="3"/>
  <c r="C196" i="3"/>
  <c r="C197" i="3"/>
  <c r="C198" i="3"/>
  <c r="C199" i="3"/>
  <c r="C200" i="3"/>
  <c r="C201" i="3"/>
  <c r="C202" i="3"/>
  <c r="C203" i="3"/>
  <c r="C204" i="3"/>
  <c r="C205" i="3"/>
  <c r="C206" i="3"/>
  <c r="C207" i="3"/>
  <c r="C208" i="3"/>
  <c r="C209" i="3"/>
  <c r="C210" i="3"/>
  <c r="C211" i="3"/>
  <c r="C212" i="3"/>
  <c r="C213" i="3"/>
  <c r="C214" i="3"/>
  <c r="C215" i="3"/>
  <c r="C216" i="3"/>
  <c r="C217" i="3"/>
  <c r="C218" i="3"/>
  <c r="C219" i="3"/>
  <c r="C220" i="3"/>
  <c r="C221" i="3"/>
  <c r="C222" i="3"/>
  <c r="C223" i="3"/>
  <c r="C224" i="3"/>
  <c r="C225" i="3"/>
  <c r="C226" i="3"/>
  <c r="C227" i="3"/>
  <c r="C228" i="3"/>
  <c r="C229" i="3"/>
  <c r="C230" i="3"/>
  <c r="C231" i="3"/>
  <c r="C232" i="3"/>
  <c r="C233" i="3"/>
  <c r="C234" i="3"/>
  <c r="C235" i="3"/>
  <c r="C236" i="3"/>
  <c r="C237" i="3"/>
  <c r="C238" i="3"/>
  <c r="C239" i="3"/>
  <c r="C240" i="3"/>
  <c r="C241" i="3"/>
  <c r="C242" i="3"/>
  <c r="C243" i="3"/>
  <c r="C244" i="3"/>
  <c r="C245" i="3"/>
  <c r="C246" i="3"/>
  <c r="C247" i="3"/>
  <c r="C248" i="3"/>
  <c r="C249" i="3"/>
  <c r="C250" i="3"/>
  <c r="C251" i="3"/>
  <c r="C252" i="3"/>
  <c r="C253" i="3"/>
  <c r="C254" i="3"/>
  <c r="C255" i="3"/>
  <c r="C256" i="3"/>
  <c r="C257" i="3"/>
  <c r="C258" i="3"/>
  <c r="C259" i="3"/>
  <c r="C260" i="3"/>
  <c r="C261" i="3"/>
  <c r="C262" i="3"/>
  <c r="C263" i="3"/>
  <c r="C264" i="3"/>
  <c r="C265" i="3"/>
  <c r="C266" i="3"/>
  <c r="C267" i="3"/>
  <c r="C268" i="3"/>
  <c r="C269" i="3"/>
  <c r="C270" i="3"/>
  <c r="C271" i="3"/>
  <c r="C272" i="3"/>
  <c r="C273" i="3"/>
  <c r="C274" i="3"/>
  <c r="C275" i="3"/>
  <c r="C276" i="3"/>
  <c r="C277" i="3"/>
  <c r="C278" i="3"/>
  <c r="C279" i="3"/>
  <c r="C280" i="3"/>
  <c r="C281" i="3"/>
  <c r="C282" i="3"/>
  <c r="C283" i="3"/>
  <c r="C284" i="3"/>
  <c r="C285" i="3"/>
  <c r="C286" i="3"/>
  <c r="C287" i="3"/>
  <c r="C288" i="3"/>
  <c r="C289" i="3"/>
  <c r="C290" i="3"/>
  <c r="C291" i="3"/>
  <c r="C292" i="3"/>
  <c r="C293" i="3"/>
  <c r="C294" i="3"/>
  <c r="C295" i="3"/>
  <c r="C296" i="3"/>
  <c r="C297" i="3"/>
  <c r="C2" i="3"/>
  <c r="G297" i="3"/>
  <c r="F297" i="3"/>
  <c r="E297" i="3"/>
  <c r="D297" i="3"/>
  <c r="H297" i="3" s="1"/>
  <c r="G296" i="3"/>
  <c r="F296" i="3"/>
  <c r="E296" i="3"/>
  <c r="D296" i="3"/>
  <c r="H296" i="3" s="1"/>
  <c r="G295" i="3"/>
  <c r="F295" i="3"/>
  <c r="E295" i="3"/>
  <c r="D295" i="3"/>
  <c r="H295" i="3" s="1"/>
  <c r="G294" i="3"/>
  <c r="F294" i="3"/>
  <c r="E294" i="3"/>
  <c r="D294" i="3"/>
  <c r="H294" i="3" s="1"/>
  <c r="G293" i="3"/>
  <c r="F293" i="3"/>
  <c r="E293" i="3"/>
  <c r="D293" i="3"/>
  <c r="H293" i="3" s="1"/>
  <c r="G292" i="3"/>
  <c r="F292" i="3"/>
  <c r="E292" i="3"/>
  <c r="D292" i="3"/>
  <c r="H292" i="3" s="1"/>
  <c r="G291" i="3"/>
  <c r="F291" i="3"/>
  <c r="E291" i="3"/>
  <c r="D291" i="3"/>
  <c r="H291" i="3" s="1"/>
  <c r="G290" i="3"/>
  <c r="F290" i="3"/>
  <c r="E290" i="3"/>
  <c r="D290" i="3"/>
  <c r="H290" i="3" s="1"/>
  <c r="G289" i="3"/>
  <c r="F289" i="3"/>
  <c r="E289" i="3"/>
  <c r="D289" i="3"/>
  <c r="H289" i="3" s="1"/>
  <c r="G288" i="3"/>
  <c r="F288" i="3"/>
  <c r="E288" i="3"/>
  <c r="D288" i="3"/>
  <c r="H288" i="3" s="1"/>
  <c r="G287" i="3"/>
  <c r="F287" i="3"/>
  <c r="E287" i="3"/>
  <c r="D287" i="3"/>
  <c r="H287" i="3" s="1"/>
  <c r="G286" i="3"/>
  <c r="F286" i="3"/>
  <c r="E286" i="3"/>
  <c r="D286" i="3"/>
  <c r="H286" i="3" s="1"/>
  <c r="G285" i="3"/>
  <c r="F285" i="3"/>
  <c r="E285" i="3"/>
  <c r="D285" i="3"/>
  <c r="H285" i="3" s="1"/>
  <c r="G284" i="3"/>
  <c r="F284" i="3"/>
  <c r="E284" i="3"/>
  <c r="D284" i="3"/>
  <c r="H284" i="3" s="1"/>
  <c r="G283" i="3"/>
  <c r="F283" i="3"/>
  <c r="E283" i="3"/>
  <c r="D283" i="3"/>
  <c r="H283" i="3" s="1"/>
  <c r="G282" i="3"/>
  <c r="F282" i="3"/>
  <c r="E282" i="3"/>
  <c r="D282" i="3"/>
  <c r="H282" i="3" s="1"/>
  <c r="G281" i="3"/>
  <c r="F281" i="3"/>
  <c r="E281" i="3"/>
  <c r="D281" i="3"/>
  <c r="H281" i="3" s="1"/>
  <c r="G280" i="3"/>
  <c r="F280" i="3"/>
  <c r="E280" i="3"/>
  <c r="D280" i="3"/>
  <c r="H280" i="3" s="1"/>
  <c r="G279" i="3"/>
  <c r="F279" i="3"/>
  <c r="E279" i="3"/>
  <c r="D279" i="3"/>
  <c r="H279" i="3" s="1"/>
  <c r="G278" i="3"/>
  <c r="F278" i="3"/>
  <c r="E278" i="3"/>
  <c r="D278" i="3"/>
  <c r="H278" i="3" s="1"/>
  <c r="G277" i="3"/>
  <c r="F277" i="3"/>
  <c r="E277" i="3"/>
  <c r="D277" i="3"/>
  <c r="H277" i="3" s="1"/>
  <c r="G276" i="3"/>
  <c r="F276" i="3"/>
  <c r="E276" i="3"/>
  <c r="D276" i="3"/>
  <c r="H276" i="3" s="1"/>
  <c r="G275" i="3"/>
  <c r="F275" i="3"/>
  <c r="E275" i="3"/>
  <c r="D275" i="3"/>
  <c r="H275" i="3" s="1"/>
  <c r="G274" i="3"/>
  <c r="F274" i="3"/>
  <c r="E274" i="3"/>
  <c r="D274" i="3"/>
  <c r="H274" i="3" s="1"/>
  <c r="G273" i="3"/>
  <c r="F273" i="3"/>
  <c r="E273" i="3"/>
  <c r="D273" i="3"/>
  <c r="H273" i="3" s="1"/>
  <c r="G272" i="3"/>
  <c r="F272" i="3"/>
  <c r="E272" i="3"/>
  <c r="D272" i="3"/>
  <c r="H272" i="3" s="1"/>
  <c r="G271" i="3"/>
  <c r="F271" i="3"/>
  <c r="E271" i="3"/>
  <c r="D271" i="3"/>
  <c r="H271" i="3" s="1"/>
  <c r="G270" i="3"/>
  <c r="F270" i="3"/>
  <c r="E270" i="3"/>
  <c r="D270" i="3"/>
  <c r="H270" i="3" s="1"/>
  <c r="G269" i="3"/>
  <c r="F269" i="3"/>
  <c r="E269" i="3"/>
  <c r="D269" i="3"/>
  <c r="H269" i="3" s="1"/>
  <c r="G268" i="3"/>
  <c r="F268" i="3"/>
  <c r="E268" i="3"/>
  <c r="D268" i="3"/>
  <c r="H268" i="3" s="1"/>
  <c r="G267" i="3"/>
  <c r="F267" i="3"/>
  <c r="E267" i="3"/>
  <c r="D267" i="3"/>
  <c r="H267" i="3" s="1"/>
  <c r="G266" i="3"/>
  <c r="F266" i="3"/>
  <c r="E266" i="3"/>
  <c r="D266" i="3"/>
  <c r="H266" i="3" s="1"/>
  <c r="G265" i="3"/>
  <c r="F265" i="3"/>
  <c r="E265" i="3"/>
  <c r="D265" i="3"/>
  <c r="H265" i="3" s="1"/>
  <c r="G264" i="3"/>
  <c r="F264" i="3"/>
  <c r="E264" i="3"/>
  <c r="D264" i="3"/>
  <c r="H264" i="3" s="1"/>
  <c r="G263" i="3"/>
  <c r="F263" i="3"/>
  <c r="E263" i="3"/>
  <c r="D263" i="3"/>
  <c r="H263" i="3" s="1"/>
  <c r="G262" i="3"/>
  <c r="F262" i="3"/>
  <c r="E262" i="3"/>
  <c r="D262" i="3"/>
  <c r="H262" i="3" s="1"/>
  <c r="G261" i="3"/>
  <c r="F261" i="3"/>
  <c r="E261" i="3"/>
  <c r="D261" i="3"/>
  <c r="H261" i="3" s="1"/>
  <c r="G260" i="3"/>
  <c r="F260" i="3"/>
  <c r="E260" i="3"/>
  <c r="D260" i="3"/>
  <c r="H260" i="3" s="1"/>
  <c r="G259" i="3"/>
  <c r="F259" i="3"/>
  <c r="E259" i="3"/>
  <c r="D259" i="3"/>
  <c r="H259" i="3" s="1"/>
  <c r="G258" i="3"/>
  <c r="F258" i="3"/>
  <c r="E258" i="3"/>
  <c r="D258" i="3"/>
  <c r="G257" i="3"/>
  <c r="F257" i="3"/>
  <c r="E257" i="3"/>
  <c r="D257" i="3"/>
  <c r="H257" i="3" s="1"/>
  <c r="G256" i="3"/>
  <c r="F256" i="3"/>
  <c r="E256" i="3"/>
  <c r="D256" i="3"/>
  <c r="H256" i="3" s="1"/>
  <c r="G255" i="3"/>
  <c r="F255" i="3"/>
  <c r="E255" i="3"/>
  <c r="D255" i="3"/>
  <c r="H255" i="3" s="1"/>
  <c r="G254" i="3"/>
  <c r="F254" i="3"/>
  <c r="E254" i="3"/>
  <c r="D254" i="3"/>
  <c r="G253" i="3"/>
  <c r="F253" i="3"/>
  <c r="E253" i="3"/>
  <c r="D253" i="3"/>
  <c r="H253" i="3" s="1"/>
  <c r="G252" i="3"/>
  <c r="F252" i="3"/>
  <c r="E252" i="3"/>
  <c r="D252" i="3"/>
  <c r="H252" i="3" s="1"/>
  <c r="G251" i="3"/>
  <c r="F251" i="3"/>
  <c r="E251" i="3"/>
  <c r="D251" i="3"/>
  <c r="H251" i="3" s="1"/>
  <c r="G250" i="3"/>
  <c r="F250" i="3"/>
  <c r="E250" i="3"/>
  <c r="D250" i="3"/>
  <c r="G249" i="3"/>
  <c r="F249" i="3"/>
  <c r="E249" i="3"/>
  <c r="D249" i="3"/>
  <c r="H249" i="3" s="1"/>
  <c r="G248" i="3"/>
  <c r="F248" i="3"/>
  <c r="E248" i="3"/>
  <c r="D248" i="3"/>
  <c r="H248" i="3" s="1"/>
  <c r="G247" i="3"/>
  <c r="F247" i="3"/>
  <c r="E247" i="3"/>
  <c r="D247" i="3"/>
  <c r="H247" i="3" s="1"/>
  <c r="G246" i="3"/>
  <c r="F246" i="3"/>
  <c r="E246" i="3"/>
  <c r="D246" i="3"/>
  <c r="G245" i="3"/>
  <c r="F245" i="3"/>
  <c r="E245" i="3"/>
  <c r="D245" i="3"/>
  <c r="H245" i="3" s="1"/>
  <c r="G244" i="3"/>
  <c r="F244" i="3"/>
  <c r="E244" i="3"/>
  <c r="D244" i="3"/>
  <c r="H244" i="3" s="1"/>
  <c r="G243" i="3"/>
  <c r="F243" i="3"/>
  <c r="E243" i="3"/>
  <c r="D243" i="3"/>
  <c r="H243" i="3" s="1"/>
  <c r="G242" i="3"/>
  <c r="F242" i="3"/>
  <c r="E242" i="3"/>
  <c r="D242" i="3"/>
  <c r="G241" i="3"/>
  <c r="F241" i="3"/>
  <c r="E241" i="3"/>
  <c r="D241" i="3"/>
  <c r="H241" i="3" s="1"/>
  <c r="G240" i="3"/>
  <c r="F240" i="3"/>
  <c r="E240" i="3"/>
  <c r="D240" i="3"/>
  <c r="H240" i="3" s="1"/>
  <c r="G239" i="3"/>
  <c r="F239" i="3"/>
  <c r="E239" i="3"/>
  <c r="D239" i="3"/>
  <c r="H239" i="3" s="1"/>
  <c r="G238" i="3"/>
  <c r="F238" i="3"/>
  <c r="E238" i="3"/>
  <c r="D238" i="3"/>
  <c r="G237" i="3"/>
  <c r="F237" i="3"/>
  <c r="E237" i="3"/>
  <c r="D237" i="3"/>
  <c r="H237" i="3" s="1"/>
  <c r="G236" i="3"/>
  <c r="F236" i="3"/>
  <c r="E236" i="3"/>
  <c r="D236" i="3"/>
  <c r="H236" i="3" s="1"/>
  <c r="G235" i="3"/>
  <c r="F235" i="3"/>
  <c r="E235" i="3"/>
  <c r="D235" i="3"/>
  <c r="H235" i="3" s="1"/>
  <c r="G234" i="3"/>
  <c r="F234" i="3"/>
  <c r="E234" i="3"/>
  <c r="D234" i="3"/>
  <c r="G233" i="3"/>
  <c r="F233" i="3"/>
  <c r="E233" i="3"/>
  <c r="D233" i="3"/>
  <c r="H233" i="3" s="1"/>
  <c r="G232" i="3"/>
  <c r="F232" i="3"/>
  <c r="E232" i="3"/>
  <c r="D232" i="3"/>
  <c r="H232" i="3" s="1"/>
  <c r="G231" i="3"/>
  <c r="F231" i="3"/>
  <c r="E231" i="3"/>
  <c r="D231" i="3"/>
  <c r="G230" i="3"/>
  <c r="F230" i="3"/>
  <c r="E230" i="3"/>
  <c r="D230" i="3"/>
  <c r="G229" i="3"/>
  <c r="F229" i="3"/>
  <c r="E229" i="3"/>
  <c r="D229" i="3"/>
  <c r="H229" i="3" s="1"/>
  <c r="G228" i="3"/>
  <c r="F228" i="3"/>
  <c r="E228" i="3"/>
  <c r="D228" i="3"/>
  <c r="H228" i="3" s="1"/>
  <c r="G227" i="3"/>
  <c r="F227" i="3"/>
  <c r="E227" i="3"/>
  <c r="D227" i="3"/>
  <c r="G226" i="3"/>
  <c r="F226" i="3"/>
  <c r="E226" i="3"/>
  <c r="D226" i="3"/>
  <c r="G225" i="3"/>
  <c r="F225" i="3"/>
  <c r="E225" i="3"/>
  <c r="D225" i="3"/>
  <c r="H225" i="3" s="1"/>
  <c r="G224" i="3"/>
  <c r="F224" i="3"/>
  <c r="E224" i="3"/>
  <c r="D224" i="3"/>
  <c r="H224" i="3" s="1"/>
  <c r="G223" i="3"/>
  <c r="F223" i="3"/>
  <c r="E223" i="3"/>
  <c r="D223" i="3"/>
  <c r="H223" i="3" s="1"/>
  <c r="G222" i="3"/>
  <c r="F222" i="3"/>
  <c r="E222" i="3"/>
  <c r="D222" i="3"/>
  <c r="G221" i="3"/>
  <c r="F221" i="3"/>
  <c r="E221" i="3"/>
  <c r="D221" i="3"/>
  <c r="H221" i="3" s="1"/>
  <c r="G220" i="3"/>
  <c r="F220" i="3"/>
  <c r="E220" i="3"/>
  <c r="D220" i="3"/>
  <c r="H220" i="3" s="1"/>
  <c r="G219" i="3"/>
  <c r="F219" i="3"/>
  <c r="E219" i="3"/>
  <c r="D219" i="3"/>
  <c r="H219" i="3" s="1"/>
  <c r="G218" i="3"/>
  <c r="F218" i="3"/>
  <c r="E218" i="3"/>
  <c r="D218" i="3"/>
  <c r="G217" i="3"/>
  <c r="F217" i="3"/>
  <c r="E217" i="3"/>
  <c r="D217" i="3"/>
  <c r="H217" i="3" s="1"/>
  <c r="G216" i="3"/>
  <c r="F216" i="3"/>
  <c r="E216" i="3"/>
  <c r="D216" i="3"/>
  <c r="H216" i="3" s="1"/>
  <c r="G215" i="3"/>
  <c r="F215" i="3"/>
  <c r="E215" i="3"/>
  <c r="D215" i="3"/>
  <c r="G214" i="3"/>
  <c r="F214" i="3"/>
  <c r="E214" i="3"/>
  <c r="D214" i="3"/>
  <c r="G213" i="3"/>
  <c r="F213" i="3"/>
  <c r="E213" i="3"/>
  <c r="D213" i="3"/>
  <c r="H213" i="3" s="1"/>
  <c r="G212" i="3"/>
  <c r="F212" i="3"/>
  <c r="E212" i="3"/>
  <c r="D212" i="3"/>
  <c r="H212" i="3" s="1"/>
  <c r="G211" i="3"/>
  <c r="F211" i="3"/>
  <c r="E211" i="3"/>
  <c r="D211" i="3"/>
  <c r="H211" i="3" s="1"/>
  <c r="G210" i="3"/>
  <c r="F210" i="3"/>
  <c r="E210" i="3"/>
  <c r="D210" i="3"/>
  <c r="H210" i="3" s="1"/>
  <c r="G209" i="3"/>
  <c r="F209" i="3"/>
  <c r="E209" i="3"/>
  <c r="D209" i="3"/>
  <c r="H209" i="3" s="1"/>
  <c r="G208" i="3"/>
  <c r="F208" i="3"/>
  <c r="E208" i="3"/>
  <c r="D208" i="3"/>
  <c r="H208" i="3" s="1"/>
  <c r="G207" i="3"/>
  <c r="F207" i="3"/>
  <c r="E207" i="3"/>
  <c r="D207" i="3"/>
  <c r="H207" i="3" s="1"/>
  <c r="G206" i="3"/>
  <c r="F206" i="3"/>
  <c r="E206" i="3"/>
  <c r="D206" i="3"/>
  <c r="H206" i="3" s="1"/>
  <c r="G205" i="3"/>
  <c r="F205" i="3"/>
  <c r="E205" i="3"/>
  <c r="D205" i="3"/>
  <c r="H205" i="3" s="1"/>
  <c r="G204" i="3"/>
  <c r="F204" i="3"/>
  <c r="E204" i="3"/>
  <c r="D204" i="3"/>
  <c r="H204" i="3" s="1"/>
  <c r="G203" i="3"/>
  <c r="F203" i="3"/>
  <c r="E203" i="3"/>
  <c r="D203" i="3"/>
  <c r="H203" i="3" s="1"/>
  <c r="G202" i="3"/>
  <c r="F202" i="3"/>
  <c r="E202" i="3"/>
  <c r="D202" i="3"/>
  <c r="H202" i="3" s="1"/>
  <c r="G201" i="3"/>
  <c r="F201" i="3"/>
  <c r="E201" i="3"/>
  <c r="D201" i="3"/>
  <c r="H201" i="3" s="1"/>
  <c r="G200" i="3"/>
  <c r="F200" i="3"/>
  <c r="E200" i="3"/>
  <c r="D200" i="3"/>
  <c r="H200" i="3" s="1"/>
  <c r="G199" i="3"/>
  <c r="F199" i="3"/>
  <c r="E199" i="3"/>
  <c r="D199" i="3"/>
  <c r="H199" i="3" s="1"/>
  <c r="G198" i="3"/>
  <c r="F198" i="3"/>
  <c r="E198" i="3"/>
  <c r="D198" i="3"/>
  <c r="H198" i="3" s="1"/>
  <c r="G197" i="3"/>
  <c r="F197" i="3"/>
  <c r="E197" i="3"/>
  <c r="D197" i="3"/>
  <c r="H197" i="3" s="1"/>
  <c r="G196" i="3"/>
  <c r="F196" i="3"/>
  <c r="E196" i="3"/>
  <c r="D196" i="3"/>
  <c r="H196" i="3" s="1"/>
  <c r="G195" i="3"/>
  <c r="F195" i="3"/>
  <c r="E195" i="3"/>
  <c r="D195" i="3"/>
  <c r="H195" i="3" s="1"/>
  <c r="G194" i="3"/>
  <c r="F194" i="3"/>
  <c r="E194" i="3"/>
  <c r="D194" i="3"/>
  <c r="H194" i="3" s="1"/>
  <c r="G193" i="3"/>
  <c r="F193" i="3"/>
  <c r="E193" i="3"/>
  <c r="D193" i="3"/>
  <c r="H193" i="3" s="1"/>
  <c r="G192" i="3"/>
  <c r="F192" i="3"/>
  <c r="E192" i="3"/>
  <c r="D192" i="3"/>
  <c r="H192" i="3" s="1"/>
  <c r="G191" i="3"/>
  <c r="F191" i="3"/>
  <c r="E191" i="3"/>
  <c r="D191" i="3"/>
  <c r="H191" i="3" s="1"/>
  <c r="G190" i="3"/>
  <c r="F190" i="3"/>
  <c r="E190" i="3"/>
  <c r="D190" i="3"/>
  <c r="H190" i="3" s="1"/>
  <c r="G189" i="3"/>
  <c r="F189" i="3"/>
  <c r="E189" i="3"/>
  <c r="D189" i="3"/>
  <c r="H189" i="3" s="1"/>
  <c r="G188" i="3"/>
  <c r="F188" i="3"/>
  <c r="E188" i="3"/>
  <c r="D188" i="3"/>
  <c r="H188" i="3" s="1"/>
  <c r="G187" i="3"/>
  <c r="F187" i="3"/>
  <c r="E187" i="3"/>
  <c r="D187" i="3"/>
  <c r="H187" i="3" s="1"/>
  <c r="G186" i="3"/>
  <c r="F186" i="3"/>
  <c r="E186" i="3"/>
  <c r="D186" i="3"/>
  <c r="H186" i="3" s="1"/>
  <c r="G185" i="3"/>
  <c r="F185" i="3"/>
  <c r="E185" i="3"/>
  <c r="D185" i="3"/>
  <c r="H185" i="3" s="1"/>
  <c r="G184" i="3"/>
  <c r="F184" i="3"/>
  <c r="E184" i="3"/>
  <c r="D184" i="3"/>
  <c r="H184" i="3" s="1"/>
  <c r="G183" i="3"/>
  <c r="F183" i="3"/>
  <c r="E183" i="3"/>
  <c r="D183" i="3"/>
  <c r="H183" i="3" s="1"/>
  <c r="G182" i="3"/>
  <c r="F182" i="3"/>
  <c r="E182" i="3"/>
  <c r="D182" i="3"/>
  <c r="H182" i="3" s="1"/>
  <c r="G181" i="3"/>
  <c r="F181" i="3"/>
  <c r="E181" i="3"/>
  <c r="D181" i="3"/>
  <c r="H181" i="3" s="1"/>
  <c r="G180" i="3"/>
  <c r="F180" i="3"/>
  <c r="E180" i="3"/>
  <c r="D180" i="3"/>
  <c r="H180" i="3" s="1"/>
  <c r="G179" i="3"/>
  <c r="F179" i="3"/>
  <c r="E179" i="3"/>
  <c r="D179" i="3"/>
  <c r="H179" i="3" s="1"/>
  <c r="G178" i="3"/>
  <c r="F178" i="3"/>
  <c r="E178" i="3"/>
  <c r="D178" i="3"/>
  <c r="H178" i="3" s="1"/>
  <c r="G177" i="3"/>
  <c r="F177" i="3"/>
  <c r="E177" i="3"/>
  <c r="D177" i="3"/>
  <c r="H177" i="3" s="1"/>
  <c r="G176" i="3"/>
  <c r="F176" i="3"/>
  <c r="E176" i="3"/>
  <c r="D176" i="3"/>
  <c r="H176" i="3" s="1"/>
  <c r="G175" i="3"/>
  <c r="F175" i="3"/>
  <c r="E175" i="3"/>
  <c r="D175" i="3"/>
  <c r="H175" i="3" s="1"/>
  <c r="G174" i="3"/>
  <c r="F174" i="3"/>
  <c r="E174" i="3"/>
  <c r="D174" i="3"/>
  <c r="H174" i="3" s="1"/>
  <c r="G173" i="3"/>
  <c r="F173" i="3"/>
  <c r="E173" i="3"/>
  <c r="D173" i="3"/>
  <c r="H173" i="3" s="1"/>
  <c r="G172" i="3"/>
  <c r="F172" i="3"/>
  <c r="E172" i="3"/>
  <c r="D172" i="3"/>
  <c r="H172" i="3" s="1"/>
  <c r="G171" i="3"/>
  <c r="F171" i="3"/>
  <c r="E171" i="3"/>
  <c r="D171" i="3"/>
  <c r="H171" i="3" s="1"/>
  <c r="G170" i="3"/>
  <c r="F170" i="3"/>
  <c r="E170" i="3"/>
  <c r="D170" i="3"/>
  <c r="H170" i="3" s="1"/>
  <c r="G169" i="3"/>
  <c r="F169" i="3"/>
  <c r="E169" i="3"/>
  <c r="D169" i="3"/>
  <c r="H169" i="3" s="1"/>
  <c r="G168" i="3"/>
  <c r="F168" i="3"/>
  <c r="E168" i="3"/>
  <c r="D168" i="3"/>
  <c r="H168" i="3" s="1"/>
  <c r="G167" i="3"/>
  <c r="F167" i="3"/>
  <c r="E167" i="3"/>
  <c r="D167" i="3"/>
  <c r="H167" i="3" s="1"/>
  <c r="G166" i="3"/>
  <c r="F166" i="3"/>
  <c r="E166" i="3"/>
  <c r="D166" i="3"/>
  <c r="G165" i="3"/>
  <c r="F165" i="3"/>
  <c r="E165" i="3"/>
  <c r="D165" i="3"/>
  <c r="H165" i="3" s="1"/>
  <c r="G164" i="3"/>
  <c r="F164" i="3"/>
  <c r="E164" i="3"/>
  <c r="D164" i="3"/>
  <c r="H164" i="3" s="1"/>
  <c r="G163" i="3"/>
  <c r="F163" i="3"/>
  <c r="E163" i="3"/>
  <c r="D163" i="3"/>
  <c r="H163" i="3" s="1"/>
  <c r="G162" i="3"/>
  <c r="F162" i="3"/>
  <c r="E162" i="3"/>
  <c r="D162" i="3"/>
  <c r="G161" i="3"/>
  <c r="F161" i="3"/>
  <c r="E161" i="3"/>
  <c r="D161" i="3"/>
  <c r="H161" i="3" s="1"/>
  <c r="G160" i="3"/>
  <c r="F160" i="3"/>
  <c r="E160" i="3"/>
  <c r="D160" i="3"/>
  <c r="G159" i="3"/>
  <c r="F159" i="3"/>
  <c r="E159" i="3"/>
  <c r="D159" i="3"/>
  <c r="H159" i="3" s="1"/>
  <c r="G158" i="3"/>
  <c r="F158" i="3"/>
  <c r="E158" i="3"/>
  <c r="D158" i="3"/>
  <c r="G157" i="3"/>
  <c r="F157" i="3"/>
  <c r="E157" i="3"/>
  <c r="D157" i="3"/>
  <c r="H157" i="3" s="1"/>
  <c r="G156" i="3"/>
  <c r="F156" i="3"/>
  <c r="E156" i="3"/>
  <c r="D156" i="3"/>
  <c r="H156" i="3" s="1"/>
  <c r="G155" i="3"/>
  <c r="F155" i="3"/>
  <c r="E155" i="3"/>
  <c r="D155" i="3"/>
  <c r="G154" i="3"/>
  <c r="F154" i="3"/>
  <c r="E154" i="3"/>
  <c r="D154" i="3"/>
  <c r="G153" i="3"/>
  <c r="F153" i="3"/>
  <c r="E153" i="3"/>
  <c r="D153" i="3"/>
  <c r="G152" i="3"/>
  <c r="F152" i="3"/>
  <c r="E152" i="3"/>
  <c r="D152" i="3"/>
  <c r="H152" i="3" s="1"/>
  <c r="G151" i="3"/>
  <c r="F151" i="3"/>
  <c r="E151" i="3"/>
  <c r="D151" i="3"/>
  <c r="G150" i="3"/>
  <c r="F150" i="3"/>
  <c r="E150" i="3"/>
  <c r="D150" i="3"/>
  <c r="G149" i="3"/>
  <c r="F149" i="3"/>
  <c r="E149" i="3"/>
  <c r="D149" i="3"/>
  <c r="G148" i="3"/>
  <c r="F148" i="3"/>
  <c r="E148" i="3"/>
  <c r="D148" i="3"/>
  <c r="H148" i="3" s="1"/>
  <c r="G147" i="3"/>
  <c r="F147" i="3"/>
  <c r="E147" i="3"/>
  <c r="D147" i="3"/>
  <c r="G146" i="3"/>
  <c r="F146" i="3"/>
  <c r="E146" i="3"/>
  <c r="D146" i="3"/>
  <c r="G145" i="3"/>
  <c r="F145" i="3"/>
  <c r="E145" i="3"/>
  <c r="D145" i="3"/>
  <c r="G144" i="3"/>
  <c r="F144" i="3"/>
  <c r="E144" i="3"/>
  <c r="D144" i="3"/>
  <c r="H144" i="3" s="1"/>
  <c r="G143" i="3"/>
  <c r="F143" i="3"/>
  <c r="E143" i="3"/>
  <c r="D143" i="3"/>
  <c r="G142" i="3"/>
  <c r="F142" i="3"/>
  <c r="E142" i="3"/>
  <c r="D142" i="3"/>
  <c r="G141" i="3"/>
  <c r="F141" i="3"/>
  <c r="E141" i="3"/>
  <c r="D141" i="3"/>
  <c r="G140" i="3"/>
  <c r="F140" i="3"/>
  <c r="E140" i="3"/>
  <c r="D140" i="3"/>
  <c r="H140" i="3" s="1"/>
  <c r="G139" i="3"/>
  <c r="F139" i="3"/>
  <c r="E139" i="3"/>
  <c r="D139" i="3"/>
  <c r="G138" i="3"/>
  <c r="F138" i="3"/>
  <c r="E138" i="3"/>
  <c r="D138" i="3"/>
  <c r="G137" i="3"/>
  <c r="F137" i="3"/>
  <c r="E137" i="3"/>
  <c r="D137" i="3"/>
  <c r="G136" i="3"/>
  <c r="F136" i="3"/>
  <c r="E136" i="3"/>
  <c r="D136" i="3"/>
  <c r="H136" i="3" s="1"/>
  <c r="G135" i="3"/>
  <c r="F135" i="3"/>
  <c r="E135" i="3"/>
  <c r="D135" i="3"/>
  <c r="G134" i="3"/>
  <c r="F134" i="3"/>
  <c r="E134" i="3"/>
  <c r="D134" i="3"/>
  <c r="G133" i="3"/>
  <c r="F133" i="3"/>
  <c r="E133" i="3"/>
  <c r="D133" i="3"/>
  <c r="G132" i="3"/>
  <c r="F132" i="3"/>
  <c r="E132" i="3"/>
  <c r="D132" i="3"/>
  <c r="H132" i="3" s="1"/>
  <c r="G131" i="3"/>
  <c r="F131" i="3"/>
  <c r="E131" i="3"/>
  <c r="D131" i="3"/>
  <c r="G130" i="3"/>
  <c r="F130" i="3"/>
  <c r="E130" i="3"/>
  <c r="D130" i="3"/>
  <c r="G129" i="3"/>
  <c r="F129" i="3"/>
  <c r="E129" i="3"/>
  <c r="D129" i="3"/>
  <c r="G128" i="3"/>
  <c r="F128" i="3"/>
  <c r="E128" i="3"/>
  <c r="D128" i="3"/>
  <c r="H128" i="3" s="1"/>
  <c r="G127" i="3"/>
  <c r="F127" i="3"/>
  <c r="E127" i="3"/>
  <c r="D127" i="3"/>
  <c r="G126" i="3"/>
  <c r="F126" i="3"/>
  <c r="E126" i="3"/>
  <c r="D126" i="3"/>
  <c r="G125" i="3"/>
  <c r="F125" i="3"/>
  <c r="E125" i="3"/>
  <c r="D125" i="3"/>
  <c r="G124" i="3"/>
  <c r="F124" i="3"/>
  <c r="E124" i="3"/>
  <c r="D124" i="3"/>
  <c r="H124" i="3" s="1"/>
  <c r="G123" i="3"/>
  <c r="F123" i="3"/>
  <c r="E123" i="3"/>
  <c r="D123" i="3"/>
  <c r="G122" i="3"/>
  <c r="F122" i="3"/>
  <c r="E122" i="3"/>
  <c r="D122" i="3"/>
  <c r="G121" i="3"/>
  <c r="F121" i="3"/>
  <c r="E121" i="3"/>
  <c r="D121" i="3"/>
  <c r="H121" i="3" s="1"/>
  <c r="G120" i="3"/>
  <c r="F120" i="3"/>
  <c r="E120" i="3"/>
  <c r="D120" i="3"/>
  <c r="H120" i="3" s="1"/>
  <c r="G119" i="3"/>
  <c r="F119" i="3"/>
  <c r="E119" i="3"/>
  <c r="D119" i="3"/>
  <c r="G118" i="3"/>
  <c r="F118" i="3"/>
  <c r="E118" i="3"/>
  <c r="D118" i="3"/>
  <c r="G117" i="3"/>
  <c r="F117" i="3"/>
  <c r="E117" i="3"/>
  <c r="D117" i="3"/>
  <c r="H117" i="3" s="1"/>
  <c r="G116" i="3"/>
  <c r="F116" i="3"/>
  <c r="E116" i="3"/>
  <c r="D116" i="3"/>
  <c r="H116" i="3" s="1"/>
  <c r="G115" i="3"/>
  <c r="F115" i="3"/>
  <c r="E115" i="3"/>
  <c r="D115" i="3"/>
  <c r="G114" i="3"/>
  <c r="F114" i="3"/>
  <c r="E114" i="3"/>
  <c r="D114" i="3"/>
  <c r="G113" i="3"/>
  <c r="F113" i="3"/>
  <c r="E113" i="3"/>
  <c r="D113" i="3"/>
  <c r="H113" i="3" s="1"/>
  <c r="G112" i="3"/>
  <c r="F112" i="3"/>
  <c r="E112" i="3"/>
  <c r="D112" i="3"/>
  <c r="H112" i="3" s="1"/>
  <c r="G111" i="3"/>
  <c r="F111" i="3"/>
  <c r="E111" i="3"/>
  <c r="D111" i="3"/>
  <c r="G110" i="3"/>
  <c r="F110" i="3"/>
  <c r="E110" i="3"/>
  <c r="D110" i="3"/>
  <c r="G109" i="3"/>
  <c r="F109" i="3"/>
  <c r="E109" i="3"/>
  <c r="D109" i="3"/>
  <c r="G108" i="3"/>
  <c r="F108" i="3"/>
  <c r="E108" i="3"/>
  <c r="D108" i="3"/>
  <c r="G107" i="3"/>
  <c r="F107" i="3"/>
  <c r="E107" i="3"/>
  <c r="D107" i="3"/>
  <c r="G106" i="3"/>
  <c r="F106" i="3"/>
  <c r="E106" i="3"/>
  <c r="D106" i="3"/>
  <c r="G105" i="3"/>
  <c r="F105" i="3"/>
  <c r="E105" i="3"/>
  <c r="D105" i="3"/>
  <c r="G104" i="3"/>
  <c r="F104" i="3"/>
  <c r="E104" i="3"/>
  <c r="D104" i="3"/>
  <c r="G103" i="3"/>
  <c r="F103" i="3"/>
  <c r="E103" i="3"/>
  <c r="D103" i="3"/>
  <c r="G102" i="3"/>
  <c r="F102" i="3"/>
  <c r="E102" i="3"/>
  <c r="D102" i="3"/>
  <c r="G101" i="3"/>
  <c r="F101" i="3"/>
  <c r="E101" i="3"/>
  <c r="D101" i="3"/>
  <c r="G100" i="3"/>
  <c r="F100" i="3"/>
  <c r="E100" i="3"/>
  <c r="D100" i="3"/>
  <c r="G99" i="3"/>
  <c r="F99" i="3"/>
  <c r="E99" i="3"/>
  <c r="D99" i="3"/>
  <c r="G98" i="3"/>
  <c r="F98" i="3"/>
  <c r="E98" i="3"/>
  <c r="D98" i="3"/>
  <c r="H98" i="3" s="1"/>
  <c r="J98" i="3" s="1"/>
  <c r="G97" i="3"/>
  <c r="F97" i="3"/>
  <c r="E97" i="3"/>
  <c r="D97" i="3"/>
  <c r="G96" i="3"/>
  <c r="F96" i="3"/>
  <c r="E96" i="3"/>
  <c r="D96" i="3"/>
  <c r="G95" i="3"/>
  <c r="F95" i="3"/>
  <c r="E95" i="3"/>
  <c r="D95" i="3"/>
  <c r="H95" i="3" s="1"/>
  <c r="G94" i="3"/>
  <c r="F94" i="3"/>
  <c r="E94" i="3"/>
  <c r="D94" i="3"/>
  <c r="H94" i="3" s="1"/>
  <c r="G93" i="3"/>
  <c r="F93" i="3"/>
  <c r="E93" i="3"/>
  <c r="D93" i="3"/>
  <c r="G92" i="3"/>
  <c r="F92" i="3"/>
  <c r="E92" i="3"/>
  <c r="D92" i="3"/>
  <c r="G91" i="3"/>
  <c r="F91" i="3"/>
  <c r="E91" i="3"/>
  <c r="D91" i="3"/>
  <c r="H91" i="3" s="1"/>
  <c r="G90" i="3"/>
  <c r="F90" i="3"/>
  <c r="E90" i="3"/>
  <c r="D90" i="3"/>
  <c r="H90" i="3" s="1"/>
  <c r="G89" i="3"/>
  <c r="F89" i="3"/>
  <c r="E89" i="3"/>
  <c r="D89" i="3"/>
  <c r="G88" i="3"/>
  <c r="F88" i="3"/>
  <c r="E88" i="3"/>
  <c r="D88" i="3"/>
  <c r="G87" i="3"/>
  <c r="F87" i="3"/>
  <c r="E87" i="3"/>
  <c r="D87" i="3"/>
  <c r="H87" i="3" s="1"/>
  <c r="I87" i="3" s="1"/>
  <c r="G86" i="3"/>
  <c r="F86" i="3"/>
  <c r="E86" i="3"/>
  <c r="D86" i="3"/>
  <c r="G85" i="3"/>
  <c r="F85" i="3"/>
  <c r="E85" i="3"/>
  <c r="D85" i="3"/>
  <c r="H85" i="3" s="1"/>
  <c r="I85" i="3" s="1"/>
  <c r="G84" i="3"/>
  <c r="F84" i="3"/>
  <c r="E84" i="3"/>
  <c r="D84" i="3"/>
  <c r="G83" i="3"/>
  <c r="F83" i="3"/>
  <c r="E83" i="3"/>
  <c r="D83" i="3"/>
  <c r="H83" i="3" s="1"/>
  <c r="I83" i="3" s="1"/>
  <c r="G82" i="3"/>
  <c r="F82" i="3"/>
  <c r="E82" i="3"/>
  <c r="D82" i="3"/>
  <c r="G81" i="3"/>
  <c r="F81" i="3"/>
  <c r="E81" i="3"/>
  <c r="D81" i="3"/>
  <c r="H81" i="3" s="1"/>
  <c r="I81" i="3" s="1"/>
  <c r="G80" i="3"/>
  <c r="F80" i="3"/>
  <c r="E80" i="3"/>
  <c r="D80" i="3"/>
  <c r="G79" i="3"/>
  <c r="F79" i="3"/>
  <c r="E79" i="3"/>
  <c r="D79" i="3"/>
  <c r="H79" i="3" s="1"/>
  <c r="I79" i="3" s="1"/>
  <c r="G78" i="3"/>
  <c r="F78" i="3"/>
  <c r="E78" i="3"/>
  <c r="D78" i="3"/>
  <c r="G77" i="3"/>
  <c r="F77" i="3"/>
  <c r="E77" i="3"/>
  <c r="D77" i="3"/>
  <c r="H77" i="3" s="1"/>
  <c r="I77" i="3" s="1"/>
  <c r="G76" i="3"/>
  <c r="F76" i="3"/>
  <c r="E76" i="3"/>
  <c r="D76" i="3"/>
  <c r="G75" i="3"/>
  <c r="F75" i="3"/>
  <c r="E75" i="3"/>
  <c r="D75" i="3"/>
  <c r="H75" i="3" s="1"/>
  <c r="I75" i="3" s="1"/>
  <c r="G74" i="3"/>
  <c r="F74" i="3"/>
  <c r="E74" i="3"/>
  <c r="D74" i="3"/>
  <c r="G73" i="3"/>
  <c r="F73" i="3"/>
  <c r="E73" i="3"/>
  <c r="D73" i="3"/>
  <c r="H73" i="3" s="1"/>
  <c r="I73" i="3" s="1"/>
  <c r="G72" i="3"/>
  <c r="F72" i="3"/>
  <c r="E72" i="3"/>
  <c r="D72" i="3"/>
  <c r="G71" i="3"/>
  <c r="F71" i="3"/>
  <c r="E71" i="3"/>
  <c r="D71" i="3"/>
  <c r="H71" i="3" s="1"/>
  <c r="I71" i="3" s="1"/>
  <c r="G70" i="3"/>
  <c r="F70" i="3"/>
  <c r="E70" i="3"/>
  <c r="D70" i="3"/>
  <c r="G69" i="3"/>
  <c r="F69" i="3"/>
  <c r="E69" i="3"/>
  <c r="D69" i="3"/>
  <c r="H69" i="3" s="1"/>
  <c r="I69" i="3" s="1"/>
  <c r="G68" i="3"/>
  <c r="F68" i="3"/>
  <c r="E68" i="3"/>
  <c r="D68" i="3"/>
  <c r="G67" i="3"/>
  <c r="F67" i="3"/>
  <c r="E67" i="3"/>
  <c r="D67" i="3"/>
  <c r="H67" i="3" s="1"/>
  <c r="I67" i="3" s="1"/>
  <c r="G66" i="3"/>
  <c r="F66" i="3"/>
  <c r="E66" i="3"/>
  <c r="D66" i="3"/>
  <c r="G65" i="3"/>
  <c r="F65" i="3"/>
  <c r="E65" i="3"/>
  <c r="D65" i="3"/>
  <c r="H65" i="3" s="1"/>
  <c r="I65" i="3" s="1"/>
  <c r="G64" i="3"/>
  <c r="F64" i="3"/>
  <c r="E64" i="3"/>
  <c r="D64" i="3"/>
  <c r="G63" i="3"/>
  <c r="F63" i="3"/>
  <c r="E63" i="3"/>
  <c r="D63" i="3"/>
  <c r="H63" i="3" s="1"/>
  <c r="I63" i="3" s="1"/>
  <c r="G62" i="3"/>
  <c r="F62" i="3"/>
  <c r="E62" i="3"/>
  <c r="D62" i="3"/>
  <c r="G61" i="3"/>
  <c r="F61" i="3"/>
  <c r="E61" i="3"/>
  <c r="D61" i="3"/>
  <c r="H61" i="3" s="1"/>
  <c r="I61" i="3" s="1"/>
  <c r="G60" i="3"/>
  <c r="F60" i="3"/>
  <c r="E60" i="3"/>
  <c r="D60" i="3"/>
  <c r="G59" i="3"/>
  <c r="F59" i="3"/>
  <c r="E59" i="3"/>
  <c r="D59" i="3"/>
  <c r="H59" i="3" s="1"/>
  <c r="I59" i="3" s="1"/>
  <c r="G58" i="3"/>
  <c r="F58" i="3"/>
  <c r="E58" i="3"/>
  <c r="D58" i="3"/>
  <c r="G57" i="3"/>
  <c r="F57" i="3"/>
  <c r="E57" i="3"/>
  <c r="D57" i="3"/>
  <c r="H57" i="3" s="1"/>
  <c r="I57" i="3" s="1"/>
  <c r="G56" i="3"/>
  <c r="F56" i="3"/>
  <c r="E56" i="3"/>
  <c r="D56" i="3"/>
  <c r="G55" i="3"/>
  <c r="F55" i="3"/>
  <c r="E55" i="3"/>
  <c r="D55" i="3"/>
  <c r="H55" i="3" s="1"/>
  <c r="I55" i="3" s="1"/>
  <c r="G54" i="3"/>
  <c r="F54" i="3"/>
  <c r="E54" i="3"/>
  <c r="D54" i="3"/>
  <c r="H54" i="3" s="1"/>
  <c r="G53" i="3"/>
  <c r="F53" i="3"/>
  <c r="E53" i="3"/>
  <c r="D53" i="3"/>
  <c r="H53" i="3" s="1"/>
  <c r="G52" i="3"/>
  <c r="F52" i="3"/>
  <c r="E52" i="3"/>
  <c r="D52" i="3"/>
  <c r="H52" i="3" s="1"/>
  <c r="G51" i="3"/>
  <c r="F51" i="3"/>
  <c r="E51" i="3"/>
  <c r="D51" i="3"/>
  <c r="H51" i="3" s="1"/>
  <c r="G50" i="3"/>
  <c r="F50" i="3"/>
  <c r="E50" i="3"/>
  <c r="D50" i="3"/>
  <c r="H50" i="3" s="1"/>
  <c r="G49" i="3"/>
  <c r="F49" i="3"/>
  <c r="E49" i="3"/>
  <c r="D49" i="3"/>
  <c r="H49" i="3" s="1"/>
  <c r="G48" i="3"/>
  <c r="F48" i="3"/>
  <c r="E48" i="3"/>
  <c r="D48" i="3"/>
  <c r="H48" i="3" s="1"/>
  <c r="G47" i="3"/>
  <c r="F47" i="3"/>
  <c r="E47" i="3"/>
  <c r="D47" i="3"/>
  <c r="H47" i="3" s="1"/>
  <c r="G46" i="3"/>
  <c r="F46" i="3"/>
  <c r="E46" i="3"/>
  <c r="D46" i="3"/>
  <c r="H46" i="3" s="1"/>
  <c r="G45" i="3"/>
  <c r="F45" i="3"/>
  <c r="E45" i="3"/>
  <c r="D45" i="3"/>
  <c r="H45" i="3" s="1"/>
  <c r="G44" i="3"/>
  <c r="F44" i="3"/>
  <c r="E44" i="3"/>
  <c r="D44" i="3"/>
  <c r="H44" i="3" s="1"/>
  <c r="G43" i="3"/>
  <c r="F43" i="3"/>
  <c r="E43" i="3"/>
  <c r="D43" i="3"/>
  <c r="H43" i="3" s="1"/>
  <c r="G42" i="3"/>
  <c r="F42" i="3"/>
  <c r="E42" i="3"/>
  <c r="D42" i="3"/>
  <c r="H42" i="3" s="1"/>
  <c r="G41" i="3"/>
  <c r="F41" i="3"/>
  <c r="E41" i="3"/>
  <c r="D41" i="3"/>
  <c r="H41" i="3" s="1"/>
  <c r="G40" i="3"/>
  <c r="F40" i="3"/>
  <c r="E40" i="3"/>
  <c r="D40" i="3"/>
  <c r="H40" i="3" s="1"/>
  <c r="G39" i="3"/>
  <c r="F39" i="3"/>
  <c r="E39" i="3"/>
  <c r="D39" i="3"/>
  <c r="H39" i="3" s="1"/>
  <c r="G38" i="3"/>
  <c r="F38" i="3"/>
  <c r="E38" i="3"/>
  <c r="D38" i="3"/>
  <c r="H38" i="3" s="1"/>
  <c r="G37" i="3"/>
  <c r="F37" i="3"/>
  <c r="E37" i="3"/>
  <c r="D37" i="3"/>
  <c r="H37" i="3" s="1"/>
  <c r="G36" i="3"/>
  <c r="F36" i="3"/>
  <c r="E36" i="3"/>
  <c r="D36" i="3"/>
  <c r="H36" i="3" s="1"/>
  <c r="G35" i="3"/>
  <c r="F35" i="3"/>
  <c r="E35" i="3"/>
  <c r="D35" i="3"/>
  <c r="H35" i="3" s="1"/>
  <c r="G34" i="3"/>
  <c r="F34" i="3"/>
  <c r="E34" i="3"/>
  <c r="D34" i="3"/>
  <c r="H34" i="3" s="1"/>
  <c r="G33" i="3"/>
  <c r="F33" i="3"/>
  <c r="E33" i="3"/>
  <c r="D33" i="3"/>
  <c r="H33" i="3" s="1"/>
  <c r="G32" i="3"/>
  <c r="F32" i="3"/>
  <c r="E32" i="3"/>
  <c r="D32" i="3"/>
  <c r="H32" i="3" s="1"/>
  <c r="G31" i="3"/>
  <c r="F31" i="3"/>
  <c r="E31" i="3"/>
  <c r="D31" i="3"/>
  <c r="H31" i="3" s="1"/>
  <c r="G30" i="3"/>
  <c r="F30" i="3"/>
  <c r="E30" i="3"/>
  <c r="D30" i="3"/>
  <c r="H30" i="3" s="1"/>
  <c r="G29" i="3"/>
  <c r="F29" i="3"/>
  <c r="E29" i="3"/>
  <c r="D29" i="3"/>
  <c r="H29" i="3" s="1"/>
  <c r="G28" i="3"/>
  <c r="F28" i="3"/>
  <c r="E28" i="3"/>
  <c r="D28" i="3"/>
  <c r="H28" i="3" s="1"/>
  <c r="G27" i="3"/>
  <c r="F27" i="3"/>
  <c r="E27" i="3"/>
  <c r="D27" i="3"/>
  <c r="H27" i="3" s="1"/>
  <c r="G26" i="3"/>
  <c r="F26" i="3"/>
  <c r="E26" i="3"/>
  <c r="D26" i="3"/>
  <c r="H26" i="3" s="1"/>
  <c r="G25" i="3"/>
  <c r="F25" i="3"/>
  <c r="E25" i="3"/>
  <c r="D25" i="3"/>
  <c r="H25" i="3" s="1"/>
  <c r="G24" i="3"/>
  <c r="F24" i="3"/>
  <c r="E24" i="3"/>
  <c r="D24" i="3"/>
  <c r="H24" i="3" s="1"/>
  <c r="G23" i="3"/>
  <c r="F23" i="3"/>
  <c r="E23" i="3"/>
  <c r="D23" i="3"/>
  <c r="H23" i="3" s="1"/>
  <c r="G22" i="3"/>
  <c r="F22" i="3"/>
  <c r="E22" i="3"/>
  <c r="D22" i="3"/>
  <c r="H22" i="3" s="1"/>
  <c r="G21" i="3"/>
  <c r="F21" i="3"/>
  <c r="E21" i="3"/>
  <c r="D21" i="3"/>
  <c r="H21" i="3" s="1"/>
  <c r="G20" i="3"/>
  <c r="F20" i="3"/>
  <c r="E20" i="3"/>
  <c r="D20" i="3"/>
  <c r="H20" i="3" s="1"/>
  <c r="G19" i="3"/>
  <c r="F19" i="3"/>
  <c r="E19" i="3"/>
  <c r="D19" i="3"/>
  <c r="H19" i="3" s="1"/>
  <c r="G18" i="3"/>
  <c r="F18" i="3"/>
  <c r="E18" i="3"/>
  <c r="D18" i="3"/>
  <c r="H18" i="3" s="1"/>
  <c r="G17" i="3"/>
  <c r="F17" i="3"/>
  <c r="E17" i="3"/>
  <c r="D17" i="3"/>
  <c r="H17" i="3" s="1"/>
  <c r="G16" i="3"/>
  <c r="F16" i="3"/>
  <c r="E16" i="3"/>
  <c r="D16" i="3"/>
  <c r="H16" i="3" s="1"/>
  <c r="G15" i="3"/>
  <c r="F15" i="3"/>
  <c r="E15" i="3"/>
  <c r="D15" i="3"/>
  <c r="H15" i="3" s="1"/>
  <c r="G14" i="3"/>
  <c r="F14" i="3"/>
  <c r="E14" i="3"/>
  <c r="D14" i="3"/>
  <c r="H14" i="3" s="1"/>
  <c r="G13" i="3"/>
  <c r="F13" i="3"/>
  <c r="E13" i="3"/>
  <c r="D13" i="3"/>
  <c r="H13" i="3" s="1"/>
  <c r="G12" i="3"/>
  <c r="F12" i="3"/>
  <c r="E12" i="3"/>
  <c r="D12" i="3"/>
  <c r="G11" i="3"/>
  <c r="F11" i="3"/>
  <c r="E11" i="3"/>
  <c r="D11" i="3"/>
  <c r="H11" i="3" s="1"/>
  <c r="G10" i="3"/>
  <c r="F10" i="3"/>
  <c r="E10" i="3"/>
  <c r="D10" i="3"/>
  <c r="H10" i="3" s="1"/>
  <c r="G9" i="3"/>
  <c r="F9" i="3"/>
  <c r="E9" i="3"/>
  <c r="D9" i="3"/>
  <c r="H9" i="3" s="1"/>
  <c r="G8" i="3"/>
  <c r="F8" i="3"/>
  <c r="E8" i="3"/>
  <c r="D8" i="3"/>
  <c r="H8" i="3" s="1"/>
  <c r="O7" i="3"/>
  <c r="G7" i="3"/>
  <c r="F7" i="3"/>
  <c r="E7" i="3"/>
  <c r="D7" i="3"/>
  <c r="G6" i="3"/>
  <c r="F6" i="3"/>
  <c r="E6" i="3"/>
  <c r="D6" i="3"/>
  <c r="G5" i="3"/>
  <c r="F5" i="3"/>
  <c r="E5" i="3"/>
  <c r="D5" i="3"/>
  <c r="G4" i="3"/>
  <c r="F4" i="3"/>
  <c r="E4" i="3"/>
  <c r="D4" i="3"/>
  <c r="G3" i="3"/>
  <c r="F3" i="3"/>
  <c r="E3" i="3"/>
  <c r="D3" i="3"/>
  <c r="G2" i="3"/>
  <c r="F2" i="3"/>
  <c r="E2" i="3"/>
  <c r="D2" i="3"/>
  <c r="F13" i="2"/>
  <c r="F3" i="2"/>
  <c r="F4" i="2"/>
  <c r="F5" i="2"/>
  <c r="F6" i="2"/>
  <c r="F7" i="2"/>
  <c r="F8" i="2"/>
  <c r="F9" i="2"/>
  <c r="F10" i="2"/>
  <c r="F11" i="2"/>
  <c r="F12"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F152" i="2"/>
  <c r="F153" i="2"/>
  <c r="F154" i="2"/>
  <c r="F155" i="2"/>
  <c r="F156" i="2"/>
  <c r="F157" i="2"/>
  <c r="F158" i="2"/>
  <c r="F159" i="2"/>
  <c r="F160" i="2"/>
  <c r="F161" i="2"/>
  <c r="F162" i="2"/>
  <c r="F163" i="2"/>
  <c r="F164" i="2"/>
  <c r="F165" i="2"/>
  <c r="F166" i="2"/>
  <c r="F167" i="2"/>
  <c r="F168" i="2"/>
  <c r="F169" i="2"/>
  <c r="F170" i="2"/>
  <c r="F171" i="2"/>
  <c r="F172" i="2"/>
  <c r="F173" i="2"/>
  <c r="F174" i="2"/>
  <c r="F175" i="2"/>
  <c r="F176" i="2"/>
  <c r="F177" i="2"/>
  <c r="F178" i="2"/>
  <c r="F179" i="2"/>
  <c r="F180" i="2"/>
  <c r="F181" i="2"/>
  <c r="F182" i="2"/>
  <c r="F183" i="2"/>
  <c r="F184" i="2"/>
  <c r="F185" i="2"/>
  <c r="F186" i="2"/>
  <c r="F187" i="2"/>
  <c r="F188" i="2"/>
  <c r="F189" i="2"/>
  <c r="F190" i="2"/>
  <c r="F191" i="2"/>
  <c r="F192" i="2"/>
  <c r="F193" i="2"/>
  <c r="F194" i="2"/>
  <c r="F195" i="2"/>
  <c r="F196" i="2"/>
  <c r="F197" i="2"/>
  <c r="F198" i="2"/>
  <c r="F199" i="2"/>
  <c r="F200" i="2"/>
  <c r="F201" i="2"/>
  <c r="F202" i="2"/>
  <c r="F203" i="2"/>
  <c r="F204" i="2"/>
  <c r="F205" i="2"/>
  <c r="F206" i="2"/>
  <c r="F207" i="2"/>
  <c r="F208" i="2"/>
  <c r="F209" i="2"/>
  <c r="F210" i="2"/>
  <c r="F211" i="2"/>
  <c r="F212" i="2"/>
  <c r="F213" i="2"/>
  <c r="F214" i="2"/>
  <c r="F215" i="2"/>
  <c r="F216" i="2"/>
  <c r="F217" i="2"/>
  <c r="F218" i="2"/>
  <c r="F219" i="2"/>
  <c r="F220" i="2"/>
  <c r="F221" i="2"/>
  <c r="F222" i="2"/>
  <c r="F223" i="2"/>
  <c r="F224" i="2"/>
  <c r="F225" i="2"/>
  <c r="F226" i="2"/>
  <c r="F227" i="2"/>
  <c r="F228" i="2"/>
  <c r="F229" i="2"/>
  <c r="F230" i="2"/>
  <c r="F231" i="2"/>
  <c r="F232" i="2"/>
  <c r="F233" i="2"/>
  <c r="F234" i="2"/>
  <c r="F235" i="2"/>
  <c r="F236" i="2"/>
  <c r="F237" i="2"/>
  <c r="F238" i="2"/>
  <c r="F239" i="2"/>
  <c r="F240" i="2"/>
  <c r="F241" i="2"/>
  <c r="F242" i="2"/>
  <c r="F243" i="2"/>
  <c r="F244" i="2"/>
  <c r="F245" i="2"/>
  <c r="F246" i="2"/>
  <c r="F247" i="2"/>
  <c r="F248" i="2"/>
  <c r="F249" i="2"/>
  <c r="F250" i="2"/>
  <c r="F251" i="2"/>
  <c r="F252" i="2"/>
  <c r="F253" i="2"/>
  <c r="F254" i="2"/>
  <c r="F255" i="2"/>
  <c r="F256" i="2"/>
  <c r="F257" i="2"/>
  <c r="F258" i="2"/>
  <c r="F259" i="2"/>
  <c r="F260" i="2"/>
  <c r="F261" i="2"/>
  <c r="F262" i="2"/>
  <c r="F263" i="2"/>
  <c r="F264" i="2"/>
  <c r="F265" i="2"/>
  <c r="F266" i="2"/>
  <c r="F267" i="2"/>
  <c r="F268" i="2"/>
  <c r="F269" i="2"/>
  <c r="F270" i="2"/>
  <c r="F271" i="2"/>
  <c r="F272" i="2"/>
  <c r="F273" i="2"/>
  <c r="F274" i="2"/>
  <c r="F275" i="2"/>
  <c r="F276" i="2"/>
  <c r="F277" i="2"/>
  <c r="F278" i="2"/>
  <c r="F279" i="2"/>
  <c r="F280" i="2"/>
  <c r="F281" i="2"/>
  <c r="F282" i="2"/>
  <c r="F283" i="2"/>
  <c r="F284" i="2"/>
  <c r="F285" i="2"/>
  <c r="F286" i="2"/>
  <c r="F287" i="2"/>
  <c r="F288" i="2"/>
  <c r="F289" i="2"/>
  <c r="F290" i="2"/>
  <c r="F291" i="2"/>
  <c r="F292" i="2"/>
  <c r="F293" i="2"/>
  <c r="F294" i="2"/>
  <c r="F295" i="2"/>
  <c r="F296" i="2"/>
  <c r="F297" i="2"/>
  <c r="E3"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E239" i="2"/>
  <c r="E240" i="2"/>
  <c r="E241" i="2"/>
  <c r="E242" i="2"/>
  <c r="E243" i="2"/>
  <c r="E244" i="2"/>
  <c r="E245" i="2"/>
  <c r="E246" i="2"/>
  <c r="E247" i="2"/>
  <c r="E248" i="2"/>
  <c r="E249" i="2"/>
  <c r="E250" i="2"/>
  <c r="E251" i="2"/>
  <c r="E252" i="2"/>
  <c r="E253" i="2"/>
  <c r="E254" i="2"/>
  <c r="E255" i="2"/>
  <c r="E256" i="2"/>
  <c r="E257" i="2"/>
  <c r="E258" i="2"/>
  <c r="E259" i="2"/>
  <c r="E260" i="2"/>
  <c r="E261" i="2"/>
  <c r="E262" i="2"/>
  <c r="E263" i="2"/>
  <c r="E264" i="2"/>
  <c r="E265" i="2"/>
  <c r="E266" i="2"/>
  <c r="E267" i="2"/>
  <c r="E268" i="2"/>
  <c r="E269" i="2"/>
  <c r="E270" i="2"/>
  <c r="E271" i="2"/>
  <c r="E272" i="2"/>
  <c r="E273" i="2"/>
  <c r="E274" i="2"/>
  <c r="E275" i="2"/>
  <c r="E276" i="2"/>
  <c r="E277" i="2"/>
  <c r="E278" i="2"/>
  <c r="E279" i="2"/>
  <c r="E280" i="2"/>
  <c r="E281" i="2"/>
  <c r="E282" i="2"/>
  <c r="E283" i="2"/>
  <c r="E284" i="2"/>
  <c r="E285" i="2"/>
  <c r="E286" i="2"/>
  <c r="E287" i="2"/>
  <c r="E288" i="2"/>
  <c r="E289" i="2"/>
  <c r="E290" i="2"/>
  <c r="E291" i="2"/>
  <c r="E292" i="2"/>
  <c r="E293" i="2"/>
  <c r="E294" i="2"/>
  <c r="E295" i="2"/>
  <c r="E296" i="2"/>
  <c r="E297" i="2"/>
  <c r="F2" i="2"/>
  <c r="E2" i="2"/>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200" i="2"/>
  <c r="D201" i="2"/>
  <c r="D202" i="2"/>
  <c r="D203" i="2"/>
  <c r="D204" i="2"/>
  <c r="D205" i="2"/>
  <c r="D206" i="2"/>
  <c r="D207" i="2"/>
  <c r="D208" i="2"/>
  <c r="D209" i="2"/>
  <c r="D210" i="2"/>
  <c r="D211" i="2"/>
  <c r="D212" i="2"/>
  <c r="D213" i="2"/>
  <c r="D214" i="2"/>
  <c r="D215" i="2"/>
  <c r="D216" i="2"/>
  <c r="D217" i="2"/>
  <c r="D218" i="2"/>
  <c r="D219" i="2"/>
  <c r="D220" i="2"/>
  <c r="D221" i="2"/>
  <c r="D222" i="2"/>
  <c r="D223" i="2"/>
  <c r="D224" i="2"/>
  <c r="D225" i="2"/>
  <c r="D226" i="2"/>
  <c r="D227" i="2"/>
  <c r="D228" i="2"/>
  <c r="D229" i="2"/>
  <c r="D230" i="2"/>
  <c r="D231" i="2"/>
  <c r="D232" i="2"/>
  <c r="D233" i="2"/>
  <c r="D234" i="2"/>
  <c r="D235" i="2"/>
  <c r="D236" i="2"/>
  <c r="D237" i="2"/>
  <c r="D238" i="2"/>
  <c r="D239" i="2"/>
  <c r="D240" i="2"/>
  <c r="D241" i="2"/>
  <c r="D242" i="2"/>
  <c r="D243" i="2"/>
  <c r="D244" i="2"/>
  <c r="D245" i="2"/>
  <c r="D246" i="2"/>
  <c r="D247" i="2"/>
  <c r="D248" i="2"/>
  <c r="D249" i="2"/>
  <c r="D250" i="2"/>
  <c r="D251" i="2"/>
  <c r="D252" i="2"/>
  <c r="D253" i="2"/>
  <c r="D254" i="2"/>
  <c r="D255" i="2"/>
  <c r="D256" i="2"/>
  <c r="D257" i="2"/>
  <c r="D258" i="2"/>
  <c r="D259" i="2"/>
  <c r="D260" i="2"/>
  <c r="D261" i="2"/>
  <c r="D262" i="2"/>
  <c r="D263" i="2"/>
  <c r="D264" i="2"/>
  <c r="D265" i="2"/>
  <c r="D266" i="2"/>
  <c r="D267" i="2"/>
  <c r="D268" i="2"/>
  <c r="D269" i="2"/>
  <c r="D270" i="2"/>
  <c r="D271" i="2"/>
  <c r="D272" i="2"/>
  <c r="D273" i="2"/>
  <c r="D274" i="2"/>
  <c r="D275" i="2"/>
  <c r="D276" i="2"/>
  <c r="D277" i="2"/>
  <c r="D278" i="2"/>
  <c r="D279" i="2"/>
  <c r="D280" i="2"/>
  <c r="D281" i="2"/>
  <c r="D282" i="2"/>
  <c r="D283" i="2"/>
  <c r="D284" i="2"/>
  <c r="D285" i="2"/>
  <c r="D286" i="2"/>
  <c r="D287" i="2"/>
  <c r="D288" i="2"/>
  <c r="D289" i="2"/>
  <c r="D290" i="2"/>
  <c r="D291" i="2"/>
  <c r="D292" i="2"/>
  <c r="D293" i="2"/>
  <c r="D294" i="2"/>
  <c r="D295" i="2"/>
  <c r="D296" i="2"/>
  <c r="D297" i="2"/>
  <c r="D3" i="2"/>
  <c r="D2" i="2"/>
  <c r="R7" i="2"/>
  <c r="H12" i="3" l="1"/>
  <c r="H2" i="3"/>
  <c r="H3" i="3"/>
  <c r="J3" i="3" s="1"/>
  <c r="H4" i="3"/>
  <c r="J4" i="3" s="1"/>
  <c r="H5" i="3"/>
  <c r="J5" i="3" s="1"/>
  <c r="H6" i="3"/>
  <c r="H7" i="3"/>
  <c r="I7" i="3" s="1"/>
  <c r="K9" i="3"/>
  <c r="I9" i="3"/>
  <c r="J9" i="3"/>
  <c r="K12" i="3"/>
  <c r="J12" i="3"/>
  <c r="I12" i="3"/>
  <c r="K15" i="3"/>
  <c r="J15" i="3"/>
  <c r="I15" i="3"/>
  <c r="K18" i="3"/>
  <c r="J18" i="3"/>
  <c r="I18" i="3"/>
  <c r="K21" i="3"/>
  <c r="J21" i="3"/>
  <c r="I21" i="3"/>
  <c r="K24" i="3"/>
  <c r="J24" i="3"/>
  <c r="I24" i="3"/>
  <c r="K27" i="3"/>
  <c r="J27" i="3"/>
  <c r="I27" i="3"/>
  <c r="K30" i="3"/>
  <c r="J30" i="3"/>
  <c r="I30" i="3"/>
  <c r="K33" i="3"/>
  <c r="J33" i="3"/>
  <c r="I33" i="3"/>
  <c r="K34" i="3"/>
  <c r="J34" i="3"/>
  <c r="I34" i="3"/>
  <c r="K37" i="3"/>
  <c r="J37" i="3"/>
  <c r="I37" i="3"/>
  <c r="I40" i="3"/>
  <c r="J40" i="3"/>
  <c r="K40" i="3"/>
  <c r="I43" i="3"/>
  <c r="K43" i="3"/>
  <c r="J43" i="3"/>
  <c r="I46" i="3"/>
  <c r="K46" i="3"/>
  <c r="J46" i="3"/>
  <c r="I49" i="3"/>
  <c r="J49" i="3"/>
  <c r="K49" i="3"/>
  <c r="I53" i="3"/>
  <c r="J53" i="3"/>
  <c r="K53" i="3"/>
  <c r="K10" i="3"/>
  <c r="I10" i="3"/>
  <c r="J10" i="3"/>
  <c r="K13" i="3"/>
  <c r="J13" i="3"/>
  <c r="I13" i="3"/>
  <c r="K16" i="3"/>
  <c r="J16" i="3"/>
  <c r="I16" i="3"/>
  <c r="K19" i="3"/>
  <c r="J19" i="3"/>
  <c r="I19" i="3"/>
  <c r="K22" i="3"/>
  <c r="J22" i="3"/>
  <c r="I22" i="3"/>
  <c r="K25" i="3"/>
  <c r="J25" i="3"/>
  <c r="I25" i="3"/>
  <c r="K28" i="3"/>
  <c r="J28" i="3"/>
  <c r="I28" i="3"/>
  <c r="K32" i="3"/>
  <c r="J32" i="3"/>
  <c r="I32" i="3"/>
  <c r="K36" i="3"/>
  <c r="J36" i="3"/>
  <c r="I36" i="3"/>
  <c r="I39" i="3"/>
  <c r="K39" i="3"/>
  <c r="J39" i="3"/>
  <c r="I42" i="3"/>
  <c r="K42" i="3"/>
  <c r="J42" i="3"/>
  <c r="I45" i="3"/>
  <c r="J45" i="3"/>
  <c r="K45" i="3"/>
  <c r="I48" i="3"/>
  <c r="J48" i="3"/>
  <c r="K48" i="3"/>
  <c r="I54" i="3"/>
  <c r="K54" i="3"/>
  <c r="J54" i="3"/>
  <c r="I8" i="3"/>
  <c r="K8" i="3"/>
  <c r="J8" i="3"/>
  <c r="K11" i="3"/>
  <c r="J11" i="3"/>
  <c r="I11" i="3"/>
  <c r="K14" i="3"/>
  <c r="J14" i="3"/>
  <c r="I14" i="3"/>
  <c r="K17" i="3"/>
  <c r="J17" i="3"/>
  <c r="I17" i="3"/>
  <c r="K20" i="3"/>
  <c r="J20" i="3"/>
  <c r="I20" i="3"/>
  <c r="K23" i="3"/>
  <c r="J23" i="3"/>
  <c r="I23" i="3"/>
  <c r="K26" i="3"/>
  <c r="J26" i="3"/>
  <c r="I26" i="3"/>
  <c r="K29" i="3"/>
  <c r="J29" i="3"/>
  <c r="I29" i="3"/>
  <c r="K31" i="3"/>
  <c r="J31" i="3"/>
  <c r="I31" i="3"/>
  <c r="K35" i="3"/>
  <c r="J35" i="3"/>
  <c r="I35" i="3"/>
  <c r="K38" i="3"/>
  <c r="J38" i="3"/>
  <c r="I38" i="3"/>
  <c r="I41" i="3"/>
  <c r="J41" i="3"/>
  <c r="K41" i="3"/>
  <c r="I44" i="3"/>
  <c r="J44" i="3"/>
  <c r="K44" i="3"/>
  <c r="I47" i="3"/>
  <c r="K47" i="3"/>
  <c r="J47" i="3"/>
  <c r="I50" i="3"/>
  <c r="K50" i="3"/>
  <c r="J50" i="3"/>
  <c r="I51" i="3"/>
  <c r="K51" i="3"/>
  <c r="J51" i="3"/>
  <c r="I52" i="3"/>
  <c r="J52" i="3"/>
  <c r="K52" i="3"/>
  <c r="K2" i="3"/>
  <c r="I2" i="3"/>
  <c r="J2" i="3"/>
  <c r="I3" i="3"/>
  <c r="K6" i="3"/>
  <c r="J6" i="3"/>
  <c r="I6" i="3"/>
  <c r="J55" i="3"/>
  <c r="J59" i="3"/>
  <c r="J63" i="3"/>
  <c r="J67" i="3"/>
  <c r="J71" i="3"/>
  <c r="J75" i="3"/>
  <c r="J79" i="3"/>
  <c r="J83" i="3"/>
  <c r="K94" i="3"/>
  <c r="I94" i="3"/>
  <c r="J94" i="3"/>
  <c r="K171" i="3"/>
  <c r="J171" i="3"/>
  <c r="I171" i="3"/>
  <c r="K183" i="3"/>
  <c r="J183" i="3"/>
  <c r="I183" i="3"/>
  <c r="K203" i="3"/>
  <c r="J203" i="3"/>
  <c r="I203" i="3"/>
  <c r="K55" i="3"/>
  <c r="K57" i="3"/>
  <c r="K59" i="3"/>
  <c r="K61" i="3"/>
  <c r="K63" i="3"/>
  <c r="K65" i="3"/>
  <c r="K67" i="3"/>
  <c r="K69" i="3"/>
  <c r="K71" i="3"/>
  <c r="K73" i="3"/>
  <c r="K75" i="3"/>
  <c r="K77" i="3"/>
  <c r="K79" i="3"/>
  <c r="K81" i="3"/>
  <c r="K83" i="3"/>
  <c r="K85" i="3"/>
  <c r="K87" i="3"/>
  <c r="K91" i="3"/>
  <c r="I91" i="3"/>
  <c r="J91" i="3"/>
  <c r="K95" i="3"/>
  <c r="I95" i="3"/>
  <c r="J95" i="3"/>
  <c r="J124" i="3"/>
  <c r="I124" i="3"/>
  <c r="K124" i="3"/>
  <c r="J65" i="3"/>
  <c r="J73" i="3"/>
  <c r="J77" i="3"/>
  <c r="J85" i="3"/>
  <c r="K90" i="3"/>
  <c r="I90" i="3"/>
  <c r="J90" i="3"/>
  <c r="I120" i="3"/>
  <c r="K120" i="3"/>
  <c r="K175" i="3"/>
  <c r="J175" i="3"/>
  <c r="I175" i="3"/>
  <c r="K191" i="3"/>
  <c r="J191" i="3"/>
  <c r="I191" i="3"/>
  <c r="K199" i="3"/>
  <c r="J199" i="3"/>
  <c r="I199" i="3"/>
  <c r="K211" i="3"/>
  <c r="J211" i="3"/>
  <c r="I211" i="3"/>
  <c r="H56" i="3"/>
  <c r="H58" i="3"/>
  <c r="H60" i="3"/>
  <c r="H62" i="3"/>
  <c r="H64" i="3"/>
  <c r="H66" i="3"/>
  <c r="H68" i="3"/>
  <c r="H70" i="3"/>
  <c r="H72" i="3"/>
  <c r="H74" i="3"/>
  <c r="H76" i="3"/>
  <c r="H78" i="3"/>
  <c r="H80" i="3"/>
  <c r="H82" i="3"/>
  <c r="H84" i="3"/>
  <c r="H86" i="3"/>
  <c r="H88" i="3"/>
  <c r="H92" i="3"/>
  <c r="H96" i="3"/>
  <c r="I112" i="3"/>
  <c r="K112" i="3"/>
  <c r="J112" i="3"/>
  <c r="J128" i="3"/>
  <c r="I128" i="3"/>
  <c r="K128" i="3"/>
  <c r="J57" i="3"/>
  <c r="J61" i="3"/>
  <c r="J69" i="3"/>
  <c r="J81" i="3"/>
  <c r="J87" i="3"/>
  <c r="J120" i="3"/>
  <c r="K179" i="3"/>
  <c r="J179" i="3"/>
  <c r="I179" i="3"/>
  <c r="K187" i="3"/>
  <c r="J187" i="3"/>
  <c r="I187" i="3"/>
  <c r="K195" i="3"/>
  <c r="J195" i="3"/>
  <c r="I195" i="3"/>
  <c r="K207" i="3"/>
  <c r="J207" i="3"/>
  <c r="I207" i="3"/>
  <c r="K266" i="3"/>
  <c r="J266" i="3"/>
  <c r="I266" i="3"/>
  <c r="K282" i="3"/>
  <c r="J282" i="3"/>
  <c r="I282" i="3"/>
  <c r="H89" i="3"/>
  <c r="H93" i="3"/>
  <c r="I116" i="3"/>
  <c r="K116" i="3"/>
  <c r="J116" i="3"/>
  <c r="J132" i="3"/>
  <c r="I132" i="3"/>
  <c r="K132" i="3"/>
  <c r="H97" i="3"/>
  <c r="K98" i="3"/>
  <c r="H114" i="3"/>
  <c r="H118" i="3"/>
  <c r="H122" i="3"/>
  <c r="H126" i="3"/>
  <c r="H130" i="3"/>
  <c r="H134" i="3"/>
  <c r="H138" i="3"/>
  <c r="H142" i="3"/>
  <c r="H146" i="3"/>
  <c r="H150" i="3"/>
  <c r="H154" i="3"/>
  <c r="H160" i="3"/>
  <c r="J161" i="3"/>
  <c r="I161" i="3"/>
  <c r="K161" i="3"/>
  <c r="K168" i="3"/>
  <c r="J168" i="3"/>
  <c r="I168" i="3"/>
  <c r="K169" i="3"/>
  <c r="J169" i="3"/>
  <c r="I169" i="3"/>
  <c r="K170" i="3"/>
  <c r="J170" i="3"/>
  <c r="I170" i="3"/>
  <c r="K184" i="3"/>
  <c r="J184" i="3"/>
  <c r="I184" i="3"/>
  <c r="K185" i="3"/>
  <c r="J185" i="3"/>
  <c r="I185" i="3"/>
  <c r="K186" i="3"/>
  <c r="J186" i="3"/>
  <c r="I186" i="3"/>
  <c r="K200" i="3"/>
  <c r="J200" i="3"/>
  <c r="I200" i="3"/>
  <c r="K201" i="3"/>
  <c r="J201" i="3"/>
  <c r="I201" i="3"/>
  <c r="K202" i="3"/>
  <c r="J202" i="3"/>
  <c r="I202" i="3"/>
  <c r="J233" i="3"/>
  <c r="I233" i="3"/>
  <c r="K233" i="3"/>
  <c r="K286" i="3"/>
  <c r="J286" i="3"/>
  <c r="I286" i="3"/>
  <c r="K290" i="3"/>
  <c r="J290" i="3"/>
  <c r="I290" i="3"/>
  <c r="K294" i="3"/>
  <c r="J294" i="3"/>
  <c r="I294" i="3"/>
  <c r="K295" i="3"/>
  <c r="J295" i="3"/>
  <c r="I295" i="3"/>
  <c r="K296" i="3"/>
  <c r="J296" i="3"/>
  <c r="I296" i="3"/>
  <c r="K297" i="3"/>
  <c r="J297" i="3"/>
  <c r="I297" i="3"/>
  <c r="H99" i="3"/>
  <c r="H101" i="3"/>
  <c r="H103" i="3"/>
  <c r="H105" i="3"/>
  <c r="H107" i="3"/>
  <c r="H109" i="3"/>
  <c r="H111" i="3"/>
  <c r="H115" i="3"/>
  <c r="H119" i="3"/>
  <c r="H123" i="3"/>
  <c r="H127" i="3"/>
  <c r="H131" i="3"/>
  <c r="H135" i="3"/>
  <c r="H139" i="3"/>
  <c r="H143" i="3"/>
  <c r="H147" i="3"/>
  <c r="H151" i="3"/>
  <c r="H155" i="3"/>
  <c r="H162" i="3"/>
  <c r="J163" i="3"/>
  <c r="I163" i="3"/>
  <c r="K163" i="3"/>
  <c r="K172" i="3"/>
  <c r="J172" i="3"/>
  <c r="I172" i="3"/>
  <c r="K173" i="3"/>
  <c r="J173" i="3"/>
  <c r="I173" i="3"/>
  <c r="K174" i="3"/>
  <c r="J174" i="3"/>
  <c r="I174" i="3"/>
  <c r="K188" i="3"/>
  <c r="J188" i="3"/>
  <c r="I188" i="3"/>
  <c r="K189" i="3"/>
  <c r="J189" i="3"/>
  <c r="I189" i="3"/>
  <c r="K190" i="3"/>
  <c r="J190" i="3"/>
  <c r="I190" i="3"/>
  <c r="K204" i="3"/>
  <c r="J204" i="3"/>
  <c r="I204" i="3"/>
  <c r="K205" i="3"/>
  <c r="J205" i="3"/>
  <c r="I205" i="3"/>
  <c r="K206" i="3"/>
  <c r="J206" i="3"/>
  <c r="I206" i="3"/>
  <c r="J249" i="3"/>
  <c r="I249" i="3"/>
  <c r="K249" i="3"/>
  <c r="J136" i="3"/>
  <c r="I136" i="3"/>
  <c r="K136" i="3"/>
  <c r="J140" i="3"/>
  <c r="I140" i="3"/>
  <c r="K140" i="3"/>
  <c r="J144" i="3"/>
  <c r="I144" i="3"/>
  <c r="K144" i="3"/>
  <c r="J148" i="3"/>
  <c r="I148" i="3"/>
  <c r="K148" i="3"/>
  <c r="J152" i="3"/>
  <c r="I152" i="3"/>
  <c r="K152" i="3"/>
  <c r="J156" i="3"/>
  <c r="I156" i="3"/>
  <c r="K156" i="3"/>
  <c r="J157" i="3"/>
  <c r="I157" i="3"/>
  <c r="K157" i="3"/>
  <c r="J164" i="3"/>
  <c r="I164" i="3"/>
  <c r="K164" i="3"/>
  <c r="J165" i="3"/>
  <c r="I165" i="3"/>
  <c r="K165" i="3"/>
  <c r="K176" i="3"/>
  <c r="J176" i="3"/>
  <c r="I176" i="3"/>
  <c r="K177" i="3"/>
  <c r="J177" i="3"/>
  <c r="I177" i="3"/>
  <c r="K178" i="3"/>
  <c r="J178" i="3"/>
  <c r="I178" i="3"/>
  <c r="K192" i="3"/>
  <c r="J192" i="3"/>
  <c r="I192" i="3"/>
  <c r="K193" i="3"/>
  <c r="J193" i="3"/>
  <c r="I193" i="3"/>
  <c r="K194" i="3"/>
  <c r="J194" i="3"/>
  <c r="I194" i="3"/>
  <c r="K208" i="3"/>
  <c r="J208" i="3"/>
  <c r="I208" i="3"/>
  <c r="K209" i="3"/>
  <c r="J209" i="3"/>
  <c r="I209" i="3"/>
  <c r="K210" i="3"/>
  <c r="J210" i="3"/>
  <c r="I210" i="3"/>
  <c r="K262" i="3"/>
  <c r="J262" i="3"/>
  <c r="I262" i="3"/>
  <c r="K263" i="3"/>
  <c r="J263" i="3"/>
  <c r="I263" i="3"/>
  <c r="K264" i="3"/>
  <c r="J264" i="3"/>
  <c r="I264" i="3"/>
  <c r="K265" i="3"/>
  <c r="J265" i="3"/>
  <c r="I265" i="3"/>
  <c r="H100" i="3"/>
  <c r="H102" i="3"/>
  <c r="H104" i="3"/>
  <c r="H106" i="3"/>
  <c r="H108" i="3"/>
  <c r="H110" i="3"/>
  <c r="I113" i="3"/>
  <c r="K113" i="3"/>
  <c r="J113" i="3"/>
  <c r="I117" i="3"/>
  <c r="K117" i="3"/>
  <c r="J117" i="3"/>
  <c r="I121" i="3"/>
  <c r="K121" i="3"/>
  <c r="J121" i="3"/>
  <c r="H125" i="3"/>
  <c r="H129" i="3"/>
  <c r="H133" i="3"/>
  <c r="H137" i="3"/>
  <c r="H141" i="3"/>
  <c r="H145" i="3"/>
  <c r="H149" i="3"/>
  <c r="H153" i="3"/>
  <c r="H158" i="3"/>
  <c r="J159" i="3"/>
  <c r="I159" i="3"/>
  <c r="K159" i="3"/>
  <c r="H166" i="3"/>
  <c r="J167" i="3"/>
  <c r="I167" i="3"/>
  <c r="K167" i="3"/>
  <c r="K180" i="3"/>
  <c r="J180" i="3"/>
  <c r="I180" i="3"/>
  <c r="K181" i="3"/>
  <c r="J181" i="3"/>
  <c r="I181" i="3"/>
  <c r="K182" i="3"/>
  <c r="J182" i="3"/>
  <c r="I182" i="3"/>
  <c r="K196" i="3"/>
  <c r="J196" i="3"/>
  <c r="I196" i="3"/>
  <c r="K197" i="3"/>
  <c r="J197" i="3"/>
  <c r="I197" i="3"/>
  <c r="K198" i="3"/>
  <c r="J198" i="3"/>
  <c r="I198" i="3"/>
  <c r="K212" i="3"/>
  <c r="J212" i="3"/>
  <c r="I212" i="3"/>
  <c r="J217" i="3"/>
  <c r="I217" i="3"/>
  <c r="K217" i="3"/>
  <c r="K270" i="3"/>
  <c r="J270" i="3"/>
  <c r="I270" i="3"/>
  <c r="K274" i="3"/>
  <c r="J274" i="3"/>
  <c r="I274" i="3"/>
  <c r="K278" i="3"/>
  <c r="J278" i="3"/>
  <c r="I278" i="3"/>
  <c r="K279" i="3"/>
  <c r="J279" i="3"/>
  <c r="I279" i="3"/>
  <c r="K280" i="3"/>
  <c r="J280" i="3"/>
  <c r="I280" i="3"/>
  <c r="K281" i="3"/>
  <c r="J281" i="3"/>
  <c r="I281" i="3"/>
  <c r="J221" i="3"/>
  <c r="I221" i="3"/>
  <c r="K221" i="3"/>
  <c r="J237" i="3"/>
  <c r="I237" i="3"/>
  <c r="K237" i="3"/>
  <c r="J253" i="3"/>
  <c r="I253" i="3"/>
  <c r="K253" i="3"/>
  <c r="K267" i="3"/>
  <c r="J267" i="3"/>
  <c r="I267" i="3"/>
  <c r="K268" i="3"/>
  <c r="J268" i="3"/>
  <c r="I268" i="3"/>
  <c r="K269" i="3"/>
  <c r="J269" i="3"/>
  <c r="I269" i="3"/>
  <c r="K283" i="3"/>
  <c r="J283" i="3"/>
  <c r="I283" i="3"/>
  <c r="K284" i="3"/>
  <c r="J284" i="3"/>
  <c r="I284" i="3"/>
  <c r="K285" i="3"/>
  <c r="J285" i="3"/>
  <c r="I285" i="3"/>
  <c r="K213" i="3"/>
  <c r="J213" i="3"/>
  <c r="I213" i="3"/>
  <c r="J225" i="3"/>
  <c r="I225" i="3"/>
  <c r="K225" i="3"/>
  <c r="J241" i="3"/>
  <c r="I241" i="3"/>
  <c r="K241" i="3"/>
  <c r="J257" i="3"/>
  <c r="I257" i="3"/>
  <c r="K257" i="3"/>
  <c r="K271" i="3"/>
  <c r="J271" i="3"/>
  <c r="I271" i="3"/>
  <c r="K272" i="3"/>
  <c r="J272" i="3"/>
  <c r="I272" i="3"/>
  <c r="K273" i="3"/>
  <c r="J273" i="3"/>
  <c r="I273" i="3"/>
  <c r="K287" i="3"/>
  <c r="J287" i="3"/>
  <c r="I287" i="3"/>
  <c r="K288" i="3"/>
  <c r="J288" i="3"/>
  <c r="I288" i="3"/>
  <c r="K289" i="3"/>
  <c r="J289" i="3"/>
  <c r="I289" i="3"/>
  <c r="J229" i="3"/>
  <c r="I229" i="3"/>
  <c r="K229" i="3"/>
  <c r="J245" i="3"/>
  <c r="I245" i="3"/>
  <c r="K245" i="3"/>
  <c r="K261" i="3"/>
  <c r="J261" i="3"/>
  <c r="K275" i="3"/>
  <c r="J275" i="3"/>
  <c r="I275" i="3"/>
  <c r="K276" i="3"/>
  <c r="J276" i="3"/>
  <c r="I276" i="3"/>
  <c r="K277" i="3"/>
  <c r="J277" i="3"/>
  <c r="I277" i="3"/>
  <c r="K291" i="3"/>
  <c r="J291" i="3"/>
  <c r="I291" i="3"/>
  <c r="K292" i="3"/>
  <c r="J292" i="3"/>
  <c r="I292" i="3"/>
  <c r="K293" i="3"/>
  <c r="J293" i="3"/>
  <c r="I293" i="3"/>
  <c r="H218" i="3"/>
  <c r="H222" i="3"/>
  <c r="H226" i="3"/>
  <c r="H230" i="3"/>
  <c r="H234" i="3"/>
  <c r="H238" i="3"/>
  <c r="H242" i="3"/>
  <c r="H246" i="3"/>
  <c r="H250" i="3"/>
  <c r="H254" i="3"/>
  <c r="H258" i="3"/>
  <c r="H215" i="3"/>
  <c r="J219" i="3"/>
  <c r="I219" i="3"/>
  <c r="K219" i="3"/>
  <c r="J223" i="3"/>
  <c r="I223" i="3"/>
  <c r="K223" i="3"/>
  <c r="H227" i="3"/>
  <c r="H231" i="3"/>
  <c r="J235" i="3"/>
  <c r="I235" i="3"/>
  <c r="K235" i="3"/>
  <c r="J239" i="3"/>
  <c r="I239" i="3"/>
  <c r="K239" i="3"/>
  <c r="J243" i="3"/>
  <c r="I243" i="3"/>
  <c r="K243" i="3"/>
  <c r="J247" i="3"/>
  <c r="I247" i="3"/>
  <c r="K247" i="3"/>
  <c r="J251" i="3"/>
  <c r="I251" i="3"/>
  <c r="K251" i="3"/>
  <c r="J255" i="3"/>
  <c r="I255" i="3"/>
  <c r="K255" i="3"/>
  <c r="J259" i="3"/>
  <c r="I259" i="3"/>
  <c r="K259" i="3"/>
  <c r="H214" i="3"/>
  <c r="J216" i="3"/>
  <c r="I216" i="3"/>
  <c r="K216" i="3"/>
  <c r="J220" i="3"/>
  <c r="I220" i="3"/>
  <c r="K220" i="3"/>
  <c r="J224" i="3"/>
  <c r="I224" i="3"/>
  <c r="K224" i="3"/>
  <c r="J228" i="3"/>
  <c r="I228" i="3"/>
  <c r="K228" i="3"/>
  <c r="J232" i="3"/>
  <c r="I232" i="3"/>
  <c r="K232" i="3"/>
  <c r="J236" i="3"/>
  <c r="I236" i="3"/>
  <c r="K236" i="3"/>
  <c r="J240" i="3"/>
  <c r="I240" i="3"/>
  <c r="K240" i="3"/>
  <c r="J244" i="3"/>
  <c r="I244" i="3"/>
  <c r="K244" i="3"/>
  <c r="J248" i="3"/>
  <c r="I248" i="3"/>
  <c r="K248" i="3"/>
  <c r="J252" i="3"/>
  <c r="I252" i="3"/>
  <c r="K252" i="3"/>
  <c r="J256" i="3"/>
  <c r="I256" i="3"/>
  <c r="K256" i="3"/>
  <c r="J260" i="3"/>
  <c r="I260" i="3"/>
  <c r="K260" i="3"/>
  <c r="J7" i="3" l="1"/>
  <c r="I4" i="3"/>
  <c r="K7" i="3"/>
  <c r="K3" i="3"/>
  <c r="K4" i="3"/>
  <c r="K5" i="3"/>
  <c r="I5" i="3"/>
  <c r="J234" i="3"/>
  <c r="I234" i="3"/>
  <c r="K234" i="3"/>
  <c r="I100" i="3"/>
  <c r="J100" i="3"/>
  <c r="K100" i="3"/>
  <c r="J162" i="3"/>
  <c r="I162" i="3"/>
  <c r="K162" i="3"/>
  <c r="J127" i="3"/>
  <c r="I127" i="3"/>
  <c r="K127" i="3"/>
  <c r="I103" i="3"/>
  <c r="J103" i="3"/>
  <c r="K103" i="3"/>
  <c r="J150" i="3"/>
  <c r="I150" i="3"/>
  <c r="K150" i="3"/>
  <c r="I118" i="3"/>
  <c r="K118" i="3"/>
  <c r="J118" i="3"/>
  <c r="K88" i="3"/>
  <c r="I88" i="3"/>
  <c r="J88" i="3"/>
  <c r="I72" i="3"/>
  <c r="K72" i="3"/>
  <c r="J72" i="3"/>
  <c r="I56" i="3"/>
  <c r="K56" i="3"/>
  <c r="J56" i="3"/>
  <c r="J231" i="3"/>
  <c r="I231" i="3"/>
  <c r="K231" i="3"/>
  <c r="J215" i="3"/>
  <c r="I215" i="3"/>
  <c r="K215" i="3"/>
  <c r="J246" i="3"/>
  <c r="I246" i="3"/>
  <c r="K246" i="3"/>
  <c r="J230" i="3"/>
  <c r="I230" i="3"/>
  <c r="K230" i="3"/>
  <c r="J166" i="3"/>
  <c r="I166" i="3"/>
  <c r="K166" i="3"/>
  <c r="J158" i="3"/>
  <c r="I158" i="3"/>
  <c r="K158" i="3"/>
  <c r="J141" i="3"/>
  <c r="I141" i="3"/>
  <c r="K141" i="3"/>
  <c r="J125" i="3"/>
  <c r="I125" i="3"/>
  <c r="K125" i="3"/>
  <c r="I106" i="3"/>
  <c r="J106" i="3"/>
  <c r="K106" i="3"/>
  <c r="J155" i="3"/>
  <c r="I155" i="3"/>
  <c r="K155" i="3"/>
  <c r="J139" i="3"/>
  <c r="I139" i="3"/>
  <c r="K139" i="3"/>
  <c r="J123" i="3"/>
  <c r="K123" i="3"/>
  <c r="I109" i="3"/>
  <c r="J109" i="3"/>
  <c r="K109" i="3"/>
  <c r="I101" i="3"/>
  <c r="J101" i="3"/>
  <c r="K101" i="3"/>
  <c r="J146" i="3"/>
  <c r="I146" i="3"/>
  <c r="K146" i="3"/>
  <c r="J130" i="3"/>
  <c r="I130" i="3"/>
  <c r="K130" i="3"/>
  <c r="I114" i="3"/>
  <c r="K114" i="3"/>
  <c r="J114" i="3"/>
  <c r="I86" i="3"/>
  <c r="K86" i="3"/>
  <c r="J86" i="3"/>
  <c r="I78" i="3"/>
  <c r="K78" i="3"/>
  <c r="J78" i="3"/>
  <c r="I70" i="3"/>
  <c r="K70" i="3"/>
  <c r="J70" i="3"/>
  <c r="I62" i="3"/>
  <c r="K62" i="3"/>
  <c r="J62" i="3"/>
  <c r="J250" i="3"/>
  <c r="I250" i="3"/>
  <c r="K250" i="3"/>
  <c r="J218" i="3"/>
  <c r="I218" i="3"/>
  <c r="K218" i="3"/>
  <c r="J145" i="3"/>
  <c r="I145" i="3"/>
  <c r="K145" i="3"/>
  <c r="J143" i="3"/>
  <c r="I143" i="3"/>
  <c r="K143" i="3"/>
  <c r="I111" i="3"/>
  <c r="K111" i="3"/>
  <c r="J111" i="3"/>
  <c r="J134" i="3"/>
  <c r="I134" i="3"/>
  <c r="K134" i="3"/>
  <c r="I80" i="3"/>
  <c r="K80" i="3"/>
  <c r="J80" i="3"/>
  <c r="I64" i="3"/>
  <c r="K64" i="3"/>
  <c r="J64" i="3"/>
  <c r="J227" i="3"/>
  <c r="I227" i="3"/>
  <c r="K227" i="3"/>
  <c r="J258" i="3"/>
  <c r="I258" i="3"/>
  <c r="K258" i="3"/>
  <c r="J242" i="3"/>
  <c r="I242" i="3"/>
  <c r="K242" i="3"/>
  <c r="J226" i="3"/>
  <c r="I226" i="3"/>
  <c r="K226" i="3"/>
  <c r="J153" i="3"/>
  <c r="I153" i="3"/>
  <c r="K153" i="3"/>
  <c r="J137" i="3"/>
  <c r="I137" i="3"/>
  <c r="K137" i="3"/>
  <c r="I104" i="3"/>
  <c r="J104" i="3"/>
  <c r="K104" i="3"/>
  <c r="J151" i="3"/>
  <c r="I151" i="3"/>
  <c r="K151" i="3"/>
  <c r="J135" i="3"/>
  <c r="I135" i="3"/>
  <c r="K135" i="3"/>
  <c r="I119" i="3"/>
  <c r="K119" i="3"/>
  <c r="J119" i="3"/>
  <c r="I107" i="3"/>
  <c r="J107" i="3"/>
  <c r="K107" i="3"/>
  <c r="I99" i="3"/>
  <c r="J99" i="3"/>
  <c r="K99" i="3"/>
  <c r="J160" i="3"/>
  <c r="I160" i="3"/>
  <c r="K160" i="3"/>
  <c r="J142" i="3"/>
  <c r="I142" i="3"/>
  <c r="K142" i="3"/>
  <c r="J126" i="3"/>
  <c r="I126" i="3"/>
  <c r="K126" i="3"/>
  <c r="K93" i="3"/>
  <c r="I93" i="3"/>
  <c r="J93" i="3"/>
  <c r="K96" i="3"/>
  <c r="I96" i="3"/>
  <c r="J96" i="3"/>
  <c r="I84" i="3"/>
  <c r="K84" i="3"/>
  <c r="J84" i="3"/>
  <c r="I76" i="3"/>
  <c r="K76" i="3"/>
  <c r="J76" i="3"/>
  <c r="I68" i="3"/>
  <c r="K68" i="3"/>
  <c r="J68" i="3"/>
  <c r="I60" i="3"/>
  <c r="K60" i="3"/>
  <c r="J60" i="3"/>
  <c r="J129" i="3"/>
  <c r="I129" i="3"/>
  <c r="K129" i="3"/>
  <c r="I108" i="3"/>
  <c r="J108" i="3"/>
  <c r="K108" i="3"/>
  <c r="I214" i="3"/>
  <c r="K214" i="3"/>
  <c r="J214" i="3"/>
  <c r="J254" i="3"/>
  <c r="I254" i="3"/>
  <c r="K254" i="3"/>
  <c r="J238" i="3"/>
  <c r="I238" i="3"/>
  <c r="K238" i="3"/>
  <c r="J222" i="3"/>
  <c r="I222" i="3"/>
  <c r="K222" i="3"/>
  <c r="J149" i="3"/>
  <c r="I149" i="3"/>
  <c r="K149" i="3"/>
  <c r="J133" i="3"/>
  <c r="I133" i="3"/>
  <c r="K133" i="3"/>
  <c r="I110" i="3"/>
  <c r="J110" i="3"/>
  <c r="K110" i="3"/>
  <c r="I102" i="3"/>
  <c r="J102" i="3"/>
  <c r="K102" i="3"/>
  <c r="J147" i="3"/>
  <c r="I147" i="3"/>
  <c r="K147" i="3"/>
  <c r="J131" i="3"/>
  <c r="I131" i="3"/>
  <c r="K131" i="3"/>
  <c r="I115" i="3"/>
  <c r="K115" i="3"/>
  <c r="J115" i="3"/>
  <c r="I105" i="3"/>
  <c r="J105" i="3"/>
  <c r="K105" i="3"/>
  <c r="J154" i="3"/>
  <c r="I154" i="3"/>
  <c r="K154" i="3"/>
  <c r="J138" i="3"/>
  <c r="I138" i="3"/>
  <c r="K138" i="3"/>
  <c r="I122" i="3"/>
  <c r="K122" i="3"/>
  <c r="J122" i="3"/>
  <c r="J97" i="3"/>
  <c r="I97" i="3"/>
  <c r="K97" i="3"/>
  <c r="K89" i="3"/>
  <c r="I89" i="3"/>
  <c r="J89" i="3"/>
  <c r="K92" i="3"/>
  <c r="I92" i="3"/>
  <c r="J92" i="3"/>
  <c r="I82" i="3"/>
  <c r="K82" i="3"/>
  <c r="J82" i="3"/>
  <c r="I74" i="3"/>
  <c r="K74" i="3"/>
  <c r="J74" i="3"/>
  <c r="I66" i="3"/>
  <c r="K66" i="3"/>
  <c r="J66" i="3"/>
  <c r="I58" i="3"/>
  <c r="K58" i="3"/>
  <c r="J58" i="3"/>
  <c r="O1" i="3" l="1"/>
  <c r="O5" i="3"/>
  <c r="O6" i="3"/>
  <c r="O8" i="3" s="1"/>
  <c r="O2" i="3"/>
  <c r="O3" i="3" l="1"/>
  <c r="P7" i="3" l="1"/>
  <c r="P1" i="3"/>
  <c r="P4" i="3"/>
  <c r="P5" i="3"/>
  <c r="P6" i="3"/>
  <c r="P2" i="3"/>
  <c r="G114" i="2"/>
  <c r="G58" i="2"/>
  <c r="G98" i="2"/>
  <c r="G26" i="2"/>
  <c r="G90" i="2"/>
  <c r="S4" i="3" l="1"/>
  <c r="G86" i="2"/>
  <c r="G290" i="2"/>
  <c r="G255" i="2"/>
  <c r="G265" i="2"/>
  <c r="G268" i="2"/>
  <c r="G222" i="2"/>
  <c r="G211" i="2"/>
  <c r="G202" i="2"/>
  <c r="G139" i="2"/>
  <c r="G158" i="2"/>
  <c r="G125" i="2"/>
  <c r="G138" i="2"/>
  <c r="G107" i="2"/>
  <c r="G41" i="2"/>
  <c r="G84" i="2"/>
  <c r="G20" i="2"/>
  <c r="G51" i="2"/>
  <c r="G140" i="2"/>
  <c r="G6" i="2"/>
  <c r="G270" i="2"/>
  <c r="G262" i="2"/>
  <c r="G250" i="2"/>
  <c r="G248" i="2"/>
  <c r="G204" i="2"/>
  <c r="G191" i="2"/>
  <c r="G182" i="2"/>
  <c r="G201" i="2"/>
  <c r="G169" i="2"/>
  <c r="G105" i="2"/>
  <c r="G120" i="2"/>
  <c r="G85" i="2"/>
  <c r="G21" i="2"/>
  <c r="G64" i="2"/>
  <c r="G95" i="2"/>
  <c r="G31" i="2"/>
  <c r="G50" i="2"/>
  <c r="G271" i="2"/>
  <c r="G263" i="2"/>
  <c r="G272" i="2"/>
  <c r="G238" i="2"/>
  <c r="G230" i="2"/>
  <c r="G236" i="2"/>
  <c r="G210" i="2"/>
  <c r="G147" i="2"/>
  <c r="G166" i="2"/>
  <c r="G133" i="2"/>
  <c r="G148" i="2"/>
  <c r="G115" i="2"/>
  <c r="G49" i="2"/>
  <c r="G92" i="2"/>
  <c r="G28" i="2"/>
  <c r="G59" i="2"/>
  <c r="G130" i="2"/>
  <c r="G118" i="2"/>
  <c r="G293" i="2"/>
  <c r="G254" i="2"/>
  <c r="G245" i="2"/>
  <c r="G242" i="2"/>
  <c r="G196" i="2"/>
  <c r="G183" i="2"/>
  <c r="G175" i="2"/>
  <c r="G193" i="2"/>
  <c r="G161" i="2"/>
  <c r="G97" i="2"/>
  <c r="G112" i="2"/>
  <c r="G77" i="2"/>
  <c r="G13" i="2"/>
  <c r="G56" i="2"/>
  <c r="G87" i="2"/>
  <c r="G23" i="2"/>
  <c r="G18" i="2"/>
  <c r="G42" i="2"/>
  <c r="G14" i="2"/>
  <c r="J279" i="2"/>
  <c r="J256" i="2"/>
  <c r="J280" i="2"/>
  <c r="J267" i="2"/>
  <c r="J232" i="2"/>
  <c r="J212" i="2"/>
  <c r="J209" i="2"/>
  <c r="J195" i="2"/>
  <c r="J133" i="2"/>
  <c r="J162" i="2"/>
  <c r="J139" i="2"/>
  <c r="J75" i="2"/>
  <c r="J110" i="2"/>
  <c r="J46" i="2"/>
  <c r="J117" i="2"/>
  <c r="J53" i="2"/>
  <c r="J112" i="2"/>
  <c r="J48" i="2"/>
  <c r="J13" i="2"/>
  <c r="J198" i="2"/>
  <c r="J25" i="2"/>
  <c r="J286" i="2"/>
  <c r="J239" i="2"/>
  <c r="J258" i="2"/>
  <c r="J207" i="2"/>
  <c r="J210" i="2"/>
  <c r="J189" i="2"/>
  <c r="J192" i="2"/>
  <c r="J175" i="2"/>
  <c r="J206" i="2"/>
  <c r="J144" i="2"/>
  <c r="J119" i="2"/>
  <c r="J55" i="2"/>
  <c r="J90" i="2"/>
  <c r="J26" i="2"/>
  <c r="J97" i="2"/>
  <c r="J33" i="2"/>
  <c r="J92" i="2"/>
  <c r="J28" i="2"/>
  <c r="J283" i="2"/>
  <c r="J183" i="2"/>
  <c r="J89" i="2"/>
  <c r="J282" i="2"/>
  <c r="J235" i="2"/>
  <c r="J254" i="2"/>
  <c r="J297" i="2"/>
  <c r="J253" i="2"/>
  <c r="J185" i="2"/>
  <c r="J188" i="2"/>
  <c r="J171" i="2"/>
  <c r="J202" i="2"/>
  <c r="J140" i="2"/>
  <c r="J115" i="2"/>
  <c r="J51" i="2"/>
  <c r="J86" i="2"/>
  <c r="J22" i="2"/>
  <c r="J93" i="2"/>
  <c r="J29" i="2"/>
  <c r="J88" i="2"/>
  <c r="J24" i="2"/>
  <c r="J168" i="2"/>
  <c r="J105" i="2"/>
  <c r="J247" i="2"/>
  <c r="J250" i="2"/>
  <c r="J289" i="2"/>
  <c r="J249" i="2"/>
  <c r="J181" i="2"/>
  <c r="J127" i="2"/>
  <c r="J63" i="2"/>
  <c r="J98" i="2"/>
  <c r="J34" i="2"/>
  <c r="J7" i="2"/>
  <c r="J68" i="2"/>
  <c r="J17" i="2"/>
  <c r="G22" i="2"/>
  <c r="G274" i="2"/>
  <c r="G266" i="2"/>
  <c r="G249" i="2"/>
  <c r="G252" i="2"/>
  <c r="G208" i="2"/>
  <c r="G195" i="2"/>
  <c r="G186" i="2"/>
  <c r="G205" i="2"/>
  <c r="G173" i="2"/>
  <c r="G109" i="2"/>
  <c r="G124" i="2"/>
  <c r="G89" i="2"/>
  <c r="G25" i="2"/>
  <c r="G68" i="2"/>
  <c r="G4" i="2"/>
  <c r="G35" i="2"/>
  <c r="G66" i="2"/>
  <c r="G291" i="2"/>
  <c r="G285" i="2"/>
  <c r="G292" i="2"/>
  <c r="G235" i="2"/>
  <c r="G237" i="2"/>
  <c r="G188" i="2"/>
  <c r="G232" i="2"/>
  <c r="G167" i="2"/>
  <c r="G185" i="2"/>
  <c r="G153" i="2"/>
  <c r="G168" i="2"/>
  <c r="G135" i="2"/>
  <c r="G69" i="2"/>
  <c r="G5" i="2"/>
  <c r="G48" i="2"/>
  <c r="G79" i="2"/>
  <c r="G15" i="2"/>
  <c r="G54" i="2"/>
  <c r="G282" i="2"/>
  <c r="G247" i="2"/>
  <c r="G257" i="2"/>
  <c r="G260" i="2"/>
  <c r="G216" i="2"/>
  <c r="G203" i="2"/>
  <c r="G194" i="2"/>
  <c r="G213" i="2"/>
  <c r="G150" i="2"/>
  <c r="G117" i="2"/>
  <c r="G132" i="2"/>
  <c r="G99" i="2"/>
  <c r="G33" i="2"/>
  <c r="G76" i="2"/>
  <c r="G12" i="2"/>
  <c r="G43" i="2"/>
  <c r="G94" i="2"/>
  <c r="G283" i="2"/>
  <c r="G277" i="2"/>
  <c r="G284" i="2"/>
  <c r="G227" i="2"/>
  <c r="G229" i="2"/>
  <c r="G180" i="2"/>
  <c r="G224" i="2"/>
  <c r="G159" i="2"/>
  <c r="G177" i="2"/>
  <c r="G145" i="2"/>
  <c r="G160" i="2"/>
  <c r="G127" i="2"/>
  <c r="G61" i="2"/>
  <c r="G104" i="2"/>
  <c r="G40" i="2"/>
  <c r="G71" i="2"/>
  <c r="G7" i="2"/>
  <c r="G62" i="2"/>
  <c r="G122" i="2"/>
  <c r="G74" i="2"/>
  <c r="J290" i="2"/>
  <c r="J243" i="2"/>
  <c r="J262" i="2"/>
  <c r="J211" i="2"/>
  <c r="J216" i="2"/>
  <c r="J193" i="2"/>
  <c r="J196" i="2"/>
  <c r="J179" i="2"/>
  <c r="J285" i="2"/>
  <c r="J148" i="2"/>
  <c r="J123" i="2"/>
  <c r="J59" i="2"/>
  <c r="J94" i="2"/>
  <c r="J30" i="2"/>
  <c r="J101" i="2"/>
  <c r="J37" i="2"/>
  <c r="J96" i="2"/>
  <c r="J32" i="2"/>
  <c r="J215" i="2"/>
  <c r="J166" i="2"/>
  <c r="J269" i="2"/>
  <c r="J223" i="2"/>
  <c r="J242" i="2"/>
  <c r="J273" i="2"/>
  <c r="J241" i="2"/>
  <c r="J173" i="2"/>
  <c r="J176" i="2"/>
  <c r="J159" i="2"/>
  <c r="J190" i="2"/>
  <c r="J128" i="2"/>
  <c r="J103" i="2"/>
  <c r="J39" i="2"/>
  <c r="J74" i="2"/>
  <c r="J146" i="2"/>
  <c r="J81" i="2"/>
  <c r="J15" i="2"/>
  <c r="J76" i="2"/>
  <c r="J10" i="2"/>
  <c r="J261" i="2"/>
  <c r="J137" i="2"/>
  <c r="J41" i="2"/>
  <c r="J265" i="2"/>
  <c r="J219" i="2"/>
  <c r="J238" i="2"/>
  <c r="J259" i="2"/>
  <c r="J237" i="2"/>
  <c r="J169" i="2"/>
  <c r="J172" i="2"/>
  <c r="J157" i="2"/>
  <c r="J186" i="2"/>
  <c r="J124" i="2"/>
  <c r="J99" i="2"/>
  <c r="J35" i="2"/>
  <c r="J70" i="2"/>
  <c r="J142" i="2"/>
  <c r="J77" i="2"/>
  <c r="J11" i="2"/>
  <c r="J72" i="2"/>
  <c r="J6" i="2"/>
  <c r="J167" i="2"/>
  <c r="J57" i="2"/>
  <c r="J294" i="2"/>
  <c r="J231" i="2"/>
  <c r="J234" i="2"/>
  <c r="J252" i="2"/>
  <c r="J233" i="2"/>
  <c r="J165" i="2"/>
  <c r="J111" i="2"/>
  <c r="J47" i="2"/>
  <c r="J82" i="2"/>
  <c r="J154" i="2"/>
  <c r="J116" i="2"/>
  <c r="J52" i="2"/>
  <c r="J118" i="2"/>
  <c r="G295" i="2"/>
  <c r="G289" i="2"/>
  <c r="G296" i="2"/>
  <c r="G239" i="2"/>
  <c r="G241" i="2"/>
  <c r="G192" i="2"/>
  <c r="G179" i="2"/>
  <c r="G171" i="2"/>
  <c r="G189" i="2"/>
  <c r="G157" i="2"/>
  <c r="G172" i="2"/>
  <c r="G108" i="2"/>
  <c r="G73" i="2"/>
  <c r="G9" i="2"/>
  <c r="G52" i="2"/>
  <c r="G83" i="2"/>
  <c r="G19" i="2"/>
  <c r="G275" i="2"/>
  <c r="G267" i="2"/>
  <c r="G276" i="2"/>
  <c r="G219" i="2"/>
  <c r="G221" i="2"/>
  <c r="G240" i="2"/>
  <c r="G214" i="2"/>
  <c r="G151" i="2"/>
  <c r="G170" i="2"/>
  <c r="G137" i="2"/>
  <c r="G152" i="2"/>
  <c r="G119" i="2"/>
  <c r="G53" i="2"/>
  <c r="G96" i="2"/>
  <c r="G32" i="2"/>
  <c r="G63" i="2"/>
  <c r="G134" i="2"/>
  <c r="G106" i="2"/>
  <c r="G297" i="2"/>
  <c r="G258" i="2"/>
  <c r="G246" i="2"/>
  <c r="G244" i="2"/>
  <c r="G200" i="2"/>
  <c r="G187" i="2"/>
  <c r="G178" i="2"/>
  <c r="G197" i="2"/>
  <c r="G165" i="2"/>
  <c r="G101" i="2"/>
  <c r="G116" i="2"/>
  <c r="G81" i="2"/>
  <c r="G17" i="2"/>
  <c r="G60" i="2"/>
  <c r="G91" i="2"/>
  <c r="G27" i="2"/>
  <c r="G34" i="2"/>
  <c r="G294" i="2"/>
  <c r="G259" i="2"/>
  <c r="G269" i="2"/>
  <c r="G234" i="2"/>
  <c r="G226" i="2"/>
  <c r="G215" i="2"/>
  <c r="G206" i="2"/>
  <c r="G143" i="2"/>
  <c r="G162" i="2"/>
  <c r="G129" i="2"/>
  <c r="G142" i="2"/>
  <c r="G111" i="2"/>
  <c r="G45" i="2"/>
  <c r="G88" i="2"/>
  <c r="G24" i="2"/>
  <c r="G55" i="2"/>
  <c r="G126" i="2"/>
  <c r="G46" i="2"/>
  <c r="G78" i="2"/>
  <c r="G10" i="2"/>
  <c r="J274" i="2"/>
  <c r="J227" i="2"/>
  <c r="J246" i="2"/>
  <c r="J281" i="2"/>
  <c r="J245" i="2"/>
  <c r="J177" i="2"/>
  <c r="J180" i="2"/>
  <c r="J163" i="2"/>
  <c r="J194" i="2"/>
  <c r="J132" i="2"/>
  <c r="J107" i="2"/>
  <c r="J43" i="2"/>
  <c r="J78" i="2"/>
  <c r="J150" i="2"/>
  <c r="J85" i="2"/>
  <c r="J21" i="2"/>
  <c r="J80" i="2"/>
  <c r="J14" i="2"/>
  <c r="J199" i="2"/>
  <c r="J120" i="2"/>
  <c r="J291" i="2"/>
  <c r="J268" i="2"/>
  <c r="J292" i="2"/>
  <c r="J226" i="2"/>
  <c r="J244" i="2"/>
  <c r="J225" i="2"/>
  <c r="J293" i="2"/>
  <c r="J160" i="2"/>
  <c r="J145" i="2"/>
  <c r="J174" i="2"/>
  <c r="J151" i="2"/>
  <c r="J87" i="2"/>
  <c r="J23" i="2"/>
  <c r="J58" i="2"/>
  <c r="J130" i="2"/>
  <c r="J65" i="2"/>
  <c r="J16" i="2"/>
  <c r="J60" i="2"/>
  <c r="J12" i="2"/>
  <c r="J200" i="2"/>
  <c r="J182" i="2"/>
  <c r="J287" i="2"/>
  <c r="J264" i="2"/>
  <c r="J288" i="2"/>
  <c r="J222" i="2"/>
  <c r="J240" i="2"/>
  <c r="J221" i="2"/>
  <c r="J277" i="2"/>
  <c r="J203" i="2"/>
  <c r="J141" i="2"/>
  <c r="J170" i="2"/>
  <c r="J147" i="2"/>
  <c r="J83" i="2"/>
  <c r="J19" i="2"/>
  <c r="J54" i="2"/>
  <c r="J126" i="2"/>
  <c r="J61" i="2"/>
  <c r="J8" i="2"/>
  <c r="J56" i="2"/>
  <c r="J4" i="2"/>
  <c r="J121" i="2"/>
  <c r="J278" i="2"/>
  <c r="J284" i="2"/>
  <c r="J218" i="2"/>
  <c r="J236" i="2"/>
  <c r="J217" i="2"/>
  <c r="J213" i="2"/>
  <c r="J95" i="2"/>
  <c r="J31" i="2"/>
  <c r="J66" i="2"/>
  <c r="J138" i="2"/>
  <c r="J100" i="2"/>
  <c r="J36" i="2"/>
  <c r="G279" i="2"/>
  <c r="G273" i="2"/>
  <c r="G280" i="2"/>
  <c r="G223" i="2"/>
  <c r="G225" i="2"/>
  <c r="G176" i="2"/>
  <c r="G218" i="2"/>
  <c r="G155" i="2"/>
  <c r="G174" i="2"/>
  <c r="G141" i="2"/>
  <c r="G156" i="2"/>
  <c r="G123" i="2"/>
  <c r="G57" i="2"/>
  <c r="G100" i="2"/>
  <c r="G36" i="2"/>
  <c r="G67" i="2"/>
  <c r="G3" i="2"/>
  <c r="G70" i="2"/>
  <c r="G286" i="2"/>
  <c r="G251" i="2"/>
  <c r="G261" i="2"/>
  <c r="G264" i="2"/>
  <c r="G220" i="2"/>
  <c r="G207" i="2"/>
  <c r="G198" i="2"/>
  <c r="G217" i="2"/>
  <c r="G154" i="2"/>
  <c r="G121" i="2"/>
  <c r="G136" i="2"/>
  <c r="G103" i="2"/>
  <c r="G37" i="2"/>
  <c r="G80" i="2"/>
  <c r="G16" i="2"/>
  <c r="G47" i="2"/>
  <c r="G102" i="2"/>
  <c r="G287" i="2"/>
  <c r="G281" i="2"/>
  <c r="G288" i="2"/>
  <c r="G231" i="2"/>
  <c r="G233" i="2"/>
  <c r="G184" i="2"/>
  <c r="G228" i="2"/>
  <c r="G163" i="2"/>
  <c r="G181" i="2"/>
  <c r="G149" i="2"/>
  <c r="G164" i="2"/>
  <c r="G131" i="2"/>
  <c r="G65" i="2"/>
  <c r="G144" i="2"/>
  <c r="G44" i="2"/>
  <c r="G75" i="2"/>
  <c r="G11" i="2"/>
  <c r="G38" i="2"/>
  <c r="G278" i="2"/>
  <c r="G243" i="2"/>
  <c r="G253" i="2"/>
  <c r="G256" i="2"/>
  <c r="G212" i="2"/>
  <c r="G199" i="2"/>
  <c r="G190" i="2"/>
  <c r="G209" i="2"/>
  <c r="G146" i="2"/>
  <c r="G113" i="2"/>
  <c r="G128" i="2"/>
  <c r="G93" i="2"/>
  <c r="G29" i="2"/>
  <c r="G72" i="2"/>
  <c r="G8" i="2"/>
  <c r="G39" i="2"/>
  <c r="G82" i="2"/>
  <c r="G110" i="2"/>
  <c r="G30" i="2"/>
  <c r="J295" i="2"/>
  <c r="J270" i="2"/>
  <c r="J296" i="2"/>
  <c r="J230" i="2"/>
  <c r="J248" i="2"/>
  <c r="J229" i="2"/>
  <c r="J161" i="2"/>
  <c r="J164" i="2"/>
  <c r="J149" i="2"/>
  <c r="J178" i="2"/>
  <c r="J155" i="2"/>
  <c r="J91" i="2"/>
  <c r="J27" i="2"/>
  <c r="J62" i="2"/>
  <c r="J134" i="2"/>
  <c r="J69" i="2"/>
  <c r="J3" i="2"/>
  <c r="J64" i="2"/>
  <c r="J20" i="2"/>
  <c r="J153" i="2"/>
  <c r="J73" i="2"/>
  <c r="J275" i="2"/>
  <c r="J255" i="2"/>
  <c r="J276" i="2"/>
  <c r="J263" i="2"/>
  <c r="J228" i="2"/>
  <c r="J208" i="2"/>
  <c r="J205" i="2"/>
  <c r="J191" i="2"/>
  <c r="J129" i="2"/>
  <c r="J158" i="2"/>
  <c r="J135" i="2"/>
  <c r="J71" i="2"/>
  <c r="J106" i="2"/>
  <c r="J42" i="2"/>
  <c r="J113" i="2"/>
  <c r="J49" i="2"/>
  <c r="J108" i="2"/>
  <c r="J44" i="2"/>
  <c r="J9" i="2"/>
  <c r="J184" i="2"/>
  <c r="J136" i="2"/>
  <c r="J271" i="2"/>
  <c r="J251" i="2"/>
  <c r="J272" i="2"/>
  <c r="J257" i="2"/>
  <c r="J224" i="2"/>
  <c r="J201" i="2"/>
  <c r="J204" i="2"/>
  <c r="J187" i="2"/>
  <c r="J125" i="2"/>
  <c r="J156" i="2"/>
  <c r="J131" i="2"/>
  <c r="J67" i="2"/>
  <c r="J102" i="2"/>
  <c r="J38" i="2"/>
  <c r="J109" i="2"/>
  <c r="J45" i="2"/>
  <c r="J104" i="2"/>
  <c r="J40" i="2"/>
  <c r="J5" i="2"/>
  <c r="J152" i="2"/>
  <c r="J260" i="2"/>
  <c r="J266" i="2"/>
  <c r="J214" i="2"/>
  <c r="J220" i="2"/>
  <c r="J197" i="2"/>
  <c r="J143" i="2"/>
  <c r="J79" i="2"/>
  <c r="J114" i="2"/>
  <c r="J50" i="2"/>
  <c r="J122" i="2"/>
  <c r="J84" i="2"/>
  <c r="J18" i="2"/>
  <c r="I61" i="2"/>
  <c r="I77" i="2"/>
  <c r="I93" i="2"/>
  <c r="I109" i="2"/>
  <c r="I125" i="2"/>
  <c r="I22" i="2"/>
  <c r="I31" i="2"/>
  <c r="I4" i="2"/>
  <c r="I3" i="2"/>
  <c r="I19" i="2"/>
  <c r="I18" i="2"/>
  <c r="I49" i="2"/>
  <c r="I9" i="2"/>
  <c r="I25" i="2"/>
  <c r="I41" i="2"/>
  <c r="I193" i="2"/>
  <c r="I38" i="2"/>
  <c r="I169" i="2"/>
  <c r="I55" i="2"/>
  <c r="I58" i="2"/>
  <c r="I74" i="2"/>
  <c r="I90" i="2"/>
  <c r="I106" i="2"/>
  <c r="I122" i="2"/>
  <c r="I139" i="2"/>
  <c r="I167" i="2"/>
  <c r="I59" i="2"/>
  <c r="I75" i="2"/>
  <c r="I91" i="2"/>
  <c r="I107" i="2"/>
  <c r="I123" i="2"/>
  <c r="I173" i="2"/>
  <c r="I56" i="2"/>
  <c r="I72" i="2"/>
  <c r="I88" i="2"/>
  <c r="I104" i="2"/>
  <c r="I120" i="2"/>
  <c r="I134" i="2"/>
  <c r="I142" i="2"/>
  <c r="I155" i="2"/>
  <c r="I187" i="2"/>
  <c r="I160" i="2"/>
  <c r="I176" i="2"/>
  <c r="I192" i="2"/>
  <c r="I149" i="2"/>
  <c r="I158" i="2"/>
  <c r="I174" i="2"/>
  <c r="I190" i="2"/>
  <c r="I199" i="2"/>
  <c r="I215" i="2"/>
  <c r="I231" i="2"/>
  <c r="I200" i="2"/>
  <c r="I216" i="2"/>
  <c r="I232" i="2"/>
  <c r="I242" i="2"/>
  <c r="I253" i="2"/>
  <c r="I209" i="2"/>
  <c r="I225" i="2"/>
  <c r="I206" i="2"/>
  <c r="I222" i="2"/>
  <c r="I239" i="2"/>
  <c r="I261" i="2"/>
  <c r="I260" i="2"/>
  <c r="I241" i="2"/>
  <c r="I276" i="2"/>
  <c r="I292" i="2"/>
  <c r="I262" i="2"/>
  <c r="I259" i="2"/>
  <c r="I277" i="2"/>
  <c r="I293" i="2"/>
  <c r="I278" i="2"/>
  <c r="I294" i="2"/>
  <c r="I283" i="2"/>
  <c r="I8" i="2"/>
  <c r="I10" i="2"/>
  <c r="I24" i="2"/>
  <c r="I35" i="2"/>
  <c r="I12" i="2"/>
  <c r="I7" i="2"/>
  <c r="I23" i="2"/>
  <c r="I28" i="2"/>
  <c r="I154" i="2"/>
  <c r="I13" i="2"/>
  <c r="I29" i="2"/>
  <c r="I45" i="2"/>
  <c r="I65" i="2"/>
  <c r="I81" i="2"/>
  <c r="I97" i="2"/>
  <c r="I113" i="2"/>
  <c r="I129" i="2"/>
  <c r="I26" i="2"/>
  <c r="I42" i="2"/>
  <c r="I43" i="2"/>
  <c r="I177" i="2"/>
  <c r="I62" i="2"/>
  <c r="I78" i="2"/>
  <c r="I94" i="2"/>
  <c r="I110" i="2"/>
  <c r="I126" i="2"/>
  <c r="I143" i="2"/>
  <c r="I175" i="2"/>
  <c r="I63" i="2"/>
  <c r="I79" i="2"/>
  <c r="I95" i="2"/>
  <c r="I111" i="2"/>
  <c r="I127" i="2"/>
  <c r="I181" i="2"/>
  <c r="I60" i="2"/>
  <c r="I76" i="2"/>
  <c r="I92" i="2"/>
  <c r="I108" i="2"/>
  <c r="I124" i="2"/>
  <c r="I136" i="2"/>
  <c r="I144" i="2"/>
  <c r="I163" i="2"/>
  <c r="I148" i="2"/>
  <c r="I164" i="2"/>
  <c r="I180" i="2"/>
  <c r="I137" i="2"/>
  <c r="I153" i="2"/>
  <c r="I162" i="2"/>
  <c r="I178" i="2"/>
  <c r="I194" i="2"/>
  <c r="I203" i="2"/>
  <c r="I219" i="2"/>
  <c r="I235" i="2"/>
  <c r="I204" i="2"/>
  <c r="I220" i="2"/>
  <c r="I236" i="2"/>
  <c r="I244" i="2"/>
  <c r="I197" i="2"/>
  <c r="I213" i="2"/>
  <c r="I229" i="2"/>
  <c r="I210" i="2"/>
  <c r="I226" i="2"/>
  <c r="I243" i="2"/>
  <c r="I265" i="2"/>
  <c r="I264" i="2"/>
  <c r="I245" i="2"/>
  <c r="I280" i="2"/>
  <c r="I296" i="2"/>
  <c r="I266" i="2"/>
  <c r="I263" i="2"/>
  <c r="I281" i="2"/>
  <c r="I297" i="2"/>
  <c r="I282" i="2"/>
  <c r="I271" i="2"/>
  <c r="I287" i="2"/>
  <c r="I14" i="2"/>
  <c r="I40" i="2"/>
  <c r="I39" i="2"/>
  <c r="I32" i="2"/>
  <c r="I11" i="2"/>
  <c r="I6" i="2"/>
  <c r="I44" i="2"/>
  <c r="I185" i="2"/>
  <c r="I17" i="2"/>
  <c r="I33" i="2"/>
  <c r="I53" i="2"/>
  <c r="I69" i="2"/>
  <c r="I85" i="2"/>
  <c r="I101" i="2"/>
  <c r="I117" i="2"/>
  <c r="I133" i="2"/>
  <c r="I30" i="2"/>
  <c r="I46" i="2"/>
  <c r="I47" i="2"/>
  <c r="I50" i="2"/>
  <c r="I66" i="2"/>
  <c r="I82" i="2"/>
  <c r="I98" i="2"/>
  <c r="I114" i="2"/>
  <c r="I130" i="2"/>
  <c r="I147" i="2"/>
  <c r="I183" i="2"/>
  <c r="I67" i="2"/>
  <c r="I83" i="2"/>
  <c r="I99" i="2"/>
  <c r="I115" i="2"/>
  <c r="I131" i="2"/>
  <c r="I189" i="2"/>
  <c r="I64" i="2"/>
  <c r="I80" i="2"/>
  <c r="I96" i="2"/>
  <c r="I112" i="2"/>
  <c r="I128" i="2"/>
  <c r="I138" i="2"/>
  <c r="I146" i="2"/>
  <c r="I171" i="2"/>
  <c r="I152" i="2"/>
  <c r="I168" i="2"/>
  <c r="I184" i="2"/>
  <c r="I141" i="2"/>
  <c r="I157" i="2"/>
  <c r="I166" i="2"/>
  <c r="I182" i="2"/>
  <c r="I198" i="2"/>
  <c r="I207" i="2"/>
  <c r="I223" i="2"/>
  <c r="I196" i="2"/>
  <c r="I208" i="2"/>
  <c r="I224" i="2"/>
  <c r="I238" i="2"/>
  <c r="I246" i="2"/>
  <c r="I201" i="2"/>
  <c r="I217" i="2"/>
  <c r="I233" i="2"/>
  <c r="I214" i="2"/>
  <c r="I230" i="2"/>
  <c r="I247" i="2"/>
  <c r="I269" i="2"/>
  <c r="I268" i="2"/>
  <c r="I249" i="2"/>
  <c r="I284" i="2"/>
  <c r="I254" i="2"/>
  <c r="I251" i="2"/>
  <c r="I267" i="2"/>
  <c r="I285" i="2"/>
  <c r="I270" i="2"/>
  <c r="I286" i="2"/>
  <c r="I275" i="2"/>
  <c r="I291" i="2"/>
  <c r="I20" i="2"/>
  <c r="I27" i="2"/>
  <c r="I36" i="2"/>
  <c r="I15" i="2"/>
  <c r="I16" i="2"/>
  <c r="I48" i="2"/>
  <c r="I5" i="2"/>
  <c r="I21" i="2"/>
  <c r="I37" i="2"/>
  <c r="I57" i="2"/>
  <c r="I73" i="2"/>
  <c r="I89" i="2"/>
  <c r="I105" i="2"/>
  <c r="I121" i="2"/>
  <c r="I161" i="2"/>
  <c r="I34" i="2"/>
  <c r="I150" i="2"/>
  <c r="I51" i="2"/>
  <c r="I54" i="2"/>
  <c r="I70" i="2"/>
  <c r="I86" i="2"/>
  <c r="I102" i="2"/>
  <c r="I118" i="2"/>
  <c r="I135" i="2"/>
  <c r="I159" i="2"/>
  <c r="I191" i="2"/>
  <c r="I71" i="2"/>
  <c r="I87" i="2"/>
  <c r="I103" i="2"/>
  <c r="I119" i="2"/>
  <c r="I165" i="2"/>
  <c r="I52" i="2"/>
  <c r="I68" i="2"/>
  <c r="I84" i="2"/>
  <c r="I100" i="2"/>
  <c r="I116" i="2"/>
  <c r="I132" i="2"/>
  <c r="I140" i="2"/>
  <c r="I151" i="2"/>
  <c r="I179" i="2"/>
  <c r="I156" i="2"/>
  <c r="I172" i="2"/>
  <c r="I188" i="2"/>
  <c r="I145" i="2"/>
  <c r="I252" i="2"/>
  <c r="I170" i="2"/>
  <c r="I186" i="2"/>
  <c r="I195" i="2"/>
  <c r="I211" i="2"/>
  <c r="I227" i="2"/>
  <c r="I250" i="2"/>
  <c r="I212" i="2"/>
  <c r="I228" i="2"/>
  <c r="I240" i="2"/>
  <c r="I248" i="2"/>
  <c r="I205" i="2"/>
  <c r="I221" i="2"/>
  <c r="I202" i="2"/>
  <c r="I218" i="2"/>
  <c r="I234" i="2"/>
  <c r="I257" i="2"/>
  <c r="I256" i="2"/>
  <c r="I237" i="2"/>
  <c r="I272" i="2"/>
  <c r="I288" i="2"/>
  <c r="I258" i="2"/>
  <c r="I255" i="2"/>
  <c r="I273" i="2"/>
  <c r="I289" i="2"/>
  <c r="I274" i="2"/>
  <c r="I290" i="2"/>
  <c r="I279" i="2"/>
  <c r="I295" i="2"/>
  <c r="G2" i="2" l="1"/>
  <c r="J2" i="2"/>
  <c r="H22" i="2" l="1"/>
  <c r="K22" i="2" s="1"/>
  <c r="H73" i="2"/>
  <c r="K73" i="2" s="1"/>
  <c r="H137" i="2"/>
  <c r="K137" i="2" s="1"/>
  <c r="H109" i="2"/>
  <c r="K109" i="2" s="1"/>
  <c r="H154" i="2"/>
  <c r="K154" i="2" s="1"/>
  <c r="H211" i="2"/>
  <c r="K211" i="2" s="1"/>
  <c r="H246" i="2"/>
  <c r="K246" i="2" s="1"/>
  <c r="H277" i="2"/>
  <c r="K277" i="2" s="1"/>
  <c r="H32" i="2"/>
  <c r="K32" i="2" s="1"/>
  <c r="H64" i="2"/>
  <c r="K64" i="2" s="1"/>
  <c r="H104" i="2"/>
  <c r="K104" i="2" s="1"/>
  <c r="H33" i="2"/>
  <c r="K33" i="2" s="1"/>
  <c r="H98" i="2"/>
  <c r="K98" i="2" s="1"/>
  <c r="H83" i="2"/>
  <c r="K83" i="2" s="1"/>
  <c r="H39" i="2"/>
  <c r="K39" i="2" s="1"/>
  <c r="H127" i="2"/>
  <c r="K127" i="2" s="1"/>
  <c r="H200" i="2"/>
  <c r="K200" i="2" s="1"/>
  <c r="H273" i="2"/>
  <c r="K273" i="2" s="1"/>
  <c r="H125" i="2"/>
  <c r="K125" i="2" s="1"/>
  <c r="H132" i="2"/>
  <c r="K132" i="2" s="1"/>
  <c r="H164" i="2"/>
  <c r="K164" i="2" s="1"/>
  <c r="H231" i="2"/>
  <c r="K231" i="2" s="1"/>
  <c r="H221" i="2"/>
  <c r="K221" i="2" s="1"/>
  <c r="H255" i="2"/>
  <c r="K255" i="2" s="1"/>
  <c r="H267" i="2"/>
  <c r="K267" i="2" s="1"/>
  <c r="H287" i="2"/>
  <c r="K287" i="2" s="1"/>
  <c r="H294" i="2"/>
  <c r="K294" i="2" s="1"/>
  <c r="H3" i="2"/>
  <c r="K3" i="2" s="1"/>
  <c r="H74" i="2"/>
  <c r="K74" i="2" s="1"/>
  <c r="H12" i="2"/>
  <c r="K12" i="2" s="1"/>
  <c r="H42" i="2"/>
  <c r="K42" i="2" s="1"/>
  <c r="H61" i="2"/>
  <c r="K61" i="2" s="1"/>
  <c r="H151" i="2"/>
  <c r="K151" i="2" s="1"/>
  <c r="H49" i="2"/>
  <c r="K49" i="2" s="1"/>
  <c r="H177" i="2"/>
  <c r="K177" i="2" s="1"/>
  <c r="H131" i="2"/>
  <c r="K131" i="2" s="1"/>
  <c r="H97" i="2"/>
  <c r="K97" i="2" s="1"/>
  <c r="H196" i="2"/>
  <c r="K196" i="2" s="1"/>
  <c r="H142" i="2"/>
  <c r="K142" i="2" s="1"/>
  <c r="H174" i="2"/>
  <c r="K174" i="2" s="1"/>
  <c r="H199" i="2"/>
  <c r="K199" i="2" s="1"/>
  <c r="H235" i="2"/>
  <c r="K235" i="2" s="1"/>
  <c r="H234" i="2"/>
  <c r="K234" i="2" s="1"/>
  <c r="H264" i="2"/>
  <c r="K264" i="2" s="1"/>
  <c r="H297" i="2"/>
  <c r="K297" i="2" s="1"/>
  <c r="H4" i="2"/>
  <c r="K4" i="2" s="1"/>
  <c r="H21" i="2"/>
  <c r="K21" i="2" s="1"/>
  <c r="H84" i="2"/>
  <c r="K84" i="2" s="1"/>
  <c r="H143" i="2"/>
  <c r="K143" i="2" s="1"/>
  <c r="H52" i="2"/>
  <c r="K52" i="2" s="1"/>
  <c r="H71" i="2"/>
  <c r="K71" i="2" s="1"/>
  <c r="H179" i="2"/>
  <c r="K179" i="2" s="1"/>
  <c r="H59" i="2"/>
  <c r="K59" i="2" s="1"/>
  <c r="H129" i="2"/>
  <c r="K129" i="2" s="1"/>
  <c r="H202" i="2"/>
  <c r="K202" i="2" s="1"/>
  <c r="H107" i="2"/>
  <c r="K107" i="2" s="1"/>
  <c r="H120" i="2"/>
  <c r="K120" i="2" s="1"/>
  <c r="H152" i="2"/>
  <c r="K152" i="2" s="1"/>
  <c r="H184" i="2"/>
  <c r="K184" i="2" s="1"/>
  <c r="H209" i="2"/>
  <c r="K209" i="2" s="1"/>
  <c r="H243" i="2"/>
  <c r="K243" i="2" s="1"/>
  <c r="H244" i="2"/>
  <c r="K244" i="2" s="1"/>
  <c r="H275" i="2"/>
  <c r="K275" i="2" s="1"/>
  <c r="H282" i="2"/>
  <c r="K282" i="2" s="1"/>
  <c r="H54" i="2"/>
  <c r="K54" i="2" s="1"/>
  <c r="H159" i="2"/>
  <c r="K159" i="2" s="1"/>
  <c r="H210" i="2"/>
  <c r="K210" i="2" s="1"/>
  <c r="H122" i="2"/>
  <c r="K122" i="2" s="1"/>
  <c r="H186" i="2"/>
  <c r="K186" i="2" s="1"/>
  <c r="H245" i="2"/>
  <c r="K245" i="2" s="1"/>
  <c r="H284" i="2"/>
  <c r="K284" i="2" s="1"/>
  <c r="I2" i="2"/>
  <c r="H62" i="2"/>
  <c r="K62" i="2" s="1"/>
  <c r="H100" i="2"/>
  <c r="K100" i="2" s="1"/>
  <c r="H94" i="2"/>
  <c r="K94" i="2" s="1"/>
  <c r="H81" i="2"/>
  <c r="K81" i="2" s="1"/>
  <c r="H37" i="2"/>
  <c r="K37" i="2" s="1"/>
  <c r="H261" i="2"/>
  <c r="K261" i="2" s="1"/>
  <c r="H117" i="2"/>
  <c r="K117" i="2" s="1"/>
  <c r="H130" i="2"/>
  <c r="K130" i="2" s="1"/>
  <c r="H162" i="2"/>
  <c r="K162" i="2" s="1"/>
  <c r="H253" i="2"/>
  <c r="K253" i="2" s="1"/>
  <c r="H254" i="2"/>
  <c r="K254" i="2" s="1"/>
  <c r="H285" i="2"/>
  <c r="K285" i="2" s="1"/>
  <c r="H292" i="2"/>
  <c r="K292" i="2" s="1"/>
  <c r="H24" i="2"/>
  <c r="K24" i="2" s="1"/>
  <c r="H72" i="2"/>
  <c r="K72" i="2" s="1"/>
  <c r="H11" i="2"/>
  <c r="K11" i="2" s="1"/>
  <c r="H114" i="2"/>
  <c r="K114" i="2" s="1"/>
  <c r="H47" i="2"/>
  <c r="K47" i="2" s="1"/>
  <c r="H173" i="2"/>
  <c r="K173" i="2" s="1"/>
  <c r="H123" i="2"/>
  <c r="K123" i="2" s="1"/>
  <c r="H157" i="2"/>
  <c r="K157" i="2" s="1"/>
  <c r="H140" i="2"/>
  <c r="K140" i="2" s="1"/>
  <c r="H172" i="2"/>
  <c r="K172" i="2" s="1"/>
  <c r="H197" i="2"/>
  <c r="K197" i="2" s="1"/>
  <c r="H232" i="2"/>
  <c r="K232" i="2" s="1"/>
  <c r="H262" i="2"/>
  <c r="K262" i="2" s="1"/>
  <c r="H295" i="2"/>
  <c r="K295" i="2" s="1"/>
  <c r="H14" i="2"/>
  <c r="K14" i="2" s="1"/>
  <c r="H82" i="2"/>
  <c r="K82" i="2" s="1"/>
  <c r="H28" i="2"/>
  <c r="K28" i="2" s="1"/>
  <c r="H50" i="2"/>
  <c r="K50" i="2" s="1"/>
  <c r="H69" i="2"/>
  <c r="K69" i="2" s="1"/>
  <c r="H175" i="2"/>
  <c r="K175" i="2" s="1"/>
  <c r="H57" i="2"/>
  <c r="K57" i="2" s="1"/>
  <c r="H194" i="2"/>
  <c r="K194" i="2" s="1"/>
  <c r="H105" i="2"/>
  <c r="K105" i="2" s="1"/>
  <c r="H228" i="2"/>
  <c r="K228" i="2" s="1"/>
  <c r="H150" i="2"/>
  <c r="K150" i="2" s="1"/>
  <c r="H182" i="2"/>
  <c r="K182" i="2" s="1"/>
  <c r="H207" i="2"/>
  <c r="K207" i="2" s="1"/>
  <c r="H272" i="2"/>
  <c r="K272" i="2" s="1"/>
  <c r="H280" i="2"/>
  <c r="K280" i="2" s="1"/>
  <c r="H60" i="2"/>
  <c r="K60" i="2" s="1"/>
  <c r="H25" i="2"/>
  <c r="K25" i="2" s="1"/>
  <c r="H35" i="2"/>
  <c r="K35" i="2" s="1"/>
  <c r="H161" i="2"/>
  <c r="K161" i="2" s="1"/>
  <c r="H191" i="2"/>
  <c r="K191" i="2" s="1"/>
  <c r="H217" i="2"/>
  <c r="K217" i="2" s="1"/>
  <c r="H251" i="2"/>
  <c r="K251" i="2" s="1"/>
  <c r="H252" i="2"/>
  <c r="K252" i="2" s="1"/>
  <c r="H290" i="2"/>
  <c r="K290" i="2" s="1"/>
  <c r="H10" i="2"/>
  <c r="K10" i="2" s="1"/>
  <c r="H16" i="2"/>
  <c r="K16" i="2" s="1"/>
  <c r="H45" i="2"/>
  <c r="K45" i="2" s="1"/>
  <c r="H149" i="2"/>
  <c r="K149" i="2" s="1"/>
  <c r="H227" i="2"/>
  <c r="K227" i="2" s="1"/>
  <c r="H293" i="2"/>
  <c r="K293" i="2" s="1"/>
  <c r="H27" i="2"/>
  <c r="K27" i="2" s="1"/>
  <c r="H67" i="2"/>
  <c r="K67" i="2" s="1"/>
  <c r="H55" i="2"/>
  <c r="K55" i="2" s="1"/>
  <c r="H155" i="2"/>
  <c r="K155" i="2" s="1"/>
  <c r="H220" i="2"/>
  <c r="K220" i="2" s="1"/>
  <c r="H241" i="2"/>
  <c r="K241" i="2" s="1"/>
  <c r="H270" i="2"/>
  <c r="K270" i="2" s="1"/>
  <c r="H15" i="2"/>
  <c r="K15" i="2" s="1"/>
  <c r="H58" i="2"/>
  <c r="K58" i="2" s="1"/>
  <c r="H214" i="2"/>
  <c r="K214" i="2" s="1"/>
  <c r="H153" i="2"/>
  <c r="K153" i="2" s="1"/>
  <c r="H113" i="2"/>
  <c r="K113" i="2" s="1"/>
  <c r="H190" i="2"/>
  <c r="K190" i="2" s="1"/>
  <c r="H249" i="2"/>
  <c r="K249" i="2" s="1"/>
  <c r="H281" i="2"/>
  <c r="K281" i="2" s="1"/>
  <c r="H9" i="2"/>
  <c r="K9" i="2" s="1"/>
  <c r="H112" i="2"/>
  <c r="K112" i="2" s="1"/>
  <c r="H36" i="2"/>
  <c r="K36" i="2" s="1"/>
  <c r="H106" i="2"/>
  <c r="K106" i="2" s="1"/>
  <c r="H87" i="2"/>
  <c r="K87" i="2" s="1"/>
  <c r="H43" i="2"/>
  <c r="K43" i="2" s="1"/>
  <c r="H216" i="2"/>
  <c r="K216" i="2" s="1"/>
  <c r="H141" i="2"/>
  <c r="K141" i="2" s="1"/>
  <c r="H193" i="2"/>
  <c r="K193" i="2" s="1"/>
  <c r="H225" i="2"/>
  <c r="K225" i="2" s="1"/>
  <c r="H269" i="2"/>
  <c r="K269" i="2" s="1"/>
  <c r="H258" i="2"/>
  <c r="K258" i="2" s="1"/>
  <c r="H291" i="2"/>
  <c r="K291" i="2" s="1"/>
  <c r="H86" i="2"/>
  <c r="K86" i="2" s="1"/>
  <c r="H183" i="2"/>
  <c r="K183" i="2" s="1"/>
  <c r="H206" i="2"/>
  <c r="K206" i="2" s="1"/>
  <c r="H119" i="2"/>
  <c r="K119" i="2" s="1"/>
  <c r="H169" i="2"/>
  <c r="K169" i="2" s="1"/>
  <c r="H93" i="2"/>
  <c r="K93" i="2" s="1"/>
  <c r="H138" i="2"/>
  <c r="K138" i="2" s="1"/>
  <c r="H195" i="2"/>
  <c r="K195" i="2" s="1"/>
  <c r="H260" i="2"/>
  <c r="K260" i="2" s="1"/>
  <c r="H23" i="2"/>
  <c r="K23" i="2" s="1"/>
  <c r="H80" i="2"/>
  <c r="K80" i="2" s="1"/>
  <c r="H48" i="2"/>
  <c r="K48" i="2" s="1"/>
  <c r="H189" i="2"/>
  <c r="K189" i="2" s="1"/>
  <c r="H103" i="2"/>
  <c r="K103" i="2" s="1"/>
  <c r="H148" i="2"/>
  <c r="K148" i="2" s="1"/>
  <c r="H205" i="2"/>
  <c r="K205" i="2" s="1"/>
  <c r="H240" i="2"/>
  <c r="K240" i="2" s="1"/>
  <c r="H278" i="2"/>
  <c r="K278" i="2" s="1"/>
  <c r="H18" i="2"/>
  <c r="K18" i="2" s="1"/>
  <c r="H77" i="2"/>
  <c r="K77" i="2" s="1"/>
  <c r="H265" i="2"/>
  <c r="K265" i="2" s="1"/>
  <c r="H126" i="2"/>
  <c r="K126" i="2" s="1"/>
  <c r="H250" i="2"/>
  <c r="K250" i="2" s="1"/>
  <c r="H6" i="2"/>
  <c r="K6" i="2" s="1"/>
  <c r="H78" i="2"/>
  <c r="K78" i="2" s="1"/>
  <c r="H46" i="2"/>
  <c r="K46" i="2" s="1"/>
  <c r="H65" i="2"/>
  <c r="K65" i="2" s="1"/>
  <c r="H147" i="2"/>
  <c r="K147" i="2" s="1"/>
  <c r="H101" i="2"/>
  <c r="K101" i="2" s="1"/>
  <c r="H212" i="2"/>
  <c r="K212" i="2" s="1"/>
  <c r="H146" i="2"/>
  <c r="K146" i="2" s="1"/>
  <c r="H178" i="2"/>
  <c r="K178" i="2" s="1"/>
  <c r="H203" i="2"/>
  <c r="K203" i="2" s="1"/>
  <c r="H239" i="2"/>
  <c r="K239" i="2" s="1"/>
  <c r="H238" i="2"/>
  <c r="K238" i="2" s="1"/>
  <c r="H276" i="2"/>
  <c r="K276" i="2" s="1"/>
  <c r="H8" i="2"/>
  <c r="K8" i="2" s="1"/>
  <c r="H29" i="2"/>
  <c r="K29" i="2" s="1"/>
  <c r="H88" i="2"/>
  <c r="K88" i="2" s="1"/>
  <c r="H56" i="2"/>
  <c r="K56" i="2" s="1"/>
  <c r="H75" i="2"/>
  <c r="K75" i="2" s="1"/>
  <c r="H187" i="2"/>
  <c r="K187" i="2" s="1"/>
  <c r="H222" i="2"/>
  <c r="K222" i="2" s="1"/>
  <c r="H145" i="2"/>
  <c r="K145" i="2" s="1"/>
  <c r="H218" i="2"/>
  <c r="K218" i="2" s="1"/>
  <c r="H111" i="2"/>
  <c r="K111" i="2" s="1"/>
  <c r="H124" i="2"/>
  <c r="K124" i="2" s="1"/>
  <c r="H156" i="2"/>
  <c r="K156" i="2" s="1"/>
  <c r="H188" i="2"/>
  <c r="K188" i="2" s="1"/>
  <c r="H248" i="2"/>
  <c r="K248" i="2" s="1"/>
  <c r="H279" i="2"/>
  <c r="K279" i="2" s="1"/>
  <c r="H286" i="2"/>
  <c r="K286" i="2" s="1"/>
  <c r="H108" i="2"/>
  <c r="K108" i="2" s="1"/>
  <c r="H34" i="2"/>
  <c r="K34" i="2" s="1"/>
  <c r="H102" i="2"/>
  <c r="K102" i="2" s="1"/>
  <c r="H85" i="2"/>
  <c r="K85" i="2" s="1"/>
  <c r="H41" i="2"/>
  <c r="K41" i="2" s="1"/>
  <c r="H135" i="2"/>
  <c r="K135" i="2" s="1"/>
  <c r="H208" i="2"/>
  <c r="K208" i="2" s="1"/>
  <c r="H89" i="2"/>
  <c r="K89" i="2" s="1"/>
  <c r="H259" i="2"/>
  <c r="K259" i="2" s="1"/>
  <c r="H223" i="2"/>
  <c r="K223" i="2" s="1"/>
  <c r="H271" i="2"/>
  <c r="K271" i="2" s="1"/>
  <c r="H289" i="2"/>
  <c r="K289" i="2" s="1"/>
  <c r="H296" i="2"/>
  <c r="K296" i="2" s="1"/>
  <c r="H76" i="2"/>
  <c r="K76" i="2" s="1"/>
  <c r="H19" i="2"/>
  <c r="K19" i="2" s="1"/>
  <c r="H163" i="2"/>
  <c r="K163" i="2" s="1"/>
  <c r="H181" i="2"/>
  <c r="K181" i="2" s="1"/>
  <c r="H204" i="2"/>
  <c r="K204" i="2" s="1"/>
  <c r="H144" i="2"/>
  <c r="K144" i="2" s="1"/>
  <c r="H201" i="2"/>
  <c r="K201" i="2" s="1"/>
  <c r="H237" i="2"/>
  <c r="K237" i="2" s="1"/>
  <c r="H266" i="2"/>
  <c r="K266" i="2" s="1"/>
  <c r="H139" i="2" l="1"/>
  <c r="K139" i="2" s="1"/>
  <c r="H134" i="2"/>
  <c r="K134" i="2" s="1"/>
  <c r="H247" i="2"/>
  <c r="K247" i="2" s="1"/>
  <c r="H185" i="2"/>
  <c r="K185" i="2" s="1"/>
  <c r="H168" i="2"/>
  <c r="K168" i="2" s="1"/>
  <c r="H68" i="2"/>
  <c r="K68" i="2" s="1"/>
  <c r="H226" i="2"/>
  <c r="K226" i="2" s="1"/>
  <c r="H171" i="2"/>
  <c r="K171" i="2" s="1"/>
  <c r="H224" i="2"/>
  <c r="K224" i="2" s="1"/>
  <c r="H283" i="2"/>
  <c r="K283" i="2" s="1"/>
  <c r="H116" i="2"/>
  <c r="K116" i="2" s="1"/>
  <c r="H7" i="2"/>
  <c r="K7" i="2" s="1"/>
  <c r="H31" i="2"/>
  <c r="K31" i="2" s="1"/>
  <c r="H40" i="2"/>
  <c r="K40" i="2" s="1"/>
  <c r="H118" i="2"/>
  <c r="K118" i="2" s="1"/>
  <c r="H63" i="2"/>
  <c r="K63" i="2" s="1"/>
  <c r="M237" i="2"/>
  <c r="N237" i="2"/>
  <c r="L237" i="2"/>
  <c r="M181" i="2"/>
  <c r="L181" i="2"/>
  <c r="N181" i="2"/>
  <c r="M296" i="2"/>
  <c r="L296" i="2"/>
  <c r="N296" i="2"/>
  <c r="M259" i="2"/>
  <c r="L259" i="2"/>
  <c r="N259" i="2"/>
  <c r="L41" i="2"/>
  <c r="N41" i="2"/>
  <c r="M41" i="2"/>
  <c r="L108" i="2"/>
  <c r="N108" i="2"/>
  <c r="M108" i="2"/>
  <c r="L188" i="2"/>
  <c r="N188" i="2"/>
  <c r="M188" i="2"/>
  <c r="M218" i="2"/>
  <c r="L218" i="2"/>
  <c r="N218" i="2"/>
  <c r="L75" i="2"/>
  <c r="N75" i="2"/>
  <c r="M75" i="2"/>
  <c r="N8" i="2"/>
  <c r="M8" i="2"/>
  <c r="L8" i="2"/>
  <c r="N203" i="2"/>
  <c r="M203" i="2"/>
  <c r="L203" i="2"/>
  <c r="N101" i="2"/>
  <c r="M101" i="2"/>
  <c r="L101" i="2"/>
  <c r="M78" i="2"/>
  <c r="L78" i="2"/>
  <c r="N78" i="2"/>
  <c r="M265" i="2"/>
  <c r="L265" i="2"/>
  <c r="N265" i="2"/>
  <c r="M240" i="2"/>
  <c r="L240" i="2"/>
  <c r="N240" i="2"/>
  <c r="N189" i="2"/>
  <c r="M189" i="2"/>
  <c r="L189" i="2"/>
  <c r="N260" i="2"/>
  <c r="M260" i="2"/>
  <c r="L260" i="2"/>
  <c r="L169" i="2"/>
  <c r="N169" i="2"/>
  <c r="M169" i="2"/>
  <c r="M86" i="2"/>
  <c r="L86" i="2"/>
  <c r="N86" i="2"/>
  <c r="M225" i="2"/>
  <c r="L225" i="2"/>
  <c r="N225" i="2"/>
  <c r="N43" i="2"/>
  <c r="M43" i="2"/>
  <c r="L43" i="2"/>
  <c r="N112" i="2"/>
  <c r="M112" i="2"/>
  <c r="L112" i="2"/>
  <c r="M190" i="2"/>
  <c r="N190" i="2"/>
  <c r="L190" i="2"/>
  <c r="M58" i="2"/>
  <c r="L58" i="2"/>
  <c r="N58" i="2"/>
  <c r="N220" i="2"/>
  <c r="L220" i="2"/>
  <c r="M220" i="2"/>
  <c r="N27" i="2"/>
  <c r="M27" i="2"/>
  <c r="L27" i="2"/>
  <c r="N45" i="2"/>
  <c r="M45" i="2"/>
  <c r="L45" i="2"/>
  <c r="L252" i="2"/>
  <c r="N252" i="2"/>
  <c r="M252" i="2"/>
  <c r="M161" i="2"/>
  <c r="L161" i="2"/>
  <c r="N161" i="2"/>
  <c r="M280" i="2"/>
  <c r="L280" i="2"/>
  <c r="N280" i="2"/>
  <c r="M150" i="2"/>
  <c r="L150" i="2"/>
  <c r="N150" i="2"/>
  <c r="N57" i="2"/>
  <c r="L57" i="2"/>
  <c r="M57" i="2"/>
  <c r="N28" i="2"/>
  <c r="M28" i="2"/>
  <c r="L28" i="2"/>
  <c r="M262" i="2"/>
  <c r="L262" i="2"/>
  <c r="N262" i="2"/>
  <c r="M140" i="2"/>
  <c r="L140" i="2"/>
  <c r="N140" i="2"/>
  <c r="M47" i="2"/>
  <c r="L47" i="2"/>
  <c r="N47" i="2"/>
  <c r="N24" i="2"/>
  <c r="M24" i="2"/>
  <c r="L24" i="2"/>
  <c r="L253" i="2"/>
  <c r="N253" i="2"/>
  <c r="M253" i="2"/>
  <c r="M261" i="2"/>
  <c r="N261" i="2"/>
  <c r="N100" i="2"/>
  <c r="M100" i="2"/>
  <c r="L100" i="2"/>
  <c r="M186" i="2"/>
  <c r="L186" i="2"/>
  <c r="N186" i="2"/>
  <c r="N54" i="2"/>
  <c r="M54" i="2"/>
  <c r="L54" i="2"/>
  <c r="L275" i="2"/>
  <c r="N275" i="2"/>
  <c r="M275" i="2"/>
  <c r="N184" i="2"/>
  <c r="M184" i="2"/>
  <c r="L184" i="2"/>
  <c r="M202" i="2"/>
  <c r="L202" i="2"/>
  <c r="N202" i="2"/>
  <c r="N71" i="2"/>
  <c r="L71" i="2"/>
  <c r="M71" i="2"/>
  <c r="M21" i="2"/>
  <c r="L21" i="2"/>
  <c r="N21" i="2"/>
  <c r="L234" i="2"/>
  <c r="N234" i="2"/>
  <c r="M234" i="2"/>
  <c r="N142" i="2"/>
  <c r="M142" i="2"/>
  <c r="L142" i="2"/>
  <c r="M177" i="2"/>
  <c r="L177" i="2"/>
  <c r="N177" i="2"/>
  <c r="M42" i="2"/>
  <c r="L42" i="2"/>
  <c r="N42" i="2"/>
  <c r="M294" i="2"/>
  <c r="L294" i="2"/>
  <c r="N294" i="2"/>
  <c r="L221" i="2"/>
  <c r="M221" i="2"/>
  <c r="N221" i="2"/>
  <c r="L125" i="2"/>
  <c r="N125" i="2"/>
  <c r="M125" i="2"/>
  <c r="N39" i="2"/>
  <c r="M39" i="2"/>
  <c r="L39" i="2"/>
  <c r="L104" i="2"/>
  <c r="M104" i="2"/>
  <c r="N104" i="2"/>
  <c r="L246" i="2"/>
  <c r="N246" i="2"/>
  <c r="M246" i="2"/>
  <c r="N137" i="2"/>
  <c r="M137" i="2"/>
  <c r="L137" i="2"/>
  <c r="H274" i="2"/>
  <c r="K274" i="2" s="1"/>
  <c r="H51" i="2"/>
  <c r="K51" i="2" s="1"/>
  <c r="H133" i="2"/>
  <c r="K133" i="2" s="1"/>
  <c r="H213" i="2"/>
  <c r="K213" i="2" s="1"/>
  <c r="H53" i="2"/>
  <c r="K53" i="2" s="1"/>
  <c r="H136" i="2"/>
  <c r="K136" i="2" s="1"/>
  <c r="H288" i="2"/>
  <c r="K288" i="2" s="1"/>
  <c r="H92" i="2"/>
  <c r="K92" i="2" s="1"/>
  <c r="H13" i="2"/>
  <c r="K13" i="2" s="1"/>
  <c r="H110" i="2"/>
  <c r="K110" i="2" s="1"/>
  <c r="H160" i="2"/>
  <c r="K160" i="2" s="1"/>
  <c r="H79" i="2"/>
  <c r="K79" i="2" s="1"/>
  <c r="H242" i="2"/>
  <c r="K242" i="2" s="1"/>
  <c r="H233" i="2"/>
  <c r="K233" i="2" s="1"/>
  <c r="H219" i="2"/>
  <c r="K219" i="2" s="1"/>
  <c r="H26" i="2"/>
  <c r="K26" i="2" s="1"/>
  <c r="H44" i="2"/>
  <c r="K44" i="2" s="1"/>
  <c r="N266" i="2"/>
  <c r="M266" i="2"/>
  <c r="L266" i="2"/>
  <c r="N204" i="2"/>
  <c r="M204" i="2"/>
  <c r="L204" i="2"/>
  <c r="N76" i="2"/>
  <c r="M76" i="2"/>
  <c r="L76" i="2"/>
  <c r="N223" i="2"/>
  <c r="M223" i="2"/>
  <c r="L223" i="2"/>
  <c r="M135" i="2"/>
  <c r="L135" i="2"/>
  <c r="N135" i="2"/>
  <c r="N34" i="2"/>
  <c r="M34" i="2"/>
  <c r="L34" i="2"/>
  <c r="L248" i="2"/>
  <c r="N248" i="2"/>
  <c r="M248" i="2"/>
  <c r="M111" i="2"/>
  <c r="L111" i="2"/>
  <c r="N111" i="2"/>
  <c r="N187" i="2"/>
  <c r="M187" i="2"/>
  <c r="L187" i="2"/>
  <c r="N29" i="2"/>
  <c r="M29" i="2"/>
  <c r="L29" i="2"/>
  <c r="N239" i="2"/>
  <c r="M239" i="2"/>
  <c r="L239" i="2"/>
  <c r="N212" i="2"/>
  <c r="M212" i="2"/>
  <c r="L212" i="2"/>
  <c r="L46" i="2"/>
  <c r="N46" i="2"/>
  <c r="M46" i="2"/>
  <c r="N126" i="2"/>
  <c r="M126" i="2"/>
  <c r="L126" i="2"/>
  <c r="N278" i="2"/>
  <c r="M278" i="2"/>
  <c r="L278" i="2"/>
  <c r="L103" i="2"/>
  <c r="M103" i="2"/>
  <c r="N103" i="2"/>
  <c r="N23" i="2"/>
  <c r="M23" i="2"/>
  <c r="L23" i="2"/>
  <c r="N93" i="2"/>
  <c r="M93" i="2"/>
  <c r="L93" i="2"/>
  <c r="L183" i="2"/>
  <c r="N183" i="2"/>
  <c r="M183" i="2"/>
  <c r="M269" i="2"/>
  <c r="L269" i="2"/>
  <c r="N269" i="2"/>
  <c r="L216" i="2"/>
  <c r="N216" i="2"/>
  <c r="M216" i="2"/>
  <c r="L36" i="2"/>
  <c r="M36" i="2"/>
  <c r="N36" i="2"/>
  <c r="M249" i="2"/>
  <c r="L249" i="2"/>
  <c r="N249" i="2"/>
  <c r="L214" i="2"/>
  <c r="N214" i="2"/>
  <c r="M214" i="2"/>
  <c r="L241" i="2"/>
  <c r="N241" i="2"/>
  <c r="M241" i="2"/>
  <c r="L67" i="2"/>
  <c r="N67" i="2"/>
  <c r="M67" i="2"/>
  <c r="N149" i="2"/>
  <c r="M149" i="2"/>
  <c r="L149" i="2"/>
  <c r="M290" i="2"/>
  <c r="L290" i="2"/>
  <c r="N290" i="2"/>
  <c r="M191" i="2"/>
  <c r="L191" i="2"/>
  <c r="N191" i="2"/>
  <c r="N60" i="2"/>
  <c r="M60" i="2"/>
  <c r="L60" i="2"/>
  <c r="N182" i="2"/>
  <c r="M182" i="2"/>
  <c r="L182" i="2"/>
  <c r="L194" i="2"/>
  <c r="M194" i="2"/>
  <c r="N194" i="2"/>
  <c r="N50" i="2"/>
  <c r="L50" i="2"/>
  <c r="M50" i="2"/>
  <c r="M295" i="2"/>
  <c r="L295" i="2"/>
  <c r="N295" i="2"/>
  <c r="L172" i="2"/>
  <c r="N172" i="2"/>
  <c r="M172" i="2"/>
  <c r="L173" i="2"/>
  <c r="N173" i="2"/>
  <c r="M173" i="2"/>
  <c r="N72" i="2"/>
  <c r="M72" i="2"/>
  <c r="L72" i="2"/>
  <c r="L254" i="2"/>
  <c r="N254" i="2"/>
  <c r="M254" i="2"/>
  <c r="M117" i="2"/>
  <c r="L117" i="2"/>
  <c r="N117" i="2"/>
  <c r="M94" i="2"/>
  <c r="L94" i="2"/>
  <c r="N94" i="2"/>
  <c r="L245" i="2"/>
  <c r="N245" i="2"/>
  <c r="M245" i="2"/>
  <c r="N159" i="2"/>
  <c r="M159" i="2"/>
  <c r="L159" i="2"/>
  <c r="L282" i="2"/>
  <c r="N282" i="2"/>
  <c r="M282" i="2"/>
  <c r="L209" i="2"/>
  <c r="N209" i="2"/>
  <c r="M209" i="2"/>
  <c r="L107" i="2"/>
  <c r="N107" i="2"/>
  <c r="M107" i="2"/>
  <c r="M179" i="2"/>
  <c r="L179" i="2"/>
  <c r="N179" i="2"/>
  <c r="N84" i="2"/>
  <c r="M84" i="2"/>
  <c r="L84" i="2"/>
  <c r="M264" i="2"/>
  <c r="L264" i="2"/>
  <c r="N264" i="2"/>
  <c r="M174" i="2"/>
  <c r="L174" i="2"/>
  <c r="N174" i="2"/>
  <c r="N131" i="2"/>
  <c r="M131" i="2"/>
  <c r="L131" i="2"/>
  <c r="N61" i="2"/>
  <c r="M61" i="2"/>
  <c r="L61" i="2"/>
  <c r="M3" i="2"/>
  <c r="L3" i="2"/>
  <c r="N3" i="2"/>
  <c r="L255" i="2"/>
  <c r="N255" i="2"/>
  <c r="M255" i="2"/>
  <c r="L132" i="2"/>
  <c r="N132" i="2"/>
  <c r="M132" i="2"/>
  <c r="L127" i="2"/>
  <c r="N127" i="2"/>
  <c r="M127" i="2"/>
  <c r="N33" i="2"/>
  <c r="M33" i="2"/>
  <c r="L33" i="2"/>
  <c r="M277" i="2"/>
  <c r="L277" i="2"/>
  <c r="N277" i="2"/>
  <c r="N109" i="2"/>
  <c r="M109" i="2"/>
  <c r="L109" i="2"/>
  <c r="H236" i="2"/>
  <c r="K236" i="2" s="1"/>
  <c r="H256" i="2"/>
  <c r="K256" i="2" s="1"/>
  <c r="H66" i="2"/>
  <c r="K66" i="2" s="1"/>
  <c r="H17" i="2"/>
  <c r="K17" i="2" s="1"/>
  <c r="H167" i="2"/>
  <c r="K167" i="2" s="1"/>
  <c r="H91" i="2"/>
  <c r="K91" i="2" s="1"/>
  <c r="H215" i="2"/>
  <c r="K215" i="2" s="1"/>
  <c r="H30" i="2"/>
  <c r="K30" i="2" s="1"/>
  <c r="H230" i="2"/>
  <c r="K230" i="2" s="1"/>
  <c r="H38" i="2"/>
  <c r="K38" i="2" s="1"/>
  <c r="H128" i="2"/>
  <c r="K128" i="2" s="1"/>
  <c r="H90" i="2"/>
  <c r="K90" i="2" s="1"/>
  <c r="H257" i="2"/>
  <c r="K257" i="2" s="1"/>
  <c r="H95" i="2"/>
  <c r="K95" i="2" s="1"/>
  <c r="H263" i="2"/>
  <c r="K263" i="2" s="1"/>
  <c r="H115" i="2"/>
  <c r="K115" i="2" s="1"/>
  <c r="H5" i="2"/>
  <c r="K5" i="2" s="1"/>
  <c r="N144" i="2"/>
  <c r="M144" i="2"/>
  <c r="L144" i="2"/>
  <c r="N19" i="2"/>
  <c r="M19" i="2"/>
  <c r="L19" i="2"/>
  <c r="M271" i="2"/>
  <c r="L271" i="2"/>
  <c r="N271" i="2"/>
  <c r="L208" i="2"/>
  <c r="N208" i="2"/>
  <c r="M208" i="2"/>
  <c r="L102" i="2"/>
  <c r="N102" i="2"/>
  <c r="M102" i="2"/>
  <c r="L279" i="2"/>
  <c r="N279" i="2"/>
  <c r="M279" i="2"/>
  <c r="M124" i="2"/>
  <c r="L124" i="2"/>
  <c r="N124" i="2"/>
  <c r="N222" i="2"/>
  <c r="L222" i="2"/>
  <c r="M222" i="2"/>
  <c r="N88" i="2"/>
  <c r="M88" i="2"/>
  <c r="L88" i="2"/>
  <c r="L238" i="2"/>
  <c r="N238" i="2"/>
  <c r="M238" i="2"/>
  <c r="M146" i="2"/>
  <c r="L146" i="2"/>
  <c r="N146" i="2"/>
  <c r="M65" i="2"/>
  <c r="L65" i="2"/>
  <c r="N65" i="2"/>
  <c r="L250" i="2"/>
  <c r="N250" i="2"/>
  <c r="M250" i="2"/>
  <c r="L18" i="2"/>
  <c r="N18" i="2"/>
  <c r="M18" i="2"/>
  <c r="N148" i="2"/>
  <c r="M148" i="2"/>
  <c r="L148" i="2"/>
  <c r="N80" i="2"/>
  <c r="M80" i="2"/>
  <c r="L80" i="2"/>
  <c r="L138" i="2"/>
  <c r="N138" i="2"/>
  <c r="M138" i="2"/>
  <c r="M206" i="2"/>
  <c r="L206" i="2"/>
  <c r="N206" i="2"/>
  <c r="N258" i="2"/>
  <c r="M258" i="2"/>
  <c r="L258" i="2"/>
  <c r="N141" i="2"/>
  <c r="M141" i="2"/>
  <c r="L141" i="2"/>
  <c r="L106" i="2"/>
  <c r="N106" i="2"/>
  <c r="M106" i="2"/>
  <c r="N281" i="2"/>
  <c r="M281" i="2"/>
  <c r="L281" i="2"/>
  <c r="L153" i="2"/>
  <c r="N153" i="2"/>
  <c r="M153" i="2"/>
  <c r="N270" i="2"/>
  <c r="M270" i="2"/>
  <c r="L270" i="2"/>
  <c r="N55" i="2"/>
  <c r="M55" i="2"/>
  <c r="L55" i="2"/>
  <c r="L227" i="2"/>
  <c r="N227" i="2"/>
  <c r="M227" i="2"/>
  <c r="N10" i="2"/>
  <c r="M10" i="2"/>
  <c r="L10" i="2"/>
  <c r="N217" i="2"/>
  <c r="M217" i="2"/>
  <c r="L217" i="2"/>
  <c r="L25" i="2"/>
  <c r="N25" i="2"/>
  <c r="M25" i="2"/>
  <c r="M207" i="2"/>
  <c r="L207" i="2"/>
  <c r="N207" i="2"/>
  <c r="N105" i="2"/>
  <c r="M105" i="2"/>
  <c r="L105" i="2"/>
  <c r="M69" i="2"/>
  <c r="L69" i="2"/>
  <c r="N69" i="2"/>
  <c r="L14" i="2"/>
  <c r="N14" i="2"/>
  <c r="M14" i="2"/>
  <c r="N197" i="2"/>
  <c r="M197" i="2"/>
  <c r="L197" i="2"/>
  <c r="N123" i="2"/>
  <c r="M123" i="2"/>
  <c r="L11" i="2"/>
  <c r="N11" i="2"/>
  <c r="M11" i="2"/>
  <c r="L285" i="2"/>
  <c r="M285" i="2"/>
  <c r="N285" i="2"/>
  <c r="N130" i="2"/>
  <c r="M130" i="2"/>
  <c r="L130" i="2"/>
  <c r="N81" i="2"/>
  <c r="M81" i="2"/>
  <c r="L81" i="2"/>
  <c r="L284" i="2"/>
  <c r="N284" i="2"/>
  <c r="M284" i="2"/>
  <c r="N210" i="2"/>
  <c r="M210" i="2"/>
  <c r="L210" i="2"/>
  <c r="L243" i="2"/>
  <c r="N243" i="2"/>
  <c r="M243" i="2"/>
  <c r="N120" i="2"/>
  <c r="M120" i="2"/>
  <c r="L120" i="2"/>
  <c r="N59" i="2"/>
  <c r="M59" i="2"/>
  <c r="L59" i="2"/>
  <c r="L143" i="2"/>
  <c r="N143" i="2"/>
  <c r="M143" i="2"/>
  <c r="N297" i="2"/>
  <c r="M297" i="2"/>
  <c r="L297" i="2"/>
  <c r="L199" i="2"/>
  <c r="N199" i="2"/>
  <c r="M199" i="2"/>
  <c r="N97" i="2"/>
  <c r="M97" i="2"/>
  <c r="L97" i="2"/>
  <c r="N151" i="2"/>
  <c r="M151" i="2"/>
  <c r="L151" i="2"/>
  <c r="M74" i="2"/>
  <c r="L74" i="2"/>
  <c r="N74" i="2"/>
  <c r="M267" i="2"/>
  <c r="L267" i="2"/>
  <c r="N267" i="2"/>
  <c r="M164" i="2"/>
  <c r="L164" i="2"/>
  <c r="N164" i="2"/>
  <c r="L200" i="2"/>
  <c r="N200" i="2"/>
  <c r="M200" i="2"/>
  <c r="M98" i="2"/>
  <c r="N98" i="2"/>
  <c r="M32" i="2"/>
  <c r="L32" i="2"/>
  <c r="N32" i="2"/>
  <c r="M154" i="2"/>
  <c r="L154" i="2"/>
  <c r="N154" i="2"/>
  <c r="N22" i="2"/>
  <c r="M22" i="2"/>
  <c r="L22" i="2"/>
  <c r="H99" i="2"/>
  <c r="K99" i="2" s="1"/>
  <c r="H166" i="2"/>
  <c r="K166" i="2" s="1"/>
  <c r="H2" i="2"/>
  <c r="K2" i="2" s="1"/>
  <c r="H268" i="2"/>
  <c r="K268" i="2" s="1"/>
  <c r="H20" i="2"/>
  <c r="K20" i="2" s="1"/>
  <c r="H165" i="2"/>
  <c r="K165" i="2" s="1"/>
  <c r="H158" i="2"/>
  <c r="K158" i="2" s="1"/>
  <c r="H180" i="2"/>
  <c r="K180" i="2" s="1"/>
  <c r="H170" i="2"/>
  <c r="K170" i="2" s="1"/>
  <c r="H70" i="2"/>
  <c r="K70" i="2" s="1"/>
  <c r="H229" i="2"/>
  <c r="K229" i="2" s="1"/>
  <c r="H96" i="2"/>
  <c r="K96" i="2" s="1"/>
  <c r="H198" i="2"/>
  <c r="K198" i="2" s="1"/>
  <c r="H121" i="2"/>
  <c r="K121" i="2" s="1"/>
  <c r="H192" i="2"/>
  <c r="K192" i="2" s="1"/>
  <c r="H176" i="2"/>
  <c r="K176" i="2" s="1"/>
  <c r="L201" i="2"/>
  <c r="N201" i="2"/>
  <c r="M201" i="2"/>
  <c r="M163" i="2"/>
  <c r="L163" i="2"/>
  <c r="N163" i="2"/>
  <c r="N289" i="2"/>
  <c r="M289" i="2"/>
  <c r="L289" i="2"/>
  <c r="N89" i="2"/>
  <c r="M89" i="2"/>
  <c r="L89" i="2"/>
  <c r="N85" i="2"/>
  <c r="M85" i="2"/>
  <c r="L85" i="2"/>
  <c r="L286" i="2"/>
  <c r="N286" i="2"/>
  <c r="M286" i="2"/>
  <c r="L156" i="2"/>
  <c r="M156" i="2"/>
  <c r="N156" i="2"/>
  <c r="N145" i="2"/>
  <c r="L145" i="2"/>
  <c r="M145" i="2"/>
  <c r="L56" i="2"/>
  <c r="M56" i="2"/>
  <c r="N56" i="2"/>
  <c r="M276" i="2"/>
  <c r="L276" i="2"/>
  <c r="N276" i="2"/>
  <c r="L178" i="2"/>
  <c r="M178" i="2"/>
  <c r="N178" i="2"/>
  <c r="L147" i="2"/>
  <c r="N147" i="2"/>
  <c r="M147" i="2"/>
  <c r="N6" i="2"/>
  <c r="L6" i="2"/>
  <c r="M6" i="2"/>
  <c r="N77" i="2"/>
  <c r="M77" i="2"/>
  <c r="L77" i="2"/>
  <c r="L205" i="2"/>
  <c r="N205" i="2"/>
  <c r="M205" i="2"/>
  <c r="M48" i="2"/>
  <c r="L48" i="2"/>
  <c r="N48" i="2"/>
  <c r="M195" i="2"/>
  <c r="L195" i="2"/>
  <c r="N195" i="2"/>
  <c r="M119" i="2"/>
  <c r="L119" i="2"/>
  <c r="N119" i="2"/>
  <c r="M291" i="2"/>
  <c r="L291" i="2"/>
  <c r="N291" i="2"/>
  <c r="N193" i="2"/>
  <c r="M193" i="2"/>
  <c r="L193" i="2"/>
  <c r="L87" i="2"/>
  <c r="M87" i="2"/>
  <c r="N87" i="2"/>
  <c r="M9" i="2"/>
  <c r="L9" i="2"/>
  <c r="N9" i="2"/>
  <c r="N113" i="2"/>
  <c r="M113" i="2"/>
  <c r="L113" i="2"/>
  <c r="N15" i="2"/>
  <c r="L15" i="2"/>
  <c r="M15" i="2"/>
  <c r="N155" i="2"/>
  <c r="M155" i="2"/>
  <c r="L155" i="2"/>
  <c r="L293" i="2"/>
  <c r="N293" i="2"/>
  <c r="M293" i="2"/>
  <c r="M16" i="2"/>
  <c r="L16" i="2"/>
  <c r="N16" i="2"/>
  <c r="N251" i="2"/>
  <c r="M251" i="2"/>
  <c r="L251" i="2"/>
  <c r="L35" i="2"/>
  <c r="N35" i="2"/>
  <c r="M35" i="2"/>
  <c r="N272" i="2"/>
  <c r="M272" i="2"/>
  <c r="L272" i="2"/>
  <c r="L228" i="2"/>
  <c r="N228" i="2"/>
  <c r="M228" i="2"/>
  <c r="M175" i="2"/>
  <c r="L175" i="2"/>
  <c r="N175" i="2"/>
  <c r="M82" i="2"/>
  <c r="L82" i="2"/>
  <c r="N82" i="2"/>
  <c r="L232" i="2"/>
  <c r="N232" i="2"/>
  <c r="M232" i="2"/>
  <c r="N157" i="2"/>
  <c r="M157" i="2"/>
  <c r="L157" i="2"/>
  <c r="N114" i="2"/>
  <c r="M114" i="2"/>
  <c r="L114" i="2"/>
  <c r="M292" i="2"/>
  <c r="L292" i="2"/>
  <c r="N292" i="2"/>
  <c r="L162" i="2"/>
  <c r="M162" i="2"/>
  <c r="N162" i="2"/>
  <c r="M37" i="2"/>
  <c r="L37" i="2"/>
  <c r="N37" i="2"/>
  <c r="L62" i="2"/>
  <c r="N62" i="2"/>
  <c r="M62" i="2"/>
  <c r="L122" i="2"/>
  <c r="N122" i="2"/>
  <c r="M122" i="2"/>
  <c r="L244" i="2"/>
  <c r="N244" i="2"/>
  <c r="M244" i="2"/>
  <c r="N152" i="2"/>
  <c r="M152" i="2"/>
  <c r="L152" i="2"/>
  <c r="M129" i="2"/>
  <c r="L129" i="2"/>
  <c r="N129" i="2"/>
  <c r="M52" i="2"/>
  <c r="L52" i="2"/>
  <c r="N52" i="2"/>
  <c r="M4" i="2"/>
  <c r="N4" i="2"/>
  <c r="L4" i="2"/>
  <c r="M235" i="2"/>
  <c r="L235" i="2"/>
  <c r="N235" i="2"/>
  <c r="L196" i="2"/>
  <c r="M196" i="2"/>
  <c r="N196" i="2"/>
  <c r="N49" i="2"/>
  <c r="M49" i="2"/>
  <c r="L49" i="2"/>
  <c r="N12" i="2"/>
  <c r="M12" i="2"/>
  <c r="L12" i="2"/>
  <c r="N287" i="2"/>
  <c r="M287" i="2"/>
  <c r="L287" i="2"/>
  <c r="L231" i="2"/>
  <c r="N231" i="2"/>
  <c r="M231" i="2"/>
  <c r="L273" i="2"/>
  <c r="N273" i="2"/>
  <c r="M273" i="2"/>
  <c r="L83" i="2"/>
  <c r="N83" i="2"/>
  <c r="M83" i="2"/>
  <c r="N64" i="2"/>
  <c r="M64" i="2"/>
  <c r="L64" i="2"/>
  <c r="M211" i="2"/>
  <c r="L211" i="2"/>
  <c r="N211" i="2"/>
  <c r="N73" i="2"/>
  <c r="M73" i="2"/>
  <c r="L73" i="2"/>
  <c r="N198" i="2" l="1"/>
  <c r="L198" i="2"/>
  <c r="M198" i="2"/>
  <c r="N170" i="2"/>
  <c r="M170" i="2"/>
  <c r="L170" i="2"/>
  <c r="L20" i="2"/>
  <c r="N20" i="2"/>
  <c r="M20" i="2"/>
  <c r="L2" i="2"/>
  <c r="M2" i="2"/>
  <c r="N2" i="2"/>
  <c r="M115" i="2"/>
  <c r="L115" i="2"/>
  <c r="N115" i="2"/>
  <c r="M90" i="2"/>
  <c r="L90" i="2"/>
  <c r="N90" i="2"/>
  <c r="L30" i="2"/>
  <c r="M30" i="2"/>
  <c r="N30" i="2"/>
  <c r="N17" i="2"/>
  <c r="M17" i="2"/>
  <c r="L17" i="2"/>
  <c r="L219" i="2"/>
  <c r="N219" i="2"/>
  <c r="M219" i="2"/>
  <c r="N160" i="2"/>
  <c r="M160" i="2"/>
  <c r="L160" i="2"/>
  <c r="N288" i="2"/>
  <c r="M288" i="2"/>
  <c r="L288" i="2"/>
  <c r="N133" i="2"/>
  <c r="M133" i="2"/>
  <c r="L133" i="2"/>
  <c r="M31" i="2"/>
  <c r="L31" i="2"/>
  <c r="N31" i="2"/>
  <c r="M224" i="2"/>
  <c r="L224" i="2"/>
  <c r="N224" i="2"/>
  <c r="L168" i="2"/>
  <c r="M168" i="2"/>
  <c r="N168" i="2"/>
  <c r="L139" i="2"/>
  <c r="M139" i="2"/>
  <c r="N139" i="2"/>
  <c r="M176" i="2"/>
  <c r="L176" i="2"/>
  <c r="N176" i="2"/>
  <c r="N96" i="2"/>
  <c r="M96" i="2"/>
  <c r="L96" i="2"/>
  <c r="M180" i="2"/>
  <c r="L180" i="2"/>
  <c r="N180" i="2"/>
  <c r="L268" i="2"/>
  <c r="N268" i="2"/>
  <c r="M268" i="2"/>
  <c r="L121" i="2"/>
  <c r="N121" i="2"/>
  <c r="M121" i="2"/>
  <c r="N70" i="2"/>
  <c r="M70" i="2"/>
  <c r="L70" i="2"/>
  <c r="L165" i="2"/>
  <c r="N165" i="2"/>
  <c r="M165" i="2"/>
  <c r="N99" i="2"/>
  <c r="M99" i="2"/>
  <c r="L99" i="2"/>
  <c r="M5" i="2"/>
  <c r="L5" i="2"/>
  <c r="N5" i="2"/>
  <c r="L257" i="2"/>
  <c r="N257" i="2"/>
  <c r="M257" i="2"/>
  <c r="N230" i="2"/>
  <c r="M230" i="2"/>
  <c r="L230" i="2"/>
  <c r="L167" i="2"/>
  <c r="N167" i="2"/>
  <c r="M167" i="2"/>
  <c r="N236" i="2"/>
  <c r="M236" i="2"/>
  <c r="L236" i="2"/>
  <c r="M26" i="2"/>
  <c r="L26" i="2"/>
  <c r="N26" i="2"/>
  <c r="L79" i="2"/>
  <c r="N79" i="2"/>
  <c r="M79" i="2"/>
  <c r="N92" i="2"/>
  <c r="L92" i="2"/>
  <c r="M92" i="2"/>
  <c r="M213" i="2"/>
  <c r="L213" i="2"/>
  <c r="N213" i="2"/>
  <c r="N40" i="2"/>
  <c r="M40" i="2"/>
  <c r="L40" i="2"/>
  <c r="M283" i="2"/>
  <c r="L283" i="2"/>
  <c r="N283" i="2"/>
  <c r="L68" i="2"/>
  <c r="N68" i="2"/>
  <c r="M68" i="2"/>
  <c r="N134" i="2"/>
  <c r="M134" i="2"/>
  <c r="L134" i="2"/>
  <c r="M192" i="2"/>
  <c r="L192" i="2"/>
  <c r="N192" i="2"/>
  <c r="L229" i="2"/>
  <c r="N229" i="2"/>
  <c r="M229" i="2"/>
  <c r="N158" i="2"/>
  <c r="M158" i="2"/>
  <c r="L158" i="2"/>
  <c r="L166" i="2"/>
  <c r="N166" i="2"/>
  <c r="M166" i="2"/>
  <c r="L95" i="2"/>
  <c r="N95" i="2"/>
  <c r="M95" i="2"/>
  <c r="N38" i="2"/>
  <c r="M38" i="2"/>
  <c r="L38" i="2"/>
  <c r="L91" i="2"/>
  <c r="N91" i="2"/>
  <c r="M91" i="2"/>
  <c r="M256" i="2"/>
  <c r="L256" i="2"/>
  <c r="N256" i="2"/>
  <c r="N44" i="2"/>
  <c r="M44" i="2"/>
  <c r="L44" i="2"/>
  <c r="M242" i="2"/>
  <c r="L242" i="2"/>
  <c r="N242" i="2"/>
  <c r="M13" i="2"/>
  <c r="L13" i="2"/>
  <c r="N13" i="2"/>
  <c r="L53" i="2"/>
  <c r="N53" i="2"/>
  <c r="M53" i="2"/>
  <c r="M274" i="2"/>
  <c r="L274" i="2"/>
  <c r="N274" i="2"/>
  <c r="M118" i="2"/>
  <c r="L118" i="2"/>
  <c r="N118" i="2"/>
  <c r="M116" i="2"/>
  <c r="N116" i="2"/>
  <c r="L116" i="2"/>
  <c r="L226" i="2"/>
  <c r="N226" i="2"/>
  <c r="M226" i="2"/>
  <c r="L247" i="2"/>
  <c r="N247" i="2"/>
  <c r="M247" i="2"/>
  <c r="N263" i="2"/>
  <c r="M263" i="2"/>
  <c r="L263" i="2"/>
  <c r="N128" i="2"/>
  <c r="L128" i="2"/>
  <c r="M128" i="2"/>
  <c r="L215" i="2"/>
  <c r="N215" i="2"/>
  <c r="M215" i="2"/>
  <c r="N66" i="2"/>
  <c r="M66" i="2"/>
  <c r="L66" i="2"/>
  <c r="L233" i="2"/>
  <c r="N233" i="2"/>
  <c r="M233" i="2"/>
  <c r="L110" i="2"/>
  <c r="N110" i="2"/>
  <c r="M110" i="2"/>
  <c r="M136" i="2"/>
  <c r="L136" i="2"/>
  <c r="N136" i="2"/>
  <c r="L51" i="2"/>
  <c r="M51" i="2"/>
  <c r="N51" i="2"/>
  <c r="M63" i="2"/>
  <c r="L63" i="2"/>
  <c r="N63" i="2"/>
  <c r="N7" i="2"/>
  <c r="M7" i="2"/>
  <c r="L7" i="2"/>
  <c r="N171" i="2"/>
  <c r="M171" i="2"/>
  <c r="L171" i="2"/>
  <c r="N185" i="2"/>
  <c r="M185" i="2"/>
  <c r="L185" i="2"/>
  <c r="R5" i="2" l="1"/>
  <c r="R6" i="2"/>
  <c r="R1" i="2"/>
  <c r="R2" i="2"/>
  <c r="R8" i="2" l="1"/>
  <c r="R3" i="2"/>
  <c r="S2" i="2" s="1"/>
  <c r="S7" i="2" l="1"/>
  <c r="S5" i="2"/>
  <c r="S4" i="2"/>
  <c r="S1" i="2"/>
  <c r="S6" i="2"/>
  <c r="V4" i="2" l="1"/>
</calcChain>
</file>

<file path=xl/sharedStrings.xml><?xml version="1.0" encoding="utf-8"?>
<sst xmlns="http://purl.oclc.org/ooxml/spreadsheetml/main" count="1318" uniqueCount="756">
  <si>
    <t>WARD_P</t>
  </si>
  <si>
    <t>u</t>
  </si>
  <si>
    <t>ADDRESS</t>
  </si>
  <si>
    <t>SCHOOL #47 HAMPSTEAD HILL ELEM</t>
  </si>
  <si>
    <t>500 S LINWOOD AVE</t>
  </si>
  <si>
    <t>ENGINE HOUSE #5</t>
  </si>
  <si>
    <t>2120 EASTERN AVE</t>
  </si>
  <si>
    <t>ENOCH PRATT FREE LIBRARY CANTON BRANCH</t>
  </si>
  <si>
    <t>1030 S ELLWOOD AVE</t>
  </si>
  <si>
    <t>HATTON SENIOR CITIZEN CTR</t>
  </si>
  <si>
    <t>2825 FAIT  AVE</t>
  </si>
  <si>
    <t>SCHOOL #23 GENERAL WOLFE ELEM</t>
  </si>
  <si>
    <t>245 S WOLFE ST</t>
  </si>
  <si>
    <t>LEMKO HOUSE</t>
  </si>
  <si>
    <t>603 S ANN ST</t>
  </si>
  <si>
    <t>SCHOOL #8 CITY SPRINGS ELEM/MIDDLE</t>
  </si>
  <si>
    <t>100 S CAROLINE ST</t>
  </si>
  <si>
    <t>ST LEOS CHURCH HALL</t>
  </si>
  <si>
    <t>225 S EXETER ST</t>
  </si>
  <si>
    <t>WAR MEMORIAL BUILDING</t>
  </si>
  <si>
    <t>101 N GAY ST ENTER ON_x000D_LEXINGTON</t>
  </si>
  <si>
    <t>STEADMAN FIRE STATION</t>
  </si>
  <si>
    <t>15 S EUTAW ST</t>
  </si>
  <si>
    <t>MURTY CTR-POE AUDITORIUM</t>
  </si>
  <si>
    <t>206 N FREMONT AVE</t>
  </si>
  <si>
    <t>PLEASANT VIEW GARDEN APARTMENTS</t>
  </si>
  <si>
    <t>201 N AISQUITH ST</t>
  </si>
  <si>
    <t>SCHOOL #414 PAUL DUNBAR HIGH SCH</t>
  </si>
  <si>
    <t>1400 ORLEANS STREET - MAIN_x000D_ENTRANCE</t>
  </si>
  <si>
    <t>SCHOOL #83 WM PACA ELEM</t>
  </si>
  <si>
    <t>200 N LAKEWOOD AVE</t>
  </si>
  <si>
    <t>SCHOOL #27 COMMODORE RODGERS ELEM</t>
  </si>
  <si>
    <t>100 N CHESTER ST</t>
  </si>
  <si>
    <t>SCHOOL #13 TENCH TILGHMAN ELEM</t>
  </si>
  <si>
    <t>600 N PATTERSON PARK AVE</t>
  </si>
  <si>
    <t>LIGHTHOUSE WORSHIP CENTER</t>
  </si>
  <si>
    <t>2931 E MADISON ST</t>
  </si>
  <si>
    <t>THE MARYLAND STATE BOYS CHOIR CENTER FOR THE_x000D_ARTS</t>
  </si>
  <si>
    <t>3400 NORMAN AVENUE</t>
  </si>
  <si>
    <t>CATHOLIC HIGH SCHOOL</t>
  </si>
  <si>
    <t>2800 EDISON HWY</t>
  </si>
  <si>
    <t>SCHOOL #37 HARFORD HGTS PRIMARY</t>
  </si>
  <si>
    <t>2050 N WOLFE ST</t>
  </si>
  <si>
    <t>NEW ENTRANCE</t>
  </si>
  <si>
    <t>SCHOOL #250 DR. BERNARD HARRIS SR ELEM</t>
  </si>
  <si>
    <t>1400 N CAROLINE ST</t>
  </si>
  <si>
    <t>COLLINGTON SQUARE RECREATION CENTER</t>
  </si>
  <si>
    <t>1409 N COLLINGTON AVE</t>
  </si>
  <si>
    <t>SCHOOL #85 FORT WORTHINGTON ELEM</t>
  </si>
  <si>
    <t>2701 E OLIVER ST</t>
  </si>
  <si>
    <t>SCHOOL #86 LAKEWOOD ELEM</t>
  </si>
  <si>
    <t>2625 E FEDERAL ST</t>
  </si>
  <si>
    <t>CHURCH OF THE REDEEMED</t>
  </si>
  <si>
    <t>4321 OLD YORK RD</t>
  </si>
  <si>
    <t>THE ELLERSLIE</t>
  </si>
  <si>
    <t>601 WYANOKE AVE</t>
  </si>
  <si>
    <t>SCHOOL #51 WAVERLY ELEM</t>
  </si>
  <si>
    <t>3400 ELLERSLIE AVE-ENTRANCE_x000D_34TH ST</t>
  </si>
  <si>
    <t>SCHOOL #410 MERVO TECH HIGH</t>
  </si>
  <si>
    <t>3500 HILLEN RD - ENTRANCE_x000D_TIVOLY AVE</t>
  </si>
  <si>
    <t>SCHOOL #44 MONTEBELLO ELEM</t>
  </si>
  <si>
    <t>2040 E 32ND ST</t>
  </si>
  <si>
    <t>REACH PARTNERSHIP  - COMM SPACE</t>
  </si>
  <si>
    <t>2555 HARFORD ROAD</t>
  </si>
  <si>
    <t>WAS AT REC CTR</t>
  </si>
  <si>
    <t>SCHOOL #15 STADIUM SCHOOL</t>
  </si>
  <si>
    <t>1400 EXETER HALL AVE</t>
  </si>
  <si>
    <t>ENGINE HOUSE #31</t>
  </si>
  <si>
    <t>3123 GREENMOUNT AVE</t>
  </si>
  <si>
    <t>REACH PARTNERSHIP - COMM SPACE</t>
  </si>
  <si>
    <t>SCHOOL #7 CECIL ELEM</t>
  </si>
  <si>
    <t>2000 CECIL AVE</t>
  </si>
  <si>
    <t>DAWSON CENTER</t>
  </si>
  <si>
    <t>1400 E FEDERAL ST</t>
  </si>
  <si>
    <t>SCHOOL #16 JOHNSTON SQ ELEM</t>
  </si>
  <si>
    <t>1101 VALLEY ST</t>
  </si>
  <si>
    <t>NEW WATERS TOWER APARTMENTS</t>
  </si>
  <si>
    <t>1400 E MADISON ST</t>
  </si>
  <si>
    <t>LATROBE HOMES</t>
  </si>
  <si>
    <t>900 E MADISON ST</t>
  </si>
  <si>
    <t>CHASE HOUSE</t>
  </si>
  <si>
    <t>1027 CATHEDRAL ST</t>
  </si>
  <si>
    <t>BROWN MEMORIAL CHURCH</t>
  </si>
  <si>
    <t>1316 PARK AVENUE</t>
  </si>
  <si>
    <t>SCHOOL #122 - SAMUEL COLERIDGE-TAYLOR ELEM</t>
  </si>
  <si>
    <t>507 W PRESTON ST - ENTER ON_x000D_DRUID HILL AVE</t>
  </si>
  <si>
    <t>ENOCH PRATT FREE LIBRARY CENTRAL BRANCH</t>
  </si>
  <si>
    <t>400 CATHEDRAL ST</t>
  </si>
  <si>
    <t>WAXTER CENTER</t>
  </si>
  <si>
    <t>1000 CATHEDRAL ST</t>
  </si>
  <si>
    <t>1ST ENGLISH LUTHERAN CHURCH</t>
  </si>
  <si>
    <t>3807 N CHARLES ST</t>
  </si>
  <si>
    <t>THE GREENMOUNT SCHOOL</t>
  </si>
  <si>
    <t>501 W 30TH ST</t>
  </si>
  <si>
    <t>ENOCH PRATT FREE LIBRARY WAVERLY BRANCH</t>
  </si>
  <si>
    <t>400 E 33RD ST</t>
  </si>
  <si>
    <t>SCHOOL #54 BARCLAY ELEM</t>
  </si>
  <si>
    <t>2900 BARCLAY ST</t>
  </si>
  <si>
    <t>SCHOOL #53 BRENT ELEM</t>
  </si>
  <si>
    <t>100 E 26TH ST</t>
  </si>
  <si>
    <t>WYMAN HOUSE</t>
  </si>
  <si>
    <t>123 W 29TH ST</t>
  </si>
  <si>
    <t>SCHOOL #39 DALLAS F. NICHOLAS SR ELEM</t>
  </si>
  <si>
    <t>201 E 21ST ST</t>
  </si>
  <si>
    <t>BALTO MONTESSORI PUBLIC CHARTER SCH 336</t>
  </si>
  <si>
    <t>1600 GUILFORD AVE</t>
  </si>
  <si>
    <t>KESWICK MULTI-CARE CTR</t>
  </si>
  <si>
    <t>700 W 40TH ST</t>
  </si>
  <si>
    <t>ENGINE HOUSE #21</t>
  </si>
  <si>
    <t>3724 ROLAND AVE</t>
  </si>
  <si>
    <t>ROOSEVELT RECREATION CENTER</t>
  </si>
  <si>
    <t>1221 W 36TH ST</t>
  </si>
  <si>
    <t>MEDFIELD HEIGHTS RECREATION CENTER</t>
  </si>
  <si>
    <t>1501 WOODHEIGHTS AVE</t>
  </si>
  <si>
    <t>WAS AT MEDFIELD SCHOO</t>
  </si>
  <si>
    <t>SHILOH UNITED CHURCH APOSTOLIC</t>
  </si>
  <si>
    <t>2000 DRUID PARK DRIVE</t>
  </si>
  <si>
    <t>PARKVIEW RECREATION CENTER</t>
  </si>
  <si>
    <t>2610 FRANCIS ST</t>
  </si>
  <si>
    <t>BETH AM IN TOWN SYNAGOGUE</t>
  </si>
  <si>
    <t>2501 EUTAW PL</t>
  </si>
  <si>
    <t>LAKEVIEW TOWERS</t>
  </si>
  <si>
    <t>727 DRUID PARK LAKE DR</t>
  </si>
  <si>
    <t>WAS AT BETH AM</t>
  </si>
  <si>
    <t>SCHOOL #61 DOROTHY HEIGHT ELEM</t>
  </si>
  <si>
    <t>2011 LINDEN AVE</t>
  </si>
  <si>
    <t>WAS AT</t>
  </si>
  <si>
    <t>SCHOOL #55 HAMPDEN ELEM</t>
  </si>
  <si>
    <t>3608 CHESTNUT AVE</t>
  </si>
  <si>
    <t>MT ROYAL RECREATION CTR</t>
  </si>
  <si>
    <t>120 W MOSHER ST</t>
  </si>
  <si>
    <t>ENGINE HOUSE #13</t>
  </si>
  <si>
    <t>405 MCMECHEN ST</t>
  </si>
  <si>
    <t>SCHOOL #11 EUTAW-MARSHBURN ELEM</t>
  </si>
  <si>
    <t>1624 EUTAW PL</t>
  </si>
  <si>
    <t>ENOCH PRATT LIBRARY PENNSYLVANIA AVE BRANCH</t>
  </si>
  <si>
    <t>1531 W NORTH AVE AT PENNS</t>
  </si>
  <si>
    <t>SCHOOL #177 GEORGE MCMECHEN JR/SR</t>
  </si>
  <si>
    <t>4411 GARRISON BLVD</t>
  </si>
  <si>
    <t>SCHOOL #406 FOREST PARK SENIOR HIGH</t>
  </si>
  <si>
    <t>3701 ELDORADO AVE</t>
  </si>
  <si>
    <t>WAS AT GARRISON</t>
  </si>
  <si>
    <t>SCHOOL #251 CALLAWAY ELEM</t>
  </si>
  <si>
    <t>3701 FERNHILL AVE</t>
  </si>
  <si>
    <t>SCHOOL #58  ASHBURTON ELEM</t>
  </si>
  <si>
    <t>3935 HILTON RD</t>
  </si>
  <si>
    <t>SCHOOL #60 GWYNNS FALLS ELEM</t>
  </si>
  <si>
    <t>2700 GWYNNS FALLS PKWY</t>
  </si>
  <si>
    <t>SCHOOL #21 HILTON ELEM</t>
  </si>
  <si>
    <t>3301 CARLISLE AVE</t>
  </si>
  <si>
    <t>LIBERTY GRACE CHURCH OF GOD</t>
  </si>
  <si>
    <t>3400 COPLEY RD</t>
  </si>
  <si>
    <t>SCHOOL #64 LIBERTY ELEM</t>
  </si>
  <si>
    <t>3901 MAINE AVE</t>
  </si>
  <si>
    <t>SCHOOL #87 WINDSOR HILL ELEM</t>
  </si>
  <si>
    <t>4001 ALTO RD</t>
  </si>
  <si>
    <t>SCHOOL #67  EDGEWOOD ELEM</t>
  </si>
  <si>
    <t>1900 EDGEWOOD ST</t>
  </si>
  <si>
    <t>ENOCH PRATT LIBRARY WALBROOK BRANCH</t>
  </si>
  <si>
    <t>3203 W NORTH AVE</t>
  </si>
  <si>
    <t>SCHOOL #454 CARVER VOC-TECH HIGH</t>
  </si>
  <si>
    <t>2201 PRESSTMAN ST</t>
  </si>
  <si>
    <t>SCHOOL #29 HENSON ELEM</t>
  </si>
  <si>
    <t>1600 N PAYSON ST</t>
  </si>
  <si>
    <t>SCHOOL #28 SANDTOWN-WINCHESTER ACHIEV ACAD</t>
  </si>
  <si>
    <t>701 GOLD ST</t>
  </si>
  <si>
    <t>SCHOOL #450 FREDERICK DOUGLASS HIGH SCH</t>
  </si>
  <si>
    <t>2301 GWYNNS FALLS PKWY</t>
  </si>
  <si>
    <t>WAS 2400 WINDSOR AVE</t>
  </si>
  <si>
    <t>ENGINE HOUSE #52</t>
  </si>
  <si>
    <t>3525 WOODBROOK AVE</t>
  </si>
  <si>
    <t>MONTE VERDE APARTMENTS</t>
  </si>
  <si>
    <t>2503 VIOLET AVE</t>
  </si>
  <si>
    <t>SCHOOL #254 DR MARTIN L KING JR ELEM</t>
  </si>
  <si>
    <t>3750 GREENSPRING AVE</t>
  </si>
  <si>
    <t>CREATIVE CITY PUBLIC CHARTER SCH #384</t>
  </si>
  <si>
    <t>2810 SHIRLEY AVE</t>
  </si>
  <si>
    <t>HARLEM PARK RECREATION CENTER</t>
  </si>
  <si>
    <t>700 N CALHOUN ST</t>
  </si>
  <si>
    <t>LILLIAN JONES RECREATION CENTER</t>
  </si>
  <si>
    <t>1310 N STRICKER ST</t>
  </si>
  <si>
    <t>SCHOOL #262 EMPOWERMENT ACADEMY ELEM SCH_x000D_262</t>
  </si>
  <si>
    <t>851 BRADDISH AVE</t>
  </si>
  <si>
    <t>WAS JAMES MOSHER</t>
  </si>
  <si>
    <t>SCHOOL #145 HAMILTON ELEM</t>
  </si>
  <si>
    <t>800 POPLAR GROVE ST</t>
  </si>
  <si>
    <t>SCHOOL #63 ROSEMONT ELEM</t>
  </si>
  <si>
    <t>2777 PRESSTMAN ST</t>
  </si>
  <si>
    <t>SCHOOL #217 BELMONT ELEM</t>
  </si>
  <si>
    <t>1406 N ELLAMONT ST</t>
  </si>
  <si>
    <t>ST BERNARDINES CHURCH HALL</t>
  </si>
  <si>
    <t>614 MT HOLLY ST</t>
  </si>
  <si>
    <t>SCHOOL #88 WILDWOOD ELEMENTARY/MIDDLE</t>
  </si>
  <si>
    <t>621 WILDWOOD PKWY</t>
  </si>
  <si>
    <t>SCHOOL #178 FRANCIS M. WOOD ALTERNATIVE HIGH</t>
  </si>
  <si>
    <t>1001 W SARATOGA ST</t>
  </si>
  <si>
    <t>SCHOOL #10 MCHENRY ELEM</t>
  </si>
  <si>
    <t>31 S SCHROEDER ST</t>
  </si>
  <si>
    <t>SCHOOL #95 FRANKLIN SQ ELEM</t>
  </si>
  <si>
    <t>1400 W LEXINGTON ST</t>
  </si>
  <si>
    <t>SCHOOL #4 STEUART HILL ELEM</t>
  </si>
  <si>
    <t>30 S GILMOR ST</t>
  </si>
  <si>
    <t>SCHOOL #150  MARY ANN WINTERLING ELEM</t>
  </si>
  <si>
    <t>220 N BENTALOU ST</t>
  </si>
  <si>
    <t>SCHOOL #260 FREDERICK ELEM</t>
  </si>
  <si>
    <t>2501 FREDERICK AVENUE</t>
  </si>
  <si>
    <t>WAS AT ACADEMY OF SUC</t>
  </si>
  <si>
    <t>VOTING MACHINE WAREHOUSE</t>
  </si>
  <si>
    <t>301 N FRANKLINTOWN RD</t>
  </si>
  <si>
    <t>HILTON REC CTR</t>
  </si>
  <si>
    <t>2950 PHELPS LN</t>
  </si>
  <si>
    <t>MARY E RODMAN REC CTR</t>
  </si>
  <si>
    <t>3600 W MULBERRY ST</t>
  </si>
  <si>
    <t>SCHOOL #73 SARAH M ROACH ELEM</t>
  </si>
  <si>
    <t>3434 OLD FREDERICK RD</t>
  </si>
  <si>
    <t>SCHOOL #98 SAMUEL F B MORSE ELEM</t>
  </si>
  <si>
    <t>424 S PULASKI ST</t>
  </si>
  <si>
    <t>SCHOOL #22 GEORGE WASHINGTON ELEM</t>
  </si>
  <si>
    <t>800 SCOTT ST</t>
  </si>
  <si>
    <t>SCHOOL #34 CHARLES CARROLL ELEM</t>
  </si>
  <si>
    <t>1327 WASHINGTON BLVD</t>
  </si>
  <si>
    <t>CHRIST CHURCH HARBOR APTS. INC.</t>
  </si>
  <si>
    <t>600 LIGHT STREET</t>
  </si>
  <si>
    <t>ENGINE HOUSE #2</t>
  </si>
  <si>
    <t>800 LIGHT ST</t>
  </si>
  <si>
    <t>SOUTH BALTIMORE LEARNING CTR</t>
  </si>
  <si>
    <t>28 E OSTEND ST-ENTRANCE_x000D_PATAPSCO ST</t>
  </si>
  <si>
    <t>SOLO GIBBS REC CTR</t>
  </si>
  <si>
    <t>1044 LEADENHALL ST AT CROSS_x000D_ST</t>
  </si>
  <si>
    <t>ELLA BAILEY RECREATION CENTER</t>
  </si>
  <si>
    <t>100 E HEATH ST</t>
  </si>
  <si>
    <t>SCHOOL #45 FEDERAL HILL ELEM</t>
  </si>
  <si>
    <t>1040 WILLIAM ST</t>
  </si>
  <si>
    <t>HOLY CROSS CHURCH HALL</t>
  </si>
  <si>
    <t>108 E WEST ST</t>
  </si>
  <si>
    <t>SCHOOL #76 F SCOTT KEY ELEM</t>
  </si>
  <si>
    <t>1425 E FORT AVE</t>
  </si>
  <si>
    <t>SCHOOL #246 BEECHFIELD ELEM</t>
  </si>
  <si>
    <t>301 S BEECHFIELD AVE</t>
  </si>
  <si>
    <t>SCHOOL #226 VIOLETVILLE ELEM/MID</t>
  </si>
  <si>
    <t>1207 PINE HGTS AVE</t>
  </si>
  <si>
    <t>SCHOOL #220 MORRELL PARK ELEM/MID</t>
  </si>
  <si>
    <t>2601 TOLLEY ST</t>
  </si>
  <si>
    <t>SCHOOL #12 LAKELAND ELEM/MID</t>
  </si>
  <si>
    <t>2921  STRANDEN RD (REC CTR)</t>
  </si>
  <si>
    <t>SCHOOL #225 WESTPORT ELEM</t>
  </si>
  <si>
    <t>2401 NEVADA ST</t>
  </si>
  <si>
    <t>ENGINE HOUSE #58</t>
  </si>
  <si>
    <t>2425 1/2 ANNAPOLIS RD</t>
  </si>
  <si>
    <t>SCHOOL #164 ARUNDEL ELEM</t>
  </si>
  <si>
    <t>2400 ROUND RD</t>
  </si>
  <si>
    <t>SCHOOL #159 CHERRY HILL ELEM</t>
  </si>
  <si>
    <t>801 BRIDGEVIEW ROAD</t>
  </si>
  <si>
    <t>SCHOOL #422  NEW ERA SCHOOL</t>
  </si>
  <si>
    <t>2700 SEAMON AVE</t>
  </si>
  <si>
    <t>SCHOOL #203 MARIE FARRING ELEM</t>
  </si>
  <si>
    <t>300 PONTIAC AVE</t>
  </si>
  <si>
    <t>ENOCH PRATT FREE LIBRARY BROOKLYN BRANCH</t>
  </si>
  <si>
    <t>300 E PATAPSCO AVE</t>
  </si>
  <si>
    <t>BROOKLYN HOMES</t>
  </si>
  <si>
    <t>4140 TENTH ST</t>
  </si>
  <si>
    <t>SCHOOL #239 MASONVILLE COVE @ BEN FRANKLIN</t>
  </si>
  <si>
    <t>1201 CAMBRIA ST</t>
  </si>
  <si>
    <t>CURTIS BAY REC CTR</t>
  </si>
  <si>
    <t>1630 FILBERT ST</t>
  </si>
  <si>
    <t>ST HELENA COMMUNITY ASSOC</t>
  </si>
  <si>
    <t>6509 COLGATE AVE</t>
  </si>
  <si>
    <t>SCHOOL #240 GRACELAND PARK ELEM</t>
  </si>
  <si>
    <t>6300 ODONNELL ST</t>
  </si>
  <si>
    <t>SCHOOL #405  PATTERSON SR HIGH</t>
  </si>
  <si>
    <t>100 KANE ST</t>
  </si>
  <si>
    <t>JOSEPH LEE FIELDHOUSE</t>
  </si>
  <si>
    <t>5900 E PRATT ST</t>
  </si>
  <si>
    <t>ST NICHOLAS CHURCH HALL</t>
  </si>
  <si>
    <t>520 S PONCA ST - REAR</t>
  </si>
  <si>
    <t>CANTON BAPTIST CHURCH</t>
  </si>
  <si>
    <t>3302 TOONE ST</t>
  </si>
  <si>
    <t>SOUTHEAST ANCHOR LIBRARY</t>
  </si>
  <si>
    <t>3601 EASTERN AVE</t>
  </si>
  <si>
    <t>SCHOOL #215 HIGHLANDTOWN ELEM</t>
  </si>
  <si>
    <t>3223 E PRATT ST</t>
  </si>
  <si>
    <t>ENGINE HOUSE #51</t>
  </si>
  <si>
    <t>646 N HIGHLAND AVE</t>
  </si>
  <si>
    <t>CARROLL COOK REC CTR</t>
  </si>
  <si>
    <t>5061 E EAGER ST</t>
  </si>
  <si>
    <t>ARMISTEAD GARDEN ELEM SCH #243</t>
  </si>
  <si>
    <t>5001 E EAGER ST</t>
  </si>
  <si>
    <t>SCHOOL #105 MORAVIA PARK ELEM</t>
  </si>
  <si>
    <t>6001 FRANKFORD AVE</t>
  </si>
  <si>
    <t>SCHOOL #374 VANGUARD COLLEGIATE MIDDLE</t>
  </si>
  <si>
    <t>5000 TRUESDALE AVE</t>
  </si>
  <si>
    <t>ORCHARD RIDGE III COMMUNITY ROOM</t>
  </si>
  <si>
    <t>4340 ORCHARD RIDGE BLVD</t>
  </si>
  <si>
    <t>SCHOOL #248 SINCLAIR LANE ELEM</t>
  </si>
  <si>
    <t>3880 SINCLAIR LN</t>
  </si>
  <si>
    <t>ENOCH PRATT FREE LIBRARY HERRING RUN BRANCH</t>
  </si>
  <si>
    <t>3801 ERDMAN AVE</t>
  </si>
  <si>
    <t>SCHOOL #231 BREHMS LANE ELEM</t>
  </si>
  <si>
    <t>3536 BREHMS LN</t>
  </si>
  <si>
    <t>JERUSALEM EV LUTHERAN CHURCH</t>
  </si>
  <si>
    <t>4605 BELAIR RD</t>
  </si>
  <si>
    <t>FURLEY RECREATION CENTER</t>
  </si>
  <si>
    <t>4633 FURLEY AVE</t>
  </si>
  <si>
    <t>SCHOOL #211 GARDENVILLE ELEM</t>
  </si>
  <si>
    <t>5300 BELAIR RD</t>
  </si>
  <si>
    <t>SCHOOL #210 HAZELWOOD ELEM</t>
  </si>
  <si>
    <t>4517 HAZELWOOD AVE</t>
  </si>
  <si>
    <t>ENGINE HOUSE #54</t>
  </si>
  <si>
    <t>5821 BELAIR RD</t>
  </si>
  <si>
    <t>RAY OF HOPE BAPTIST CHURCH</t>
  </si>
  <si>
    <t>3000 PARKSIDE DR</t>
  </si>
  <si>
    <t>ENGINE HOUSE #42</t>
  </si>
  <si>
    <t>4522 HARFORD RD</t>
  </si>
  <si>
    <t>HARFORD CTR FOR SR CITIZENS</t>
  </si>
  <si>
    <t>4920 HARFORD RD</t>
  </si>
  <si>
    <t>SCHOOL #346 CITY NEIGHBORS HAMILTON</t>
  </si>
  <si>
    <t>5609 SEFTON  AVE - REAR</t>
  </si>
  <si>
    <t>SCHOOL #235 GLENMOUNT ELEM/MID</t>
  </si>
  <si>
    <t>6211 WALTHER AVE</t>
  </si>
  <si>
    <t>ENGINE HOUSE #56</t>
  </si>
  <si>
    <t>6512 HARFORD RD</t>
  </si>
  <si>
    <t>OPEN BIBLE BAPTIST CHURCH</t>
  </si>
  <si>
    <t>3902 OVERLEA AVE</t>
  </si>
  <si>
    <t>WOODHOME REC CTR</t>
  </si>
  <si>
    <t>7310 MOYER AVE</t>
  </si>
  <si>
    <t>NORTH HARFORD REC CTR</t>
  </si>
  <si>
    <t>6800 HAMLET AVE</t>
  </si>
  <si>
    <t>SCHOOL #375 BALTIMORE COLLEGIATE SCH FOR BOYS</t>
  </si>
  <si>
    <t>2500 E NORTHERN PKWY</t>
  </si>
  <si>
    <t>SCHOOL #236  HAMILTON ELEM/MID</t>
  </si>
  <si>
    <t>6101 OLD  HARFORD RD</t>
  </si>
  <si>
    <t>SCHOOL #855   SUCCESS ACADEMY</t>
  </si>
  <si>
    <t>2201 PINEWOOD AVE</t>
  </si>
  <si>
    <t>SCHOOL #212 GARRETT HGTS ELEM</t>
  </si>
  <si>
    <t>2800 AILSA AVE</t>
  </si>
  <si>
    <t>SCHOOL #219 YORKWOOD ELEM</t>
  </si>
  <si>
    <t>5931 YORKWOOD RD</t>
  </si>
  <si>
    <t>SCHOOL #245 LEITH WALK ELEM SCH</t>
  </si>
  <si>
    <t>1235 SHERWOOD AVENUE</t>
  </si>
  <si>
    <t>SCHOOL #242 NORTHWOOD ELEM</t>
  </si>
  <si>
    <t>5201 LOCH RAVEN BLVD</t>
  </si>
  <si>
    <t>NORTHWOOD APPOLD COMM ACADEMY</t>
  </si>
  <si>
    <t>4417 LOCH RAVEN BLVD</t>
  </si>
  <si>
    <t>THE LEAGUE FOR PEOPLE WITH DISABILITIES</t>
  </si>
  <si>
    <t>1111 E COLDSPRING LANE</t>
  </si>
  <si>
    <t>MEDFIELD/GOVANS ELEM @ CHINQUAPIN</t>
  </si>
  <si>
    <t>900 WOODBOURNE AVE AT_x000D_TUNBRIDGE</t>
  </si>
  <si>
    <t>NORTHSIDE BAPTIST CHURCH</t>
  </si>
  <si>
    <t>1100 E NORTHERN PKWY</t>
  </si>
  <si>
    <t>WAS AT 500 CAMPBELL LA</t>
  </si>
  <si>
    <t>SCHOOL #214 GUILFORD MIDDLE</t>
  </si>
  <si>
    <t>4520 YORK RD</t>
  </si>
  <si>
    <t>GOVANS BOUNDARY UMC</t>
  </si>
  <si>
    <t>5210 YORK RD</t>
  </si>
  <si>
    <t>ST MARYS CHURCH OF GOVANS</t>
  </si>
  <si>
    <t>5502 YORK RD</t>
  </si>
  <si>
    <t>GRACE UNITED METHODIST CHURCH</t>
  </si>
  <si>
    <t>5407 N CHARLES ST</t>
  </si>
  <si>
    <t>CORNER COMMUNITY CENTER</t>
  </si>
  <si>
    <t>5802 ROLAND AVE</t>
  </si>
  <si>
    <t>SCHOOL #407  WESTERN HIGH</t>
  </si>
  <si>
    <t>4600 FALLS RD</t>
  </si>
  <si>
    <t>SCHOOL #233 ROLAND PARK MIDDLE</t>
  </si>
  <si>
    <t>5207 ROLAND AVE</t>
  </si>
  <si>
    <t>ST DAVIDS CHURCH</t>
  </si>
  <si>
    <t>4700 ROLAND AVE</t>
  </si>
  <si>
    <t>BOLTON STREET SYNAGOGUE</t>
  </si>
  <si>
    <t>212 W COLDSPRING LN</t>
  </si>
  <si>
    <t>RUSCOMBE GARDEN APTS</t>
  </si>
  <si>
    <t>4800 YELLOWWOOD AVE</t>
  </si>
  <si>
    <t>MT WASHINGTON LOWER SCHOOL #221</t>
  </si>
  <si>
    <t>5800 SMITH AVE</t>
  </si>
  <si>
    <t>ELDERSLIE ST ANDREWS UMC</t>
  </si>
  <si>
    <t>5601 PIMLICO RD</t>
  </si>
  <si>
    <t>LEVINDALE HEBREW GERIATRIC CENTER AND_x000D_HOSPITAL</t>
  </si>
  <si>
    <t>2434 W BELVEDERE AVE</t>
  </si>
  <si>
    <t>SCHOOL #223 PIMLICO ELEM</t>
  </si>
  <si>
    <t>4849 PIMLICO ROAD</t>
  </si>
  <si>
    <t>WAS AT LEVINDALE</t>
  </si>
  <si>
    <t>SCHOOL #62  EDGECOMBE CIRCLE ELEM</t>
  </si>
  <si>
    <t>2835 VIRGINIA AVE</t>
  </si>
  <si>
    <t>C.C. JACKSON REC CTR</t>
  </si>
  <si>
    <t>4910 PARK HGTS AVE</t>
  </si>
  <si>
    <t>SCHOOL #5  LANGSTON HUGHES ELEM</t>
  </si>
  <si>
    <t>5011 ARBUTUS AVE</t>
  </si>
  <si>
    <t>BEL PARK TOWERS</t>
  </si>
  <si>
    <t>3800 W BELVEDERE AVE</t>
  </si>
  <si>
    <t>WAS AT ARBUTUS AVE</t>
  </si>
  <si>
    <t>PUBLIC SAFETY TRAINING CENTER</t>
  </si>
  <si>
    <t>3500 W NORTHERN PKWY  -_x000D_ENTER ON MANHATTAN AVE</t>
  </si>
  <si>
    <t>SCHOOL #401 NORTHWESTERN SR HIGH</t>
  </si>
  <si>
    <t>6900 PARK HEIGHTS AVE</t>
  </si>
  <si>
    <t>CROSS COUNTRY @ NORTHWESTERN (GYM)</t>
  </si>
  <si>
    <t>WAS AT CROSS COUNTRY</t>
  </si>
  <si>
    <t>ENGINE HOUSE #45</t>
  </si>
  <si>
    <t>2700 GLEN AVE</t>
  </si>
  <si>
    <t>SCHOOL #241 FALLSTAFF MIDDLE</t>
  </si>
  <si>
    <t>3801 FALLSTAFF RD</t>
  </si>
  <si>
    <t>SCHOOL #224 GROVE PARK ELEM</t>
  </si>
  <si>
    <t>5545 KENNISON AVE</t>
  </si>
  <si>
    <t>5545 KENNNISON AVE</t>
  </si>
  <si>
    <t>FOREST PARK SR CITIZEN CTR</t>
  </si>
  <si>
    <t>4801 LIBERTY HGTS AVE</t>
  </si>
  <si>
    <t>SCHOOL #201 DICKEY HILL ELEM</t>
  </si>
  <si>
    <t>5025 DICKEY HILL RD</t>
  </si>
  <si>
    <t>SCHOOL #232 THOMAS JEFFERSON ELEM</t>
  </si>
  <si>
    <t>605 DRYDEN DR</t>
  </si>
  <si>
    <t>WESTSIDE SKILL CENTER</t>
  </si>
  <si>
    <t>4501 EDMONDSON AVE-REAR OF_x000D_BLDG-ENTER ON ATHOL AVE</t>
  </si>
  <si>
    <t>SCHOOL #246 ANNEX BEECHFIELD ELEM</t>
  </si>
  <si>
    <t>SCHOOL #80 WEST BALTIMORE</t>
  </si>
  <si>
    <t>201 NORTHBEND RD</t>
  </si>
  <si>
    <t>Precinct</t>
  </si>
  <si>
    <t>2016 Primary</t>
  </si>
  <si>
    <t>2016 General</t>
  </si>
  <si>
    <t>2018 Primary</t>
  </si>
  <si>
    <t>2018 General</t>
  </si>
  <si>
    <t>Average</t>
  </si>
  <si>
    <t>Integer? 4 same</t>
  </si>
  <si>
    <t>3 same</t>
  </si>
  <si>
    <t>Half 'n' half</t>
  </si>
  <si>
    <t>All 3</t>
  </si>
  <si>
    <t>Consistent all 4</t>
  </si>
  <si>
    <t>Slightly more than half of precincts stayed in the same cluster aka Precincts which belong to max 1 cluster</t>
  </si>
  <si>
    <t>001-001</t>
  </si>
  <si>
    <t>Not consistent</t>
  </si>
  <si>
    <t>2+ clusters</t>
  </si>
  <si>
    <t>001-002</t>
  </si>
  <si>
    <t>001-003</t>
  </si>
  <si>
    <t>Max 2 clusters</t>
  </si>
  <si>
    <t>001-004</t>
  </si>
  <si>
    <t>3 clusters the same</t>
  </si>
  <si>
    <t>001-005</t>
  </si>
  <si>
    <t>Half 'n' half clusters</t>
  </si>
  <si>
    <t>002-001</t>
  </si>
  <si>
    <t>3 different</t>
  </si>
  <si>
    <t>All 3 clusters</t>
  </si>
  <si>
    <t>002-002</t>
  </si>
  <si>
    <t>002-003</t>
  </si>
  <si>
    <t>003-001</t>
  </si>
  <si>
    <t>Precincts are largely either consistent throughout, or some mix of 1 and 2 or 2 and 3</t>
  </si>
  <si>
    <t>003-002</t>
  </si>
  <si>
    <t>Very little change in each precinct's voter turnout --&gt; Almost all either stayed in their lane (above average, average, or below average) or fluctuated b/t average and either below/above</t>
  </si>
  <si>
    <t>003-003</t>
  </si>
  <si>
    <t>No precincts have both 1 and 3 w/o 2 and only 3 appear in each cluster --&gt; Only precincts to make the jump from above average to below or vice versa, and always have a stopover in average before moving again</t>
  </si>
  <si>
    <t>004-001</t>
  </si>
  <si>
    <t>These 3 precincts were all above average in the 2016 primary, below average in either 2016/2018 general, and average in the other two elections</t>
  </si>
  <si>
    <t>004-002</t>
  </si>
  <si>
    <t>004-003</t>
  </si>
  <si>
    <t>Future analysis might use lin reg to look at relationship b/t attributes and voter turnout or consider other variables impacting voter turnout. Why do particular years and elections have a better showing for some precincts but not others, i.e. what is causing irregularities?</t>
  </si>
  <si>
    <t>005-001</t>
  </si>
  <si>
    <t>005-002</t>
  </si>
  <si>
    <t>006-001</t>
  </si>
  <si>
    <t>006-002</t>
  </si>
  <si>
    <t>006-003</t>
  </si>
  <si>
    <t>006-004</t>
  </si>
  <si>
    <t>006-005</t>
  </si>
  <si>
    <t>007-001</t>
  </si>
  <si>
    <t>007-002</t>
  </si>
  <si>
    <t>007-003</t>
  </si>
  <si>
    <t>007-004</t>
  </si>
  <si>
    <t>008-001</t>
  </si>
  <si>
    <t>008-002</t>
  </si>
  <si>
    <t>008-003</t>
  </si>
  <si>
    <t>008-004</t>
  </si>
  <si>
    <t>008-005</t>
  </si>
  <si>
    <t>008-006</t>
  </si>
  <si>
    <t>008-007</t>
  </si>
  <si>
    <t>008-008</t>
  </si>
  <si>
    <t>008-009</t>
  </si>
  <si>
    <t>008-010</t>
  </si>
  <si>
    <t>008-011</t>
  </si>
  <si>
    <t>009-001</t>
  </si>
  <si>
    <t>009-002</t>
  </si>
  <si>
    <t>009-003</t>
  </si>
  <si>
    <t>009-004</t>
  </si>
  <si>
    <t>009-005</t>
  </si>
  <si>
    <t>009-006</t>
  </si>
  <si>
    <t>009-007</t>
  </si>
  <si>
    <t>009-008</t>
  </si>
  <si>
    <t>009-009</t>
  </si>
  <si>
    <t>009-010</t>
  </si>
  <si>
    <t>009-011</t>
  </si>
  <si>
    <t>009-012</t>
  </si>
  <si>
    <t>009-013</t>
  </si>
  <si>
    <t>009-014</t>
  </si>
  <si>
    <t>009-015</t>
  </si>
  <si>
    <t>010-001</t>
  </si>
  <si>
    <t>010-002</t>
  </si>
  <si>
    <t>010-003</t>
  </si>
  <si>
    <t>010-004</t>
  </si>
  <si>
    <t>011-001</t>
  </si>
  <si>
    <t>011-002</t>
  </si>
  <si>
    <t>011-003</t>
  </si>
  <si>
    <t>011-004</t>
  </si>
  <si>
    <t>011-005</t>
  </si>
  <si>
    <t>011-006</t>
  </si>
  <si>
    <t>011-007</t>
  </si>
  <si>
    <t>012-001</t>
  </si>
  <si>
    <t>012-002</t>
  </si>
  <si>
    <t>012-003</t>
  </si>
  <si>
    <t>012-004</t>
  </si>
  <si>
    <t>012-005</t>
  </si>
  <si>
    <t>012-006</t>
  </si>
  <si>
    <t>012-007</t>
  </si>
  <si>
    <t>012-008</t>
  </si>
  <si>
    <t>012-009</t>
  </si>
  <si>
    <t>012-010</t>
  </si>
  <si>
    <t>012-011</t>
  </si>
  <si>
    <t>012-012</t>
  </si>
  <si>
    <t>013-001</t>
  </si>
  <si>
    <t>013-002</t>
  </si>
  <si>
    <t>013-003</t>
  </si>
  <si>
    <t>013-004</t>
  </si>
  <si>
    <t>013-005</t>
  </si>
  <si>
    <t>013-006</t>
  </si>
  <si>
    <t>013-007</t>
  </si>
  <si>
    <t>013-008</t>
  </si>
  <si>
    <t>013-009</t>
  </si>
  <si>
    <t>013-010</t>
  </si>
  <si>
    <t>013-011</t>
  </si>
  <si>
    <t>013-012</t>
  </si>
  <si>
    <t>013-013</t>
  </si>
  <si>
    <t>014-001</t>
  </si>
  <si>
    <t>014-002</t>
  </si>
  <si>
    <t>014-003</t>
  </si>
  <si>
    <t>014-004</t>
  </si>
  <si>
    <t>014-005</t>
  </si>
  <si>
    <t>015-001</t>
  </si>
  <si>
    <t>015-002</t>
  </si>
  <si>
    <t>015-003</t>
  </si>
  <si>
    <t>015-004</t>
  </si>
  <si>
    <t>015-005</t>
  </si>
  <si>
    <t>015-006</t>
  </si>
  <si>
    <t>015-007</t>
  </si>
  <si>
    <t>015-008</t>
  </si>
  <si>
    <t>015-009</t>
  </si>
  <si>
    <t>015-010</t>
  </si>
  <si>
    <t>015-011</t>
  </si>
  <si>
    <t>015-012</t>
  </si>
  <si>
    <t>015-013</t>
  </si>
  <si>
    <t>015-014</t>
  </si>
  <si>
    <t>015-015</t>
  </si>
  <si>
    <t>015-016</t>
  </si>
  <si>
    <t>015-017</t>
  </si>
  <si>
    <t>015-018</t>
  </si>
  <si>
    <t>015-019</t>
  </si>
  <si>
    <t>015-020</t>
  </si>
  <si>
    <t>015-021</t>
  </si>
  <si>
    <t>015-022</t>
  </si>
  <si>
    <t>015-023</t>
  </si>
  <si>
    <t>015-024</t>
  </si>
  <si>
    <t>015-025</t>
  </si>
  <si>
    <t>016-001</t>
  </si>
  <si>
    <t>016-002</t>
  </si>
  <si>
    <t>016-003</t>
  </si>
  <si>
    <t>016-004</t>
  </si>
  <si>
    <t>016-005</t>
  </si>
  <si>
    <t>016-006</t>
  </si>
  <si>
    <t>016-007</t>
  </si>
  <si>
    <t>016-008</t>
  </si>
  <si>
    <t>016-009</t>
  </si>
  <si>
    <t>016-010</t>
  </si>
  <si>
    <t>016-011</t>
  </si>
  <si>
    <t>016-012</t>
  </si>
  <si>
    <t>016-013</t>
  </si>
  <si>
    <t>016-014</t>
  </si>
  <si>
    <t>017-001</t>
  </si>
  <si>
    <t>017-002</t>
  </si>
  <si>
    <t>018-001</t>
  </si>
  <si>
    <t>018-002</t>
  </si>
  <si>
    <t>019-001</t>
  </si>
  <si>
    <t>019-002</t>
  </si>
  <si>
    <t>019-003</t>
  </si>
  <si>
    <t>020-001</t>
  </si>
  <si>
    <t>020-002</t>
  </si>
  <si>
    <t>020-003</t>
  </si>
  <si>
    <t>020-004</t>
  </si>
  <si>
    <t>020-005</t>
  </si>
  <si>
    <t>020-006</t>
  </si>
  <si>
    <t>020-007</t>
  </si>
  <si>
    <t>020-008</t>
  </si>
  <si>
    <t>020-009</t>
  </si>
  <si>
    <t>020-010</t>
  </si>
  <si>
    <t>020-011</t>
  </si>
  <si>
    <t>021-001</t>
  </si>
  <si>
    <t>021-002</t>
  </si>
  <si>
    <t>021-003</t>
  </si>
  <si>
    <t>021-004</t>
  </si>
  <si>
    <t>022-001</t>
  </si>
  <si>
    <t>022-002</t>
  </si>
  <si>
    <t>023-001</t>
  </si>
  <si>
    <t>023-002</t>
  </si>
  <si>
    <t>023-003</t>
  </si>
  <si>
    <t>024-001</t>
  </si>
  <si>
    <t>024-002</t>
  </si>
  <si>
    <t>024-003</t>
  </si>
  <si>
    <t>024-004</t>
  </si>
  <si>
    <t>024-005</t>
  </si>
  <si>
    <t>025-001</t>
  </si>
  <si>
    <t>025-002</t>
  </si>
  <si>
    <t>025-003</t>
  </si>
  <si>
    <t>025-004</t>
  </si>
  <si>
    <t>025-005</t>
  </si>
  <si>
    <t>025-006</t>
  </si>
  <si>
    <t>025-007</t>
  </si>
  <si>
    <t>025-008</t>
  </si>
  <si>
    <t>025-009</t>
  </si>
  <si>
    <t>025-010</t>
  </si>
  <si>
    <t>025-011</t>
  </si>
  <si>
    <t>025-012</t>
  </si>
  <si>
    <t>025-013</t>
  </si>
  <si>
    <t>025-014</t>
  </si>
  <si>
    <t>025-015</t>
  </si>
  <si>
    <t>025-016</t>
  </si>
  <si>
    <t>025-017</t>
  </si>
  <si>
    <t>025-018</t>
  </si>
  <si>
    <t>026-001</t>
  </si>
  <si>
    <t>026-002</t>
  </si>
  <si>
    <t>026-003</t>
  </si>
  <si>
    <t>026-004</t>
  </si>
  <si>
    <t>026-005</t>
  </si>
  <si>
    <t>026-006</t>
  </si>
  <si>
    <t>026-007</t>
  </si>
  <si>
    <t>026-008</t>
  </si>
  <si>
    <t>026-009</t>
  </si>
  <si>
    <t>026-010</t>
  </si>
  <si>
    <t>026-011</t>
  </si>
  <si>
    <t>026-012</t>
  </si>
  <si>
    <t>026-013</t>
  </si>
  <si>
    <t>026-014</t>
  </si>
  <si>
    <t>026-015</t>
  </si>
  <si>
    <t>026-016</t>
  </si>
  <si>
    <t>026-017</t>
  </si>
  <si>
    <t>026-018</t>
  </si>
  <si>
    <t>026-019</t>
  </si>
  <si>
    <t>026-020</t>
  </si>
  <si>
    <t>026-021</t>
  </si>
  <si>
    <t>026-022</t>
  </si>
  <si>
    <t>026-023</t>
  </si>
  <si>
    <t>026-024</t>
  </si>
  <si>
    <t>026-025</t>
  </si>
  <si>
    <t>026-026</t>
  </si>
  <si>
    <t>026-027</t>
  </si>
  <si>
    <t>026-028</t>
  </si>
  <si>
    <t>026-029</t>
  </si>
  <si>
    <t>026-030</t>
  </si>
  <si>
    <t>026-031</t>
  </si>
  <si>
    <t>026-032</t>
  </si>
  <si>
    <t>026-033</t>
  </si>
  <si>
    <t>027-001</t>
  </si>
  <si>
    <t>027-002</t>
  </si>
  <si>
    <t>027-003</t>
  </si>
  <si>
    <t>027-004</t>
  </si>
  <si>
    <t>027-005</t>
  </si>
  <si>
    <t>027-006</t>
  </si>
  <si>
    <t>027-007</t>
  </si>
  <si>
    <t>027-008</t>
  </si>
  <si>
    <t>027-009</t>
  </si>
  <si>
    <t>027-010</t>
  </si>
  <si>
    <t>027-011</t>
  </si>
  <si>
    <t>027-012</t>
  </si>
  <si>
    <t>027-013</t>
  </si>
  <si>
    <t>027-014</t>
  </si>
  <si>
    <t>027-015</t>
  </si>
  <si>
    <t>027-016</t>
  </si>
  <si>
    <t>027-017</t>
  </si>
  <si>
    <t>027-018</t>
  </si>
  <si>
    <t>027-019</t>
  </si>
  <si>
    <t>027-020</t>
  </si>
  <si>
    <t>027-021</t>
  </si>
  <si>
    <t>027-022</t>
  </si>
  <si>
    <t>027-023</t>
  </si>
  <si>
    <t>027-024</t>
  </si>
  <si>
    <t>027-025</t>
  </si>
  <si>
    <t>027-026</t>
  </si>
  <si>
    <t>027-027</t>
  </si>
  <si>
    <t>027-028</t>
  </si>
  <si>
    <t>027-029</t>
  </si>
  <si>
    <t>027-030</t>
  </si>
  <si>
    <t>027-031</t>
  </si>
  <si>
    <t>027-032</t>
  </si>
  <si>
    <t>027-033</t>
  </si>
  <si>
    <t>027-034</t>
  </si>
  <si>
    <t>027-035</t>
  </si>
  <si>
    <t>027-036</t>
  </si>
  <si>
    <t>027-037</t>
  </si>
  <si>
    <t>027-038</t>
  </si>
  <si>
    <t>027-039</t>
  </si>
  <si>
    <t>027-040</t>
  </si>
  <si>
    <t>027-041</t>
  </si>
  <si>
    <t>027-042</t>
  </si>
  <si>
    <t>027-043</t>
  </si>
  <si>
    <t>027-044</t>
  </si>
  <si>
    <t>027-045</t>
  </si>
  <si>
    <t>027-046</t>
  </si>
  <si>
    <t>027-047</t>
  </si>
  <si>
    <t>027-048</t>
  </si>
  <si>
    <t>027-049</t>
  </si>
  <si>
    <t>027-050</t>
  </si>
  <si>
    <t>027-051</t>
  </si>
  <si>
    <t>027-052</t>
  </si>
  <si>
    <t>027-053</t>
  </si>
  <si>
    <t>027-054</t>
  </si>
  <si>
    <t>027-055</t>
  </si>
  <si>
    <t>027-056</t>
  </si>
  <si>
    <t>027-057</t>
  </si>
  <si>
    <t>027-058</t>
  </si>
  <si>
    <t>027-059</t>
  </si>
  <si>
    <t>027-060</t>
  </si>
  <si>
    <t>027-061</t>
  </si>
  <si>
    <t>027-062</t>
  </si>
  <si>
    <t>027-063</t>
  </si>
  <si>
    <t>027-064</t>
  </si>
  <si>
    <t>027-065</t>
  </si>
  <si>
    <t>027-066</t>
  </si>
  <si>
    <t>027-067</t>
  </si>
  <si>
    <t>028-001</t>
  </si>
  <si>
    <t>028-002</t>
  </si>
  <si>
    <t>028-003</t>
  </si>
  <si>
    <t>028-004</t>
  </si>
  <si>
    <t>028-005</t>
  </si>
  <si>
    <t>028-006</t>
  </si>
  <si>
    <t>028-007</t>
  </si>
  <si>
    <t>028-008</t>
  </si>
  <si>
    <t>028-009</t>
  </si>
  <si>
    <t>028-010</t>
  </si>
  <si>
    <t>028-011</t>
  </si>
  <si>
    <t>028-012</t>
  </si>
  <si>
    <t>028-013</t>
  </si>
  <si>
    <t>028-014</t>
  </si>
  <si>
    <t>028-015</t>
  </si>
  <si>
    <t>Polling_Place</t>
  </si>
  <si>
    <t>Address</t>
  </si>
  <si>
    <t>Ward</t>
  </si>
  <si>
    <t>Precinct#</t>
  </si>
  <si>
    <t>Ward_P</t>
  </si>
  <si>
    <t>Legislative District</t>
  </si>
  <si>
    <t>Neighborhood</t>
  </si>
  <si>
    <t>44A</t>
  </si>
  <si>
    <t>Herring Run Park, Clifton Park, Bocek Park</t>
  </si>
  <si>
    <t>Maidens Choice Run, Loudon Park Cemetary</t>
  </si>
  <si>
    <t>Charles Village, Roland Park, Guilford (East of Charles St)</t>
  </si>
  <si>
    <t>Homewood Campus, Druid Hill, Hanlon Park, Hampden, Carroll Park, Maryland Zoo (West of Charles St)</t>
  </si>
  <si>
    <t>Roland Park, Hampden, Gwynns Falls/Leakin Park (West of Charles St)</t>
  </si>
  <si>
    <t>Inner Harbor, Cherry Hill, Federal Hill, Brewers Hill, Lakeland, Riverside, Bayview, Brooklyn, Graceland Park, Patterson Park, Westport, Locust Point, Harbor East, Mt. Winans, Jonestown, Canton, Greektown, Fell's Point, Little Italy, Otterbein, Butchers Hill, McElderry Park, Highlandtown, Saint Helena</t>
  </si>
  <si>
    <t>Central/Southwest Baltimore</t>
  </si>
  <si>
    <t>Waterfront and South/Southeast Baltimore</t>
  </si>
  <si>
    <t>East/Northeast and Central Baltimore</t>
  </si>
  <si>
    <t>Central North part of Baltimore</t>
  </si>
  <si>
    <t>Southwest/Central Baltimore</t>
  </si>
  <si>
    <t>West/Northwest Baltimore</t>
  </si>
  <si>
    <t>All 4 same</t>
  </si>
  <si>
    <t>Half &amp; half</t>
  </si>
  <si>
    <t>Neighborhood**</t>
  </si>
  <si>
    <t>**ALL OF THESE LOCATIONS DESCRIPTIONS ARE ROUGH GUESSES I MADE USING THE INTERACTIVE MAP OF BALTIMORE CITY LEGISLATIVE DISTRICTS LINKED IN THE README</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</si>
</sst>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65" formatCode="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s>
  <borders count="17">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end/>
      <top style="thin">
        <color indexed="64"/>
      </top>
      <bottom/>
      <diagonal/>
    </border>
    <border>
      <start style="medium">
        <color auto="1"/>
      </start>
      <end/>
      <top style="medium">
        <color auto="1"/>
      </top>
      <bottom style="medium">
        <color indexed="64"/>
      </bottom>
      <diagonal/>
    </border>
    <border>
      <start/>
      <end style="medium">
        <color auto="1"/>
      </end>
      <top style="medium">
        <color auto="1"/>
      </top>
      <bottom style="medium">
        <color indexed="64"/>
      </bottom>
      <diagonal/>
    </border>
    <border>
      <start style="medium">
        <color auto="1"/>
      </start>
      <end/>
      <top/>
      <bottom/>
      <diagonal/>
    </border>
    <border>
      <start/>
      <end style="medium">
        <color auto="1"/>
      </end>
      <top/>
      <bottom/>
      <diagonal/>
    </border>
    <border>
      <start style="medium">
        <color auto="1"/>
      </start>
      <end/>
      <top/>
      <bottom style="medium">
        <color auto="1"/>
      </bottom>
      <diagonal/>
    </border>
    <border>
      <start/>
      <end style="medium">
        <color auto="1"/>
      </end>
      <top/>
      <bottom style="medium">
        <color auto="1"/>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1">
    <xf numFmtId="0" fontId="0" fillId="0" borderId="0" xfId="0"/>
    <xf numFmtId="0" fontId="16" fillId="0" borderId="0" xfId="0" applyFont="1"/>
    <xf numFmtId="10" fontId="0" fillId="33" borderId="0" xfId="1" applyNumberFormat="1" applyFont="1" applyFill="1"/>
    <xf numFmtId="1" fontId="0" fillId="0" borderId="0" xfId="0" applyNumberFormat="1"/>
    <xf numFmtId="2" fontId="0" fillId="0" borderId="0" xfId="0" applyNumberFormat="1"/>
    <xf numFmtId="10" fontId="0" fillId="0" borderId="0" xfId="1" applyNumberFormat="1" applyFont="1"/>
    <xf numFmtId="0" fontId="0" fillId="0" borderId="10" xfId="0" applyBorder="1"/>
    <xf numFmtId="10" fontId="0" fillId="33" borderId="0" xfId="0" applyNumberFormat="1" applyFill="1"/>
    <xf numFmtId="164" fontId="16" fillId="0" borderId="0" xfId="0" applyNumberFormat="1" applyFont="1"/>
    <xf numFmtId="164" fontId="0" fillId="0" borderId="0" xfId="0" applyNumberFormat="1"/>
    <xf numFmtId="165" fontId="16" fillId="0" borderId="0" xfId="0" applyNumberFormat="1" applyFont="1"/>
    <xf numFmtId="165" fontId="0" fillId="0" borderId="0" xfId="0" applyNumberFormat="1"/>
    <xf numFmtId="0" fontId="0" fillId="0" borderId="0" xfId="0" applyAlignment="1">
      <alignment horizontal="right"/>
    </xf>
    <xf numFmtId="0" fontId="16" fillId="0" borderId="11" xfId="0" applyFont="1" applyBorder="1"/>
    <xf numFmtId="0" fontId="16" fillId="0" borderId="12" xfId="0" applyFont="1" applyBorder="1"/>
    <xf numFmtId="0" fontId="0" fillId="0" borderId="13" xfId="0" applyBorder="1"/>
    <xf numFmtId="0" fontId="0" fillId="0" borderId="14" xfId="0" applyBorder="1"/>
    <xf numFmtId="0" fontId="0" fillId="0" borderId="13" xfId="0" applyBorder="1" applyAlignment="1">
      <alignment horizontal="right"/>
    </xf>
    <xf numFmtId="0" fontId="0" fillId="0" borderId="15" xfId="0" applyBorder="1"/>
    <xf numFmtId="0" fontId="0" fillId="0" borderId="16" xfId="0" applyBorder="1"/>
    <xf numFmtId="0" fontId="0" fillId="34" borderId="0" xfId="0" applyFill="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sharedStrings" Target="sharedStrings.xml"/><Relationship Id="rId3" Type="http://purl.oclc.org/ooxml/officeDocument/relationships/worksheet" Target="worksheets/sheet3.xml"/><Relationship Id="rId7" Type="http://purl.oclc.org/ooxml/officeDocument/relationships/styles" Target="styles.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theme" Target="theme/theme1.xml"/><Relationship Id="rId5" Type="http://purl.oclc.org/ooxml/officeDocument/relationships/externalLink" Target="externalLinks/externalLink1.xml"/><Relationship Id="rId4" Type="http://purl.oclc.org/ooxml/officeDocument/relationships/worksheet" Target="worksheets/sheet4.xml"/><Relationship Id="rId9" Type="http://purl.oclc.org/ooxml/officeDocument/relationships/calcChain" Target="calcChain.xml"/></Relationships>
</file>

<file path=xl/externalLinks/_rels/externalLink1.xml.rels><?xml version="1.0" encoding="UTF-8" standalone="yes"?>
<Relationships xmlns="http://schemas.openxmlformats.org/package/2006/relationships"><Relationship Id="rId1" Type="http://purl.oclc.org/ooxml/officeDocument/relationships/externalLinkPath" Target="Visualizations%20and%20Final%20Clusters.xlsx" TargetMode="External"/></Relationships>
</file>

<file path=xl/externalLinks/externalLink1.xml><?xml version="1.0" encoding="utf-8"?>
<externalLink xmlns="http://purl.oclc.org/ooxml/spreadsheetml/main" xmlns:mc="http://schemas.openxmlformats.org/markup-compatibility/2006" xmlns:x14="http://schemas.microsoft.com/office/spreadsheetml/2009/9/main" mc:Ignorable="x14">
  <externalBook xmlns:r="http://purl.oclc.org/ooxml/officeDocument/relationships" r:id="rId1">
    <sheetNames>
      <sheetName val="Cluster Consistency"/>
      <sheetName val="Cluster Distr &amp; Characteristics"/>
      <sheetName val="Average Turnout Per Election"/>
      <sheetName val="2016 Primary"/>
      <sheetName val="2016 General"/>
      <sheetName val="2018 Primary"/>
      <sheetName val="2018 General"/>
    </sheetNames>
    <sheetDataSet>
      <sheetData sheetId="0"/>
      <sheetData sheetId="1"/>
      <sheetData sheetId="2"/>
      <sheetData sheetId="3">
        <row r="10">
          <cell r="E10" t="str">
            <v>Precinct</v>
          </cell>
          <cell r="F10" t="str">
            <v>Party</v>
          </cell>
          <cell r="G10" t="str">
            <v>Polls</v>
          </cell>
          <cell r="H10" t="str">
            <v>Early_Voting</v>
          </cell>
          <cell r="I10" t="str">
            <v>Absentee</v>
          </cell>
          <cell r="J10" t="str">
            <v>Provisional</v>
          </cell>
          <cell r="K10" t="str">
            <v>Eligible_Voters</v>
          </cell>
          <cell r="L10" t="str">
            <v>Voter_Turnout</v>
          </cell>
          <cell r="M10" t="str">
            <v>z_Polls</v>
          </cell>
          <cell r="N10" t="str">
            <v>z_Early</v>
          </cell>
          <cell r="O10" t="str">
            <v>z_Absentee</v>
          </cell>
          <cell r="P10" t="str">
            <v>z_Prov</v>
          </cell>
          <cell r="Q10" t="str">
            <v>z_Eligible</v>
          </cell>
          <cell r="R10" t="str">
            <v>z_Turnout</v>
          </cell>
          <cell r="S10" t="str">
            <v>Distsq_1</v>
          </cell>
          <cell r="T10" t="str">
            <v>Distsq_2</v>
          </cell>
          <cell r="U10" t="str">
            <v>Distsq_3</v>
          </cell>
          <cell r="V10" t="str">
            <v>Min_dist</v>
          </cell>
          <cell r="W10" t="str">
            <v>Cluster_ID</v>
          </cell>
        </row>
        <row r="11">
          <cell r="E11" t="str">
            <v>001-001</v>
          </cell>
          <cell r="F11" t="str">
            <v>Total</v>
          </cell>
          <cell r="G11">
            <v>409</v>
          </cell>
          <cell r="H11">
            <v>129</v>
          </cell>
          <cell r="I11">
            <v>14</v>
          </cell>
          <cell r="J11">
            <v>21</v>
          </cell>
          <cell r="K11">
            <v>1078</v>
          </cell>
          <cell r="L11">
            <v>0.53153988868274582</v>
          </cell>
          <cell r="M11">
            <v>0.28090475062673437</v>
          </cell>
          <cell r="N11">
            <v>0.2800785803978082</v>
          </cell>
          <cell r="O11">
            <v>-0.17000643590071185</v>
          </cell>
          <cell r="P11">
            <v>-0.25852738027200323</v>
          </cell>
          <cell r="Q11">
            <v>-5.7618254468350484E-2</v>
          </cell>
          <cell r="R11">
            <v>0.72202973766051493</v>
          </cell>
          <cell r="S11">
            <v>4.1532614393370153</v>
          </cell>
          <cell r="T11">
            <v>1.8152688656832452</v>
          </cell>
          <cell r="U11">
            <v>4.0316912383502919</v>
          </cell>
          <cell r="V11">
            <v>1.8152688656832452</v>
          </cell>
          <cell r="W11">
            <v>2</v>
          </cell>
        </row>
        <row r="12">
          <cell r="E12" t="str">
            <v>001-002</v>
          </cell>
          <cell r="F12" t="str">
            <v>Total</v>
          </cell>
          <cell r="G12">
            <v>536</v>
          </cell>
          <cell r="H12">
            <v>139</v>
          </cell>
          <cell r="I12">
            <v>25</v>
          </cell>
          <cell r="J12">
            <v>43</v>
          </cell>
          <cell r="K12">
            <v>1362</v>
          </cell>
          <cell r="L12">
            <v>0.54552129221732748</v>
          </cell>
          <cell r="M12">
            <v>0.92365667621929604</v>
          </cell>
          <cell r="N12">
            <v>0.38275787170044778</v>
          </cell>
          <cell r="O12">
            <v>0.40480244810003341</v>
          </cell>
          <cell r="P12">
            <v>0.96674940308409962</v>
          </cell>
          <cell r="Q12">
            <v>0.43001095560186037</v>
          </cell>
          <cell r="R12">
            <v>0.84603124992348178</v>
          </cell>
          <cell r="S12">
            <v>1.2928633589561931</v>
          </cell>
          <cell r="T12">
            <v>2.7549124665356777</v>
          </cell>
          <cell r="U12">
            <v>10.512245564711153</v>
          </cell>
          <cell r="V12">
            <v>1.2928633589561931</v>
          </cell>
          <cell r="W12">
            <v>1</v>
          </cell>
        </row>
        <row r="13">
          <cell r="E13" t="str">
            <v>001-003</v>
          </cell>
          <cell r="F13" t="str">
            <v>Total</v>
          </cell>
          <cell r="G13">
            <v>389</v>
          </cell>
          <cell r="H13">
            <v>127</v>
          </cell>
          <cell r="I13">
            <v>29</v>
          </cell>
          <cell r="J13">
            <v>30</v>
          </cell>
          <cell r="K13">
            <v>1144</v>
          </cell>
          <cell r="L13">
            <v>0.5026223776223776</v>
          </cell>
          <cell r="M13">
            <v>0.17968397494286636</v>
          </cell>
          <cell r="N13">
            <v>0.2595427221372803</v>
          </cell>
          <cell r="O13">
            <v>0.61382386046394077</v>
          </cell>
          <cell r="P13">
            <v>0.24272221291912977</v>
          </cell>
          <cell r="Q13">
            <v>5.5704026745149224E-2</v>
          </cell>
          <cell r="R13">
            <v>0.46555941309706472</v>
          </cell>
          <cell r="S13">
            <v>1.6424092452264927</v>
          </cell>
          <cell r="T13">
            <v>1.4279321883271892</v>
          </cell>
          <cell r="U13">
            <v>5.6024399532903137</v>
          </cell>
          <cell r="V13">
            <v>1.4279321883271892</v>
          </cell>
          <cell r="W13">
            <v>2</v>
          </cell>
        </row>
        <row r="14">
          <cell r="E14" t="str">
            <v>001-004</v>
          </cell>
          <cell r="F14" t="str">
            <v>Total</v>
          </cell>
          <cell r="G14">
            <v>664</v>
          </cell>
          <cell r="H14">
            <v>161</v>
          </cell>
          <cell r="I14">
            <v>59</v>
          </cell>
          <cell r="J14">
            <v>38</v>
          </cell>
          <cell r="K14">
            <v>1713</v>
          </cell>
          <cell r="L14">
            <v>0.53823701109165212</v>
          </cell>
          <cell r="M14">
            <v>1.5714696405960511</v>
          </cell>
          <cell r="N14">
            <v>0.60865231256625496</v>
          </cell>
          <cell r="O14">
            <v>2.1814844531932458</v>
          </cell>
          <cell r="P14">
            <v>0.6882774068668035</v>
          </cell>
          <cell r="Q14">
            <v>1.0326794511463815</v>
          </cell>
          <cell r="R14">
            <v>0.78142672913283295</v>
          </cell>
          <cell r="S14">
            <v>1.986985370291428</v>
          </cell>
          <cell r="T14">
            <v>9.0891009166970704</v>
          </cell>
          <cell r="U14">
            <v>21.974626556286371</v>
          </cell>
          <cell r="V14">
            <v>1.986985370291428</v>
          </cell>
          <cell r="W14">
            <v>1</v>
          </cell>
        </row>
        <row r="15">
          <cell r="E15" t="str">
            <v>001-005</v>
          </cell>
          <cell r="F15" t="str">
            <v>Total</v>
          </cell>
          <cell r="G15">
            <v>914</v>
          </cell>
          <cell r="H15">
            <v>177</v>
          </cell>
          <cell r="I15">
            <v>29</v>
          </cell>
          <cell r="J15">
            <v>15</v>
          </cell>
          <cell r="K15">
            <v>2127</v>
          </cell>
          <cell r="L15">
            <v>0.53361542078044188</v>
          </cell>
          <cell r="M15">
            <v>2.8367293366444004</v>
          </cell>
          <cell r="N15">
            <v>0.77293917865047823</v>
          </cell>
          <cell r="O15">
            <v>0.61382386046394077</v>
          </cell>
          <cell r="P15">
            <v>-0.59269377573275861</v>
          </cell>
          <cell r="Q15">
            <v>1.7435192151219707</v>
          </cell>
          <cell r="R15">
            <v>0.74043769779327717</v>
          </cell>
          <cell r="S15">
            <v>8.0154803522188143</v>
          </cell>
          <cell r="T15">
            <v>11.386567993351552</v>
          </cell>
          <cell r="U15">
            <v>24.959503153277048</v>
          </cell>
          <cell r="V15">
            <v>8.0154803522188143</v>
          </cell>
          <cell r="W15">
            <v>1</v>
          </cell>
        </row>
        <row r="16">
          <cell r="E16" t="str">
            <v>002-001</v>
          </cell>
          <cell r="F16" t="str">
            <v>Total</v>
          </cell>
          <cell r="G16">
            <v>277</v>
          </cell>
          <cell r="H16">
            <v>75</v>
          </cell>
          <cell r="I16">
            <v>23</v>
          </cell>
          <cell r="J16">
            <v>25</v>
          </cell>
          <cell r="K16">
            <v>811</v>
          </cell>
          <cell r="L16">
            <v>0.49321824907521578</v>
          </cell>
          <cell r="M16">
            <v>-0.38715236888679433</v>
          </cell>
          <cell r="N16">
            <v>-0.27438959263644563</v>
          </cell>
          <cell r="O16">
            <v>0.30029174191807972</v>
          </cell>
          <cell r="P16">
            <v>-3.5749783298166353E-2</v>
          </cell>
          <cell r="Q16">
            <v>-0.51605839210478111</v>
          </cell>
          <cell r="R16">
            <v>0.38215389815866085</v>
          </cell>
          <cell r="S16">
            <v>5.3273219431129872</v>
          </cell>
          <cell r="T16">
            <v>2.4743287648281513</v>
          </cell>
          <cell r="U16">
            <v>2.1698508240502239</v>
          </cell>
          <cell r="V16">
            <v>2.1698508240502239</v>
          </cell>
          <cell r="W16">
            <v>3</v>
          </cell>
        </row>
        <row r="17">
          <cell r="E17" t="str">
            <v>002-002</v>
          </cell>
          <cell r="F17" t="str">
            <v>Total</v>
          </cell>
          <cell r="G17">
            <v>450</v>
          </cell>
          <cell r="H17">
            <v>89</v>
          </cell>
          <cell r="I17">
            <v>29</v>
          </cell>
          <cell r="J17">
            <v>38</v>
          </cell>
          <cell r="K17">
            <v>1180</v>
          </cell>
          <cell r="L17">
            <v>0.51355932203389831</v>
          </cell>
          <cell r="M17">
            <v>0.48840734077866371</v>
          </cell>
          <cell r="N17">
            <v>-0.1306385848127502</v>
          </cell>
          <cell r="O17">
            <v>0.61382386046394077</v>
          </cell>
          <cell r="P17">
            <v>0.6882774068668035</v>
          </cell>
          <cell r="Q17">
            <v>0.11751618013433088</v>
          </cell>
          <cell r="R17">
            <v>0.56255952064779435</v>
          </cell>
          <cell r="S17">
            <v>1.7126352528119035</v>
          </cell>
          <cell r="T17">
            <v>1.925649905071666</v>
          </cell>
          <cell r="U17">
            <v>6.92157417640031</v>
          </cell>
          <cell r="V17">
            <v>1.7126352528119035</v>
          </cell>
          <cell r="W17">
            <v>1</v>
          </cell>
        </row>
        <row r="18">
          <cell r="E18" t="str">
            <v>002-003</v>
          </cell>
          <cell r="F18" t="str">
            <v>Total</v>
          </cell>
          <cell r="G18">
            <v>678</v>
          </cell>
          <cell r="H18">
            <v>106</v>
          </cell>
          <cell r="I18">
            <v>30</v>
          </cell>
          <cell r="J18">
            <v>38</v>
          </cell>
          <cell r="K18">
            <v>1758</v>
          </cell>
          <cell r="L18">
            <v>0.48464163822525597</v>
          </cell>
          <cell r="M18">
            <v>1.6423241835747586</v>
          </cell>
          <cell r="N18">
            <v>4.391621040173712E-2</v>
          </cell>
          <cell r="O18">
            <v>0.66607921355491762</v>
          </cell>
          <cell r="P18">
            <v>0.6882774068668035</v>
          </cell>
          <cell r="Q18">
            <v>1.1099446428828585</v>
          </cell>
          <cell r="R18">
            <v>0.30608766397441112</v>
          </cell>
          <cell r="S18">
            <v>2.0073472149457028</v>
          </cell>
          <cell r="T18">
            <v>3.7441459498560401</v>
          </cell>
          <cell r="U18">
            <v>14.216546504165292</v>
          </cell>
          <cell r="V18">
            <v>2.0073472149457028</v>
          </cell>
          <cell r="W18">
            <v>1</v>
          </cell>
        </row>
        <row r="19">
          <cell r="E19" t="str">
            <v>003-001</v>
          </cell>
          <cell r="F19" t="str">
            <v>Total</v>
          </cell>
          <cell r="G19">
            <v>314</v>
          </cell>
          <cell r="H19">
            <v>36</v>
          </cell>
          <cell r="I19">
            <v>12</v>
          </cell>
          <cell r="J19">
            <v>49</v>
          </cell>
          <cell r="K19">
            <v>1273</v>
          </cell>
          <cell r="L19">
            <v>0.32285938727415553</v>
          </cell>
          <cell r="M19">
            <v>-0.19989393387163856</v>
          </cell>
          <cell r="N19">
            <v>-0.67483882871674006</v>
          </cell>
          <cell r="O19">
            <v>-0.27451714208266553</v>
          </cell>
          <cell r="P19">
            <v>1.300915798544855</v>
          </cell>
          <cell r="Q19">
            <v>0.27719757638971682</v>
          </cell>
          <cell r="R19">
            <v>-1.1287642609860333</v>
          </cell>
          <cell r="S19">
            <v>8.0471728545748924</v>
          </cell>
          <cell r="T19">
            <v>2.6505193492771397</v>
          </cell>
          <cell r="U19">
            <v>6.1028956357858899</v>
          </cell>
          <cell r="V19">
            <v>2.6505193492771397</v>
          </cell>
          <cell r="W19">
            <v>2</v>
          </cell>
        </row>
        <row r="20">
          <cell r="E20" t="str">
            <v>003-002</v>
          </cell>
          <cell r="F20" t="str">
            <v>Total</v>
          </cell>
          <cell r="G20">
            <v>134</v>
          </cell>
          <cell r="H20">
            <v>27</v>
          </cell>
          <cell r="I20">
            <v>3</v>
          </cell>
          <cell r="J20">
            <v>13</v>
          </cell>
          <cell r="K20">
            <v>538</v>
          </cell>
          <cell r="L20">
            <v>0.32899628252788105</v>
          </cell>
          <cell r="M20">
            <v>-1.1108809150264505</v>
          </cell>
          <cell r="N20">
            <v>-0.76725019088911572</v>
          </cell>
          <cell r="O20">
            <v>-0.74481531990145711</v>
          </cell>
          <cell r="P20">
            <v>-0.70408257421967702</v>
          </cell>
          <cell r="Q20">
            <v>-0.98480055530607535</v>
          </cell>
          <cell r="R20">
            <v>-1.074335941956462</v>
          </cell>
          <cell r="S20">
            <v>16.727656893496192</v>
          </cell>
          <cell r="T20">
            <v>6.7826821065412064</v>
          </cell>
          <cell r="U20">
            <v>0.84478886285751975</v>
          </cell>
          <cell r="V20">
            <v>0.84478886285751975</v>
          </cell>
          <cell r="W20">
            <v>3</v>
          </cell>
        </row>
        <row r="21">
          <cell r="E21" t="str">
            <v>003-003</v>
          </cell>
          <cell r="F21" t="str">
            <v>Total</v>
          </cell>
          <cell r="G21">
            <v>446</v>
          </cell>
          <cell r="H21">
            <v>70</v>
          </cell>
          <cell r="I21">
            <v>29</v>
          </cell>
          <cell r="J21">
            <v>17</v>
          </cell>
          <cell r="K21">
            <v>1102</v>
          </cell>
          <cell r="L21">
            <v>0.50998185117967332</v>
          </cell>
          <cell r="M21">
            <v>0.46816318564189013</v>
          </cell>
          <cell r="N21">
            <v>-0.32572923828776545</v>
          </cell>
          <cell r="O21">
            <v>0.61382386046394077</v>
          </cell>
          <cell r="P21">
            <v>-0.48130497724584015</v>
          </cell>
          <cell r="Q21">
            <v>-1.6410152208896047E-2</v>
          </cell>
          <cell r="R21">
            <v>0.53083081795329334</v>
          </cell>
          <cell r="S21">
            <v>3.7909701442918387</v>
          </cell>
          <cell r="T21">
            <v>2.6122194444465574</v>
          </cell>
          <cell r="U21">
            <v>4.9134287187770758</v>
          </cell>
          <cell r="V21">
            <v>2.6122194444465574</v>
          </cell>
          <cell r="W21">
            <v>2</v>
          </cell>
        </row>
        <row r="22">
          <cell r="E22" t="str">
            <v>004-001</v>
          </cell>
          <cell r="F22" t="str">
            <v>Total</v>
          </cell>
          <cell r="G22">
            <v>118</v>
          </cell>
          <cell r="H22">
            <v>23</v>
          </cell>
          <cell r="I22">
            <v>9</v>
          </cell>
          <cell r="J22">
            <v>24</v>
          </cell>
          <cell r="K22">
            <v>401</v>
          </cell>
          <cell r="L22">
            <v>0.43391521197007482</v>
          </cell>
          <cell r="M22">
            <v>-1.1918575355735448</v>
          </cell>
          <cell r="N22">
            <v>-0.80832190741017151</v>
          </cell>
          <cell r="O22">
            <v>-0.43128320135559606</v>
          </cell>
          <cell r="P22">
            <v>-9.1444182541625577E-2</v>
          </cell>
          <cell r="Q22">
            <v>-1.2200301390371278</v>
          </cell>
          <cell r="R22">
            <v>-0.14380662251694407</v>
          </cell>
          <cell r="S22">
            <v>13.636069646726254</v>
          </cell>
          <cell r="T22">
            <v>6.2526972444260123</v>
          </cell>
          <cell r="U22">
            <v>0.59889131094901182</v>
          </cell>
          <cell r="V22">
            <v>0.59889131094901182</v>
          </cell>
          <cell r="W22">
            <v>3</v>
          </cell>
        </row>
        <row r="23">
          <cell r="E23" t="str">
            <v>004-002</v>
          </cell>
          <cell r="F23" t="str">
            <v>Total</v>
          </cell>
          <cell r="G23">
            <v>451</v>
          </cell>
          <cell r="H23">
            <v>82</v>
          </cell>
          <cell r="I23">
            <v>49</v>
          </cell>
          <cell r="J23">
            <v>45</v>
          </cell>
          <cell r="K23">
            <v>1444</v>
          </cell>
          <cell r="L23">
            <v>0.43421052631578949</v>
          </cell>
          <cell r="M23">
            <v>0.49346837956285711</v>
          </cell>
          <cell r="N23">
            <v>-0.20251408872459792</v>
          </cell>
          <cell r="O23">
            <v>1.6589309222834776</v>
          </cell>
          <cell r="P23">
            <v>1.0781382015710181</v>
          </cell>
          <cell r="Q23">
            <v>0.57080530498832971</v>
          </cell>
          <cell r="R23">
            <v>-0.14118747020001157</v>
          </cell>
          <cell r="S23">
            <v>1.6394451389463631</v>
          </cell>
          <cell r="T23">
            <v>4.1169890757844998</v>
          </cell>
          <cell r="U23">
            <v>12.384186522498609</v>
          </cell>
          <cell r="V23">
            <v>1.6394451389463631</v>
          </cell>
          <cell r="W23">
            <v>1</v>
          </cell>
        </row>
        <row r="24">
          <cell r="E24" t="str">
            <v>004-003</v>
          </cell>
          <cell r="F24" t="str">
            <v>Total</v>
          </cell>
          <cell r="G24">
            <v>154</v>
          </cell>
          <cell r="H24">
            <v>27</v>
          </cell>
          <cell r="I24">
            <v>3</v>
          </cell>
          <cell r="J24">
            <v>16</v>
          </cell>
          <cell r="K24">
            <v>461</v>
          </cell>
          <cell r="L24">
            <v>0.43383947939262474</v>
          </cell>
          <cell r="M24">
            <v>-1.0096601393425824</v>
          </cell>
          <cell r="N24">
            <v>-0.76725019088911572</v>
          </cell>
          <cell r="O24">
            <v>-0.74481531990145711</v>
          </cell>
          <cell r="P24">
            <v>-0.5369993764892993</v>
          </cell>
          <cell r="Q24">
            <v>-1.1170098833884916</v>
          </cell>
          <cell r="R24">
            <v>-0.14447829715305302</v>
          </cell>
          <cell r="S24">
            <v>14.557333455845711</v>
          </cell>
          <cell r="T24">
            <v>6.1933089269665889</v>
          </cell>
          <cell r="U24">
            <v>0.12324463295799151</v>
          </cell>
          <cell r="V24">
            <v>0.12324463295799151</v>
          </cell>
          <cell r="W24">
            <v>3</v>
          </cell>
        </row>
        <row r="25">
          <cell r="E25" t="str">
            <v>005-001</v>
          </cell>
          <cell r="F25" t="str">
            <v>Total</v>
          </cell>
          <cell r="G25">
            <v>235</v>
          </cell>
          <cell r="H25">
            <v>46</v>
          </cell>
          <cell r="I25">
            <v>11</v>
          </cell>
          <cell r="J25">
            <v>9</v>
          </cell>
          <cell r="K25">
            <v>1139</v>
          </cell>
          <cell r="L25">
            <v>0.26426690079016679</v>
          </cell>
          <cell r="M25">
            <v>-0.59971599782291707</v>
          </cell>
          <cell r="N25">
            <v>-0.57215953741410053</v>
          </cell>
          <cell r="O25">
            <v>-0.32677249517364237</v>
          </cell>
          <cell r="P25">
            <v>-0.92686017119351394</v>
          </cell>
          <cell r="Q25">
            <v>4.7119005441096214E-2</v>
          </cell>
          <cell r="R25">
            <v>-1.6484228856220644</v>
          </cell>
          <cell r="S25">
            <v>13.344204689392479</v>
          </cell>
          <cell r="T25">
            <v>4.6650314460230993</v>
          </cell>
          <cell r="U25">
            <v>3.2203052556709091</v>
          </cell>
          <cell r="V25">
            <v>3.2203052556709091</v>
          </cell>
          <cell r="W25">
            <v>3</v>
          </cell>
        </row>
        <row r="26">
          <cell r="E26" t="str">
            <v>005-002</v>
          </cell>
          <cell r="F26" t="str">
            <v>Total</v>
          </cell>
          <cell r="G26">
            <v>44</v>
          </cell>
          <cell r="H26">
            <v>1</v>
          </cell>
          <cell r="I26">
            <v>3</v>
          </cell>
          <cell r="J26">
            <v>16</v>
          </cell>
          <cell r="K26">
            <v>128</v>
          </cell>
          <cell r="L26">
            <v>0.5</v>
          </cell>
          <cell r="M26">
            <v>-1.5663744056038564</v>
          </cell>
          <cell r="N26">
            <v>-1.0342163482759787</v>
          </cell>
          <cell r="O26">
            <v>-0.74481531990145711</v>
          </cell>
          <cell r="P26">
            <v>-0.5369993764892993</v>
          </cell>
          <cell r="Q26">
            <v>-1.688772302238422</v>
          </cell>
          <cell r="R26">
            <v>0.44230146262770825</v>
          </cell>
          <cell r="S26">
            <v>19.822272456570698</v>
          </cell>
          <cell r="T26">
            <v>11.237264972159455</v>
          </cell>
          <cell r="U26">
            <v>1.8533553963148615</v>
          </cell>
          <cell r="V26">
            <v>1.8533553963148615</v>
          </cell>
          <cell r="W26">
            <v>3</v>
          </cell>
        </row>
        <row r="27">
          <cell r="E27" t="str">
            <v>006-001</v>
          </cell>
          <cell r="F27" t="str">
            <v>Total</v>
          </cell>
          <cell r="G27">
            <v>244</v>
          </cell>
          <cell r="H27">
            <v>65</v>
          </cell>
          <cell r="I27">
            <v>6</v>
          </cell>
          <cell r="J27">
            <v>31</v>
          </cell>
          <cell r="K27">
            <v>1072</v>
          </cell>
          <cell r="L27">
            <v>0.32276119402985076</v>
          </cell>
          <cell r="M27">
            <v>-0.55416664876517652</v>
          </cell>
          <cell r="N27">
            <v>-0.37706888393908522</v>
          </cell>
          <cell r="O27">
            <v>-0.58804926062852658</v>
          </cell>
          <cell r="P27">
            <v>0.29841661216258897</v>
          </cell>
          <cell r="Q27">
            <v>-6.7920280033214098E-2</v>
          </cell>
          <cell r="R27">
            <v>-1.1296351399902536</v>
          </cell>
          <cell r="S27">
            <v>9.358308400259169</v>
          </cell>
          <cell r="T27">
            <v>2.0507175242278923</v>
          </cell>
          <cell r="U27">
            <v>2.3063649874372416</v>
          </cell>
          <cell r="V27">
            <v>2.0507175242278923</v>
          </cell>
          <cell r="W27">
            <v>2</v>
          </cell>
        </row>
        <row r="28">
          <cell r="E28" t="str">
            <v>006-002</v>
          </cell>
          <cell r="F28" t="str">
            <v>Total</v>
          </cell>
          <cell r="G28">
            <v>142</v>
          </cell>
          <cell r="H28">
            <v>35</v>
          </cell>
          <cell r="I28">
            <v>7</v>
          </cell>
          <cell r="J28">
            <v>8</v>
          </cell>
          <cell r="K28">
            <v>576</v>
          </cell>
          <cell r="L28">
            <v>0.33333333333333331</v>
          </cell>
          <cell r="M28">
            <v>-1.0703926047529033</v>
          </cell>
          <cell r="N28">
            <v>-0.68510675784700403</v>
          </cell>
          <cell r="O28">
            <v>-0.53579390753754974</v>
          </cell>
          <cell r="P28">
            <v>-0.98255457043697314</v>
          </cell>
          <cell r="Q28">
            <v>-0.91955439339527256</v>
          </cell>
          <cell r="R28">
            <v>-1.0358705005358493</v>
          </cell>
          <cell r="S28">
            <v>16.101901636399138</v>
          </cell>
          <cell r="T28">
            <v>6.6964557541705281</v>
          </cell>
          <cell r="U28">
            <v>0.94905107895045582</v>
          </cell>
          <cell r="V28">
            <v>0.94905107895045582</v>
          </cell>
          <cell r="W28">
            <v>3</v>
          </cell>
        </row>
        <row r="29">
          <cell r="E29" t="str">
            <v>006-003</v>
          </cell>
          <cell r="F29" t="str">
            <v>Total</v>
          </cell>
          <cell r="G29">
            <v>133</v>
          </cell>
          <cell r="H29">
            <v>25</v>
          </cell>
          <cell r="I29">
            <v>7</v>
          </cell>
          <cell r="J29">
            <v>10</v>
          </cell>
          <cell r="K29">
            <v>398</v>
          </cell>
          <cell r="L29">
            <v>0.43969849246231157</v>
          </cell>
          <cell r="M29">
            <v>-1.1159419538106439</v>
          </cell>
          <cell r="N29">
            <v>-0.78778604914964367</v>
          </cell>
          <cell r="O29">
            <v>-0.53579390753754974</v>
          </cell>
          <cell r="P29">
            <v>-0.87116577195005462</v>
          </cell>
          <cell r="Q29">
            <v>-1.2251811518195597</v>
          </cell>
          <cell r="R29">
            <v>-9.2514524044533433E-2</v>
          </cell>
          <cell r="S29">
            <v>15.53128934702587</v>
          </cell>
          <cell r="T29">
            <v>7.3399272848435189</v>
          </cell>
          <cell r="U29">
            <v>0.41404506434546046</v>
          </cell>
          <cell r="V29">
            <v>0.41404506434546046</v>
          </cell>
          <cell r="W29">
            <v>3</v>
          </cell>
        </row>
        <row r="30">
          <cell r="E30" t="str">
            <v>006-004</v>
          </cell>
          <cell r="F30" t="str">
            <v>Total</v>
          </cell>
          <cell r="G30">
            <v>342</v>
          </cell>
          <cell r="H30">
            <v>65</v>
          </cell>
          <cell r="I30">
            <v>15</v>
          </cell>
          <cell r="J30">
            <v>14</v>
          </cell>
          <cell r="K30">
            <v>843</v>
          </cell>
          <cell r="L30">
            <v>0.51720047449584816</v>
          </cell>
          <cell r="M30">
            <v>-5.8184847914223396E-2</v>
          </cell>
          <cell r="N30">
            <v>-0.37706888393908522</v>
          </cell>
          <cell r="O30">
            <v>-0.11775108280973501</v>
          </cell>
          <cell r="P30">
            <v>-0.64838817497621781</v>
          </cell>
          <cell r="Q30">
            <v>-0.46111425575884185</v>
          </cell>
          <cell r="R30">
            <v>0.59485301754494369</v>
          </cell>
          <cell r="S30">
            <v>7.1734043816256383</v>
          </cell>
          <cell r="T30">
            <v>3.183706973292336</v>
          </cell>
          <cell r="U30">
            <v>1.9063880765248826</v>
          </cell>
          <cell r="V30">
            <v>1.9063880765248826</v>
          </cell>
          <cell r="W30">
            <v>3</v>
          </cell>
        </row>
        <row r="31">
          <cell r="E31" t="str">
            <v>006-005</v>
          </cell>
          <cell r="F31" t="str">
            <v>Total</v>
          </cell>
          <cell r="G31">
            <v>619</v>
          </cell>
          <cell r="H31">
            <v>252</v>
          </cell>
          <cell r="I31">
            <v>17</v>
          </cell>
          <cell r="J31">
            <v>105</v>
          </cell>
          <cell r="K31">
            <v>1898</v>
          </cell>
          <cell r="L31">
            <v>0.52318229715489994</v>
          </cell>
          <cell r="M31">
            <v>1.3437228953073481</v>
          </cell>
          <cell r="N31">
            <v>1.5430338634202754</v>
          </cell>
          <cell r="O31">
            <v>-1.3240376627781323E-2</v>
          </cell>
          <cell r="P31">
            <v>4.4198021561785712</v>
          </cell>
          <cell r="Q31">
            <v>1.350325239396343</v>
          </cell>
          <cell r="R31">
            <v>0.64790599280430461</v>
          </cell>
          <cell r="S31">
            <v>16.537155820910105</v>
          </cell>
          <cell r="T31">
            <v>21.783950679619405</v>
          </cell>
          <cell r="U31">
            <v>40.240646080878072</v>
          </cell>
          <cell r="V31">
            <v>16.537155820910105</v>
          </cell>
          <cell r="W31">
            <v>1</v>
          </cell>
        </row>
        <row r="32">
          <cell r="E32" t="str">
            <v>007-001</v>
          </cell>
          <cell r="F32" t="str">
            <v>Total</v>
          </cell>
          <cell r="G32">
            <v>193</v>
          </cell>
          <cell r="H32">
            <v>39</v>
          </cell>
          <cell r="I32">
            <v>9</v>
          </cell>
          <cell r="J32">
            <v>18</v>
          </cell>
          <cell r="K32">
            <v>845</v>
          </cell>
          <cell r="L32">
            <v>0.30650887573964497</v>
          </cell>
          <cell r="M32">
            <v>-0.81227962675903986</v>
          </cell>
          <cell r="N32">
            <v>-0.64403504132594824</v>
          </cell>
          <cell r="O32">
            <v>-0.43128320135559606</v>
          </cell>
          <cell r="P32">
            <v>-0.42561057800238089</v>
          </cell>
          <cell r="Q32">
            <v>-0.45768024723722067</v>
          </cell>
          <cell r="R32">
            <v>-1.2737774673882085</v>
          </cell>
          <cell r="S32">
            <v>12.603500000369081</v>
          </cell>
          <cell r="T32">
            <v>4.1298726906703722</v>
          </cell>
          <cell r="U32">
            <v>1.3595387177378373</v>
          </cell>
          <cell r="V32">
            <v>1.3595387177378373</v>
          </cell>
          <cell r="W32">
            <v>3</v>
          </cell>
        </row>
        <row r="33">
          <cell r="E33" t="str">
            <v>007-002</v>
          </cell>
          <cell r="F33" t="str">
            <v>Total</v>
          </cell>
          <cell r="G33">
            <v>61</v>
          </cell>
          <cell r="H33">
            <v>10</v>
          </cell>
          <cell r="I33">
            <v>4</v>
          </cell>
          <cell r="J33">
            <v>38</v>
          </cell>
          <cell r="K33">
            <v>201</v>
          </cell>
          <cell r="L33">
            <v>0.56218905472636815</v>
          </cell>
          <cell r="M33">
            <v>-1.4803367462725685</v>
          </cell>
          <cell r="N33">
            <v>-0.94180498610360308</v>
          </cell>
          <cell r="O33">
            <v>-0.69255996681048027</v>
          </cell>
          <cell r="P33">
            <v>0.6882774068668035</v>
          </cell>
          <cell r="Q33">
            <v>-1.5634309911992481</v>
          </cell>
          <cell r="R33">
            <v>0.99385816530067728</v>
          </cell>
          <cell r="S33">
            <v>17.062587274031014</v>
          </cell>
          <cell r="T33">
            <v>10.784711402807989</v>
          </cell>
          <cell r="U33">
            <v>4.0388944277403036</v>
          </cell>
          <cell r="V33">
            <v>4.0388944277403036</v>
          </cell>
          <cell r="W33">
            <v>3</v>
          </cell>
        </row>
        <row r="34">
          <cell r="E34" t="str">
            <v>007-003</v>
          </cell>
          <cell r="F34" t="str">
            <v>Total</v>
          </cell>
          <cell r="G34">
            <v>436</v>
          </cell>
          <cell r="H34">
            <v>81</v>
          </cell>
          <cell r="I34">
            <v>11</v>
          </cell>
          <cell r="J34">
            <v>49</v>
          </cell>
          <cell r="K34">
            <v>1741</v>
          </cell>
          <cell r="L34">
            <v>0.3314187248707639</v>
          </cell>
          <cell r="M34">
            <v>0.41755279779995613</v>
          </cell>
          <cell r="N34">
            <v>-0.21278201785486189</v>
          </cell>
          <cell r="O34">
            <v>-0.32677249517364237</v>
          </cell>
          <cell r="P34">
            <v>1.300915798544855</v>
          </cell>
          <cell r="Q34">
            <v>1.0807555704490783</v>
          </cell>
          <cell r="R34">
            <v>-1.0528512238346839</v>
          </cell>
          <cell r="S34">
            <v>6.0643541319902861</v>
          </cell>
          <cell r="T34">
            <v>2.127816246546463</v>
          </cell>
          <cell r="U34">
            <v>9.7423705015379252</v>
          </cell>
          <cell r="V34">
            <v>2.127816246546463</v>
          </cell>
          <cell r="W34">
            <v>2</v>
          </cell>
        </row>
        <row r="35">
          <cell r="E35" t="str">
            <v>007-004</v>
          </cell>
          <cell r="F35" t="str">
            <v>Total</v>
          </cell>
          <cell r="G35">
            <v>394</v>
          </cell>
          <cell r="H35">
            <v>104</v>
          </cell>
          <cell r="I35">
            <v>7</v>
          </cell>
          <cell r="J35">
            <v>28</v>
          </cell>
          <cell r="K35">
            <v>1788</v>
          </cell>
          <cell r="L35">
            <v>0.29809843400447428</v>
          </cell>
          <cell r="M35">
            <v>0.20498916886383337</v>
          </cell>
          <cell r="N35">
            <v>2.3380352141209201E-2</v>
          </cell>
          <cell r="O35">
            <v>-0.53579390753754974</v>
          </cell>
          <cell r="P35">
            <v>0.1313334144322113</v>
          </cell>
          <cell r="Q35">
            <v>1.1614547707071767</v>
          </cell>
          <cell r="R35">
            <v>-1.3483699424127085</v>
          </cell>
          <cell r="S35">
            <v>7.5549380986778161</v>
          </cell>
          <cell r="T35">
            <v>1.6642839690690965</v>
          </cell>
          <cell r="U35">
            <v>7.3502107797759564</v>
          </cell>
          <cell r="V35">
            <v>1.6642839690690965</v>
          </cell>
          <cell r="W35">
            <v>2</v>
          </cell>
        </row>
        <row r="36">
          <cell r="E36" t="str">
            <v>008-001</v>
          </cell>
          <cell r="F36" t="str">
            <v>Total</v>
          </cell>
          <cell r="G36">
            <v>27</v>
          </cell>
          <cell r="H36">
            <v>10</v>
          </cell>
          <cell r="I36">
            <v>1</v>
          </cell>
          <cell r="J36">
            <v>6</v>
          </cell>
          <cell r="K36">
            <v>64</v>
          </cell>
          <cell r="L36">
            <v>0.6875</v>
          </cell>
          <cell r="M36">
            <v>-1.6524120649351441</v>
          </cell>
          <cell r="N36">
            <v>-0.94180498610360308</v>
          </cell>
          <cell r="O36">
            <v>-0.84932602608341079</v>
          </cell>
          <cell r="P36">
            <v>-1.0939433689238915</v>
          </cell>
          <cell r="Q36">
            <v>-1.7986605749303006</v>
          </cell>
          <cell r="R36">
            <v>2.1052449211867104</v>
          </cell>
          <cell r="S36">
            <v>25.583694067025341</v>
          </cell>
          <cell r="T36">
            <v>18.685720443699395</v>
          </cell>
          <cell r="U36">
            <v>7.4708715072838121</v>
          </cell>
          <cell r="V36">
            <v>7.4708715072838121</v>
          </cell>
          <cell r="W36">
            <v>3</v>
          </cell>
        </row>
        <row r="37">
          <cell r="E37" t="str">
            <v>008-002</v>
          </cell>
          <cell r="F37" t="str">
            <v>Total</v>
          </cell>
          <cell r="G37">
            <v>314</v>
          </cell>
          <cell r="H37">
            <v>88</v>
          </cell>
          <cell r="I37">
            <v>5</v>
          </cell>
          <cell r="J37">
            <v>40</v>
          </cell>
          <cell r="K37">
            <v>1207</v>
          </cell>
          <cell r="L37">
            <v>0.37033968516984256</v>
          </cell>
          <cell r="M37">
            <v>-0.19989393387163856</v>
          </cell>
          <cell r="N37">
            <v>-0.14090651394301415</v>
          </cell>
          <cell r="O37">
            <v>-0.64030461371950342</v>
          </cell>
          <cell r="P37">
            <v>0.79966620535372201</v>
          </cell>
          <cell r="Q37">
            <v>0.16387529517621713</v>
          </cell>
          <cell r="R37">
            <v>-0.70765999007368408</v>
          </cell>
          <cell r="S37">
            <v>6.7012127340827812</v>
          </cell>
          <cell r="T37">
            <v>1.0466848179209174</v>
          </cell>
          <cell r="U37">
            <v>3.7215174986848063</v>
          </cell>
          <cell r="V37">
            <v>1.0466848179209174</v>
          </cell>
          <cell r="W37">
            <v>2</v>
          </cell>
        </row>
        <row r="38">
          <cell r="E38" t="str">
            <v>008-003</v>
          </cell>
          <cell r="F38" t="str">
            <v>Total</v>
          </cell>
          <cell r="G38">
            <v>391</v>
          </cell>
          <cell r="H38">
            <v>78</v>
          </cell>
          <cell r="I38">
            <v>4</v>
          </cell>
          <cell r="J38">
            <v>34</v>
          </cell>
          <cell r="K38">
            <v>1454</v>
          </cell>
          <cell r="L38">
            <v>0.34869325997248968</v>
          </cell>
          <cell r="M38">
            <v>0.18980605251125315</v>
          </cell>
          <cell r="N38">
            <v>-0.24358580524565376</v>
          </cell>
          <cell r="O38">
            <v>-0.69255996681048027</v>
          </cell>
          <cell r="P38">
            <v>0.46549980989296663</v>
          </cell>
          <cell r="Q38">
            <v>0.58797534759643577</v>
          </cell>
          <cell r="R38">
            <v>-0.89964282305034926</v>
          </cell>
          <cell r="S38">
            <v>6.8129848051500392</v>
          </cell>
          <cell r="T38">
            <v>0.88582696585105225</v>
          </cell>
          <cell r="U38">
            <v>4.7494351876890821</v>
          </cell>
          <cell r="V38">
            <v>0.88582696585105225</v>
          </cell>
          <cell r="W38">
            <v>2</v>
          </cell>
        </row>
        <row r="39">
          <cell r="E39" t="str">
            <v>008-004</v>
          </cell>
          <cell r="F39" t="str">
            <v>Total</v>
          </cell>
          <cell r="G39">
            <v>90</v>
          </cell>
          <cell r="H39">
            <v>21</v>
          </cell>
          <cell r="I39">
            <v>4</v>
          </cell>
          <cell r="J39">
            <v>6</v>
          </cell>
          <cell r="K39">
            <v>374</v>
          </cell>
          <cell r="L39">
            <v>0.3235294117647059</v>
          </cell>
          <cell r="M39">
            <v>-1.3335666215309601</v>
          </cell>
          <cell r="N39">
            <v>-0.82885776567069946</v>
          </cell>
          <cell r="O39">
            <v>-0.69255996681048027</v>
          </cell>
          <cell r="P39">
            <v>-1.0939433689238915</v>
          </cell>
          <cell r="Q39">
            <v>-1.266389254079014</v>
          </cell>
          <cell r="R39">
            <v>-1.1228217924866464</v>
          </cell>
          <cell r="S39">
            <v>20.02771787032631</v>
          </cell>
          <cell r="T39">
            <v>9.3902733593230732</v>
          </cell>
          <cell r="U39">
            <v>1.5554387210675276</v>
          </cell>
          <cell r="V39">
            <v>1.5554387210675276</v>
          </cell>
          <cell r="W39">
            <v>3</v>
          </cell>
        </row>
        <row r="40">
          <cell r="E40" t="str">
            <v>008-005</v>
          </cell>
          <cell r="F40" t="str">
            <v>Total</v>
          </cell>
          <cell r="G40">
            <v>362</v>
          </cell>
          <cell r="H40">
            <v>62</v>
          </cell>
          <cell r="I40">
            <v>6</v>
          </cell>
          <cell r="J40">
            <v>39</v>
          </cell>
          <cell r="K40">
            <v>1430</v>
          </cell>
          <cell r="L40">
            <v>0.32797202797202796</v>
          </cell>
          <cell r="M40">
            <v>4.3035927769644586E-2</v>
          </cell>
          <cell r="N40">
            <v>-0.40787267132987715</v>
          </cell>
          <cell r="O40">
            <v>-0.58804926062852658</v>
          </cell>
          <cell r="P40">
            <v>0.7439718061102627</v>
          </cell>
          <cell r="Q40">
            <v>0.54676724533698129</v>
          </cell>
          <cell r="R40">
            <v>-1.0834200881620895</v>
          </cell>
          <cell r="S40">
            <v>7.3967967436836144</v>
          </cell>
          <cell r="T40">
            <v>1.3800686238713569</v>
          </cell>
          <cell r="U40">
            <v>5.1916444709501883</v>
          </cell>
          <cell r="V40">
            <v>1.3800686238713569</v>
          </cell>
          <cell r="W40">
            <v>2</v>
          </cell>
        </row>
        <row r="41">
          <cell r="E41" t="str">
            <v>008-006</v>
          </cell>
          <cell r="F41" t="str">
            <v>Total</v>
          </cell>
          <cell r="G41">
            <v>533</v>
          </cell>
          <cell r="H41">
            <v>81</v>
          </cell>
          <cell r="I41">
            <v>14</v>
          </cell>
          <cell r="J41">
            <v>28</v>
          </cell>
          <cell r="K41">
            <v>1781</v>
          </cell>
          <cell r="L41">
            <v>0.36833239752947783</v>
          </cell>
          <cell r="M41">
            <v>0.90847355986671585</v>
          </cell>
          <cell r="N41">
            <v>-0.21278201785486189</v>
          </cell>
          <cell r="O41">
            <v>-0.17000643590071185</v>
          </cell>
          <cell r="P41">
            <v>0.1313334144322113</v>
          </cell>
          <cell r="Q41">
            <v>1.1494357408815026</v>
          </cell>
          <cell r="R41">
            <v>-0.7254626879456354</v>
          </cell>
          <cell r="S41">
            <v>4.8700097386569761</v>
          </cell>
          <cell r="T41">
            <v>1.3126459467532388</v>
          </cell>
          <cell r="U41">
            <v>8.2594808623074289</v>
          </cell>
          <cell r="V41">
            <v>1.3126459467532388</v>
          </cell>
          <cell r="W41">
            <v>2</v>
          </cell>
        </row>
        <row r="42">
          <cell r="E42" t="str">
            <v>008-007</v>
          </cell>
          <cell r="F42" t="str">
            <v>Total</v>
          </cell>
          <cell r="G42">
            <v>385</v>
          </cell>
          <cell r="H42">
            <v>44</v>
          </cell>
          <cell r="I42">
            <v>7</v>
          </cell>
          <cell r="J42">
            <v>43</v>
          </cell>
          <cell r="K42">
            <v>1437</v>
          </cell>
          <cell r="L42">
            <v>0.33333333333333331</v>
          </cell>
          <cell r="M42">
            <v>0.15943981980609276</v>
          </cell>
          <cell r="N42">
            <v>-0.59269539567462837</v>
          </cell>
          <cell r="O42">
            <v>-0.53579390753754974</v>
          </cell>
          <cell r="P42">
            <v>0.96674940308409962</v>
          </cell>
          <cell r="Q42">
            <v>0.55878627516265555</v>
          </cell>
          <cell r="R42">
            <v>-1.0358705005358493</v>
          </cell>
          <cell r="S42">
            <v>7.4678211374935142</v>
          </cell>
          <cell r="T42">
            <v>1.771745615183673</v>
          </cell>
          <cell r="U42">
            <v>5.9498162554052456</v>
          </cell>
          <cell r="V42">
            <v>1.771745615183673</v>
          </cell>
          <cell r="W42">
            <v>2</v>
          </cell>
        </row>
        <row r="43">
          <cell r="E43" t="str">
            <v>008-008</v>
          </cell>
          <cell r="F43" t="str">
            <v>Total</v>
          </cell>
          <cell r="G43">
            <v>401</v>
          </cell>
          <cell r="H43">
            <v>66</v>
          </cell>
          <cell r="I43">
            <v>13</v>
          </cell>
          <cell r="J43">
            <v>17</v>
          </cell>
          <cell r="K43">
            <v>777</v>
          </cell>
          <cell r="L43">
            <v>0.63963963963963966</v>
          </cell>
          <cell r="M43">
            <v>0.24041644035318716</v>
          </cell>
          <cell r="N43">
            <v>-0.3668009548088213</v>
          </cell>
          <cell r="O43">
            <v>-0.22226178899168869</v>
          </cell>
          <cell r="P43">
            <v>-0.48130497724584015</v>
          </cell>
          <cell r="Q43">
            <v>-0.57443653697234154</v>
          </cell>
          <cell r="R43">
            <v>1.6807698641971753</v>
          </cell>
          <cell r="S43">
            <v>8.5915089844663868</v>
          </cell>
          <cell r="T43">
            <v>6.3432264577224569</v>
          </cell>
          <cell r="U43">
            <v>5.2285290241637474</v>
          </cell>
          <cell r="V43">
            <v>5.2285290241637474</v>
          </cell>
          <cell r="W43">
            <v>3</v>
          </cell>
        </row>
        <row r="44">
          <cell r="E44" t="str">
            <v>008-009</v>
          </cell>
          <cell r="F44" t="str">
            <v>Total</v>
          </cell>
          <cell r="G44">
            <v>17</v>
          </cell>
          <cell r="H44">
            <v>2</v>
          </cell>
          <cell r="I44">
            <v>1</v>
          </cell>
          <cell r="J44">
            <v>0</v>
          </cell>
          <cell r="K44">
            <v>53</v>
          </cell>
          <cell r="L44">
            <v>0.37735849056603776</v>
          </cell>
          <cell r="M44">
            <v>-1.7030224527770781</v>
          </cell>
          <cell r="N44">
            <v>-1.0239484191457147</v>
          </cell>
          <cell r="O44">
            <v>-0.84932602608341079</v>
          </cell>
          <cell r="P44">
            <v>-1.428109764384647</v>
          </cell>
          <cell r="Q44">
            <v>-1.8175476217992173</v>
          </cell>
          <cell r="R44">
            <v>-0.64540998196434307</v>
          </cell>
          <cell r="S44">
            <v>25.586742730124374</v>
          </cell>
          <cell r="T44">
            <v>14.111162765502016</v>
          </cell>
          <cell r="U44">
            <v>2.7997793044702588</v>
          </cell>
          <cell r="V44">
            <v>2.7997793044702588</v>
          </cell>
          <cell r="W44">
            <v>3</v>
          </cell>
        </row>
        <row r="45">
          <cell r="E45" t="str">
            <v>008-010</v>
          </cell>
          <cell r="F45" t="str">
            <v>Total</v>
          </cell>
          <cell r="G45">
            <v>706</v>
          </cell>
          <cell r="H45">
            <v>234</v>
          </cell>
          <cell r="I45">
            <v>28</v>
          </cell>
          <cell r="J45">
            <v>44</v>
          </cell>
          <cell r="K45">
            <v>2553</v>
          </cell>
          <cell r="L45">
            <v>0.3963963963963964</v>
          </cell>
          <cell r="M45">
            <v>1.7840332695321739</v>
          </cell>
          <cell r="N45">
            <v>1.358211139075524</v>
          </cell>
          <cell r="O45">
            <v>0.56156850737296393</v>
          </cell>
          <cell r="P45">
            <v>1.0224438023275588</v>
          </cell>
          <cell r="Q45">
            <v>2.4749630302272871</v>
          </cell>
          <cell r="R45">
            <v>-0.47656219014963813</v>
          </cell>
          <cell r="S45">
            <v>5.8837414853268912</v>
          </cell>
          <cell r="T45">
            <v>8.7128603501729618</v>
          </cell>
          <cell r="U45">
            <v>26.144785022085131</v>
          </cell>
          <cell r="V45">
            <v>5.8837414853268912</v>
          </cell>
          <cell r="W45">
            <v>1</v>
          </cell>
        </row>
        <row r="46">
          <cell r="E46" t="str">
            <v>008-011</v>
          </cell>
          <cell r="F46" t="str">
            <v>Total</v>
          </cell>
          <cell r="G46">
            <v>127</v>
          </cell>
          <cell r="H46">
            <v>18</v>
          </cell>
          <cell r="I46">
            <v>1</v>
          </cell>
          <cell r="J46">
            <v>4</v>
          </cell>
          <cell r="K46">
            <v>467</v>
          </cell>
          <cell r="L46">
            <v>0.32119914346895073</v>
          </cell>
          <cell r="M46">
            <v>-1.1463081865158042</v>
          </cell>
          <cell r="N46">
            <v>-0.85966155306149139</v>
          </cell>
          <cell r="O46">
            <v>-0.84932602608341079</v>
          </cell>
          <cell r="P46">
            <v>-1.20533216741081</v>
          </cell>
          <cell r="Q46">
            <v>-1.106707857823628</v>
          </cell>
          <cell r="R46">
            <v>-1.1434890160552516</v>
          </cell>
          <cell r="S46">
            <v>19.918423590482881</v>
          </cell>
          <cell r="T46">
            <v>8.9440162119536133</v>
          </cell>
          <cell r="U46">
            <v>1.490609398783906</v>
          </cell>
          <cell r="V46">
            <v>1.490609398783906</v>
          </cell>
          <cell r="W46">
            <v>3</v>
          </cell>
        </row>
        <row r="47">
          <cell r="E47" t="str">
            <v>009-001</v>
          </cell>
          <cell r="F47" t="str">
            <v>Total</v>
          </cell>
          <cell r="G47">
            <v>148</v>
          </cell>
          <cell r="H47">
            <v>55</v>
          </cell>
          <cell r="I47">
            <v>3</v>
          </cell>
          <cell r="J47">
            <v>16</v>
          </cell>
          <cell r="K47">
            <v>597</v>
          </cell>
          <cell r="L47">
            <v>0.37185929648241206</v>
          </cell>
          <cell r="M47">
            <v>-1.0400263720477427</v>
          </cell>
          <cell r="N47">
            <v>-0.47974817524172486</v>
          </cell>
          <cell r="O47">
            <v>-0.74481531990145711</v>
          </cell>
          <cell r="P47">
            <v>-0.5369993764892993</v>
          </cell>
          <cell r="Q47">
            <v>-0.88349730391824988</v>
          </cell>
          <cell r="R47">
            <v>-0.69418250905080559</v>
          </cell>
          <cell r="S47">
            <v>13.90728370219492</v>
          </cell>
          <cell r="T47">
            <v>5.1217545455301199</v>
          </cell>
          <cell r="U47">
            <v>0.28426799643145351</v>
          </cell>
          <cell r="V47">
            <v>0.28426799643145351</v>
          </cell>
          <cell r="W47">
            <v>3</v>
          </cell>
        </row>
        <row r="48">
          <cell r="E48" t="str">
            <v>009-002</v>
          </cell>
          <cell r="F48" t="str">
            <v>Total</v>
          </cell>
          <cell r="G48">
            <v>220</v>
          </cell>
          <cell r="H48">
            <v>56</v>
          </cell>
          <cell r="I48">
            <v>13</v>
          </cell>
          <cell r="J48">
            <v>29</v>
          </cell>
          <cell r="K48">
            <v>742</v>
          </cell>
          <cell r="L48">
            <v>0.42857142857142855</v>
          </cell>
          <cell r="M48">
            <v>-0.6756315795858181</v>
          </cell>
          <cell r="N48">
            <v>-0.46948024611146089</v>
          </cell>
          <cell r="O48">
            <v>-0.22226178899168869</v>
          </cell>
          <cell r="P48">
            <v>0.18702781367567053</v>
          </cell>
          <cell r="Q48">
            <v>-0.63453168610071264</v>
          </cell>
          <cell r="R48">
            <v>-0.19120080729953079</v>
          </cell>
          <cell r="S48">
            <v>8.0723636171546431</v>
          </cell>
          <cell r="T48">
            <v>2.5845014706802076</v>
          </cell>
          <cell r="U48">
            <v>0.90508946170231253</v>
          </cell>
          <cell r="V48">
            <v>0.90508946170231253</v>
          </cell>
          <cell r="W48">
            <v>3</v>
          </cell>
        </row>
        <row r="49">
          <cell r="E49" t="str">
            <v>009-003</v>
          </cell>
          <cell r="F49" t="str">
            <v>Total</v>
          </cell>
          <cell r="G49">
            <v>381</v>
          </cell>
          <cell r="H49">
            <v>96</v>
          </cell>
          <cell r="I49">
            <v>7</v>
          </cell>
          <cell r="J49">
            <v>48</v>
          </cell>
          <cell r="K49">
            <v>1179</v>
          </cell>
          <cell r="L49">
            <v>0.45122985581000846</v>
          </cell>
          <cell r="M49">
            <v>0.13919566466931918</v>
          </cell>
          <cell r="N49">
            <v>-5.876308090090248E-2</v>
          </cell>
          <cell r="O49">
            <v>-0.53579390753754974</v>
          </cell>
          <cell r="P49">
            <v>1.2452213993013956</v>
          </cell>
          <cell r="Q49">
            <v>0.11579917587352027</v>
          </cell>
          <cell r="R49">
            <v>9.7575039411709596E-3</v>
          </cell>
          <cell r="S49">
            <v>4.9508034349311538</v>
          </cell>
          <cell r="T49">
            <v>1.4509342976176616</v>
          </cell>
          <cell r="U49">
            <v>5.5038399522035126</v>
          </cell>
          <cell r="V49">
            <v>1.4509342976176616</v>
          </cell>
          <cell r="W49">
            <v>2</v>
          </cell>
        </row>
        <row r="50">
          <cell r="E50" t="str">
            <v>009-004</v>
          </cell>
          <cell r="F50" t="str">
            <v>Total</v>
          </cell>
          <cell r="G50">
            <v>629</v>
          </cell>
          <cell r="H50">
            <v>276</v>
          </cell>
          <cell r="I50">
            <v>90</v>
          </cell>
          <cell r="J50">
            <v>43</v>
          </cell>
          <cell r="K50">
            <v>1777</v>
          </cell>
          <cell r="L50">
            <v>0.5841305571187394</v>
          </cell>
          <cell r="M50">
            <v>1.3943332831492821</v>
          </cell>
          <cell r="N50">
            <v>1.7894641625466103</v>
          </cell>
          <cell r="O50">
            <v>3.8014003990135277</v>
          </cell>
          <cell r="P50">
            <v>0.96674940308409962</v>
          </cell>
          <cell r="Q50">
            <v>1.1425677238382601</v>
          </cell>
          <cell r="R50">
            <v>1.188458047297213</v>
          </cell>
          <cell r="S50">
            <v>8.913946068251029</v>
          </cell>
          <cell r="T50">
            <v>22.491363105907965</v>
          </cell>
          <cell r="U50">
            <v>39.786500543628186</v>
          </cell>
          <cell r="V50">
            <v>8.913946068251029</v>
          </cell>
          <cell r="W50">
            <v>1</v>
          </cell>
        </row>
        <row r="51">
          <cell r="E51" t="str">
            <v>009-005</v>
          </cell>
          <cell r="F51" t="str">
            <v>Total</v>
          </cell>
          <cell r="G51">
            <v>436</v>
          </cell>
          <cell r="H51">
            <v>259</v>
          </cell>
          <cell r="I51">
            <v>29</v>
          </cell>
          <cell r="J51">
            <v>21</v>
          </cell>
          <cell r="K51">
            <v>1401</v>
          </cell>
          <cell r="L51">
            <v>0.53176302640970741</v>
          </cell>
          <cell r="M51">
            <v>0.41755279779995613</v>
          </cell>
          <cell r="N51">
            <v>1.6149093673321231</v>
          </cell>
          <cell r="O51">
            <v>0.61382386046394077</v>
          </cell>
          <cell r="P51">
            <v>-0.25852738027200323</v>
          </cell>
          <cell r="Q51">
            <v>0.49697412177347383</v>
          </cell>
          <cell r="R51">
            <v>0.72400875325202696</v>
          </cell>
          <cell r="S51">
            <v>2.2797863526258202</v>
          </cell>
          <cell r="T51">
            <v>3.9708088181797292</v>
          </cell>
          <cell r="U51">
            <v>11.310202982718526</v>
          </cell>
          <cell r="V51">
            <v>2.2797863526258202</v>
          </cell>
          <cell r="W51">
            <v>1</v>
          </cell>
        </row>
        <row r="52">
          <cell r="E52" t="str">
            <v>009-006</v>
          </cell>
          <cell r="F52" t="str">
            <v>Total</v>
          </cell>
          <cell r="G52">
            <v>537</v>
          </cell>
          <cell r="H52">
            <v>282</v>
          </cell>
          <cell r="I52">
            <v>19</v>
          </cell>
          <cell r="J52">
            <v>11</v>
          </cell>
          <cell r="K52">
            <v>1682</v>
          </cell>
          <cell r="L52">
            <v>0.50475624256837104</v>
          </cell>
          <cell r="M52">
            <v>0.92871771500348943</v>
          </cell>
          <cell r="N52">
            <v>1.8510717373281942</v>
          </cell>
          <cell r="O52">
            <v>9.1270329554172358E-2</v>
          </cell>
          <cell r="P52">
            <v>-0.81547137270659542</v>
          </cell>
          <cell r="Q52">
            <v>0.97945231906125285</v>
          </cell>
          <cell r="R52">
            <v>0.48448472911513485</v>
          </cell>
          <cell r="S52">
            <v>4.9741386762392885</v>
          </cell>
          <cell r="T52">
            <v>5.3712821551405145</v>
          </cell>
          <cell r="U52">
            <v>13.953450919851941</v>
          </cell>
          <cell r="V52">
            <v>4.9741386762392885</v>
          </cell>
          <cell r="W52">
            <v>1</v>
          </cell>
        </row>
        <row r="53">
          <cell r="E53" t="str">
            <v>009-007</v>
          </cell>
          <cell r="F53" t="str">
            <v>Total</v>
          </cell>
          <cell r="G53">
            <v>461</v>
          </cell>
          <cell r="H53">
            <v>114</v>
          </cell>
          <cell r="I53">
            <v>16</v>
          </cell>
          <cell r="J53">
            <v>45</v>
          </cell>
          <cell r="K53">
            <v>1538</v>
          </cell>
          <cell r="L53">
            <v>0.41352405721716518</v>
          </cell>
          <cell r="M53">
            <v>0.54407876740479111</v>
          </cell>
          <cell r="N53">
            <v>0.12605964344384879</v>
          </cell>
          <cell r="O53">
            <v>-6.5495729718758167E-2</v>
          </cell>
          <cell r="P53">
            <v>1.0781382015710181</v>
          </cell>
          <cell r="Q53">
            <v>0.73220370550452629</v>
          </cell>
          <cell r="R53">
            <v>-0.32465642203062617</v>
          </cell>
          <cell r="S53">
            <v>2.7982225635866262</v>
          </cell>
          <cell r="T53">
            <v>0.80917741275321542</v>
          </cell>
          <cell r="U53">
            <v>8.0856083816864093</v>
          </cell>
          <cell r="V53">
            <v>0.80917741275321542</v>
          </cell>
          <cell r="W53">
            <v>2</v>
          </cell>
        </row>
        <row r="54">
          <cell r="E54" t="str">
            <v>009-008</v>
          </cell>
          <cell r="F54" t="str">
            <v>Total</v>
          </cell>
          <cell r="G54">
            <v>289</v>
          </cell>
          <cell r="H54">
            <v>56</v>
          </cell>
          <cell r="I54">
            <v>4</v>
          </cell>
          <cell r="J54">
            <v>21</v>
          </cell>
          <cell r="K54">
            <v>1210</v>
          </cell>
          <cell r="L54">
            <v>0.30578512396694213</v>
          </cell>
          <cell r="M54">
            <v>-0.32641990347647354</v>
          </cell>
          <cell r="N54">
            <v>-0.46948024611146089</v>
          </cell>
          <cell r="O54">
            <v>-0.69255996681048027</v>
          </cell>
          <cell r="P54">
            <v>-0.25852738027200323</v>
          </cell>
          <cell r="Q54">
            <v>0.16902630795864892</v>
          </cell>
          <cell r="R54">
            <v>-1.2801964448604042</v>
          </cell>
          <cell r="S54">
            <v>10.437106344599743</v>
          </cell>
          <cell r="T54">
            <v>2.347661772357347</v>
          </cell>
          <cell r="U54">
            <v>2.5247799835977061</v>
          </cell>
          <cell r="V54">
            <v>2.347661772357347</v>
          </cell>
          <cell r="W54">
            <v>2</v>
          </cell>
        </row>
        <row r="55">
          <cell r="E55" t="str">
            <v>009-009</v>
          </cell>
          <cell r="F55" t="str">
            <v>Total</v>
          </cell>
          <cell r="G55">
            <v>230</v>
          </cell>
          <cell r="H55">
            <v>52</v>
          </cell>
          <cell r="I55">
            <v>3</v>
          </cell>
          <cell r="J55">
            <v>21</v>
          </cell>
          <cell r="K55">
            <v>737</v>
          </cell>
          <cell r="L55">
            <v>0.41519674355495251</v>
          </cell>
          <cell r="M55">
            <v>-0.62502119174388404</v>
          </cell>
          <cell r="N55">
            <v>-0.51055196263251668</v>
          </cell>
          <cell r="O55">
            <v>-0.74481531990145711</v>
          </cell>
          <cell r="P55">
            <v>-0.25852738027200323</v>
          </cell>
          <cell r="Q55">
            <v>-0.64311670740476568</v>
          </cell>
          <cell r="R55">
            <v>-0.30982131374452243</v>
          </cell>
          <cell r="S55">
            <v>10.712190547873005</v>
          </cell>
          <cell r="T55">
            <v>3.2275757708041635</v>
          </cell>
          <cell r="U55">
            <v>0.18776937818045153</v>
          </cell>
          <cell r="V55">
            <v>0.18776937818045153</v>
          </cell>
          <cell r="W55">
            <v>3</v>
          </cell>
        </row>
        <row r="56">
          <cell r="E56" t="str">
            <v>009-010</v>
          </cell>
          <cell r="F56" t="str">
            <v>Total</v>
          </cell>
          <cell r="G56">
            <v>354</v>
          </cell>
          <cell r="H56">
            <v>45</v>
          </cell>
          <cell r="I56">
            <v>7</v>
          </cell>
          <cell r="J56">
            <v>36</v>
          </cell>
          <cell r="K56">
            <v>1021</v>
          </cell>
          <cell r="L56">
            <v>0.43290891283055827</v>
          </cell>
          <cell r="M56">
            <v>2.5476174960973917E-3</v>
          </cell>
          <cell r="N56">
            <v>-0.58242746654436439</v>
          </cell>
          <cell r="O56">
            <v>-0.53579390753754974</v>
          </cell>
          <cell r="P56">
            <v>0.57688860837988509</v>
          </cell>
          <cell r="Q56">
            <v>-0.15548749733455478</v>
          </cell>
          <cell r="R56">
            <v>-0.15273152156447795</v>
          </cell>
          <cell r="S56">
            <v>6.6231028438504582</v>
          </cell>
          <cell r="T56">
            <v>1.4350957762374237</v>
          </cell>
          <cell r="U56">
            <v>2.4778985751450171</v>
          </cell>
          <cell r="V56">
            <v>1.4350957762374237</v>
          </cell>
          <cell r="W56">
            <v>2</v>
          </cell>
        </row>
        <row r="57">
          <cell r="E57" t="str">
            <v>009-011</v>
          </cell>
          <cell r="F57" t="str">
            <v>Total</v>
          </cell>
          <cell r="G57">
            <v>46</v>
          </cell>
          <cell r="H57">
            <v>9</v>
          </cell>
          <cell r="I57">
            <v>1</v>
          </cell>
          <cell r="J57">
            <v>3</v>
          </cell>
          <cell r="K57">
            <v>269</v>
          </cell>
          <cell r="L57">
            <v>0.21933085501858737</v>
          </cell>
          <cell r="M57">
            <v>-1.5562523280354694</v>
          </cell>
          <cell r="N57">
            <v>-0.95207291523386706</v>
          </cell>
          <cell r="O57">
            <v>-0.84932602608341079</v>
          </cell>
          <cell r="P57">
            <v>-1.2610265666542693</v>
          </cell>
          <cell r="Q57">
            <v>-1.4466747014641272</v>
          </cell>
          <cell r="R57">
            <v>-2.0469621035919623</v>
          </cell>
          <cell r="S57">
            <v>27.03178177102998</v>
          </cell>
          <cell r="T57">
            <v>13.995155297996625</v>
          </cell>
          <cell r="U57">
            <v>4.7819723676767021</v>
          </cell>
          <cell r="V57">
            <v>4.7819723676767021</v>
          </cell>
          <cell r="W57">
            <v>3</v>
          </cell>
        </row>
        <row r="58">
          <cell r="E58" t="str">
            <v>009-012</v>
          </cell>
          <cell r="F58" t="str">
            <v>Total</v>
          </cell>
          <cell r="G58">
            <v>359</v>
          </cell>
          <cell r="H58">
            <v>60</v>
          </cell>
          <cell r="I58">
            <v>6</v>
          </cell>
          <cell r="J58">
            <v>46</v>
          </cell>
          <cell r="K58">
            <v>1281</v>
          </cell>
          <cell r="L58">
            <v>0.36768149882903983</v>
          </cell>
          <cell r="M58">
            <v>2.7852811417064388E-2</v>
          </cell>
          <cell r="N58">
            <v>-0.42840852959040504</v>
          </cell>
          <cell r="O58">
            <v>-0.58804926062852658</v>
          </cell>
          <cell r="P58">
            <v>1.1338326008144772</v>
          </cell>
          <cell r="Q58">
            <v>0.29093361047620164</v>
          </cell>
          <cell r="R58">
            <v>-0.73123552920471757</v>
          </cell>
          <cell r="S58">
            <v>6.8657287337702897</v>
          </cell>
          <cell r="T58">
            <v>1.5687560142148427</v>
          </cell>
          <cell r="U58">
            <v>5.1724088006143383</v>
          </cell>
          <cell r="V58">
            <v>1.5687560142148427</v>
          </cell>
          <cell r="W58">
            <v>2</v>
          </cell>
        </row>
        <row r="59">
          <cell r="E59" t="str">
            <v>009-013</v>
          </cell>
          <cell r="F59" t="str">
            <v>Total</v>
          </cell>
          <cell r="G59">
            <v>106</v>
          </cell>
          <cell r="H59">
            <v>38</v>
          </cell>
          <cell r="I59">
            <v>3</v>
          </cell>
          <cell r="J59">
            <v>17</v>
          </cell>
          <cell r="K59">
            <v>505</v>
          </cell>
          <cell r="L59">
            <v>0.32475247524752476</v>
          </cell>
          <cell r="M59">
            <v>-1.2525900009838655</v>
          </cell>
          <cell r="N59">
            <v>-0.65430297045621222</v>
          </cell>
          <cell r="O59">
            <v>-0.74481531990145711</v>
          </cell>
          <cell r="P59">
            <v>-0.48130497724584015</v>
          </cell>
          <cell r="Q59">
            <v>-1.0414616959128251</v>
          </cell>
          <cell r="R59">
            <v>-1.1119744035898143</v>
          </cell>
          <cell r="S59">
            <v>16.622336401566187</v>
          </cell>
          <cell r="T59">
            <v>6.7844095567316494</v>
          </cell>
          <cell r="U59">
            <v>0.98783581910886098</v>
          </cell>
          <cell r="V59">
            <v>0.98783581910886098</v>
          </cell>
          <cell r="W59">
            <v>3</v>
          </cell>
        </row>
        <row r="60">
          <cell r="E60" t="str">
            <v>009-014</v>
          </cell>
          <cell r="F60" t="str">
            <v>Total</v>
          </cell>
          <cell r="G60">
            <v>387</v>
          </cell>
          <cell r="H60">
            <v>44</v>
          </cell>
          <cell r="I60">
            <v>7</v>
          </cell>
          <cell r="J60">
            <v>59</v>
          </cell>
          <cell r="K60">
            <v>1305</v>
          </cell>
          <cell r="L60">
            <v>0.38084291187739466</v>
          </cell>
          <cell r="M60">
            <v>0.16956189737447955</v>
          </cell>
          <cell r="N60">
            <v>-0.59269539567462837</v>
          </cell>
          <cell r="O60">
            <v>-0.53579390753754974</v>
          </cell>
          <cell r="P60">
            <v>1.8578597909794474</v>
          </cell>
          <cell r="Q60">
            <v>0.33214171273565607</v>
          </cell>
          <cell r="R60">
            <v>-0.61450653862255888</v>
          </cell>
          <cell r="S60">
            <v>7.7581671253664553</v>
          </cell>
          <cell r="T60">
            <v>3.3934363447264184</v>
          </cell>
          <cell r="U60">
            <v>8.3487403088829915</v>
          </cell>
          <cell r="V60">
            <v>3.3934363447264184</v>
          </cell>
          <cell r="W60">
            <v>2</v>
          </cell>
        </row>
        <row r="61">
          <cell r="E61" t="str">
            <v>009-015</v>
          </cell>
          <cell r="F61" t="str">
            <v>Total</v>
          </cell>
          <cell r="G61">
            <v>405</v>
          </cell>
          <cell r="H61">
            <v>64</v>
          </cell>
          <cell r="I61">
            <v>9</v>
          </cell>
          <cell r="J61">
            <v>54</v>
          </cell>
          <cell r="K61">
            <v>1510</v>
          </cell>
          <cell r="L61">
            <v>0.352317880794702</v>
          </cell>
          <cell r="M61">
            <v>0.26066059548996073</v>
          </cell>
          <cell r="N61">
            <v>-0.3873368130693492</v>
          </cell>
          <cell r="O61">
            <v>-0.43128320135559606</v>
          </cell>
          <cell r="P61">
            <v>1.5793877947621511</v>
          </cell>
          <cell r="Q61">
            <v>0.68412758620182945</v>
          </cell>
          <cell r="R61">
            <v>-0.86749594579139078</v>
          </cell>
          <cell r="S61">
            <v>6.6561310892500778</v>
          </cell>
          <cell r="T61">
            <v>2.4301411031379456</v>
          </cell>
          <cell r="U61">
            <v>8.6243952162071125</v>
          </cell>
          <cell r="V61">
            <v>2.4301411031379456</v>
          </cell>
          <cell r="W61">
            <v>2</v>
          </cell>
        </row>
        <row r="62">
          <cell r="E62" t="str">
            <v>010-001</v>
          </cell>
          <cell r="F62" t="str">
            <v>Total</v>
          </cell>
          <cell r="G62">
            <v>319</v>
          </cell>
          <cell r="H62">
            <v>31</v>
          </cell>
          <cell r="I62">
            <v>1</v>
          </cell>
          <cell r="J62">
            <v>33</v>
          </cell>
          <cell r="K62">
            <v>933</v>
          </cell>
          <cell r="L62">
            <v>0.41157556270096463</v>
          </cell>
          <cell r="M62">
            <v>-0.17458873995067159</v>
          </cell>
          <cell r="N62">
            <v>-0.72617847436805993</v>
          </cell>
          <cell r="O62">
            <v>-0.84932602608341079</v>
          </cell>
          <cell r="P62">
            <v>0.40980541064950743</v>
          </cell>
          <cell r="Q62">
            <v>-0.30658387228588774</v>
          </cell>
          <cell r="R62">
            <v>-0.34193768181597972</v>
          </cell>
          <cell r="S62">
            <v>9.1331834537832606</v>
          </cell>
          <cell r="T62">
            <v>2.2575293496686433</v>
          </cell>
          <cell r="U62">
            <v>1.6573783170793079</v>
          </cell>
          <cell r="V62">
            <v>1.6573783170793079</v>
          </cell>
          <cell r="W62">
            <v>3</v>
          </cell>
        </row>
        <row r="63">
          <cell r="E63" t="str">
            <v>010-002</v>
          </cell>
          <cell r="F63" t="str">
            <v>Total</v>
          </cell>
          <cell r="G63">
            <v>350</v>
          </cell>
          <cell r="H63">
            <v>42</v>
          </cell>
          <cell r="I63">
            <v>8</v>
          </cell>
          <cell r="J63">
            <v>61</v>
          </cell>
          <cell r="K63">
            <v>1080</v>
          </cell>
          <cell r="L63">
            <v>0.42685185185185187</v>
          </cell>
          <cell r="M63">
            <v>-1.7696537640676205E-2</v>
          </cell>
          <cell r="N63">
            <v>-0.61323125393515632</v>
          </cell>
          <cell r="O63">
            <v>-0.4835385544465729</v>
          </cell>
          <cell r="P63">
            <v>1.9692485894663658</v>
          </cell>
          <cell r="Q63">
            <v>-5.4184245946729284E-2</v>
          </cell>
          <cell r="R63">
            <v>-0.20645178787185284</v>
          </cell>
          <cell r="S63">
            <v>7.9231847333609986</v>
          </cell>
          <cell r="T63">
            <v>4.029969435996791</v>
          </cell>
          <cell r="U63">
            <v>7.6593473405198251</v>
          </cell>
          <cell r="V63">
            <v>4.029969435996791</v>
          </cell>
          <cell r="W63">
            <v>2</v>
          </cell>
        </row>
        <row r="64">
          <cell r="E64" t="str">
            <v>010-003</v>
          </cell>
          <cell r="F64" t="str">
            <v>Total</v>
          </cell>
          <cell r="G64">
            <v>41</v>
          </cell>
          <cell r="H64">
            <v>8</v>
          </cell>
          <cell r="I64">
            <v>1</v>
          </cell>
          <cell r="J64">
            <v>56</v>
          </cell>
          <cell r="K64">
            <v>466</v>
          </cell>
          <cell r="L64">
            <v>0.22746781115879827</v>
          </cell>
          <cell r="M64">
            <v>-1.5815575219564366</v>
          </cell>
          <cell r="N64">
            <v>-0.96234084436413092</v>
          </cell>
          <cell r="O64">
            <v>-0.84932602608341079</v>
          </cell>
          <cell r="P64">
            <v>1.6907765932490695</v>
          </cell>
          <cell r="Q64">
            <v>-1.1084248620844386</v>
          </cell>
          <cell r="R64">
            <v>-1.9747951810002546</v>
          </cell>
          <cell r="S64">
            <v>22.371353727027202</v>
          </cell>
          <cell r="T64">
            <v>12.194334570486896</v>
          </cell>
          <cell r="U64">
            <v>8.7425886191451383</v>
          </cell>
          <cell r="V64">
            <v>8.7425886191451383</v>
          </cell>
          <cell r="W64">
            <v>3</v>
          </cell>
        </row>
        <row r="65">
          <cell r="E65" t="str">
            <v>010-004</v>
          </cell>
          <cell r="F65" t="str">
            <v>Total</v>
          </cell>
          <cell r="G65">
            <v>181</v>
          </cell>
          <cell r="H65">
            <v>15</v>
          </cell>
          <cell r="I65">
            <v>1</v>
          </cell>
          <cell r="J65">
            <v>8</v>
          </cell>
          <cell r="K65">
            <v>530</v>
          </cell>
          <cell r="L65">
            <v>0.3867924528301887</v>
          </cell>
          <cell r="M65">
            <v>-0.8730120921693606</v>
          </cell>
          <cell r="N65">
            <v>-0.8904653404522832</v>
          </cell>
          <cell r="O65">
            <v>-0.84932602608341079</v>
          </cell>
          <cell r="P65">
            <v>-0.98255457043697314</v>
          </cell>
          <cell r="Q65">
            <v>-0.99853658939256018</v>
          </cell>
          <cell r="R65">
            <v>-0.5617398708418776</v>
          </cell>
          <cell r="S65">
            <v>16.470559107363083</v>
          </cell>
          <cell r="T65">
            <v>6.8462214708226554</v>
          </cell>
          <cell r="U65">
            <v>0.39685718124338365</v>
          </cell>
          <cell r="V65">
            <v>0.39685718124338365</v>
          </cell>
          <cell r="W65">
            <v>3</v>
          </cell>
        </row>
        <row r="66">
          <cell r="E66" t="str">
            <v>011-001</v>
          </cell>
          <cell r="F66" t="str">
            <v>Total</v>
          </cell>
          <cell r="G66">
            <v>522</v>
          </cell>
          <cell r="H66">
            <v>84</v>
          </cell>
          <cell r="I66">
            <v>53</v>
          </cell>
          <cell r="J66">
            <v>53</v>
          </cell>
          <cell r="K66">
            <v>1074</v>
          </cell>
          <cell r="L66">
            <v>0.66294227188081933</v>
          </cell>
          <cell r="M66">
            <v>0.8528021332405884</v>
          </cell>
          <cell r="N66">
            <v>-0.18197823046407</v>
          </cell>
          <cell r="O66">
            <v>1.867952334647385</v>
          </cell>
          <cell r="P66">
            <v>1.5236933955186918</v>
          </cell>
          <cell r="Q66">
            <v>-6.4486271511592891E-2</v>
          </cell>
          <cell r="R66">
            <v>1.887441650078113</v>
          </cell>
          <cell r="S66">
            <v>4.9132039110691199</v>
          </cell>
          <cell r="T66">
            <v>11.475600330526351</v>
          </cell>
          <cell r="U66">
            <v>19.226478622437114</v>
          </cell>
          <cell r="V66">
            <v>4.9132039110691199</v>
          </cell>
          <cell r="W66">
            <v>1</v>
          </cell>
        </row>
        <row r="67">
          <cell r="E67" t="str">
            <v>011-002</v>
          </cell>
          <cell r="F67" t="str">
            <v>Total</v>
          </cell>
          <cell r="G67">
            <v>175</v>
          </cell>
          <cell r="H67">
            <v>29</v>
          </cell>
          <cell r="I67">
            <v>11</v>
          </cell>
          <cell r="J67">
            <v>15</v>
          </cell>
          <cell r="K67">
            <v>364</v>
          </cell>
          <cell r="L67">
            <v>0.63186813186813184</v>
          </cell>
          <cell r="M67">
            <v>-0.90337832487452108</v>
          </cell>
          <cell r="N67">
            <v>-0.74671433262858777</v>
          </cell>
          <cell r="O67">
            <v>-0.32677249517364237</v>
          </cell>
          <cell r="P67">
            <v>-0.59269377573275861</v>
          </cell>
          <cell r="Q67">
            <v>-1.2835592966871201</v>
          </cell>
          <cell r="R67">
            <v>1.611844114801072</v>
          </cell>
          <cell r="S67">
            <v>14.708571943822685</v>
          </cell>
          <cell r="T67">
            <v>10.115850427091408</v>
          </cell>
          <cell r="U67">
            <v>3.7903656591539407</v>
          </cell>
          <cell r="V67">
            <v>3.7903656591539407</v>
          </cell>
          <cell r="W67">
            <v>3</v>
          </cell>
        </row>
        <row r="68">
          <cell r="E68" t="str">
            <v>011-003</v>
          </cell>
          <cell r="F68" t="str">
            <v>Total</v>
          </cell>
          <cell r="G68">
            <v>570</v>
          </cell>
          <cell r="H68">
            <v>102</v>
          </cell>
          <cell r="I68">
            <v>34</v>
          </cell>
          <cell r="J68">
            <v>36</v>
          </cell>
          <cell r="K68">
            <v>1202</v>
          </cell>
          <cell r="L68">
            <v>0.61730449251247921</v>
          </cell>
          <cell r="M68">
            <v>1.0957319948818716</v>
          </cell>
          <cell r="N68">
            <v>2.8444938806812797E-3</v>
          </cell>
          <cell r="O68">
            <v>0.87510062591882498</v>
          </cell>
          <cell r="P68">
            <v>0.57688860837988509</v>
          </cell>
          <cell r="Q68">
            <v>0.15529027387216413</v>
          </cell>
          <cell r="R68">
            <v>1.4826787345381653</v>
          </cell>
          <cell r="S68">
            <v>2.5260046336116941</v>
          </cell>
          <cell r="T68">
            <v>5.483397805852162</v>
          </cell>
          <cell r="U68">
            <v>11.934271631994292</v>
          </cell>
          <cell r="V68">
            <v>2.5260046336116941</v>
          </cell>
          <cell r="W68">
            <v>1</v>
          </cell>
        </row>
        <row r="69">
          <cell r="E69" t="str">
            <v>011-004</v>
          </cell>
          <cell r="F69" t="str">
            <v>Total</v>
          </cell>
          <cell r="G69">
            <v>16</v>
          </cell>
          <cell r="H69">
            <v>3</v>
          </cell>
          <cell r="I69">
            <v>1</v>
          </cell>
          <cell r="J69">
            <v>38</v>
          </cell>
          <cell r="K69">
            <v>55</v>
          </cell>
          <cell r="L69">
            <v>1</v>
          </cell>
          <cell r="M69">
            <v>-1.7080834915612715</v>
          </cell>
          <cell r="N69">
            <v>-1.0136804900154508</v>
          </cell>
          <cell r="O69">
            <v>-0.84932602608341079</v>
          </cell>
          <cell r="P69">
            <v>0.6882774068668035</v>
          </cell>
          <cell r="Q69">
            <v>-1.8141136132775959</v>
          </cell>
          <cell r="R69">
            <v>4.8768173521183797</v>
          </cell>
          <cell r="S69">
            <v>40.094241423168043</v>
          </cell>
          <cell r="T69">
            <v>38.80357425906314</v>
          </cell>
          <cell r="U69">
            <v>29.518484226080599</v>
          </cell>
          <cell r="V69">
            <v>29.518484226080599</v>
          </cell>
          <cell r="W69">
            <v>3</v>
          </cell>
        </row>
        <row r="70">
          <cell r="E70" t="str">
            <v>011-005</v>
          </cell>
          <cell r="F70" t="str">
            <v>Total</v>
          </cell>
          <cell r="G70">
            <v>364</v>
          </cell>
          <cell r="H70">
            <v>70</v>
          </cell>
          <cell r="I70">
            <v>28</v>
          </cell>
          <cell r="J70">
            <v>35</v>
          </cell>
          <cell r="K70">
            <v>1069</v>
          </cell>
          <cell r="L70">
            <v>0.46492048643592143</v>
          </cell>
          <cell r="M70">
            <v>5.3158005338031382E-2</v>
          </cell>
          <cell r="N70">
            <v>-0.32572923828776545</v>
          </cell>
          <cell r="O70">
            <v>0.56156850737296393</v>
          </cell>
          <cell r="P70">
            <v>0.52119420913642589</v>
          </cell>
          <cell r="Q70">
            <v>-7.3071292815645894E-2</v>
          </cell>
          <cell r="R70">
            <v>0.13118014203668832</v>
          </cell>
          <cell r="S70">
            <v>2.878883352830361</v>
          </cell>
          <cell r="T70">
            <v>1.4261368799957683</v>
          </cell>
          <cell r="U70">
            <v>4.4532818779102685</v>
          </cell>
          <cell r="V70">
            <v>1.4261368799957683</v>
          </cell>
          <cell r="W70">
            <v>2</v>
          </cell>
        </row>
        <row r="71">
          <cell r="E71" t="str">
            <v>011-006</v>
          </cell>
          <cell r="F71" t="str">
            <v>Total</v>
          </cell>
          <cell r="G71">
            <v>747</v>
          </cell>
          <cell r="H71">
            <v>95</v>
          </cell>
          <cell r="I71">
            <v>47</v>
          </cell>
          <cell r="J71">
            <v>90</v>
          </cell>
          <cell r="K71">
            <v>1738</v>
          </cell>
          <cell r="L71">
            <v>0.56329113924050633</v>
          </cell>
          <cell r="M71">
            <v>1.9915358596841033</v>
          </cell>
          <cell r="N71">
            <v>-6.9031010031166434E-2</v>
          </cell>
          <cell r="O71">
            <v>1.5544202161015239</v>
          </cell>
          <cell r="P71">
            <v>3.584386167526683</v>
          </cell>
          <cell r="Q71">
            <v>1.0756045576666466</v>
          </cell>
          <cell r="R71">
            <v>1.0036325878796921</v>
          </cell>
          <cell r="S71">
            <v>11.184378896426457</v>
          </cell>
          <cell r="T71">
            <v>19.155351871196299</v>
          </cell>
          <cell r="U71">
            <v>35.802063920784889</v>
          </cell>
          <cell r="V71">
            <v>11.184378896426457</v>
          </cell>
          <cell r="W71">
            <v>1</v>
          </cell>
        </row>
        <row r="72">
          <cell r="E72" t="str">
            <v>011-007</v>
          </cell>
          <cell r="F72" t="str">
            <v>Total</v>
          </cell>
          <cell r="G72">
            <v>485</v>
          </cell>
          <cell r="H72">
            <v>67</v>
          </cell>
          <cell r="I72">
            <v>24</v>
          </cell>
          <cell r="J72">
            <v>71</v>
          </cell>
          <cell r="K72">
            <v>957</v>
          </cell>
          <cell r="L72">
            <v>0.67607105538140022</v>
          </cell>
          <cell r="M72">
            <v>0.66554369822543269</v>
          </cell>
          <cell r="N72">
            <v>-0.35653302567855732</v>
          </cell>
          <cell r="O72">
            <v>0.35254709500905657</v>
          </cell>
          <cell r="P72">
            <v>2.5261925819009581</v>
          </cell>
          <cell r="Q72">
            <v>-0.26537577002643331</v>
          </cell>
          <cell r="R72">
            <v>2.0038812481641308</v>
          </cell>
          <cell r="S72">
            <v>8.9453402781527984</v>
          </cell>
          <cell r="T72">
            <v>11.98775729897646</v>
          </cell>
          <cell r="U72">
            <v>18.247888053982049</v>
          </cell>
          <cell r="V72">
            <v>8.9453402781527984</v>
          </cell>
          <cell r="W72">
            <v>1</v>
          </cell>
        </row>
        <row r="73">
          <cell r="E73" t="str">
            <v>012-001</v>
          </cell>
          <cell r="F73" t="str">
            <v>Total</v>
          </cell>
          <cell r="G73">
            <v>1034</v>
          </cell>
          <cell r="H73">
            <v>205</v>
          </cell>
          <cell r="I73">
            <v>73</v>
          </cell>
          <cell r="J73">
            <v>34</v>
          </cell>
          <cell r="K73">
            <v>2114</v>
          </cell>
          <cell r="L73">
            <v>0.63670766319772942</v>
          </cell>
          <cell r="M73">
            <v>3.4440539907476087</v>
          </cell>
          <cell r="N73">
            <v>1.0604411942978691</v>
          </cell>
          <cell r="O73">
            <v>2.9130593964669216</v>
          </cell>
          <cell r="P73">
            <v>0.46549980989296663</v>
          </cell>
          <cell r="Q73">
            <v>1.7211981597314328</v>
          </cell>
          <cell r="R73">
            <v>1.6547660719586488</v>
          </cell>
          <cell r="S73">
            <v>13.212990377837869</v>
          </cell>
          <cell r="T73">
            <v>26.045791417161656</v>
          </cell>
          <cell r="U73">
            <v>45.694089084630939</v>
          </cell>
          <cell r="V73">
            <v>13.212990377837869</v>
          </cell>
          <cell r="W73">
            <v>1</v>
          </cell>
        </row>
        <row r="74">
          <cell r="E74" t="str">
            <v>012-002</v>
          </cell>
          <cell r="F74" t="str">
            <v>Total</v>
          </cell>
          <cell r="G74">
            <v>97</v>
          </cell>
          <cell r="H74">
            <v>31</v>
          </cell>
          <cell r="I74">
            <v>7</v>
          </cell>
          <cell r="J74">
            <v>12</v>
          </cell>
          <cell r="K74">
            <v>211</v>
          </cell>
          <cell r="L74">
            <v>0.69668246445497628</v>
          </cell>
          <cell r="M74">
            <v>-1.2981393500416061</v>
          </cell>
          <cell r="N74">
            <v>-0.72617847436805993</v>
          </cell>
          <cell r="O74">
            <v>-0.53579390753754974</v>
          </cell>
          <cell r="P74">
            <v>-0.75977697346313622</v>
          </cell>
          <cell r="Q74">
            <v>-1.546260948591142</v>
          </cell>
          <cell r="R74">
            <v>2.1866844902472615</v>
          </cell>
          <cell r="S74">
            <v>20.099835725487281</v>
          </cell>
          <cell r="T74">
            <v>15.175084610693803</v>
          </cell>
          <cell r="U74">
            <v>6.6728637787990213</v>
          </cell>
          <cell r="V74">
            <v>6.6728637787990213</v>
          </cell>
          <cell r="W74">
            <v>3</v>
          </cell>
        </row>
        <row r="75">
          <cell r="E75" t="str">
            <v>012-003</v>
          </cell>
          <cell r="F75" t="str">
            <v>Total</v>
          </cell>
          <cell r="G75">
            <v>279</v>
          </cell>
          <cell r="H75">
            <v>16</v>
          </cell>
          <cell r="I75">
            <v>6</v>
          </cell>
          <cell r="J75">
            <v>18</v>
          </cell>
          <cell r="K75">
            <v>491</v>
          </cell>
          <cell r="L75">
            <v>0.64969450101832993</v>
          </cell>
          <cell r="M75">
            <v>-0.37703029131840754</v>
          </cell>
          <cell r="N75">
            <v>-0.88019741132201934</v>
          </cell>
          <cell r="O75">
            <v>-0.58804926062852658</v>
          </cell>
          <cell r="P75">
            <v>-0.42561057800238089</v>
          </cell>
          <cell r="Q75">
            <v>-1.0654997555641736</v>
          </cell>
          <cell r="R75">
            <v>1.7699467492980314</v>
          </cell>
          <cell r="S75">
            <v>13.811698824697222</v>
          </cell>
          <cell r="T75">
            <v>9.351728480414689</v>
          </cell>
          <cell r="U75">
            <v>4.3561373496780345</v>
          </cell>
          <cell r="V75">
            <v>4.3561373496780345</v>
          </cell>
          <cell r="W75">
            <v>3</v>
          </cell>
        </row>
        <row r="76">
          <cell r="E76" t="str">
            <v>012-004</v>
          </cell>
          <cell r="F76" t="str">
            <v>Total</v>
          </cell>
          <cell r="G76">
            <v>396</v>
          </cell>
          <cell r="H76">
            <v>74</v>
          </cell>
          <cell r="I76">
            <v>28</v>
          </cell>
          <cell r="J76">
            <v>75</v>
          </cell>
          <cell r="K76">
            <v>1013</v>
          </cell>
          <cell r="L76">
            <v>0.56564659427443242</v>
          </cell>
          <cell r="M76">
            <v>0.21511124643222015</v>
          </cell>
          <cell r="N76">
            <v>-0.28465752176670961</v>
          </cell>
          <cell r="O76">
            <v>0.56156850737296393</v>
          </cell>
          <cell r="P76">
            <v>2.7489701788747949</v>
          </cell>
          <cell r="Q76">
            <v>-0.1692235314210396</v>
          </cell>
          <cell r="R76">
            <v>1.0245231934295442</v>
          </cell>
          <cell r="S76">
            <v>7.1050919519035567</v>
          </cell>
          <cell r="T76">
            <v>9.1362855050635527</v>
          </cell>
          <cell r="U76">
            <v>15.777853874198225</v>
          </cell>
          <cell r="V76">
            <v>7.1050919519035567</v>
          </cell>
          <cell r="W76">
            <v>1</v>
          </cell>
        </row>
        <row r="77">
          <cell r="E77" t="str">
            <v>012-005</v>
          </cell>
          <cell r="F77" t="str">
            <v>Total</v>
          </cell>
          <cell r="G77">
            <v>425</v>
          </cell>
          <cell r="H77">
            <v>53</v>
          </cell>
          <cell r="I77">
            <v>22</v>
          </cell>
          <cell r="J77">
            <v>19</v>
          </cell>
          <cell r="K77">
            <v>821</v>
          </cell>
          <cell r="L77">
            <v>0.63215590742996342</v>
          </cell>
          <cell r="M77">
            <v>0.36188137117382874</v>
          </cell>
          <cell r="N77">
            <v>-0.50028403350225281</v>
          </cell>
          <cell r="O77">
            <v>0.24803638882710288</v>
          </cell>
          <cell r="P77">
            <v>-0.36991617875892169</v>
          </cell>
          <cell r="Q77">
            <v>-0.4988883494966751</v>
          </cell>
          <cell r="R77">
            <v>1.6143964054041704</v>
          </cell>
          <cell r="S77">
            <v>7.0581565989811921</v>
          </cell>
          <cell r="T77">
            <v>6.0884751468381442</v>
          </cell>
          <cell r="U77">
            <v>5.9834229149186786</v>
          </cell>
          <cell r="V77">
            <v>5.9834229149186786</v>
          </cell>
          <cell r="W77">
            <v>3</v>
          </cell>
        </row>
        <row r="78">
          <cell r="E78" t="str">
            <v>012-006</v>
          </cell>
          <cell r="F78" t="str">
            <v>Total</v>
          </cell>
          <cell r="G78">
            <v>315</v>
          </cell>
          <cell r="H78">
            <v>41</v>
          </cell>
          <cell r="I78">
            <v>22</v>
          </cell>
          <cell r="J78">
            <v>35</v>
          </cell>
          <cell r="K78">
            <v>601</v>
          </cell>
          <cell r="L78">
            <v>0.68718801996672207</v>
          </cell>
          <cell r="M78">
            <v>-0.19483289508744517</v>
          </cell>
          <cell r="N78">
            <v>-0.62349918306542029</v>
          </cell>
          <cell r="O78">
            <v>0.24803638882710288</v>
          </cell>
          <cell r="P78">
            <v>0.52119420913642589</v>
          </cell>
          <cell r="Q78">
            <v>-0.87662928687500752</v>
          </cell>
          <cell r="R78">
            <v>2.1024779603571604</v>
          </cell>
          <cell r="S78">
            <v>9.3818269017514666</v>
          </cell>
          <cell r="T78">
            <v>9.0893715871458731</v>
          </cell>
          <cell r="U78">
            <v>7.9675596368557606</v>
          </cell>
          <cell r="V78">
            <v>7.9675596368557606</v>
          </cell>
          <cell r="W78">
            <v>3</v>
          </cell>
        </row>
        <row r="79">
          <cell r="E79" t="str">
            <v>012-007</v>
          </cell>
          <cell r="F79" t="str">
            <v>Total</v>
          </cell>
          <cell r="G79">
            <v>460</v>
          </cell>
          <cell r="H79">
            <v>38</v>
          </cell>
          <cell r="I79">
            <v>12</v>
          </cell>
          <cell r="J79">
            <v>21</v>
          </cell>
          <cell r="K79">
            <v>1165</v>
          </cell>
          <cell r="L79">
            <v>0.455793991416309</v>
          </cell>
          <cell r="M79">
            <v>0.53901772862059771</v>
          </cell>
          <cell r="N79">
            <v>-0.65430297045621222</v>
          </cell>
          <cell r="O79">
            <v>-0.27451714208266553</v>
          </cell>
          <cell r="P79">
            <v>-0.25852738027200323</v>
          </cell>
          <cell r="Q79">
            <v>9.1761116222171854E-2</v>
          </cell>
          <cell r="R79">
            <v>5.0236967677030682E-2</v>
          </cell>
          <cell r="S79">
            <v>5.9627311951873665</v>
          </cell>
          <cell r="T79">
            <v>1.5942686752044093</v>
          </cell>
          <cell r="U79">
            <v>3.1434817441447334</v>
          </cell>
          <cell r="V79">
            <v>1.5942686752044093</v>
          </cell>
          <cell r="W79">
            <v>2</v>
          </cell>
        </row>
        <row r="80">
          <cell r="E80" t="str">
            <v>012-008</v>
          </cell>
          <cell r="F80" t="str">
            <v>Total</v>
          </cell>
          <cell r="G80">
            <v>530</v>
          </cell>
          <cell r="H80">
            <v>54</v>
          </cell>
          <cell r="I80">
            <v>56</v>
          </cell>
          <cell r="J80">
            <v>69</v>
          </cell>
          <cell r="K80">
            <v>964</v>
          </cell>
          <cell r="L80">
            <v>0.73547717842323657</v>
          </cell>
          <cell r="M80">
            <v>0.89329044351413567</v>
          </cell>
          <cell r="N80">
            <v>-0.49001610437198878</v>
          </cell>
          <cell r="O80">
            <v>2.0247183939203155</v>
          </cell>
          <cell r="P80">
            <v>2.4148037834140395</v>
          </cell>
          <cell r="Q80">
            <v>-0.25335674020075905</v>
          </cell>
          <cell r="R80">
            <v>2.5307560412882535</v>
          </cell>
          <cell r="S80">
            <v>10.732351925209048</v>
          </cell>
          <cell r="T80">
            <v>19.084081348095509</v>
          </cell>
          <cell r="U80">
            <v>27.367481218428317</v>
          </cell>
          <cell r="V80">
            <v>10.732351925209048</v>
          </cell>
          <cell r="W80">
            <v>1</v>
          </cell>
        </row>
        <row r="81">
          <cell r="E81" t="str">
            <v>012-009</v>
          </cell>
          <cell r="F81" t="str">
            <v>Total</v>
          </cell>
          <cell r="G81">
            <v>484</v>
          </cell>
          <cell r="H81">
            <v>70</v>
          </cell>
          <cell r="I81">
            <v>32</v>
          </cell>
          <cell r="J81">
            <v>19</v>
          </cell>
          <cell r="K81">
            <v>1292</v>
          </cell>
          <cell r="L81">
            <v>0.46826625386996906</v>
          </cell>
          <cell r="M81">
            <v>0.66048265944123929</v>
          </cell>
          <cell r="N81">
            <v>-0.32572923828776545</v>
          </cell>
          <cell r="O81">
            <v>0.7705899197368713</v>
          </cell>
          <cell r="P81">
            <v>-0.36991617875892169</v>
          </cell>
          <cell r="Q81">
            <v>0.30982065734511827</v>
          </cell>
          <cell r="R81">
            <v>0.16085385973433763</v>
          </cell>
          <cell r="S81">
            <v>2.9650334111844185</v>
          </cell>
          <cell r="T81">
            <v>2.0922355662885201</v>
          </cell>
          <cell r="U81">
            <v>6.1539460653289515</v>
          </cell>
          <cell r="V81">
            <v>2.0922355662885201</v>
          </cell>
          <cell r="W81">
            <v>2</v>
          </cell>
        </row>
        <row r="82">
          <cell r="E82" t="str">
            <v>012-010</v>
          </cell>
          <cell r="F82" t="str">
            <v>Total</v>
          </cell>
          <cell r="G82">
            <v>349</v>
          </cell>
          <cell r="H82">
            <v>57</v>
          </cell>
          <cell r="I82">
            <v>31</v>
          </cell>
          <cell r="J82">
            <v>41</v>
          </cell>
          <cell r="K82">
            <v>1121</v>
          </cell>
          <cell r="L82">
            <v>0.42640499553969669</v>
          </cell>
          <cell r="M82">
            <v>-2.2757576424869603E-2</v>
          </cell>
          <cell r="N82">
            <v>-0.45921231698119691</v>
          </cell>
          <cell r="O82">
            <v>0.71833456664589446</v>
          </cell>
          <cell r="P82">
            <v>0.85536060459718122</v>
          </cell>
          <cell r="Q82">
            <v>1.6212928746505387E-2</v>
          </cell>
          <cell r="R82">
            <v>-0.21041497070499557</v>
          </cell>
          <cell r="S82">
            <v>3.2271530805254409</v>
          </cell>
          <cell r="T82">
            <v>1.8029433632748488</v>
          </cell>
          <cell r="U82">
            <v>5.5325854411956481</v>
          </cell>
          <cell r="V82">
            <v>1.8029433632748488</v>
          </cell>
          <cell r="W82">
            <v>2</v>
          </cell>
        </row>
        <row r="83">
          <cell r="E83" t="str">
            <v>012-011</v>
          </cell>
          <cell r="F83" t="str">
            <v>Total</v>
          </cell>
          <cell r="G83">
            <v>200</v>
          </cell>
          <cell r="H83">
            <v>43</v>
          </cell>
          <cell r="I83">
            <v>10</v>
          </cell>
          <cell r="J83">
            <v>1</v>
          </cell>
          <cell r="K83">
            <v>702</v>
          </cell>
          <cell r="L83">
            <v>0.36182336182336183</v>
          </cell>
          <cell r="M83">
            <v>-0.7768523552696861</v>
          </cell>
          <cell r="N83">
            <v>-0.60296332480489234</v>
          </cell>
          <cell r="O83">
            <v>-0.37902784826461922</v>
          </cell>
          <cell r="P83">
            <v>-1.3724153651411877</v>
          </cell>
          <cell r="Q83">
            <v>-0.70321185653313667</v>
          </cell>
          <cell r="R83">
            <v>-0.78319153247370243</v>
          </cell>
          <cell r="S83">
            <v>14.577886746642934</v>
          </cell>
          <cell r="T83">
            <v>6.1057027653461162</v>
          </cell>
          <cell r="U83">
            <v>1.160609208802488</v>
          </cell>
          <cell r="V83">
            <v>1.160609208802488</v>
          </cell>
          <cell r="W83">
            <v>3</v>
          </cell>
        </row>
        <row r="84">
          <cell r="E84" t="str">
            <v>012-012</v>
          </cell>
          <cell r="F84" t="str">
            <v>Total</v>
          </cell>
          <cell r="G84">
            <v>383</v>
          </cell>
          <cell r="H84">
            <v>66</v>
          </cell>
          <cell r="I84">
            <v>14</v>
          </cell>
          <cell r="J84">
            <v>33</v>
          </cell>
          <cell r="K84">
            <v>1042</v>
          </cell>
          <cell r="L84">
            <v>0.47600767754318618</v>
          </cell>
          <cell r="M84">
            <v>0.14931774223770597</v>
          </cell>
          <cell r="N84">
            <v>-0.3668009548088213</v>
          </cell>
          <cell r="O84">
            <v>-0.17000643590071185</v>
          </cell>
          <cell r="P84">
            <v>0.40980541064950743</v>
          </cell>
          <cell r="Q84">
            <v>-0.11943040785753214</v>
          </cell>
          <cell r="R84">
            <v>0.22951279230665875</v>
          </cell>
          <cell r="S84">
            <v>4.4897583793157603</v>
          </cell>
          <cell r="T84">
            <v>1.1220745645697501</v>
          </cell>
          <cell r="U84">
            <v>3.0146327751808024</v>
          </cell>
          <cell r="V84">
            <v>1.1220745645697501</v>
          </cell>
          <cell r="W84">
            <v>2</v>
          </cell>
        </row>
        <row r="85">
          <cell r="E85" t="str">
            <v>013-001</v>
          </cell>
          <cell r="F85" t="str">
            <v>Total</v>
          </cell>
          <cell r="G85">
            <v>429</v>
          </cell>
          <cell r="H85">
            <v>43</v>
          </cell>
          <cell r="I85">
            <v>81</v>
          </cell>
          <cell r="J85">
            <v>36</v>
          </cell>
          <cell r="K85">
            <v>859</v>
          </cell>
          <cell r="L85">
            <v>0.68568102444703138</v>
          </cell>
          <cell r="M85">
            <v>0.38212552631060231</v>
          </cell>
          <cell r="N85">
            <v>-0.60296332480489234</v>
          </cell>
          <cell r="O85">
            <v>3.3311022211947363</v>
          </cell>
          <cell r="P85">
            <v>0.57688860837988509</v>
          </cell>
          <cell r="Q85">
            <v>-0.43364218758587225</v>
          </cell>
          <cell r="R85">
            <v>2.0891123692022413</v>
          </cell>
          <cell r="S85">
            <v>10.747536566219862</v>
          </cell>
          <cell r="T85">
            <v>19.645554370062492</v>
          </cell>
          <cell r="U85">
            <v>24.894612822146865</v>
          </cell>
          <cell r="V85">
            <v>10.747536566219862</v>
          </cell>
          <cell r="W85">
            <v>1</v>
          </cell>
        </row>
        <row r="86">
          <cell r="E86" t="str">
            <v>013-002</v>
          </cell>
          <cell r="F86" t="str">
            <v>Total</v>
          </cell>
          <cell r="G86">
            <v>430</v>
          </cell>
          <cell r="H86">
            <v>46</v>
          </cell>
          <cell r="I86">
            <v>21</v>
          </cell>
          <cell r="J86">
            <v>31</v>
          </cell>
          <cell r="K86">
            <v>916</v>
          </cell>
          <cell r="L86">
            <v>0.57641921397379914</v>
          </cell>
          <cell r="M86">
            <v>0.38718656509479571</v>
          </cell>
          <cell r="N86">
            <v>-0.57215953741410053</v>
          </cell>
          <cell r="O86">
            <v>0.19578103573612604</v>
          </cell>
          <cell r="P86">
            <v>0.29841661216258897</v>
          </cell>
          <cell r="Q86">
            <v>-0.33577294471966795</v>
          </cell>
          <cell r="R86">
            <v>1.1200658998861079</v>
          </cell>
          <cell r="S86">
            <v>4.9501119428707696</v>
          </cell>
          <cell r="T86">
            <v>3.7106167921502338</v>
          </cell>
          <cell r="U86">
            <v>5.1607581837266086</v>
          </cell>
          <cell r="V86">
            <v>3.7106167921502338</v>
          </cell>
          <cell r="W86">
            <v>2</v>
          </cell>
        </row>
        <row r="87">
          <cell r="E87" t="str">
            <v>013-003</v>
          </cell>
          <cell r="F87" t="str">
            <v>Total</v>
          </cell>
          <cell r="G87">
            <v>727</v>
          </cell>
          <cell r="H87">
            <v>71</v>
          </cell>
          <cell r="I87">
            <v>22</v>
          </cell>
          <cell r="J87">
            <v>44</v>
          </cell>
          <cell r="K87">
            <v>1511</v>
          </cell>
          <cell r="L87">
            <v>0.57180675049635998</v>
          </cell>
          <cell r="M87">
            <v>1.8903150840002352</v>
          </cell>
          <cell r="N87">
            <v>-0.31546130915750148</v>
          </cell>
          <cell r="O87">
            <v>0.24803638882710288</v>
          </cell>
          <cell r="P87">
            <v>1.0224438023275588</v>
          </cell>
          <cell r="Q87">
            <v>0.68584459046264001</v>
          </cell>
          <cell r="R87">
            <v>1.0791578147253094</v>
          </cell>
          <cell r="S87">
            <v>4.2898052274094853</v>
          </cell>
          <cell r="T87">
            <v>5.9850250450088858</v>
          </cell>
          <cell r="U87">
            <v>14.993069118069752</v>
          </cell>
          <cell r="V87">
            <v>4.2898052274094853</v>
          </cell>
          <cell r="W87">
            <v>1</v>
          </cell>
        </row>
        <row r="88">
          <cell r="E88" t="str">
            <v>013-004</v>
          </cell>
          <cell r="F88" t="str">
            <v>Total</v>
          </cell>
          <cell r="G88">
            <v>409</v>
          </cell>
          <cell r="H88">
            <v>41</v>
          </cell>
          <cell r="I88">
            <v>21</v>
          </cell>
          <cell r="J88">
            <v>25</v>
          </cell>
          <cell r="K88">
            <v>819</v>
          </cell>
          <cell r="L88">
            <v>0.60561660561660557</v>
          </cell>
          <cell r="M88">
            <v>0.28090475062673437</v>
          </cell>
          <cell r="N88">
            <v>-0.62349918306542029</v>
          </cell>
          <cell r="O88">
            <v>0.19578103573612604</v>
          </cell>
          <cell r="P88">
            <v>-3.5749783298166353E-2</v>
          </cell>
          <cell r="Q88">
            <v>-0.50232235801829628</v>
          </cell>
          <cell r="R88">
            <v>1.3790184942295225</v>
          </cell>
          <cell r="S88">
            <v>6.4090080698375012</v>
          </cell>
          <cell r="T88">
            <v>5.0231078149198112</v>
          </cell>
          <cell r="U88">
            <v>5.0850787157463895</v>
          </cell>
          <cell r="V88">
            <v>5.0231078149198112</v>
          </cell>
          <cell r="W88">
            <v>2</v>
          </cell>
        </row>
        <row r="89">
          <cell r="E89" t="str">
            <v>013-005</v>
          </cell>
          <cell r="F89" t="str">
            <v>Total</v>
          </cell>
          <cell r="G89">
            <v>276</v>
          </cell>
          <cell r="H89">
            <v>40</v>
          </cell>
          <cell r="I89">
            <v>19</v>
          </cell>
          <cell r="J89">
            <v>11</v>
          </cell>
          <cell r="K89">
            <v>635</v>
          </cell>
          <cell r="L89">
            <v>0.54488188976377949</v>
          </cell>
          <cell r="M89">
            <v>-0.39221340767098772</v>
          </cell>
          <cell r="N89">
            <v>-0.63376711219568427</v>
          </cell>
          <cell r="O89">
            <v>9.1270329554172358E-2</v>
          </cell>
          <cell r="P89">
            <v>-0.81547137270659542</v>
          </cell>
          <cell r="Q89">
            <v>-0.81825114200744697</v>
          </cell>
          <cell r="R89">
            <v>0.84036036924340607</v>
          </cell>
          <cell r="S89">
            <v>9.560504738561507</v>
          </cell>
          <cell r="T89">
            <v>5.5817733389170723</v>
          </cell>
          <cell r="U89">
            <v>2.1198821848163076</v>
          </cell>
          <cell r="V89">
            <v>2.1198821848163076</v>
          </cell>
          <cell r="W89">
            <v>3</v>
          </cell>
        </row>
        <row r="90">
          <cell r="E90" t="str">
            <v>013-006</v>
          </cell>
          <cell r="F90" t="str">
            <v>Total</v>
          </cell>
          <cell r="G90">
            <v>194</v>
          </cell>
          <cell r="H90">
            <v>16</v>
          </cell>
          <cell r="I90">
            <v>5</v>
          </cell>
          <cell r="J90">
            <v>15</v>
          </cell>
          <cell r="K90">
            <v>525</v>
          </cell>
          <cell r="L90">
            <v>0.43809523809523809</v>
          </cell>
          <cell r="M90">
            <v>-0.80721858797484647</v>
          </cell>
          <cell r="N90">
            <v>-0.88019741132201934</v>
          </cell>
          <cell r="O90">
            <v>-0.64030461371950342</v>
          </cell>
          <cell r="P90">
            <v>-0.59269377573275861</v>
          </cell>
          <cell r="Q90">
            <v>-1.0071216106966132</v>
          </cell>
          <cell r="R90">
            <v>-0.10673383797589876</v>
          </cell>
          <cell r="S90">
            <v>13.596814314656854</v>
          </cell>
          <cell r="T90">
            <v>5.6418510402353723</v>
          </cell>
          <cell r="U90">
            <v>0.10820437446554916</v>
          </cell>
          <cell r="V90">
            <v>0.10820437446554916</v>
          </cell>
          <cell r="W90">
            <v>3</v>
          </cell>
        </row>
        <row r="91">
          <cell r="E91" t="str">
            <v>013-007</v>
          </cell>
          <cell r="F91" t="str">
            <v>Total</v>
          </cell>
          <cell r="G91">
            <v>359</v>
          </cell>
          <cell r="H91">
            <v>68</v>
          </cell>
          <cell r="I91">
            <v>12</v>
          </cell>
          <cell r="J91">
            <v>62</v>
          </cell>
          <cell r="K91">
            <v>1245</v>
          </cell>
          <cell r="L91">
            <v>0.40240963855421685</v>
          </cell>
          <cell r="M91">
            <v>2.7852811417064388E-2</v>
          </cell>
          <cell r="N91">
            <v>-0.34626509654829335</v>
          </cell>
          <cell r="O91">
            <v>-0.27451714208266553</v>
          </cell>
          <cell r="P91">
            <v>2.0249429887098249</v>
          </cell>
          <cell r="Q91">
            <v>0.22912145708701998</v>
          </cell>
          <cell r="R91">
            <v>-0.42323055435721818</v>
          </cell>
          <cell r="S91">
            <v>6.5790763506520653</v>
          </cell>
          <cell r="T91">
            <v>3.4546739888447822</v>
          </cell>
          <cell r="U91">
            <v>8.8324318741441949</v>
          </cell>
          <cell r="V91">
            <v>3.4546739888447822</v>
          </cell>
          <cell r="W91">
            <v>2</v>
          </cell>
        </row>
        <row r="92">
          <cell r="E92" t="str">
            <v>013-008</v>
          </cell>
          <cell r="F92" t="str">
            <v>Total</v>
          </cell>
          <cell r="G92">
            <v>496</v>
          </cell>
          <cell r="H92">
            <v>81</v>
          </cell>
          <cell r="I92">
            <v>12</v>
          </cell>
          <cell r="J92">
            <v>24</v>
          </cell>
          <cell r="K92">
            <v>1478</v>
          </cell>
          <cell r="L92">
            <v>0.41474966170500677</v>
          </cell>
          <cell r="M92">
            <v>0.72121512485156003</v>
          </cell>
          <cell r="N92">
            <v>-0.21278201785486189</v>
          </cell>
          <cell r="O92">
            <v>-0.27451714208266553</v>
          </cell>
          <cell r="P92">
            <v>-9.1444182541625577E-2</v>
          </cell>
          <cell r="Q92">
            <v>0.62918344985589014</v>
          </cell>
          <cell r="R92">
            <v>-0.31378649687949695</v>
          </cell>
          <cell r="S92">
            <v>4.5271131468231962</v>
          </cell>
          <cell r="T92">
            <v>0.68405324729108852</v>
          </cell>
          <cell r="U92">
            <v>5.2215038468865025</v>
          </cell>
          <cell r="V92">
            <v>0.68405324729108852</v>
          </cell>
          <cell r="W92">
            <v>2</v>
          </cell>
        </row>
        <row r="93">
          <cell r="E93" t="str">
            <v>013-009</v>
          </cell>
          <cell r="F93" t="str">
            <v>Total</v>
          </cell>
          <cell r="G93">
            <v>197</v>
          </cell>
          <cell r="H93">
            <v>96</v>
          </cell>
          <cell r="I93">
            <v>7</v>
          </cell>
          <cell r="J93">
            <v>41</v>
          </cell>
          <cell r="K93">
            <v>877</v>
          </cell>
          <cell r="L93">
            <v>0.38882554161915622</v>
          </cell>
          <cell r="M93">
            <v>-0.79203547162226628</v>
          </cell>
          <cell r="N93">
            <v>-5.876308090090248E-2</v>
          </cell>
          <cell r="O93">
            <v>-0.53579390753754974</v>
          </cell>
          <cell r="P93">
            <v>0.85536060459718122</v>
          </cell>
          <cell r="Q93">
            <v>-0.40273611089128142</v>
          </cell>
          <cell r="R93">
            <v>-0.54370834176303395</v>
          </cell>
          <cell r="S93">
            <v>8.1881817809183932</v>
          </cell>
          <cell r="T93">
            <v>2.3741139866213379</v>
          </cell>
          <cell r="U93">
            <v>2.6349799825863007</v>
          </cell>
          <cell r="V93">
            <v>2.3741139866213379</v>
          </cell>
          <cell r="W93">
            <v>2</v>
          </cell>
        </row>
        <row r="94">
          <cell r="E94" t="str">
            <v>013-010</v>
          </cell>
          <cell r="F94" t="str">
            <v>Total</v>
          </cell>
          <cell r="G94">
            <v>488</v>
          </cell>
          <cell r="H94">
            <v>94</v>
          </cell>
          <cell r="I94">
            <v>14</v>
          </cell>
          <cell r="J94">
            <v>65</v>
          </cell>
          <cell r="K94">
            <v>1312</v>
          </cell>
          <cell r="L94">
            <v>0.50381097560975607</v>
          </cell>
          <cell r="M94">
            <v>0.68072681457801287</v>
          </cell>
          <cell r="N94">
            <v>-7.9298939161430396E-2</v>
          </cell>
          <cell r="O94">
            <v>-0.17000643590071185</v>
          </cell>
          <cell r="P94">
            <v>2.1920261864402026</v>
          </cell>
          <cell r="Q94">
            <v>0.34416074256133028</v>
          </cell>
          <cell r="R94">
            <v>0.47610112641955765</v>
          </cell>
          <cell r="S94">
            <v>5.0287526387418824</v>
          </cell>
          <cell r="T94">
            <v>4.6700772512003477</v>
          </cell>
          <cell r="U94">
            <v>12.315036772877789</v>
          </cell>
          <cell r="V94">
            <v>4.6700772512003477</v>
          </cell>
          <cell r="W94">
            <v>2</v>
          </cell>
        </row>
        <row r="95">
          <cell r="E95" t="str">
            <v>013-011</v>
          </cell>
          <cell r="F95" t="str">
            <v>Total</v>
          </cell>
          <cell r="G95">
            <v>762</v>
          </cell>
          <cell r="H95">
            <v>80</v>
          </cell>
          <cell r="I95">
            <v>45</v>
          </cell>
          <cell r="J95">
            <v>1</v>
          </cell>
          <cell r="K95">
            <v>1525</v>
          </cell>
          <cell r="L95">
            <v>0.58229508196721314</v>
          </cell>
          <cell r="M95">
            <v>2.0674514414470044</v>
          </cell>
          <cell r="N95">
            <v>-0.22304994698512584</v>
          </cell>
          <cell r="O95">
            <v>1.4499095099195702</v>
          </cell>
          <cell r="P95">
            <v>-1.3724153651411877</v>
          </cell>
          <cell r="Q95">
            <v>0.70988265011398843</v>
          </cell>
          <cell r="R95">
            <v>1.1721791598487961</v>
          </cell>
          <cell r="S95">
            <v>8.1468172501344309</v>
          </cell>
          <cell r="T95">
            <v>11.399285993163474</v>
          </cell>
          <cell r="U95">
            <v>18.474601491191912</v>
          </cell>
          <cell r="V95">
            <v>8.1468172501344309</v>
          </cell>
          <cell r="W95">
            <v>1</v>
          </cell>
        </row>
        <row r="96">
          <cell r="E96" t="str">
            <v>013-012</v>
          </cell>
          <cell r="F96" t="str">
            <v>Total</v>
          </cell>
          <cell r="G96">
            <v>658</v>
          </cell>
          <cell r="H96">
            <v>69</v>
          </cell>
          <cell r="I96">
            <v>37</v>
          </cell>
          <cell r="J96">
            <v>19</v>
          </cell>
          <cell r="K96">
            <v>1219</v>
          </cell>
          <cell r="L96">
            <v>0.64232977850697293</v>
          </cell>
          <cell r="M96">
            <v>1.5411034078908907</v>
          </cell>
          <cell r="N96">
            <v>-0.33599716741802943</v>
          </cell>
          <cell r="O96">
            <v>1.0318666851917555</v>
          </cell>
          <cell r="P96">
            <v>-0.36991617875892169</v>
          </cell>
          <cell r="Q96">
            <v>0.18447934630594434</v>
          </cell>
          <cell r="R96">
            <v>1.7046287913014269</v>
          </cell>
          <cell r="S96">
            <v>5.3874231684102352</v>
          </cell>
          <cell r="T96">
            <v>8.319392389939404</v>
          </cell>
          <cell r="U96">
            <v>13.706024214295971</v>
          </cell>
          <cell r="V96">
            <v>5.3874231684102352</v>
          </cell>
          <cell r="W96">
            <v>1</v>
          </cell>
        </row>
        <row r="97">
          <cell r="E97" t="str">
            <v>013-013</v>
          </cell>
          <cell r="F97" t="str">
            <v>Total</v>
          </cell>
          <cell r="G97">
            <v>46</v>
          </cell>
          <cell r="H97">
            <v>2</v>
          </cell>
          <cell r="I97">
            <v>0</v>
          </cell>
          <cell r="J97">
            <v>2</v>
          </cell>
          <cell r="K97">
            <v>71</v>
          </cell>
          <cell r="L97">
            <v>0.70422535211267601</v>
          </cell>
          <cell r="M97">
            <v>-1.5562523280354694</v>
          </cell>
          <cell r="N97">
            <v>-1.0239484191457147</v>
          </cell>
          <cell r="O97">
            <v>-0.90158137917438763</v>
          </cell>
          <cell r="P97">
            <v>-1.3167209658977284</v>
          </cell>
          <cell r="Q97">
            <v>-1.7866415451046262</v>
          </cell>
          <cell r="R97">
            <v>2.2535826005886865</v>
          </cell>
          <cell r="S97">
            <v>27.004129228307356</v>
          </cell>
          <cell r="T97">
            <v>19.993606978022324</v>
          </cell>
          <cell r="U97">
            <v>8.3822220461616119</v>
          </cell>
          <cell r="V97">
            <v>8.3822220461616119</v>
          </cell>
          <cell r="W97">
            <v>3</v>
          </cell>
        </row>
        <row r="98">
          <cell r="E98" t="str">
            <v>014-001</v>
          </cell>
          <cell r="F98" t="str">
            <v>Total</v>
          </cell>
          <cell r="G98">
            <v>374</v>
          </cell>
          <cell r="H98">
            <v>45</v>
          </cell>
          <cell r="I98">
            <v>13</v>
          </cell>
          <cell r="J98">
            <v>18</v>
          </cell>
          <cell r="K98">
            <v>694</v>
          </cell>
          <cell r="L98">
            <v>0.64841498559077815</v>
          </cell>
          <cell r="M98">
            <v>0.10376839317996538</v>
          </cell>
          <cell r="N98">
            <v>-0.58242746654436439</v>
          </cell>
          <cell r="O98">
            <v>-0.22226178899168869</v>
          </cell>
          <cell r="P98">
            <v>-0.42561057800238089</v>
          </cell>
          <cell r="Q98">
            <v>-0.7169478906196215</v>
          </cell>
          <cell r="R98">
            <v>1.7585986863093779</v>
          </cell>
          <cell r="S98">
            <v>9.749828138599776</v>
          </cell>
          <cell r="T98">
            <v>7.2270102358385593</v>
          </cell>
          <cell r="U98">
            <v>5.1392963286249476</v>
          </cell>
          <cell r="V98">
            <v>5.1392963286249476</v>
          </cell>
          <cell r="W98">
            <v>3</v>
          </cell>
        </row>
        <row r="99">
          <cell r="E99" t="str">
            <v>014-002</v>
          </cell>
          <cell r="F99" t="str">
            <v>Total</v>
          </cell>
          <cell r="G99">
            <v>239</v>
          </cell>
          <cell r="H99">
            <v>70</v>
          </cell>
          <cell r="I99">
            <v>31</v>
          </cell>
          <cell r="J99">
            <v>33</v>
          </cell>
          <cell r="K99">
            <v>637</v>
          </cell>
          <cell r="L99">
            <v>0.58555729984301408</v>
          </cell>
          <cell r="M99">
            <v>-0.57947184268614349</v>
          </cell>
          <cell r="N99">
            <v>-0.32572923828776545</v>
          </cell>
          <cell r="O99">
            <v>0.71833456664589446</v>
          </cell>
          <cell r="P99">
            <v>0.40980541064950743</v>
          </cell>
          <cell r="Q99">
            <v>-0.81481713348582585</v>
          </cell>
          <cell r="R99">
            <v>1.2011118738592357</v>
          </cell>
          <cell r="S99">
            <v>6.2907486339737861</v>
          </cell>
          <cell r="T99">
            <v>5.8188322574476281</v>
          </cell>
          <cell r="U99">
            <v>5.2650936019787142</v>
          </cell>
          <cell r="V99">
            <v>5.2650936019787142</v>
          </cell>
          <cell r="W99">
            <v>3</v>
          </cell>
        </row>
        <row r="100">
          <cell r="E100" t="str">
            <v>014-003</v>
          </cell>
          <cell r="F100" t="str">
            <v>Total</v>
          </cell>
          <cell r="G100">
            <v>183</v>
          </cell>
          <cell r="H100">
            <v>24</v>
          </cell>
          <cell r="I100">
            <v>5</v>
          </cell>
          <cell r="J100">
            <v>11</v>
          </cell>
          <cell r="K100">
            <v>679</v>
          </cell>
          <cell r="L100">
            <v>0.32842415316642121</v>
          </cell>
          <cell r="M100">
            <v>-0.86289001460097381</v>
          </cell>
          <cell r="N100">
            <v>-0.79805397827990765</v>
          </cell>
          <cell r="O100">
            <v>-0.64030461371950342</v>
          </cell>
          <cell r="P100">
            <v>-0.81547137270659542</v>
          </cell>
          <cell r="Q100">
            <v>-0.74270295453178059</v>
          </cell>
          <cell r="R100">
            <v>-1.0794101754449377</v>
          </cell>
          <cell r="S100">
            <v>15.180871109900384</v>
          </cell>
          <cell r="T100">
            <v>5.7289128974810648</v>
          </cell>
          <cell r="U100">
            <v>0.84262515529481585</v>
          </cell>
          <cell r="V100">
            <v>0.84262515529481585</v>
          </cell>
          <cell r="W100">
            <v>3</v>
          </cell>
        </row>
        <row r="101">
          <cell r="E101" t="str">
            <v>014-004</v>
          </cell>
          <cell r="F101" t="str">
            <v>Total</v>
          </cell>
          <cell r="G101">
            <v>612</v>
          </cell>
          <cell r="H101">
            <v>112</v>
          </cell>
          <cell r="I101">
            <v>17</v>
          </cell>
          <cell r="J101">
            <v>55</v>
          </cell>
          <cell r="K101">
            <v>1806</v>
          </cell>
          <cell r="L101">
            <v>0.44075304540420818</v>
          </cell>
          <cell r="M101">
            <v>1.3082956238179944</v>
          </cell>
          <cell r="N101">
            <v>0.10552378518332088</v>
          </cell>
          <cell r="O101">
            <v>-1.3240376627781323E-2</v>
          </cell>
          <cell r="P101">
            <v>1.6350821940056104</v>
          </cell>
          <cell r="Q101">
            <v>1.1923608474017675</v>
          </cell>
          <cell r="R101">
            <v>-8.3161660490234199E-2</v>
          </cell>
          <cell r="S101">
            <v>3.6984279371127089</v>
          </cell>
          <cell r="T101">
            <v>3.6352347385530908</v>
          </cell>
          <cell r="U101">
            <v>14.601730017000897</v>
          </cell>
          <cell r="V101">
            <v>3.6352347385530908</v>
          </cell>
          <cell r="W101">
            <v>2</v>
          </cell>
        </row>
        <row r="102">
          <cell r="E102" t="str">
            <v>014-005</v>
          </cell>
          <cell r="F102" t="str">
            <v>Total</v>
          </cell>
          <cell r="G102">
            <v>106</v>
          </cell>
          <cell r="H102">
            <v>22</v>
          </cell>
          <cell r="I102">
            <v>1</v>
          </cell>
          <cell r="J102">
            <v>76</v>
          </cell>
          <cell r="K102">
            <v>425</v>
          </cell>
          <cell r="L102">
            <v>0.4823529411764706</v>
          </cell>
          <cell r="M102">
            <v>-1.2525900009838655</v>
          </cell>
          <cell r="N102">
            <v>-0.81858983654043549</v>
          </cell>
          <cell r="O102">
            <v>-0.84932602608341079</v>
          </cell>
          <cell r="P102">
            <v>2.804664578118254</v>
          </cell>
          <cell r="Q102">
            <v>-1.1788220367776734</v>
          </cell>
          <cell r="R102">
            <v>0.28578913711627285</v>
          </cell>
          <cell r="S102">
            <v>18.606379129877009</v>
          </cell>
          <cell r="T102">
            <v>13.261889467909233</v>
          </cell>
          <cell r="U102">
            <v>11.774771854130373</v>
          </cell>
          <cell r="V102">
            <v>11.774771854130373</v>
          </cell>
          <cell r="W102">
            <v>3</v>
          </cell>
        </row>
        <row r="103">
          <cell r="E103" t="str">
            <v>015-001</v>
          </cell>
          <cell r="F103" t="str">
            <v>Total</v>
          </cell>
          <cell r="G103">
            <v>363</v>
          </cell>
          <cell r="H103">
            <v>114</v>
          </cell>
          <cell r="I103">
            <v>24</v>
          </cell>
          <cell r="J103">
            <v>11</v>
          </cell>
          <cell r="K103">
            <v>1296</v>
          </cell>
          <cell r="L103">
            <v>0.39506172839506171</v>
          </cell>
          <cell r="M103">
            <v>4.809696655383798E-2</v>
          </cell>
          <cell r="N103">
            <v>0.12605964344384879</v>
          </cell>
          <cell r="O103">
            <v>0.35254709500905657</v>
          </cell>
          <cell r="P103">
            <v>-0.81547137270659542</v>
          </cell>
          <cell r="Q103">
            <v>0.31668867438836068</v>
          </cell>
          <cell r="R103">
            <v>-0.48839940306786506</v>
          </cell>
          <cell r="S103">
            <v>4.9952837937797279</v>
          </cell>
          <cell r="T103">
            <v>1.5393669556822285</v>
          </cell>
          <cell r="U103">
            <v>4.0887163745447861</v>
          </cell>
          <cell r="V103">
            <v>1.5393669556822285</v>
          </cell>
          <cell r="W103">
            <v>2</v>
          </cell>
        </row>
        <row r="104">
          <cell r="E104" t="str">
            <v>015-002</v>
          </cell>
          <cell r="F104" t="str">
            <v>Total</v>
          </cell>
          <cell r="G104">
            <v>209</v>
          </cell>
          <cell r="H104">
            <v>68</v>
          </cell>
          <cell r="I104">
            <v>27</v>
          </cell>
          <cell r="J104">
            <v>23</v>
          </cell>
          <cell r="K104">
            <v>743</v>
          </cell>
          <cell r="L104">
            <v>0.44010767160161507</v>
          </cell>
          <cell r="M104">
            <v>-0.73130300621194544</v>
          </cell>
          <cell r="N104">
            <v>-0.34626509654829335</v>
          </cell>
          <cell r="O104">
            <v>0.50931315428198709</v>
          </cell>
          <cell r="P104">
            <v>-0.14713858178508479</v>
          </cell>
          <cell r="Q104">
            <v>-0.63281468183990208</v>
          </cell>
          <cell r="R104">
            <v>-8.8885501254754501E-2</v>
          </cell>
          <cell r="S104">
            <v>6.6947404721847672</v>
          </cell>
          <cell r="T104">
            <v>3.1370310019862835</v>
          </cell>
          <cell r="U104">
            <v>1.8980491020204984</v>
          </cell>
          <cell r="V104">
            <v>1.8980491020204984</v>
          </cell>
          <cell r="W104">
            <v>3</v>
          </cell>
        </row>
        <row r="105">
          <cell r="E105" t="str">
            <v>015-003</v>
          </cell>
          <cell r="F105" t="str">
            <v>Total</v>
          </cell>
          <cell r="G105">
            <v>595</v>
          </cell>
          <cell r="H105">
            <v>231</v>
          </cell>
          <cell r="I105">
            <v>32</v>
          </cell>
          <cell r="J105">
            <v>65</v>
          </cell>
          <cell r="K105">
            <v>2005</v>
          </cell>
          <cell r="L105">
            <v>0.4603491271820449</v>
          </cell>
          <cell r="M105">
            <v>1.2222579644867066</v>
          </cell>
          <cell r="N105">
            <v>1.3274073516847322</v>
          </cell>
          <cell r="O105">
            <v>0.7705899197368713</v>
          </cell>
          <cell r="P105">
            <v>2.1920261864402026</v>
          </cell>
          <cell r="Q105">
            <v>1.5340446953030773</v>
          </cell>
          <cell r="R105">
            <v>9.0636611540916956E-2</v>
          </cell>
          <cell r="S105">
            <v>3.6309222941049168</v>
          </cell>
          <cell r="T105">
            <v>7.9105919379036953</v>
          </cell>
          <cell r="U105">
            <v>23.654499766895437</v>
          </cell>
          <cell r="V105">
            <v>3.6309222941049168</v>
          </cell>
          <cell r="W105">
            <v>1</v>
          </cell>
        </row>
        <row r="106">
          <cell r="E106" t="str">
            <v>015-004</v>
          </cell>
          <cell r="F106" t="str">
            <v>Total</v>
          </cell>
          <cell r="G106">
            <v>216</v>
          </cell>
          <cell r="H106">
            <v>61</v>
          </cell>
          <cell r="I106">
            <v>5</v>
          </cell>
          <cell r="J106">
            <v>8</v>
          </cell>
          <cell r="K106">
            <v>635</v>
          </cell>
          <cell r="L106">
            <v>0.45669291338582679</v>
          </cell>
          <cell r="M106">
            <v>-0.69587573472259168</v>
          </cell>
          <cell r="N106">
            <v>-0.41814060046014107</v>
          </cell>
          <cell r="O106">
            <v>-0.64030461371950342</v>
          </cell>
          <cell r="P106">
            <v>-0.98255457043697314</v>
          </cell>
          <cell r="Q106">
            <v>-0.81825114200744697</v>
          </cell>
          <cell r="R106">
            <v>5.8209535191508517E-2</v>
          </cell>
          <cell r="S106">
            <v>12.375676616829139</v>
          </cell>
          <cell r="T106">
            <v>5.0374438743431007</v>
          </cell>
          <cell r="U106">
            <v>0.36125812258116768</v>
          </cell>
          <cell r="V106">
            <v>0.36125812258116768</v>
          </cell>
          <cell r="W106">
            <v>3</v>
          </cell>
        </row>
        <row r="107">
          <cell r="E107" t="str">
            <v>015-005</v>
          </cell>
          <cell r="F107" t="str">
            <v>Total</v>
          </cell>
          <cell r="G107">
            <v>364</v>
          </cell>
          <cell r="H107">
            <v>159</v>
          </cell>
          <cell r="I107">
            <v>27</v>
          </cell>
          <cell r="J107">
            <v>26</v>
          </cell>
          <cell r="K107">
            <v>1063</v>
          </cell>
          <cell r="L107">
            <v>0.54186265286923796</v>
          </cell>
          <cell r="M107">
            <v>5.3158005338031382E-2</v>
          </cell>
          <cell r="N107">
            <v>0.58811645430572701</v>
          </cell>
          <cell r="O107">
            <v>0.50931315428198709</v>
          </cell>
          <cell r="P107">
            <v>1.9944615945292867E-2</v>
          </cell>
          <cell r="Q107">
            <v>-8.3373318380509515E-2</v>
          </cell>
          <cell r="R107">
            <v>0.81358266127744427</v>
          </cell>
          <cell r="S107">
            <v>2.3317834335179661</v>
          </cell>
          <cell r="T107">
            <v>2.3422709501330456</v>
          </cell>
          <cell r="U107">
            <v>5.8636184977967556</v>
          </cell>
          <cell r="V107">
            <v>2.3317834335179661</v>
          </cell>
          <cell r="W107">
            <v>1</v>
          </cell>
        </row>
        <row r="108">
          <cell r="E108" t="str">
            <v>015-006</v>
          </cell>
          <cell r="F108" t="str">
            <v>Total</v>
          </cell>
          <cell r="G108">
            <v>491</v>
          </cell>
          <cell r="H108">
            <v>131</v>
          </cell>
          <cell r="I108">
            <v>19</v>
          </cell>
          <cell r="J108">
            <v>47</v>
          </cell>
          <cell r="K108">
            <v>1500</v>
          </cell>
          <cell r="L108">
            <v>0.45866666666666667</v>
          </cell>
          <cell r="M108">
            <v>0.69590993093059306</v>
          </cell>
          <cell r="N108">
            <v>0.30061443865833615</v>
          </cell>
          <cell r="O108">
            <v>9.1270329554172358E-2</v>
          </cell>
          <cell r="P108">
            <v>1.1895270000579365</v>
          </cell>
          <cell r="Q108">
            <v>0.66695754359372339</v>
          </cell>
          <cell r="R108">
            <v>7.5714815763146051E-2</v>
          </cell>
          <cell r="S108">
            <v>1.873578530766935</v>
          </cell>
          <cell r="T108">
            <v>1.3237649854006555</v>
          </cell>
          <cell r="U108">
            <v>9.3106184313782538</v>
          </cell>
          <cell r="V108">
            <v>1.3237649854006555</v>
          </cell>
          <cell r="W108">
            <v>2</v>
          </cell>
        </row>
        <row r="109">
          <cell r="E109" t="str">
            <v>015-007</v>
          </cell>
          <cell r="F109" t="str">
            <v>Total</v>
          </cell>
          <cell r="G109">
            <v>355</v>
          </cell>
          <cell r="H109">
            <v>97</v>
          </cell>
          <cell r="I109">
            <v>19</v>
          </cell>
          <cell r="J109">
            <v>20</v>
          </cell>
          <cell r="K109">
            <v>1167</v>
          </cell>
          <cell r="L109">
            <v>0.42073693230505571</v>
          </cell>
          <cell r="M109">
            <v>7.6086562802907907E-3</v>
          </cell>
          <cell r="N109">
            <v>-4.8495151770638519E-2</v>
          </cell>
          <cell r="O109">
            <v>9.1270329554172358E-2</v>
          </cell>
          <cell r="P109">
            <v>-0.31422177951546248</v>
          </cell>
          <cell r="Q109">
            <v>9.5195124743793061E-2</v>
          </cell>
          <cell r="R109">
            <v>-0.26068520365830217</v>
          </cell>
          <cell r="S109">
            <v>4.4218524056258692</v>
          </cell>
          <cell r="T109">
            <v>0.70574481685824519</v>
          </cell>
          <cell r="U109">
            <v>2.7100674622546705</v>
          </cell>
          <cell r="V109">
            <v>0.70574481685824519</v>
          </cell>
          <cell r="W109">
            <v>2</v>
          </cell>
        </row>
        <row r="110">
          <cell r="E110" t="str">
            <v>015-008</v>
          </cell>
          <cell r="F110" t="str">
            <v>Total</v>
          </cell>
          <cell r="G110">
            <v>233</v>
          </cell>
          <cell r="H110">
            <v>79</v>
          </cell>
          <cell r="I110">
            <v>9</v>
          </cell>
          <cell r="J110">
            <v>0</v>
          </cell>
          <cell r="K110">
            <v>577</v>
          </cell>
          <cell r="L110">
            <v>0.55632582322357016</v>
          </cell>
          <cell r="M110">
            <v>-0.60983807539130386</v>
          </cell>
          <cell r="N110">
            <v>-0.23331787611538979</v>
          </cell>
          <cell r="O110">
            <v>-0.43128320135559606</v>
          </cell>
          <cell r="P110">
            <v>-1.428109764384647</v>
          </cell>
          <cell r="Q110">
            <v>-0.91783738913446189</v>
          </cell>
          <cell r="R110">
            <v>0.94185697877483732</v>
          </cell>
          <cell r="S110">
            <v>13.257730615327331</v>
          </cell>
          <cell r="T110">
            <v>7.6623884031515166</v>
          </cell>
          <cell r="U110">
            <v>2.4896234860553714</v>
          </cell>
          <cell r="V110">
            <v>2.4896234860553714</v>
          </cell>
          <cell r="W110">
            <v>3</v>
          </cell>
        </row>
        <row r="111">
          <cell r="E111" t="str">
            <v>015-009</v>
          </cell>
          <cell r="F111" t="str">
            <v>Total</v>
          </cell>
          <cell r="G111">
            <v>606</v>
          </cell>
          <cell r="H111">
            <v>225</v>
          </cell>
          <cell r="I111">
            <v>21</v>
          </cell>
          <cell r="J111">
            <v>49</v>
          </cell>
          <cell r="K111">
            <v>2236</v>
          </cell>
          <cell r="L111">
            <v>0.40295169946332737</v>
          </cell>
          <cell r="M111">
            <v>1.277929391112834</v>
          </cell>
          <cell r="N111">
            <v>1.2657997769031484</v>
          </cell>
          <cell r="O111">
            <v>0.19578103573612604</v>
          </cell>
          <cell r="P111">
            <v>1.300915798544855</v>
          </cell>
          <cell r="Q111">
            <v>1.9306726795503262</v>
          </cell>
          <cell r="R111">
            <v>-0.41842299892817347</v>
          </cell>
          <cell r="S111">
            <v>4.0772099282663481</v>
          </cell>
          <cell r="T111">
            <v>5.4044450838820444</v>
          </cell>
          <cell r="U111">
            <v>20.160601041505167</v>
          </cell>
          <cell r="V111">
            <v>4.0772099282663481</v>
          </cell>
          <cell r="W111">
            <v>1</v>
          </cell>
        </row>
        <row r="112">
          <cell r="E112" t="str">
            <v>015-010</v>
          </cell>
          <cell r="F112" t="str">
            <v>Total</v>
          </cell>
          <cell r="G112">
            <v>386</v>
          </cell>
          <cell r="H112">
            <v>95</v>
          </cell>
          <cell r="I112">
            <v>17</v>
          </cell>
          <cell r="J112">
            <v>8</v>
          </cell>
          <cell r="K112">
            <v>1161</v>
          </cell>
          <cell r="L112">
            <v>0.43583118001722654</v>
          </cell>
          <cell r="M112">
            <v>0.16450085859028615</v>
          </cell>
          <cell r="N112">
            <v>-6.9031010031166434E-2</v>
          </cell>
          <cell r="O112">
            <v>-1.3240376627781323E-2</v>
          </cell>
          <cell r="P112">
            <v>-0.98255457043697314</v>
          </cell>
          <cell r="Q112">
            <v>8.4893099178929454E-2</v>
          </cell>
          <cell r="R112">
            <v>-0.12681384101924265</v>
          </cell>
          <cell r="S112">
            <v>6.2429842889336475</v>
          </cell>
          <cell r="T112">
            <v>1.9712146130294186</v>
          </cell>
          <cell r="U112">
            <v>2.9441399980084166</v>
          </cell>
          <cell r="V112">
            <v>1.9712146130294186</v>
          </cell>
          <cell r="W112">
            <v>2</v>
          </cell>
        </row>
        <row r="113">
          <cell r="E113" t="str">
            <v>015-011</v>
          </cell>
          <cell r="F113" t="str">
            <v>Total</v>
          </cell>
          <cell r="G113">
            <v>305</v>
          </cell>
          <cell r="H113">
            <v>74</v>
          </cell>
          <cell r="I113">
            <v>5</v>
          </cell>
          <cell r="J113">
            <v>47</v>
          </cell>
          <cell r="K113">
            <v>1113</v>
          </cell>
          <cell r="L113">
            <v>0.38724168912848156</v>
          </cell>
          <cell r="M113">
            <v>-0.24544328292937917</v>
          </cell>
          <cell r="N113">
            <v>-0.28465752176670961</v>
          </cell>
          <cell r="O113">
            <v>-0.64030461371950342</v>
          </cell>
          <cell r="P113">
            <v>1.1895270000579365</v>
          </cell>
          <cell r="Q113">
            <v>2.4768946600205724E-3</v>
          </cell>
          <cell r="R113">
            <v>-0.55775557983604629</v>
          </cell>
          <cell r="S113">
            <v>7.1749790229079693</v>
          </cell>
          <cell r="T113">
            <v>1.8119295127715578</v>
          </cell>
          <cell r="U113">
            <v>4.3122075878975368</v>
          </cell>
          <cell r="V113">
            <v>1.8119295127715578</v>
          </cell>
          <cell r="W113">
            <v>2</v>
          </cell>
        </row>
        <row r="114">
          <cell r="E114" t="str">
            <v>015-012</v>
          </cell>
          <cell r="F114" t="str">
            <v>Total</v>
          </cell>
          <cell r="G114">
            <v>52</v>
          </cell>
          <cell r="H114">
            <v>15</v>
          </cell>
          <cell r="I114">
            <v>0</v>
          </cell>
          <cell r="J114">
            <v>12</v>
          </cell>
          <cell r="K114">
            <v>252</v>
          </cell>
          <cell r="L114">
            <v>0.31349206349206349</v>
          </cell>
          <cell r="M114">
            <v>-1.5258860953303091</v>
          </cell>
          <cell r="N114">
            <v>-0.8904653404522832</v>
          </cell>
          <cell r="O114">
            <v>-0.90158137917438763</v>
          </cell>
          <cell r="P114">
            <v>-0.75977697346313622</v>
          </cell>
          <cell r="Q114">
            <v>-1.4758637738979075</v>
          </cell>
          <cell r="R114">
            <v>-1.2118433532934154</v>
          </cell>
          <cell r="S114">
            <v>21.928199172943458</v>
          </cell>
          <cell r="T114">
            <v>10.535285714131128</v>
          </cell>
          <cell r="U114">
            <v>1.9541297583378658</v>
          </cell>
          <cell r="V114">
            <v>1.9541297583378658</v>
          </cell>
          <cell r="W114">
            <v>3</v>
          </cell>
        </row>
        <row r="115">
          <cell r="E115" t="str">
            <v>015-013</v>
          </cell>
          <cell r="F115" t="str">
            <v>Total</v>
          </cell>
          <cell r="G115">
            <v>154</v>
          </cell>
          <cell r="H115">
            <v>52</v>
          </cell>
          <cell r="I115">
            <v>4</v>
          </cell>
          <cell r="J115">
            <v>13</v>
          </cell>
          <cell r="K115">
            <v>657</v>
          </cell>
          <cell r="L115">
            <v>0.33942161339421612</v>
          </cell>
          <cell r="M115">
            <v>-1.0096601393425824</v>
          </cell>
          <cell r="N115">
            <v>-0.51055196263251668</v>
          </cell>
          <cell r="O115">
            <v>-0.69255996681048027</v>
          </cell>
          <cell r="P115">
            <v>-0.70408257421967702</v>
          </cell>
          <cell r="Q115">
            <v>-0.78047704826961373</v>
          </cell>
          <cell r="R115">
            <v>-0.98187335119654118</v>
          </cell>
          <cell r="S115">
            <v>14.514387250289666</v>
          </cell>
          <cell r="T115">
            <v>5.3322108777323978</v>
          </cell>
          <cell r="U115">
            <v>0.64755165832859629</v>
          </cell>
          <cell r="V115">
            <v>0.64755165832859629</v>
          </cell>
          <cell r="W115">
            <v>3</v>
          </cell>
        </row>
        <row r="116">
          <cell r="E116" t="str">
            <v>015-014</v>
          </cell>
          <cell r="F116" t="str">
            <v>Total</v>
          </cell>
          <cell r="G116">
            <v>364</v>
          </cell>
          <cell r="H116">
            <v>82</v>
          </cell>
          <cell r="I116">
            <v>8</v>
          </cell>
          <cell r="J116">
            <v>30</v>
          </cell>
          <cell r="K116">
            <v>1157</v>
          </cell>
          <cell r="L116">
            <v>0.41832324978392393</v>
          </cell>
          <cell r="M116">
            <v>5.3158005338031382E-2</v>
          </cell>
          <cell r="N116">
            <v>-0.20251408872459792</v>
          </cell>
          <cell r="O116">
            <v>-0.4835385544465729</v>
          </cell>
          <cell r="P116">
            <v>0.24272221291912977</v>
          </cell>
          <cell r="Q116">
            <v>7.8025082135687041E-2</v>
          </cell>
          <cell r="R116">
            <v>-0.2820922306425917</v>
          </cell>
          <cell r="S116">
            <v>5.4839663495663729</v>
          </cell>
          <cell r="T116">
            <v>0.53198284649868854</v>
          </cell>
          <cell r="U116">
            <v>2.5254622346807301</v>
          </cell>
          <cell r="V116">
            <v>0.53198284649868854</v>
          </cell>
          <cell r="W116">
            <v>2</v>
          </cell>
        </row>
        <row r="117">
          <cell r="E117" t="str">
            <v>015-015</v>
          </cell>
          <cell r="F117" t="str">
            <v>Total</v>
          </cell>
          <cell r="G117">
            <v>154</v>
          </cell>
          <cell r="H117">
            <v>28</v>
          </cell>
          <cell r="I117">
            <v>2</v>
          </cell>
          <cell r="J117">
            <v>3</v>
          </cell>
          <cell r="K117">
            <v>681</v>
          </cell>
          <cell r="L117">
            <v>0.27459618208516889</v>
          </cell>
          <cell r="M117">
            <v>-1.0096601393425824</v>
          </cell>
          <cell r="N117">
            <v>-0.75698226175885175</v>
          </cell>
          <cell r="O117">
            <v>-0.79707067299243395</v>
          </cell>
          <cell r="P117">
            <v>-1.2610265666542693</v>
          </cell>
          <cell r="Q117">
            <v>-0.73926894601015936</v>
          </cell>
          <cell r="R117">
            <v>-1.5568121615626531</v>
          </cell>
          <cell r="S117">
            <v>19.333041129497072</v>
          </cell>
          <cell r="T117">
            <v>8.2481792761012489</v>
          </cell>
          <cell r="U117">
            <v>2.337594050099979</v>
          </cell>
          <cell r="V117">
            <v>2.337594050099979</v>
          </cell>
          <cell r="W117">
            <v>3</v>
          </cell>
        </row>
        <row r="118">
          <cell r="E118" t="str">
            <v>015-016</v>
          </cell>
          <cell r="F118" t="str">
            <v>Total</v>
          </cell>
          <cell r="G118">
            <v>190</v>
          </cell>
          <cell r="H118">
            <v>35</v>
          </cell>
          <cell r="I118">
            <v>10</v>
          </cell>
          <cell r="J118">
            <v>21</v>
          </cell>
          <cell r="K118">
            <v>692</v>
          </cell>
          <cell r="L118">
            <v>0.36994219653179189</v>
          </cell>
          <cell r="M118">
            <v>-0.82746274311162005</v>
          </cell>
          <cell r="N118">
            <v>-0.68510675784700403</v>
          </cell>
          <cell r="O118">
            <v>-0.37902784826461922</v>
          </cell>
          <cell r="P118">
            <v>-0.25852738027200323</v>
          </cell>
          <cell r="Q118">
            <v>-0.72038189914124273</v>
          </cell>
          <cell r="R118">
            <v>-0.7111853294363395</v>
          </cell>
          <cell r="S118">
            <v>11.381462915915087</v>
          </cell>
          <cell r="T118">
            <v>3.86057535064284</v>
          </cell>
          <cell r="U118">
            <v>0.46252209086272944</v>
          </cell>
          <cell r="V118">
            <v>0.46252209086272944</v>
          </cell>
          <cell r="W118">
            <v>3</v>
          </cell>
        </row>
        <row r="119">
          <cell r="E119" t="str">
            <v>015-017</v>
          </cell>
          <cell r="F119" t="str">
            <v>Total</v>
          </cell>
          <cell r="G119">
            <v>446</v>
          </cell>
          <cell r="H119">
            <v>68</v>
          </cell>
          <cell r="I119">
            <v>7</v>
          </cell>
          <cell r="J119">
            <v>35</v>
          </cell>
          <cell r="K119">
            <v>1479</v>
          </cell>
          <cell r="L119">
            <v>0.37592968221771467</v>
          </cell>
          <cell r="M119">
            <v>0.46816318564189013</v>
          </cell>
          <cell r="N119">
            <v>-0.34626509654829335</v>
          </cell>
          <cell r="O119">
            <v>-0.53579390753754974</v>
          </cell>
          <cell r="P119">
            <v>0.52119420913642589</v>
          </cell>
          <cell r="Q119">
            <v>0.63090045411670082</v>
          </cell>
          <cell r="R119">
            <v>-0.65808212861169446</v>
          </cell>
          <cell r="S119">
            <v>5.6678302012222748</v>
          </cell>
          <cell r="T119">
            <v>0.75053402655788448</v>
          </cell>
          <cell r="U119">
            <v>5.335772493979464</v>
          </cell>
          <cell r="V119">
            <v>0.75053402655788448</v>
          </cell>
          <cell r="W119">
            <v>2</v>
          </cell>
        </row>
        <row r="120">
          <cell r="E120" t="str">
            <v>015-018</v>
          </cell>
          <cell r="F120" t="str">
            <v>Total</v>
          </cell>
          <cell r="G120">
            <v>653</v>
          </cell>
          <cell r="H120">
            <v>124</v>
          </cell>
          <cell r="I120">
            <v>7</v>
          </cell>
          <cell r="J120">
            <v>18</v>
          </cell>
          <cell r="K120">
            <v>2441</v>
          </cell>
          <cell r="L120">
            <v>0.328553871364195</v>
          </cell>
          <cell r="M120">
            <v>1.5157982139699238</v>
          </cell>
          <cell r="N120">
            <v>0.2287389347464884</v>
          </cell>
          <cell r="O120">
            <v>-0.53579390753754974</v>
          </cell>
          <cell r="P120">
            <v>-0.42561057800238089</v>
          </cell>
          <cell r="Q120">
            <v>2.2826585530164993</v>
          </cell>
          <cell r="R120">
            <v>-1.0782597006265695</v>
          </cell>
          <cell r="S120">
            <v>10.139616984331147</v>
          </cell>
          <cell r="T120">
            <v>6.1703849112295943</v>
          </cell>
          <cell r="U120">
            <v>16.912888161587045</v>
          </cell>
          <cell r="V120">
            <v>6.1703849112295943</v>
          </cell>
          <cell r="W120">
            <v>2</v>
          </cell>
        </row>
        <row r="121">
          <cell r="E121" t="str">
            <v>015-019</v>
          </cell>
          <cell r="F121" t="str">
            <v>Total</v>
          </cell>
          <cell r="G121">
            <v>25</v>
          </cell>
          <cell r="H121">
            <v>6</v>
          </cell>
          <cell r="I121">
            <v>0</v>
          </cell>
          <cell r="J121">
            <v>5</v>
          </cell>
          <cell r="K121">
            <v>69</v>
          </cell>
          <cell r="L121">
            <v>0.52173913043478259</v>
          </cell>
          <cell r="M121">
            <v>-1.6625341425035309</v>
          </cell>
          <cell r="N121">
            <v>-0.98287670262465887</v>
          </cell>
          <cell r="O121">
            <v>-0.90158137917438763</v>
          </cell>
          <cell r="P121">
            <v>-1.1496377681673509</v>
          </cell>
          <cell r="Q121">
            <v>-1.7900755536262476</v>
          </cell>
          <cell r="R121">
            <v>0.6351065013012156</v>
          </cell>
          <cell r="S121">
            <v>23.229542739904254</v>
          </cell>
          <cell r="T121">
            <v>13.880649203565916</v>
          </cell>
          <cell r="U121">
            <v>2.8440358118638227</v>
          </cell>
          <cell r="V121">
            <v>2.8440358118638227</v>
          </cell>
          <cell r="W121">
            <v>3</v>
          </cell>
        </row>
        <row r="122">
          <cell r="E122" t="str">
            <v>015-020</v>
          </cell>
          <cell r="F122" t="str">
            <v>Total</v>
          </cell>
          <cell r="G122">
            <v>561</v>
          </cell>
          <cell r="H122">
            <v>91</v>
          </cell>
          <cell r="I122">
            <v>50</v>
          </cell>
          <cell r="J122">
            <v>42</v>
          </cell>
          <cell r="K122">
            <v>2018</v>
          </cell>
          <cell r="L122">
            <v>0.36868186323092172</v>
          </cell>
          <cell r="M122">
            <v>1.050182645824131</v>
          </cell>
          <cell r="N122">
            <v>-0.11010272655222228</v>
          </cell>
          <cell r="O122">
            <v>1.7111862753744544</v>
          </cell>
          <cell r="P122">
            <v>0.91105500384064042</v>
          </cell>
          <cell r="Q122">
            <v>1.556365750693615</v>
          </cell>
          <cell r="R122">
            <v>-0.72236326553386543</v>
          </cell>
          <cell r="S122">
            <v>3.15396250111898</v>
          </cell>
          <cell r="T122">
            <v>5.8486838440273656</v>
          </cell>
          <cell r="U122">
            <v>18.030265385422577</v>
          </cell>
          <cell r="V122">
            <v>3.15396250111898</v>
          </cell>
          <cell r="W122">
            <v>1</v>
          </cell>
        </row>
        <row r="123">
          <cell r="E123" t="str">
            <v>015-021</v>
          </cell>
          <cell r="F123" t="str">
            <v>Total</v>
          </cell>
          <cell r="G123">
            <v>241</v>
          </cell>
          <cell r="H123">
            <v>75</v>
          </cell>
          <cell r="I123">
            <v>36</v>
          </cell>
          <cell r="J123">
            <v>38</v>
          </cell>
          <cell r="K123">
            <v>934</v>
          </cell>
          <cell r="L123">
            <v>0.41755888650963596</v>
          </cell>
          <cell r="M123">
            <v>-0.5693497651177567</v>
          </cell>
          <cell r="N123">
            <v>-0.27438959263644563</v>
          </cell>
          <cell r="O123">
            <v>0.97961133210077866</v>
          </cell>
          <cell r="P123">
            <v>0.6882774068668035</v>
          </cell>
          <cell r="Q123">
            <v>-0.30486686802507712</v>
          </cell>
          <cell r="R123">
            <v>-0.28887139281293794</v>
          </cell>
          <cell r="S123">
            <v>4.2949562483650592</v>
          </cell>
          <cell r="T123">
            <v>2.848330871749829</v>
          </cell>
          <cell r="U123">
            <v>4.9959084485439815</v>
          </cell>
          <cell r="V123">
            <v>2.848330871749829</v>
          </cell>
          <cell r="W123">
            <v>2</v>
          </cell>
        </row>
        <row r="124">
          <cell r="E124" t="str">
            <v>015-022</v>
          </cell>
          <cell r="F124" t="str">
            <v>Total</v>
          </cell>
          <cell r="G124">
            <v>328</v>
          </cell>
          <cell r="H124">
            <v>65</v>
          </cell>
          <cell r="I124">
            <v>2</v>
          </cell>
          <cell r="J124">
            <v>20</v>
          </cell>
          <cell r="K124">
            <v>1171</v>
          </cell>
          <cell r="L124">
            <v>0.35439795046968403</v>
          </cell>
          <cell r="M124">
            <v>-0.12903939089293098</v>
          </cell>
          <cell r="N124">
            <v>-0.37706888393908522</v>
          </cell>
          <cell r="O124">
            <v>-0.79707067299243395</v>
          </cell>
          <cell r="P124">
            <v>-0.31422177951546248</v>
          </cell>
          <cell r="Q124">
            <v>0.10206314178703546</v>
          </cell>
          <cell r="R124">
            <v>-0.84904774174147968</v>
          </cell>
          <cell r="S124">
            <v>9.2151215445362986</v>
          </cell>
          <cell r="T124">
            <v>1.7024896903974898</v>
          </cell>
          <cell r="U124">
            <v>1.9171516906644714</v>
          </cell>
          <cell r="V124">
            <v>1.7024896903974898</v>
          </cell>
          <cell r="W124">
            <v>2</v>
          </cell>
        </row>
        <row r="125">
          <cell r="E125" t="str">
            <v>015-023</v>
          </cell>
          <cell r="F125" t="str">
            <v>Total</v>
          </cell>
          <cell r="G125">
            <v>369</v>
          </cell>
          <cell r="H125">
            <v>92</v>
          </cell>
          <cell r="I125">
            <v>5</v>
          </cell>
          <cell r="J125">
            <v>40</v>
          </cell>
          <cell r="K125">
            <v>1392</v>
          </cell>
          <cell r="L125">
            <v>0.3635057471264368</v>
          </cell>
          <cell r="M125">
            <v>7.8463199258998376E-2</v>
          </cell>
          <cell r="N125">
            <v>-9.9834797421958318E-2</v>
          </cell>
          <cell r="O125">
            <v>-0.64030461371950342</v>
          </cell>
          <cell r="P125">
            <v>0.79966620535372201</v>
          </cell>
          <cell r="Q125">
            <v>0.48152108342617844</v>
          </cell>
          <cell r="R125">
            <v>-0.76827040375623934</v>
          </cell>
          <cell r="S125">
            <v>6.0985936619275076</v>
          </cell>
          <cell r="T125">
            <v>0.8143844680194321</v>
          </cell>
          <cell r="U125">
            <v>5.0048457033537161</v>
          </cell>
          <cell r="V125">
            <v>0.8143844680194321</v>
          </cell>
          <cell r="W125">
            <v>2</v>
          </cell>
        </row>
        <row r="126">
          <cell r="E126" t="str">
            <v>015-024</v>
          </cell>
          <cell r="F126" t="str">
            <v>Total</v>
          </cell>
          <cell r="G126">
            <v>351</v>
          </cell>
          <cell r="H126">
            <v>168</v>
          </cell>
          <cell r="I126">
            <v>17</v>
          </cell>
          <cell r="J126">
            <v>21</v>
          </cell>
          <cell r="K126">
            <v>1542</v>
          </cell>
          <cell r="L126">
            <v>0.36121919584954604</v>
          </cell>
          <cell r="M126">
            <v>-1.2635498856482805E-2</v>
          </cell>
          <cell r="N126">
            <v>0.68052781647810268</v>
          </cell>
          <cell r="O126">
            <v>-1.3240376627781323E-2</v>
          </cell>
          <cell r="P126">
            <v>-0.25852738027200323</v>
          </cell>
          <cell r="Q126">
            <v>0.73907172254776865</v>
          </cell>
          <cell r="R126">
            <v>-0.78854989969525391</v>
          </cell>
          <cell r="S126">
            <v>4.4323701805644067</v>
          </cell>
          <cell r="T126">
            <v>0.79185147718984372</v>
          </cell>
          <cell r="U126">
            <v>5.8996251461644551</v>
          </cell>
          <cell r="V126">
            <v>0.79185147718984372</v>
          </cell>
          <cell r="W126">
            <v>2</v>
          </cell>
        </row>
        <row r="127">
          <cell r="E127" t="str">
            <v>015-025</v>
          </cell>
          <cell r="F127" t="str">
            <v>Total</v>
          </cell>
          <cell r="G127">
            <v>152</v>
          </cell>
          <cell r="H127">
            <v>51</v>
          </cell>
          <cell r="I127">
            <v>1</v>
          </cell>
          <cell r="J127">
            <v>17</v>
          </cell>
          <cell r="K127">
            <v>674</v>
          </cell>
          <cell r="L127">
            <v>0.32789317507418397</v>
          </cell>
          <cell r="M127">
            <v>-1.0197822169109692</v>
          </cell>
          <cell r="N127">
            <v>-0.52081989176278065</v>
          </cell>
          <cell r="O127">
            <v>-0.84932602608341079</v>
          </cell>
          <cell r="P127">
            <v>-0.48130497724584015</v>
          </cell>
          <cell r="Q127">
            <v>-0.75128797583583351</v>
          </cell>
          <cell r="R127">
            <v>-1.0841194370189324</v>
          </cell>
          <cell r="S127">
            <v>14.812688433030157</v>
          </cell>
          <cell r="T127">
            <v>5.2417510019960911</v>
          </cell>
          <cell r="U127">
            <v>0.8016458203295953</v>
          </cell>
          <cell r="V127">
            <v>0.8016458203295953</v>
          </cell>
          <cell r="W127">
            <v>3</v>
          </cell>
        </row>
        <row r="128">
          <cell r="E128" t="str">
            <v>016-001</v>
          </cell>
          <cell r="F128" t="str">
            <v>Total</v>
          </cell>
          <cell r="G128">
            <v>187</v>
          </cell>
          <cell r="H128">
            <v>46</v>
          </cell>
          <cell r="I128">
            <v>6</v>
          </cell>
          <cell r="J128">
            <v>7</v>
          </cell>
          <cell r="K128">
            <v>697</v>
          </cell>
          <cell r="L128">
            <v>0.35294117647058826</v>
          </cell>
          <cell r="M128">
            <v>-0.84264585946420023</v>
          </cell>
          <cell r="N128">
            <v>-0.57215953741410053</v>
          </cell>
          <cell r="O128">
            <v>-0.58804926062852658</v>
          </cell>
          <cell r="P128">
            <v>-1.0382489696804322</v>
          </cell>
          <cell r="Q128">
            <v>-0.7117968778371897</v>
          </cell>
          <cell r="R128">
            <v>-0.86196791663425387</v>
          </cell>
          <cell r="S128">
            <v>14.319022898905136</v>
          </cell>
          <cell r="T128">
            <v>5.4259250033555526</v>
          </cell>
          <cell r="U128">
            <v>0.6967006917262959</v>
          </cell>
          <cell r="V128">
            <v>0.6967006917262959</v>
          </cell>
          <cell r="W128">
            <v>3</v>
          </cell>
        </row>
        <row r="129">
          <cell r="E129" t="str">
            <v>016-002</v>
          </cell>
          <cell r="F129" t="str">
            <v>Total</v>
          </cell>
          <cell r="G129">
            <v>286</v>
          </cell>
          <cell r="H129">
            <v>61</v>
          </cell>
          <cell r="I129">
            <v>9</v>
          </cell>
          <cell r="J129">
            <v>27</v>
          </cell>
          <cell r="K129">
            <v>1111</v>
          </cell>
          <cell r="L129">
            <v>0.34473447344734476</v>
          </cell>
          <cell r="M129">
            <v>-0.34160301982905372</v>
          </cell>
          <cell r="N129">
            <v>-0.41814060046014107</v>
          </cell>
          <cell r="O129">
            <v>-0.43128320135559606</v>
          </cell>
          <cell r="P129">
            <v>7.5639015188752087E-2</v>
          </cell>
          <cell r="Q129">
            <v>-9.571138616006309E-4</v>
          </cell>
          <cell r="R129">
            <v>-0.9347534265480627</v>
          </cell>
          <cell r="S129">
            <v>8.0282340859995465</v>
          </cell>
          <cell r="T129">
            <v>1.4297362994969975</v>
          </cell>
          <cell r="U129">
            <v>1.9955474834329694</v>
          </cell>
          <cell r="V129">
            <v>1.4297362994969975</v>
          </cell>
          <cell r="W129">
            <v>2</v>
          </cell>
        </row>
        <row r="130">
          <cell r="E130" t="str">
            <v>016-003</v>
          </cell>
          <cell r="F130" t="str">
            <v>Total</v>
          </cell>
          <cell r="G130">
            <v>198</v>
          </cell>
          <cell r="H130">
            <v>59</v>
          </cell>
          <cell r="I130">
            <v>2</v>
          </cell>
          <cell r="J130">
            <v>16</v>
          </cell>
          <cell r="K130">
            <v>722</v>
          </cell>
          <cell r="L130">
            <v>0.38088642659279781</v>
          </cell>
          <cell r="M130">
            <v>-0.78697443283807289</v>
          </cell>
          <cell r="N130">
            <v>-0.43867645872066902</v>
          </cell>
          <cell r="O130">
            <v>-0.79707067299243395</v>
          </cell>
          <cell r="P130">
            <v>-0.5369993764892993</v>
          </cell>
          <cell r="Q130">
            <v>-0.66887177131692466</v>
          </cell>
          <cell r="R130">
            <v>-0.61412060522879508</v>
          </cell>
          <cell r="S130">
            <v>12.402003775520344</v>
          </cell>
          <cell r="T130">
            <v>3.9839031206471605</v>
          </cell>
          <cell r="U130">
            <v>0.22654815078151674</v>
          </cell>
          <cell r="V130">
            <v>0.22654815078151674</v>
          </cell>
          <cell r="W130">
            <v>3</v>
          </cell>
        </row>
        <row r="131">
          <cell r="E131" t="str">
            <v>016-004</v>
          </cell>
          <cell r="F131" t="str">
            <v>Total</v>
          </cell>
          <cell r="G131">
            <v>119</v>
          </cell>
          <cell r="H131">
            <v>31</v>
          </cell>
          <cell r="I131">
            <v>7</v>
          </cell>
          <cell r="J131">
            <v>9</v>
          </cell>
          <cell r="K131">
            <v>468</v>
          </cell>
          <cell r="L131">
            <v>0.35470085470085472</v>
          </cell>
          <cell r="M131">
            <v>-1.1867964967893514</v>
          </cell>
          <cell r="N131">
            <v>-0.72617847436805993</v>
          </cell>
          <cell r="O131">
            <v>-0.53579390753754974</v>
          </cell>
          <cell r="P131">
            <v>-0.92686017119351394</v>
          </cell>
          <cell r="Q131">
            <v>-1.1049908535628175</v>
          </cell>
          <cell r="R131">
            <v>-0.84636127448923892</v>
          </cell>
          <cell r="S131">
            <v>16.600111683984338</v>
          </cell>
          <cell r="T131">
            <v>7.2845207761759641</v>
          </cell>
          <cell r="U131">
            <v>0.76588035695677581</v>
          </cell>
          <cell r="V131">
            <v>0.76588035695677581</v>
          </cell>
          <cell r="W131">
            <v>3</v>
          </cell>
        </row>
        <row r="132">
          <cell r="E132" t="str">
            <v>016-005</v>
          </cell>
          <cell r="F132" t="str">
            <v>Total</v>
          </cell>
          <cell r="G132">
            <v>407</v>
          </cell>
          <cell r="H132">
            <v>110</v>
          </cell>
          <cell r="I132">
            <v>42</v>
          </cell>
          <cell r="J132">
            <v>41</v>
          </cell>
          <cell r="K132">
            <v>1505</v>
          </cell>
          <cell r="L132">
            <v>0.39867109634551495</v>
          </cell>
          <cell r="M132">
            <v>0.27078267305834752</v>
          </cell>
          <cell r="N132">
            <v>8.4987926922792958E-2</v>
          </cell>
          <cell r="O132">
            <v>1.2931434506466397</v>
          </cell>
          <cell r="P132">
            <v>0.85536060459718122</v>
          </cell>
          <cell r="Q132">
            <v>0.67554256489777642</v>
          </cell>
          <cell r="R132">
            <v>-0.45638780401325846</v>
          </cell>
          <cell r="S132">
            <v>1.4069057075798515</v>
          </cell>
          <cell r="T132">
            <v>2.3779126396234735</v>
          </cell>
          <cell r="U132">
            <v>10.242745519724311</v>
          </cell>
          <cell r="V132">
            <v>1.4069057075798515</v>
          </cell>
          <cell r="W132">
            <v>1</v>
          </cell>
        </row>
        <row r="133">
          <cell r="E133" t="str">
            <v>016-006</v>
          </cell>
          <cell r="F133" t="str">
            <v>Total</v>
          </cell>
          <cell r="G133">
            <v>394</v>
          </cell>
          <cell r="H133">
            <v>126</v>
          </cell>
          <cell r="I133">
            <v>15</v>
          </cell>
          <cell r="J133">
            <v>31</v>
          </cell>
          <cell r="K133">
            <v>1389</v>
          </cell>
          <cell r="L133">
            <v>0.40748740100791936</v>
          </cell>
          <cell r="M133">
            <v>0.20498916886383337</v>
          </cell>
          <cell r="N133">
            <v>0.24927479300701633</v>
          </cell>
          <cell r="O133">
            <v>-0.11775108280973501</v>
          </cell>
          <cell r="P133">
            <v>0.29841661216258897</v>
          </cell>
          <cell r="Q133">
            <v>0.47637007064374665</v>
          </cell>
          <cell r="R133">
            <v>-0.3781957177892124</v>
          </cell>
          <cell r="S133">
            <v>3.2117371474676486</v>
          </cell>
          <cell r="T133">
            <v>0</v>
          </cell>
          <cell r="U133">
            <v>4.7591463337058411</v>
          </cell>
          <cell r="V133">
            <v>0</v>
          </cell>
          <cell r="W133">
            <v>2</v>
          </cell>
        </row>
        <row r="134">
          <cell r="E134" t="str">
            <v>016-007</v>
          </cell>
          <cell r="F134" t="str">
            <v>Total</v>
          </cell>
          <cell r="G134">
            <v>360</v>
          </cell>
          <cell r="H134">
            <v>105</v>
          </cell>
          <cell r="I134">
            <v>12</v>
          </cell>
          <cell r="J134">
            <v>18</v>
          </cell>
          <cell r="K134">
            <v>1249</v>
          </cell>
          <cell r="L134">
            <v>0.39631705364291431</v>
          </cell>
          <cell r="M134">
            <v>3.291385020125779E-2</v>
          </cell>
          <cell r="N134">
            <v>3.3648281271473159E-2</v>
          </cell>
          <cell r="O134">
            <v>-0.27451714208266553</v>
          </cell>
          <cell r="P134">
            <v>-0.42561057800238089</v>
          </cell>
          <cell r="Q134">
            <v>0.23598947413026239</v>
          </cell>
          <cell r="R134">
            <v>-0.47726588355170269</v>
          </cell>
          <cell r="S134">
            <v>5.6445818409312771</v>
          </cell>
          <cell r="T134">
            <v>0.69249340621859645</v>
          </cell>
          <cell r="U134">
            <v>2.6905904192016652</v>
          </cell>
          <cell r="V134">
            <v>0.69249340621859645</v>
          </cell>
          <cell r="W134">
            <v>2</v>
          </cell>
        </row>
        <row r="135">
          <cell r="E135" t="str">
            <v>016-008</v>
          </cell>
          <cell r="F135" t="str">
            <v>Total</v>
          </cell>
          <cell r="G135">
            <v>230</v>
          </cell>
          <cell r="H135">
            <v>66</v>
          </cell>
          <cell r="I135">
            <v>8</v>
          </cell>
          <cell r="J135">
            <v>11</v>
          </cell>
          <cell r="K135">
            <v>823</v>
          </cell>
          <cell r="L135">
            <v>0.38274605103280679</v>
          </cell>
          <cell r="M135">
            <v>-0.62502119174388404</v>
          </cell>
          <cell r="N135">
            <v>-0.3668009548088213</v>
          </cell>
          <cell r="O135">
            <v>-0.4835385544465729</v>
          </cell>
          <cell r="P135">
            <v>-0.81547137270659542</v>
          </cell>
          <cell r="Q135">
            <v>-0.49545434097505392</v>
          </cell>
          <cell r="R135">
            <v>-0.597627536973385</v>
          </cell>
          <cell r="S135">
            <v>10.907830926612926</v>
          </cell>
          <cell r="T135">
            <v>3.4356064532941031</v>
          </cell>
          <cell r="U135">
            <v>0.52747304278182638</v>
          </cell>
          <cell r="V135">
            <v>0.52747304278182638</v>
          </cell>
          <cell r="W135">
            <v>3</v>
          </cell>
        </row>
        <row r="136">
          <cell r="E136" t="str">
            <v>016-009</v>
          </cell>
          <cell r="F136" t="str">
            <v>Total</v>
          </cell>
          <cell r="G136">
            <v>403</v>
          </cell>
          <cell r="H136">
            <v>72</v>
          </cell>
          <cell r="I136">
            <v>3</v>
          </cell>
          <cell r="J136">
            <v>33</v>
          </cell>
          <cell r="K136">
            <v>1280</v>
          </cell>
          <cell r="L136">
            <v>0.39921875000000001</v>
          </cell>
          <cell r="M136">
            <v>0.25053851792157394</v>
          </cell>
          <cell r="N136">
            <v>-0.3051933800272375</v>
          </cell>
          <cell r="O136">
            <v>-0.74481531990145711</v>
          </cell>
          <cell r="P136">
            <v>0.40980541064950743</v>
          </cell>
          <cell r="Q136">
            <v>0.28921660621539103</v>
          </cell>
          <cell r="R136">
            <v>-0.45153064634775519</v>
          </cell>
          <cell r="S136">
            <v>6.3512351405545289</v>
          </cell>
          <cell r="T136">
            <v>0.75553115096953238</v>
          </cell>
          <cell r="U136">
            <v>3.5392579435112821</v>
          </cell>
          <cell r="V136">
            <v>0.75553115096953238</v>
          </cell>
          <cell r="W136">
            <v>2</v>
          </cell>
        </row>
        <row r="137">
          <cell r="E137" t="str">
            <v>016-010</v>
          </cell>
          <cell r="F137" t="str">
            <v>Total</v>
          </cell>
          <cell r="G137">
            <v>222</v>
          </cell>
          <cell r="H137">
            <v>48</v>
          </cell>
          <cell r="I137">
            <v>11</v>
          </cell>
          <cell r="J137">
            <v>14</v>
          </cell>
          <cell r="K137">
            <v>863</v>
          </cell>
          <cell r="L137">
            <v>0.34183082271147164</v>
          </cell>
          <cell r="M137">
            <v>-0.66550950201743131</v>
          </cell>
          <cell r="N137">
            <v>-0.55162367915357258</v>
          </cell>
          <cell r="O137">
            <v>-0.32677249517364237</v>
          </cell>
          <cell r="P137">
            <v>-0.64838817497621781</v>
          </cell>
          <cell r="Q137">
            <v>-0.42677417054262984</v>
          </cell>
          <cell r="R137">
            <v>-0.96050599719958396</v>
          </cell>
          <cell r="S137">
            <v>11.152092627205795</v>
          </cell>
          <cell r="T137">
            <v>3.4940903363858791</v>
          </cell>
          <cell r="U137">
            <v>0.94025409798585424</v>
          </cell>
          <cell r="V137">
            <v>0.94025409798585424</v>
          </cell>
          <cell r="W137">
            <v>3</v>
          </cell>
        </row>
        <row r="138">
          <cell r="E138" t="str">
            <v>016-011</v>
          </cell>
          <cell r="F138" t="str">
            <v>Total</v>
          </cell>
          <cell r="G138">
            <v>194</v>
          </cell>
          <cell r="H138">
            <v>40</v>
          </cell>
          <cell r="I138">
            <v>3</v>
          </cell>
          <cell r="J138">
            <v>16</v>
          </cell>
          <cell r="K138">
            <v>598</v>
          </cell>
          <cell r="L138">
            <v>0.42307692307692307</v>
          </cell>
          <cell r="M138">
            <v>-0.80721858797484647</v>
          </cell>
          <cell r="N138">
            <v>-0.63376711219568427</v>
          </cell>
          <cell r="O138">
            <v>-0.74481531990145711</v>
          </cell>
          <cell r="P138">
            <v>-0.5369993764892993</v>
          </cell>
          <cell r="Q138">
            <v>-0.88178029965743931</v>
          </cell>
          <cell r="R138">
            <v>-0.23993175114008744</v>
          </cell>
          <cell r="S138">
            <v>12.811994434617558</v>
          </cell>
          <cell r="T138">
            <v>4.7591463337058411</v>
          </cell>
          <cell r="U138">
            <v>0</v>
          </cell>
          <cell r="V138">
            <v>0</v>
          </cell>
          <cell r="W138">
            <v>3</v>
          </cell>
        </row>
        <row r="139">
          <cell r="E139" t="str">
            <v>016-012</v>
          </cell>
          <cell r="F139" t="str">
            <v>Total</v>
          </cell>
          <cell r="G139">
            <v>461</v>
          </cell>
          <cell r="H139">
            <v>77</v>
          </cell>
          <cell r="I139">
            <v>8</v>
          </cell>
          <cell r="J139">
            <v>30</v>
          </cell>
          <cell r="K139">
            <v>1521</v>
          </cell>
          <cell r="L139">
            <v>0.378698224852071</v>
          </cell>
          <cell r="M139">
            <v>0.54407876740479111</v>
          </cell>
          <cell r="N139">
            <v>-0.25385373437591774</v>
          </cell>
          <cell r="O139">
            <v>-0.4835385544465729</v>
          </cell>
          <cell r="P139">
            <v>0.24272221291912977</v>
          </cell>
          <cell r="Q139">
            <v>0.70301463307074608</v>
          </cell>
          <cell r="R139">
            <v>-0.6335278360061235</v>
          </cell>
          <cell r="S139">
            <v>5.3973660361608502</v>
          </cell>
          <cell r="T139">
            <v>0.62158465968960874</v>
          </cell>
          <cell r="U139">
            <v>5.3130628792814054</v>
          </cell>
          <cell r="V139">
            <v>0.62158465968960874</v>
          </cell>
          <cell r="W139">
            <v>2</v>
          </cell>
        </row>
        <row r="140">
          <cell r="E140" t="str">
            <v>016-013</v>
          </cell>
          <cell r="F140" t="str">
            <v>Total</v>
          </cell>
          <cell r="G140">
            <v>389</v>
          </cell>
          <cell r="H140">
            <v>174</v>
          </cell>
          <cell r="I140">
            <v>11</v>
          </cell>
          <cell r="J140">
            <v>24</v>
          </cell>
          <cell r="K140">
            <v>1509</v>
          </cell>
          <cell r="L140">
            <v>0.39628893306825713</v>
          </cell>
          <cell r="M140">
            <v>0.17968397494286636</v>
          </cell>
          <cell r="N140">
            <v>0.74213539125968642</v>
          </cell>
          <cell r="O140">
            <v>-0.32677249517364237</v>
          </cell>
          <cell r="P140">
            <v>-9.1444182541625577E-2</v>
          </cell>
          <cell r="Q140">
            <v>0.68241058194101878</v>
          </cell>
          <cell r="R140">
            <v>-0.47751528582198038</v>
          </cell>
          <cell r="S140">
            <v>4.1399193048904745</v>
          </cell>
          <cell r="T140">
            <v>0.49155038111321886</v>
          </cell>
          <cell r="U140">
            <v>5.7435026518961703</v>
          </cell>
          <cell r="V140">
            <v>0.49155038111321886</v>
          </cell>
          <cell r="W140">
            <v>2</v>
          </cell>
        </row>
        <row r="141">
          <cell r="E141" t="str">
            <v>016-014</v>
          </cell>
          <cell r="F141" t="str">
            <v>Total</v>
          </cell>
          <cell r="G141">
            <v>726</v>
          </cell>
          <cell r="H141">
            <v>355</v>
          </cell>
          <cell r="I141">
            <v>19</v>
          </cell>
          <cell r="J141">
            <v>63</v>
          </cell>
          <cell r="K141">
            <v>2583</v>
          </cell>
          <cell r="L141">
            <v>0.45025164537359658</v>
          </cell>
          <cell r="M141">
            <v>1.8852540452160418</v>
          </cell>
          <cell r="N141">
            <v>2.6006305638374632</v>
          </cell>
          <cell r="O141">
            <v>9.1270329554172358E-2</v>
          </cell>
          <cell r="P141">
            <v>2.0806373879532845</v>
          </cell>
          <cell r="Q141">
            <v>2.5264731580516049</v>
          </cell>
          <cell r="R141">
            <v>1.0817244941027334E-3</v>
          </cell>
          <cell r="S141">
            <v>11.183193786012747</v>
          </cell>
          <cell r="T141">
            <v>15.918938907431343</v>
          </cell>
          <cell r="U141">
            <v>36.936077778420511</v>
          </cell>
          <cell r="V141">
            <v>11.183193786012747</v>
          </cell>
          <cell r="W141">
            <v>1</v>
          </cell>
        </row>
        <row r="142">
          <cell r="E142" t="str">
            <v>017-001</v>
          </cell>
          <cell r="F142" t="str">
            <v>Total</v>
          </cell>
          <cell r="G142">
            <v>42</v>
          </cell>
          <cell r="H142">
            <v>13</v>
          </cell>
          <cell r="I142">
            <v>1</v>
          </cell>
          <cell r="J142">
            <v>4</v>
          </cell>
          <cell r="K142">
            <v>147</v>
          </cell>
          <cell r="L142">
            <v>0.40816326530612246</v>
          </cell>
          <cell r="M142">
            <v>-1.5764964831722432</v>
          </cell>
          <cell r="N142">
            <v>-0.91100119871281116</v>
          </cell>
          <cell r="O142">
            <v>-0.84932602608341079</v>
          </cell>
          <cell r="P142">
            <v>-1.20533216741081</v>
          </cell>
          <cell r="Q142">
            <v>-1.6561492212830207</v>
          </cell>
          <cell r="R142">
            <v>-0.37220145585017017</v>
          </cell>
          <cell r="S142">
            <v>22.406893462036717</v>
          </cell>
          <cell r="T142">
            <v>11.86406825668224</v>
          </cell>
          <cell r="U142">
            <v>1.7433809274575671</v>
          </cell>
          <cell r="V142">
            <v>1.7433809274575671</v>
          </cell>
          <cell r="W142">
            <v>3</v>
          </cell>
        </row>
        <row r="143">
          <cell r="E143" t="str">
            <v>017-002</v>
          </cell>
          <cell r="F143" t="str">
            <v>Total</v>
          </cell>
          <cell r="G143">
            <v>591</v>
          </cell>
          <cell r="H143">
            <v>162</v>
          </cell>
          <cell r="I143">
            <v>40</v>
          </cell>
          <cell r="J143">
            <v>46</v>
          </cell>
          <cell r="K143">
            <v>2088</v>
          </cell>
          <cell r="L143">
            <v>0.40181992337164751</v>
          </cell>
          <cell r="M143">
            <v>1.2020138093499331</v>
          </cell>
          <cell r="N143">
            <v>0.61892024169651894</v>
          </cell>
          <cell r="O143">
            <v>1.188632744464686</v>
          </cell>
          <cell r="P143">
            <v>1.1338326008144772</v>
          </cell>
          <cell r="Q143">
            <v>1.6765560489503573</v>
          </cell>
          <cell r="R143">
            <v>-0.42846075705197345</v>
          </cell>
          <cell r="S143">
            <v>2.0385362126744355</v>
          </cell>
          <cell r="T143">
            <v>4.9782274264285604</v>
          </cell>
          <cell r="U143">
            <v>18.716769405720964</v>
          </cell>
          <cell r="V143">
            <v>2.0385362126744355</v>
          </cell>
          <cell r="W143">
            <v>1</v>
          </cell>
        </row>
        <row r="144">
          <cell r="E144" t="str">
            <v>018-001</v>
          </cell>
          <cell r="F144" t="str">
            <v>Total</v>
          </cell>
          <cell r="G144">
            <v>224</v>
          </cell>
          <cell r="H144">
            <v>76</v>
          </cell>
          <cell r="I144">
            <v>0</v>
          </cell>
          <cell r="J144">
            <v>30</v>
          </cell>
          <cell r="K144">
            <v>860</v>
          </cell>
          <cell r="L144">
            <v>0.38372093023255816</v>
          </cell>
          <cell r="M144">
            <v>-0.65538742444904452</v>
          </cell>
          <cell r="N144">
            <v>-0.26412166350618166</v>
          </cell>
          <cell r="O144">
            <v>-0.90158137917438763</v>
          </cell>
          <cell r="P144">
            <v>0.24272221291912977</v>
          </cell>
          <cell r="Q144">
            <v>-0.43192518332506163</v>
          </cell>
          <cell r="R144">
            <v>-0.58898130237012225</v>
          </cell>
          <cell r="S144">
            <v>10.026736657061164</v>
          </cell>
          <cell r="T144">
            <v>2.4907464345365478</v>
          </cell>
          <cell r="U144">
            <v>1.116437029188339</v>
          </cell>
          <cell r="V144">
            <v>1.116437029188339</v>
          </cell>
          <cell r="W144">
            <v>3</v>
          </cell>
        </row>
        <row r="145">
          <cell r="E145" t="str">
            <v>018-002</v>
          </cell>
          <cell r="F145" t="str">
            <v>Total</v>
          </cell>
          <cell r="G145">
            <v>327</v>
          </cell>
          <cell r="H145">
            <v>114</v>
          </cell>
          <cell r="I145">
            <v>26</v>
          </cell>
          <cell r="J145">
            <v>56</v>
          </cell>
          <cell r="K145">
            <v>1297</v>
          </cell>
          <cell r="L145">
            <v>0.40323824209714726</v>
          </cell>
          <cell r="M145">
            <v>-0.13410042967712438</v>
          </cell>
          <cell r="N145">
            <v>0.12605964344384879</v>
          </cell>
          <cell r="O145">
            <v>0.45705780119101025</v>
          </cell>
          <cell r="P145">
            <v>1.6907765932490695</v>
          </cell>
          <cell r="Q145">
            <v>0.3184056786491713</v>
          </cell>
          <cell r="R145">
            <v>-0.41588164320279186</v>
          </cell>
          <cell r="S145">
            <v>3.4297286920063796</v>
          </cell>
          <cell r="T145">
            <v>2.4256082770903613</v>
          </cell>
          <cell r="U145">
            <v>8.9093142712047673</v>
          </cell>
          <cell r="V145">
            <v>2.4256082770903613</v>
          </cell>
          <cell r="W145">
            <v>2</v>
          </cell>
        </row>
        <row r="146">
          <cell r="E146" t="str">
            <v>019-001</v>
          </cell>
          <cell r="F146" t="str">
            <v>Total</v>
          </cell>
          <cell r="G146">
            <v>337</v>
          </cell>
          <cell r="H146">
            <v>62</v>
          </cell>
          <cell r="I146">
            <v>6</v>
          </cell>
          <cell r="J146">
            <v>58</v>
          </cell>
          <cell r="K146">
            <v>1053</v>
          </cell>
          <cell r="L146">
            <v>0.43969610636277301</v>
          </cell>
          <cell r="M146">
            <v>-8.349004183519039E-2</v>
          </cell>
          <cell r="N146">
            <v>-0.40787267132987715</v>
          </cell>
          <cell r="O146">
            <v>-0.58804926062852658</v>
          </cell>
          <cell r="P146">
            <v>1.8021653917359881</v>
          </cell>
          <cell r="Q146">
            <v>-0.10054336098861552</v>
          </cell>
          <cell r="R146">
            <v>-9.2535686437168779E-2</v>
          </cell>
          <cell r="S146">
            <v>7.4198108081445229</v>
          </cell>
          <cell r="T146">
            <v>3.4119345741279821</v>
          </cell>
          <cell r="U146">
            <v>6.703135471388463</v>
          </cell>
          <cell r="V146">
            <v>3.4119345741279821</v>
          </cell>
          <cell r="W146">
            <v>2</v>
          </cell>
        </row>
        <row r="147">
          <cell r="E147" t="str">
            <v>019-002</v>
          </cell>
          <cell r="F147" t="str">
            <v>Total</v>
          </cell>
          <cell r="G147">
            <v>373</v>
          </cell>
          <cell r="H147">
            <v>63</v>
          </cell>
          <cell r="I147">
            <v>9</v>
          </cell>
          <cell r="J147">
            <v>9</v>
          </cell>
          <cell r="K147">
            <v>1442</v>
          </cell>
          <cell r="L147">
            <v>0.31484049930651875</v>
          </cell>
          <cell r="M147">
            <v>9.8707354395771968E-2</v>
          </cell>
          <cell r="N147">
            <v>-0.39760474219961317</v>
          </cell>
          <cell r="O147">
            <v>-0.43128320135559606</v>
          </cell>
          <cell r="P147">
            <v>-0.92686017119351394</v>
          </cell>
          <cell r="Q147">
            <v>0.56737129646670847</v>
          </cell>
          <cell r="R147">
            <v>-1.1998840332030951</v>
          </cell>
          <cell r="S147">
            <v>9.8926217722021903</v>
          </cell>
          <cell r="T147">
            <v>2.7128074531360893</v>
          </cell>
          <cell r="U147">
            <v>4.1483170390566535</v>
          </cell>
          <cell r="V147">
            <v>2.7128074531360893</v>
          </cell>
          <cell r="W147">
            <v>2</v>
          </cell>
        </row>
        <row r="148">
          <cell r="E148" t="str">
            <v>019-003</v>
          </cell>
          <cell r="F148" t="str">
            <v>Total</v>
          </cell>
          <cell r="G148">
            <v>38</v>
          </cell>
          <cell r="H148">
            <v>2</v>
          </cell>
          <cell r="I148">
            <v>2</v>
          </cell>
          <cell r="J148">
            <v>22</v>
          </cell>
          <cell r="K148">
            <v>140</v>
          </cell>
          <cell r="L148">
            <v>0.45714285714285713</v>
          </cell>
          <cell r="M148">
            <v>-1.5967406383090168</v>
          </cell>
          <cell r="N148">
            <v>-1.0239484191457147</v>
          </cell>
          <cell r="O148">
            <v>-0.79707067299243395</v>
          </cell>
          <cell r="P148">
            <v>-0.20283298102854402</v>
          </cell>
          <cell r="Q148">
            <v>-1.6681682511086948</v>
          </cell>
          <cell r="R148">
            <v>6.2200100671364819E-2</v>
          </cell>
          <cell r="S148">
            <v>19.380974081589962</v>
          </cell>
          <cell r="T148">
            <v>10.373046996682241</v>
          </cell>
          <cell r="U148">
            <v>1.599673988105722</v>
          </cell>
          <cell r="V148">
            <v>1.599673988105722</v>
          </cell>
          <cell r="W148">
            <v>3</v>
          </cell>
        </row>
        <row r="149">
          <cell r="E149" t="str">
            <v>020-001</v>
          </cell>
          <cell r="F149" t="str">
            <v>Total</v>
          </cell>
          <cell r="G149">
            <v>359</v>
          </cell>
          <cell r="H149">
            <v>78</v>
          </cell>
          <cell r="I149">
            <v>5</v>
          </cell>
          <cell r="J149">
            <v>55</v>
          </cell>
          <cell r="K149">
            <v>1339</v>
          </cell>
          <cell r="L149">
            <v>0.37117251680358476</v>
          </cell>
          <cell r="M149">
            <v>2.7852811417064388E-2</v>
          </cell>
          <cell r="N149">
            <v>-0.24358580524565376</v>
          </cell>
          <cell r="O149">
            <v>-0.64030461371950342</v>
          </cell>
          <cell r="P149">
            <v>1.6350821940056104</v>
          </cell>
          <cell r="Q149">
            <v>0.39051985760321656</v>
          </cell>
          <cell r="R149">
            <v>-0.70027357984748351</v>
          </cell>
          <cell r="S149">
            <v>7.1360233093949743</v>
          </cell>
          <cell r="T149">
            <v>2.4451303370966291</v>
          </cell>
          <cell r="U149">
            <v>7.4091088203890401</v>
          </cell>
          <cell r="V149">
            <v>2.4451303370966291</v>
          </cell>
          <cell r="W149">
            <v>2</v>
          </cell>
        </row>
        <row r="150">
          <cell r="E150" t="str">
            <v>020-002</v>
          </cell>
          <cell r="F150" t="str">
            <v>Total</v>
          </cell>
          <cell r="G150">
            <v>120</v>
          </cell>
          <cell r="H150">
            <v>36</v>
          </cell>
          <cell r="I150">
            <v>2</v>
          </cell>
          <cell r="J150">
            <v>0</v>
          </cell>
          <cell r="K150">
            <v>565</v>
          </cell>
          <cell r="L150">
            <v>0.27964601769911507</v>
          </cell>
          <cell r="M150">
            <v>-1.181735458005158</v>
          </cell>
          <cell r="N150">
            <v>-0.67483882871674006</v>
          </cell>
          <cell r="O150">
            <v>-0.79707067299243395</v>
          </cell>
          <cell r="P150">
            <v>-1.428109764384647</v>
          </cell>
          <cell r="Q150">
            <v>-0.93844144026418908</v>
          </cell>
          <cell r="R150">
            <v>-1.5120250090239327</v>
          </cell>
          <cell r="S150">
            <v>20.838154513300541</v>
          </cell>
          <cell r="T150">
            <v>9.5066200841990831</v>
          </cell>
          <cell r="U150">
            <v>2.56018985878534</v>
          </cell>
          <cell r="V150">
            <v>2.56018985878534</v>
          </cell>
          <cell r="W150">
            <v>3</v>
          </cell>
        </row>
        <row r="151">
          <cell r="E151" t="str">
            <v>020-003</v>
          </cell>
          <cell r="F151" t="str">
            <v>Total</v>
          </cell>
          <cell r="G151">
            <v>306</v>
          </cell>
          <cell r="H151">
            <v>128</v>
          </cell>
          <cell r="I151">
            <v>21</v>
          </cell>
          <cell r="J151">
            <v>11</v>
          </cell>
          <cell r="K151">
            <v>1634</v>
          </cell>
          <cell r="L151">
            <v>0.28518971848225216</v>
          </cell>
          <cell r="M151">
            <v>-0.24038224414518577</v>
          </cell>
          <cell r="N151">
            <v>0.26981065126754422</v>
          </cell>
          <cell r="O151">
            <v>0.19578103573612604</v>
          </cell>
          <cell r="P151">
            <v>-0.81547137270659542</v>
          </cell>
          <cell r="Q151">
            <v>0.897036114542344</v>
          </cell>
          <cell r="R151">
            <v>-1.4628577506051261</v>
          </cell>
          <cell r="S151">
            <v>8.0821441573508181</v>
          </cell>
          <cell r="T151">
            <v>2.8912778951175824</v>
          </cell>
          <cell r="U151">
            <v>6.7597602078214747</v>
          </cell>
          <cell r="V151">
            <v>2.8912778951175824</v>
          </cell>
          <cell r="W151">
            <v>2</v>
          </cell>
        </row>
        <row r="152">
          <cell r="E152" t="str">
            <v>020-004</v>
          </cell>
          <cell r="F152" t="str">
            <v>Total</v>
          </cell>
          <cell r="G152">
            <v>79</v>
          </cell>
          <cell r="H152">
            <v>13</v>
          </cell>
          <cell r="I152">
            <v>1</v>
          </cell>
          <cell r="J152">
            <v>9</v>
          </cell>
          <cell r="K152">
            <v>219</v>
          </cell>
          <cell r="L152">
            <v>0.46575342465753422</v>
          </cell>
          <cell r="M152">
            <v>-1.3892380481570874</v>
          </cell>
          <cell r="N152">
            <v>-0.91100119871281116</v>
          </cell>
          <cell r="O152">
            <v>-0.84932602608341079</v>
          </cell>
          <cell r="P152">
            <v>-0.92686017119351394</v>
          </cell>
          <cell r="Q152">
            <v>-1.5325249145046573</v>
          </cell>
          <cell r="R152">
            <v>0.13856749759410036</v>
          </cell>
          <cell r="S152">
            <v>19.51747675688377</v>
          </cell>
          <cell r="T152">
            <v>10.227009172036766</v>
          </cell>
          <cell r="U152">
            <v>1.145249552756864</v>
          </cell>
          <cell r="V152">
            <v>1.145249552756864</v>
          </cell>
          <cell r="W152">
            <v>3</v>
          </cell>
        </row>
        <row r="153">
          <cell r="E153" t="str">
            <v>020-005</v>
          </cell>
          <cell r="F153" t="str">
            <v>Total</v>
          </cell>
          <cell r="G153">
            <v>261</v>
          </cell>
          <cell r="H153">
            <v>64</v>
          </cell>
          <cell r="I153">
            <v>8</v>
          </cell>
          <cell r="J153">
            <v>38</v>
          </cell>
          <cell r="K153">
            <v>885</v>
          </cell>
          <cell r="L153">
            <v>0.41920903954802258</v>
          </cell>
          <cell r="M153">
            <v>-0.4681289894338887</v>
          </cell>
          <cell r="N153">
            <v>-0.3873368130693492</v>
          </cell>
          <cell r="O153">
            <v>-0.4835385544465729</v>
          </cell>
          <cell r="P153">
            <v>0.6882774068668035</v>
          </cell>
          <cell r="Q153">
            <v>-0.38900007680479659</v>
          </cell>
          <cell r="R153">
            <v>-0.27423613307530442</v>
          </cell>
          <cell r="S153">
            <v>7.3735065453382065</v>
          </cell>
          <cell r="T153">
            <v>1.9038273930241207</v>
          </cell>
          <cell r="U153">
            <v>1.9892875308188647</v>
          </cell>
          <cell r="V153">
            <v>1.9038273930241207</v>
          </cell>
          <cell r="W153">
            <v>2</v>
          </cell>
        </row>
        <row r="154">
          <cell r="E154" t="str">
            <v>020-006</v>
          </cell>
          <cell r="F154" t="str">
            <v>Total</v>
          </cell>
          <cell r="G154">
            <v>665</v>
          </cell>
          <cell r="H154">
            <v>356</v>
          </cell>
          <cell r="I154">
            <v>46</v>
          </cell>
          <cell r="J154">
            <v>55</v>
          </cell>
          <cell r="K154">
            <v>2677</v>
          </cell>
          <cell r="L154">
            <v>0.41912588718714977</v>
          </cell>
          <cell r="M154">
            <v>1.5765306793802445</v>
          </cell>
          <cell r="N154">
            <v>2.6108984929677272</v>
          </cell>
          <cell r="O154">
            <v>1.5021648630105471</v>
          </cell>
          <cell r="P154">
            <v>1.6350821940056104</v>
          </cell>
          <cell r="Q154">
            <v>2.6878715585678017</v>
          </cell>
          <cell r="R154">
            <v>-0.27497361400638271</v>
          </cell>
          <cell r="S154">
            <v>9.2229853812674207</v>
          </cell>
          <cell r="T154">
            <v>16.770588798291982</v>
          </cell>
          <cell r="U154">
            <v>38.72061607131333</v>
          </cell>
          <cell r="V154">
            <v>9.2229853812674207</v>
          </cell>
          <cell r="W154">
            <v>1</v>
          </cell>
        </row>
        <row r="155">
          <cell r="E155" t="str">
            <v>020-007</v>
          </cell>
          <cell r="F155" t="str">
            <v>Total</v>
          </cell>
          <cell r="G155">
            <v>414</v>
          </cell>
          <cell r="H155">
            <v>228</v>
          </cell>
          <cell r="I155">
            <v>12</v>
          </cell>
          <cell r="J155">
            <v>15</v>
          </cell>
          <cell r="K155">
            <v>1754</v>
          </cell>
          <cell r="L155">
            <v>0.38141391106043332</v>
          </cell>
          <cell r="M155">
            <v>0.30620994454770134</v>
          </cell>
          <cell r="N155">
            <v>1.2966035642939402</v>
          </cell>
          <cell r="O155">
            <v>-0.27451714208266553</v>
          </cell>
          <cell r="P155">
            <v>-0.59269377573275861</v>
          </cell>
          <cell r="Q155">
            <v>1.1030766258396163</v>
          </cell>
          <cell r="R155">
            <v>-0.60944232872241666</v>
          </cell>
          <cell r="S155">
            <v>5.5802027522405835</v>
          </cell>
          <cell r="T155">
            <v>2.3720326227439492</v>
          </cell>
          <cell r="U155">
            <v>9.2665313694919398</v>
          </cell>
          <cell r="V155">
            <v>2.3720326227439492</v>
          </cell>
          <cell r="W155">
            <v>2</v>
          </cell>
        </row>
        <row r="156">
          <cell r="E156" t="str">
            <v>020-008</v>
          </cell>
          <cell r="F156" t="str">
            <v>Total</v>
          </cell>
          <cell r="G156">
            <v>118</v>
          </cell>
          <cell r="H156">
            <v>52</v>
          </cell>
          <cell r="I156">
            <v>1</v>
          </cell>
          <cell r="J156">
            <v>7</v>
          </cell>
          <cell r="K156">
            <v>502</v>
          </cell>
          <cell r="L156">
            <v>0.35458167330677293</v>
          </cell>
          <cell r="M156">
            <v>-1.1918575355735448</v>
          </cell>
          <cell r="N156">
            <v>-0.51055196263251668</v>
          </cell>
          <cell r="O156">
            <v>-0.84932602608341079</v>
          </cell>
          <cell r="P156">
            <v>-1.0382489696804322</v>
          </cell>
          <cell r="Q156">
            <v>-1.046612708695257</v>
          </cell>
          <cell r="R156">
            <v>-0.8474182980608137</v>
          </cell>
          <cell r="S156">
            <v>17.392691104123912</v>
          </cell>
          <cell r="T156">
            <v>7.3900405655927823</v>
          </cell>
          <cell r="U156">
            <v>0.82151236323151311</v>
          </cell>
          <cell r="V156">
            <v>0.82151236323151311</v>
          </cell>
          <cell r="W156">
            <v>3</v>
          </cell>
        </row>
        <row r="157">
          <cell r="E157" t="str">
            <v>020-009</v>
          </cell>
          <cell r="F157" t="str">
            <v>Total</v>
          </cell>
          <cell r="G157">
            <v>127</v>
          </cell>
          <cell r="H157">
            <v>15</v>
          </cell>
          <cell r="I157">
            <v>4</v>
          </cell>
          <cell r="J157">
            <v>16</v>
          </cell>
          <cell r="K157">
            <v>478</v>
          </cell>
          <cell r="L157">
            <v>0.33891213389121339</v>
          </cell>
          <cell r="M157">
            <v>-1.1463081865158042</v>
          </cell>
          <cell r="N157">
            <v>-0.8904653404522832</v>
          </cell>
          <cell r="O157">
            <v>-0.69255996681048027</v>
          </cell>
          <cell r="P157">
            <v>-0.5369993764892993</v>
          </cell>
          <cell r="Q157">
            <v>-1.0878208109547114</v>
          </cell>
          <cell r="R157">
            <v>-0.98639194109941197</v>
          </cell>
          <cell r="S157">
            <v>16.712987522733059</v>
          </cell>
          <cell r="T157">
            <v>6.9699330018197703</v>
          </cell>
          <cell r="U157">
            <v>0.78326186564515965</v>
          </cell>
          <cell r="V157">
            <v>0.78326186564515965</v>
          </cell>
          <cell r="W157">
            <v>3</v>
          </cell>
        </row>
        <row r="158">
          <cell r="E158" t="str">
            <v>020-010</v>
          </cell>
          <cell r="F158" t="str">
            <v>Total</v>
          </cell>
          <cell r="G158">
            <v>65</v>
          </cell>
          <cell r="H158">
            <v>9</v>
          </cell>
          <cell r="I158">
            <v>12</v>
          </cell>
          <cell r="J158">
            <v>1</v>
          </cell>
          <cell r="K158">
            <v>358</v>
          </cell>
          <cell r="L158">
            <v>0.24301675977653631</v>
          </cell>
          <cell r="M158">
            <v>-1.4600925911357949</v>
          </cell>
          <cell r="N158">
            <v>-0.95207291523386706</v>
          </cell>
          <cell r="O158">
            <v>-0.27451714208266553</v>
          </cell>
          <cell r="P158">
            <v>-1.3724153651411877</v>
          </cell>
          <cell r="Q158">
            <v>-1.2938613222519837</v>
          </cell>
          <cell r="R158">
            <v>-1.836891061579788</v>
          </cell>
          <cell r="S158">
            <v>23.388775717207974</v>
          </cell>
          <cell r="T158">
            <v>12.293499967689758</v>
          </cell>
          <cell r="U158">
            <v>4.1667531067886818</v>
          </cell>
          <cell r="V158">
            <v>4.1667531067886818</v>
          </cell>
          <cell r="W158">
            <v>3</v>
          </cell>
        </row>
        <row r="159">
          <cell r="E159" t="str">
            <v>020-011</v>
          </cell>
          <cell r="F159" t="str">
            <v>Total</v>
          </cell>
          <cell r="G159">
            <v>248</v>
          </cell>
          <cell r="H159">
            <v>21</v>
          </cell>
          <cell r="I159">
            <v>3</v>
          </cell>
          <cell r="J159">
            <v>29</v>
          </cell>
          <cell r="K159">
            <v>1150</v>
          </cell>
          <cell r="L159">
            <v>0.26173913043478259</v>
          </cell>
          <cell r="M159">
            <v>-0.53392249362840294</v>
          </cell>
          <cell r="N159">
            <v>-0.82885776567069946</v>
          </cell>
          <cell r="O159">
            <v>-0.74481531990145711</v>
          </cell>
          <cell r="P159">
            <v>0.18702781367567053</v>
          </cell>
          <cell r="Q159">
            <v>6.600605231001283E-2</v>
          </cell>
          <cell r="R159">
            <v>-1.6708417612339339</v>
          </cell>
          <cell r="S159">
            <v>13.027393306850556</v>
          </cell>
          <cell r="T159">
            <v>3.9533097020920835</v>
          </cell>
          <cell r="U159">
            <v>3.5827689163190528</v>
          </cell>
          <cell r="V159">
            <v>3.5827689163190528</v>
          </cell>
          <cell r="W159">
            <v>3</v>
          </cell>
        </row>
        <row r="160">
          <cell r="E160" t="str">
            <v>021-001</v>
          </cell>
          <cell r="F160" t="str">
            <v>Total</v>
          </cell>
          <cell r="G160">
            <v>232</v>
          </cell>
          <cell r="H160">
            <v>67</v>
          </cell>
          <cell r="I160">
            <v>15</v>
          </cell>
          <cell r="J160">
            <v>18</v>
          </cell>
          <cell r="K160">
            <v>625</v>
          </cell>
          <cell r="L160">
            <v>0.53120000000000001</v>
          </cell>
          <cell r="M160">
            <v>-0.61489911417549725</v>
          </cell>
          <cell r="N160">
            <v>-0.35653302567855732</v>
          </cell>
          <cell r="O160">
            <v>-0.11775108280973501</v>
          </cell>
          <cell r="P160">
            <v>-0.42561057800238089</v>
          </cell>
          <cell r="Q160">
            <v>-0.83542118461555304</v>
          </cell>
          <cell r="R160">
            <v>0.71901525413192624</v>
          </cell>
          <cell r="S160">
            <v>8.7785393297484564</v>
          </cell>
          <cell r="T160">
            <v>4.488103496222835</v>
          </cell>
          <cell r="U160">
            <v>1.4411910670648576</v>
          </cell>
          <cell r="V160">
            <v>1.4411910670648576</v>
          </cell>
          <cell r="W160">
            <v>3</v>
          </cell>
        </row>
        <row r="161">
          <cell r="E161" t="str">
            <v>021-002</v>
          </cell>
          <cell r="F161" t="str">
            <v>Total</v>
          </cell>
          <cell r="G161">
            <v>431</v>
          </cell>
          <cell r="H161">
            <v>66</v>
          </cell>
          <cell r="I161">
            <v>27</v>
          </cell>
          <cell r="J161">
            <v>49</v>
          </cell>
          <cell r="K161">
            <v>1086</v>
          </cell>
          <cell r="L161">
            <v>0.52762430939226523</v>
          </cell>
          <cell r="M161">
            <v>0.3922476038789891</v>
          </cell>
          <cell r="N161">
            <v>-0.3668009548088213</v>
          </cell>
          <cell r="O161">
            <v>0.50931315428198709</v>
          </cell>
          <cell r="P161">
            <v>1.300915798544855</v>
          </cell>
          <cell r="Q161">
            <v>-4.3882220381865671E-2</v>
          </cell>
          <cell r="R161">
            <v>0.6873023405001214</v>
          </cell>
          <cell r="S161">
            <v>2.9905685690095405</v>
          </cell>
          <cell r="T161">
            <v>3.2187777832034365</v>
          </cell>
          <cell r="U161">
            <v>8.0225967469223072</v>
          </cell>
          <cell r="V161">
            <v>2.9905685690095405</v>
          </cell>
          <cell r="W161">
            <v>1</v>
          </cell>
        </row>
        <row r="162">
          <cell r="E162" t="str">
            <v>021-003</v>
          </cell>
          <cell r="F162" t="str">
            <v>Total</v>
          </cell>
          <cell r="G162">
            <v>409</v>
          </cell>
          <cell r="H162">
            <v>30</v>
          </cell>
          <cell r="I162">
            <v>8</v>
          </cell>
          <cell r="J162">
            <v>50</v>
          </cell>
          <cell r="K162">
            <v>1277</v>
          </cell>
          <cell r="L162">
            <v>0.38919342208300706</v>
          </cell>
          <cell r="M162">
            <v>0.28090475062673437</v>
          </cell>
          <cell r="N162">
            <v>-0.7364464034983238</v>
          </cell>
          <cell r="O162">
            <v>-0.4835385544465729</v>
          </cell>
          <cell r="P162">
            <v>1.3566101977883143</v>
          </cell>
          <cell r="Q162">
            <v>0.28406559343295923</v>
          </cell>
          <cell r="R162">
            <v>-0.54044559823827454</v>
          </cell>
          <cell r="S162">
            <v>6.9300907143831374</v>
          </cell>
          <cell r="T162">
            <v>2.2942896275212683</v>
          </cell>
          <cell r="U162">
            <v>6.2980834235677756</v>
          </cell>
          <cell r="V162">
            <v>2.2942896275212683</v>
          </cell>
          <cell r="W162">
            <v>2</v>
          </cell>
        </row>
        <row r="163">
          <cell r="E163" t="str">
            <v>021-004</v>
          </cell>
          <cell r="F163" t="str">
            <v>Total</v>
          </cell>
          <cell r="G163">
            <v>118</v>
          </cell>
          <cell r="H163">
            <v>15</v>
          </cell>
          <cell r="I163">
            <v>4</v>
          </cell>
          <cell r="J163">
            <v>12</v>
          </cell>
          <cell r="K163">
            <v>337</v>
          </cell>
          <cell r="L163">
            <v>0.44213649851632048</v>
          </cell>
          <cell r="M163">
            <v>-1.1918575355735448</v>
          </cell>
          <cell r="N163">
            <v>-0.8904653404522832</v>
          </cell>
          <cell r="O163">
            <v>-0.69255996681048027</v>
          </cell>
          <cell r="P163">
            <v>-0.75977697346313622</v>
          </cell>
          <cell r="Q163">
            <v>-1.3299184117290064</v>
          </cell>
          <cell r="R163">
            <v>-7.0891770874179583E-2</v>
          </cell>
          <cell r="S163">
            <v>16.780626495361695</v>
          </cell>
          <cell r="T163">
            <v>8.0574810026430193</v>
          </cell>
          <cell r="U163">
            <v>0.49560386245937804</v>
          </cell>
          <cell r="V163">
            <v>0.49560386245937804</v>
          </cell>
          <cell r="W163">
            <v>3</v>
          </cell>
        </row>
        <row r="164">
          <cell r="E164" t="str">
            <v>022-001</v>
          </cell>
          <cell r="F164" t="str">
            <v>Total</v>
          </cell>
          <cell r="G164">
            <v>310</v>
          </cell>
          <cell r="H164">
            <v>60</v>
          </cell>
          <cell r="I164">
            <v>24</v>
          </cell>
          <cell r="J164">
            <v>9</v>
          </cell>
          <cell r="K164">
            <v>715</v>
          </cell>
          <cell r="L164">
            <v>0.5636363636363636</v>
          </cell>
          <cell r="M164">
            <v>-0.22013808900841217</v>
          </cell>
          <cell r="N164">
            <v>-0.42840852959040504</v>
          </cell>
          <cell r="O164">
            <v>0.35254709500905657</v>
          </cell>
          <cell r="P164">
            <v>-0.92686017119351394</v>
          </cell>
          <cell r="Q164">
            <v>-0.68089080114259892</v>
          </cell>
          <cell r="R164">
            <v>1.0066943940174298</v>
          </cell>
          <cell r="S164">
            <v>8.2768598231182278</v>
          </cell>
          <cell r="T164">
            <v>5.619644790151316</v>
          </cell>
          <cell r="U164">
            <v>3.337464705025798</v>
          </cell>
          <cell r="V164">
            <v>3.337464705025798</v>
          </cell>
          <cell r="W164">
            <v>3</v>
          </cell>
        </row>
        <row r="165">
          <cell r="E165" t="str">
            <v>022-002</v>
          </cell>
          <cell r="F165" t="str">
            <v>Total</v>
          </cell>
          <cell r="G165">
            <v>577</v>
          </cell>
          <cell r="H165">
            <v>92</v>
          </cell>
          <cell r="I165">
            <v>44</v>
          </cell>
          <cell r="J165">
            <v>41</v>
          </cell>
          <cell r="K165">
            <v>1156</v>
          </cell>
          <cell r="L165">
            <v>0.65224913494809689</v>
          </cell>
          <cell r="M165">
            <v>1.1311592663712253</v>
          </cell>
          <cell r="N165">
            <v>-9.9834797421958318E-2</v>
          </cell>
          <cell r="O165">
            <v>1.3976541568285934</v>
          </cell>
          <cell r="P165">
            <v>0.85536060459718122</v>
          </cell>
          <cell r="Q165">
            <v>7.6308077874876437E-2</v>
          </cell>
          <cell r="R165">
            <v>1.7926038788047987</v>
          </cell>
          <cell r="S165">
            <v>3.4864866785235238</v>
          </cell>
          <cell r="T165">
            <v>8.458728693309542</v>
          </cell>
          <cell r="U165">
            <v>15.62036862478795</v>
          </cell>
          <cell r="V165">
            <v>3.4864866785235238</v>
          </cell>
          <cell r="W165">
            <v>1</v>
          </cell>
        </row>
        <row r="166">
          <cell r="E166" t="str">
            <v>023-001</v>
          </cell>
          <cell r="F166" t="str">
            <v>Total</v>
          </cell>
          <cell r="G166">
            <v>394</v>
          </cell>
          <cell r="H166">
            <v>27</v>
          </cell>
          <cell r="I166">
            <v>16</v>
          </cell>
          <cell r="J166">
            <v>18</v>
          </cell>
          <cell r="K166">
            <v>1028</v>
          </cell>
          <cell r="L166">
            <v>0.44260700389105057</v>
          </cell>
          <cell r="M166">
            <v>0.20498916886383337</v>
          </cell>
          <cell r="N166">
            <v>-0.76725019088911572</v>
          </cell>
          <cell r="O166">
            <v>-6.5495729718758167E-2</v>
          </cell>
          <cell r="P166">
            <v>-0.42561057800238089</v>
          </cell>
          <cell r="Q166">
            <v>-0.14346846750888056</v>
          </cell>
          <cell r="R166">
            <v>-6.6718843753516888E-2</v>
          </cell>
          <cell r="S166">
            <v>6.7242801425195973</v>
          </cell>
          <cell r="T166">
            <v>2.0414866933481104</v>
          </cell>
          <cell r="U166">
            <v>2.0913719181120882</v>
          </cell>
          <cell r="V166">
            <v>2.0414866933481104</v>
          </cell>
          <cell r="W166">
            <v>2</v>
          </cell>
        </row>
        <row r="167">
          <cell r="E167" t="str">
            <v>023-002</v>
          </cell>
          <cell r="F167" t="str">
            <v>Total</v>
          </cell>
          <cell r="G167">
            <v>288</v>
          </cell>
          <cell r="H167">
            <v>22</v>
          </cell>
          <cell r="I167">
            <v>13</v>
          </cell>
          <cell r="J167">
            <v>0</v>
          </cell>
          <cell r="K167">
            <v>747</v>
          </cell>
          <cell r="L167">
            <v>0.4323962516733601</v>
          </cell>
          <cell r="M167">
            <v>-0.33148094226066693</v>
          </cell>
          <cell r="N167">
            <v>-0.81858983654043549</v>
          </cell>
          <cell r="O167">
            <v>-0.22226178899168869</v>
          </cell>
          <cell r="P167">
            <v>-1.428109764384647</v>
          </cell>
          <cell r="Q167">
            <v>-0.62594666479665961</v>
          </cell>
          <cell r="R167">
            <v>-0.15727832965951785</v>
          </cell>
          <cell r="S167">
            <v>12.61945220380005</v>
          </cell>
          <cell r="T167">
            <v>5.6838575413984707</v>
          </cell>
          <cell r="U167">
            <v>1.3999080998736728</v>
          </cell>
          <cell r="V167">
            <v>1.3999080998736728</v>
          </cell>
          <cell r="W167">
            <v>3</v>
          </cell>
        </row>
        <row r="168">
          <cell r="E168" t="str">
            <v>023-003</v>
          </cell>
          <cell r="F168" t="str">
            <v>Total</v>
          </cell>
          <cell r="G168">
            <v>520</v>
          </cell>
          <cell r="H168">
            <v>23</v>
          </cell>
          <cell r="I168">
            <v>26</v>
          </cell>
          <cell r="J168">
            <v>5</v>
          </cell>
          <cell r="K168">
            <v>1406</v>
          </cell>
          <cell r="L168">
            <v>0.40825035561877665</v>
          </cell>
          <cell r="M168">
            <v>0.84268005567220161</v>
          </cell>
          <cell r="N168">
            <v>-0.80832190741017151</v>
          </cell>
          <cell r="O168">
            <v>0.45705780119101025</v>
          </cell>
          <cell r="P168">
            <v>-1.1496377681673509</v>
          </cell>
          <cell r="Q168">
            <v>0.50555914307752681</v>
          </cell>
          <cell r="R168">
            <v>-0.37142904909959873</v>
          </cell>
          <cell r="S168">
            <v>7.4511561209910369</v>
          </cell>
          <cell r="T168">
            <v>3.9533249791253744</v>
          </cell>
          <cell r="U168">
            <v>6.5144619777419779</v>
          </cell>
          <cell r="V168">
            <v>3.9533249791253744</v>
          </cell>
          <cell r="W168">
            <v>2</v>
          </cell>
        </row>
        <row r="169">
          <cell r="E169" t="str">
            <v>024-001</v>
          </cell>
          <cell r="F169" t="str">
            <v>Total</v>
          </cell>
          <cell r="G169">
            <v>254</v>
          </cell>
          <cell r="H169">
            <v>25</v>
          </cell>
          <cell r="I169">
            <v>16</v>
          </cell>
          <cell r="J169">
            <v>32</v>
          </cell>
          <cell r="K169">
            <v>523</v>
          </cell>
          <cell r="L169">
            <v>0.62523900573613767</v>
          </cell>
          <cell r="M169">
            <v>-0.50355626092324257</v>
          </cell>
          <cell r="N169">
            <v>-0.78778604914964367</v>
          </cell>
          <cell r="O169">
            <v>-6.5495729718758167E-2</v>
          </cell>
          <cell r="P169">
            <v>0.35411101140604817</v>
          </cell>
          <cell r="Q169">
            <v>-1.0105556192182343</v>
          </cell>
          <cell r="R169">
            <v>1.5530501844695399</v>
          </cell>
          <cell r="S169">
            <v>10.18670348191681</v>
          </cell>
          <cell r="T169">
            <v>7.524023046603336</v>
          </cell>
          <cell r="U169">
            <v>4.6028527751822406</v>
          </cell>
          <cell r="V169">
            <v>4.6028527751822406</v>
          </cell>
          <cell r="W169">
            <v>3</v>
          </cell>
        </row>
        <row r="170">
          <cell r="E170" t="str">
            <v>024-002</v>
          </cell>
          <cell r="F170" t="str">
            <v>Total</v>
          </cell>
          <cell r="G170">
            <v>287</v>
          </cell>
          <cell r="H170">
            <v>23</v>
          </cell>
          <cell r="I170">
            <v>16</v>
          </cell>
          <cell r="J170">
            <v>19</v>
          </cell>
          <cell r="K170">
            <v>611</v>
          </cell>
          <cell r="L170">
            <v>0.56464811783960722</v>
          </cell>
          <cell r="M170">
            <v>-0.33654198104486033</v>
          </cell>
          <cell r="N170">
            <v>-0.80832190741017151</v>
          </cell>
          <cell r="O170">
            <v>-6.5495729718758167E-2</v>
          </cell>
          <cell r="P170">
            <v>-0.36991617875892169</v>
          </cell>
          <cell r="Q170">
            <v>-0.85945924426690146</v>
          </cell>
          <cell r="R170">
            <v>1.0156676741985153</v>
          </cell>
          <cell r="S170">
            <v>9.4956626204239249</v>
          </cell>
          <cell r="T170">
            <v>5.5884612225005386</v>
          </cell>
          <cell r="U170">
            <v>2.3184258918376717</v>
          </cell>
          <cell r="V170">
            <v>2.3184258918376717</v>
          </cell>
          <cell r="W170">
            <v>3</v>
          </cell>
        </row>
        <row r="171">
          <cell r="E171" t="str">
            <v>024-003</v>
          </cell>
          <cell r="F171" t="str">
            <v>Total</v>
          </cell>
          <cell r="G171">
            <v>554</v>
          </cell>
          <cell r="H171">
            <v>67</v>
          </cell>
          <cell r="I171">
            <v>31</v>
          </cell>
          <cell r="J171">
            <v>29</v>
          </cell>
          <cell r="K171">
            <v>1252</v>
          </cell>
          <cell r="L171">
            <v>0.54392971246006394</v>
          </cell>
          <cell r="M171">
            <v>1.0147553743347772</v>
          </cell>
          <cell r="N171">
            <v>-0.35653302567855732</v>
          </cell>
          <cell r="O171">
            <v>0.71833456664589446</v>
          </cell>
          <cell r="P171">
            <v>0.18702781367567053</v>
          </cell>
          <cell r="Q171">
            <v>0.24114048691269421</v>
          </cell>
          <cell r="R171">
            <v>0.831915478477528</v>
          </cell>
          <cell r="S171">
            <v>2.4908473054583653</v>
          </cell>
          <cell r="T171">
            <v>3.2538731627497905</v>
          </cell>
          <cell r="U171">
            <v>8.4712783972131707</v>
          </cell>
          <cell r="V171">
            <v>2.4908473054583653</v>
          </cell>
          <cell r="W171">
            <v>1</v>
          </cell>
        </row>
        <row r="172">
          <cell r="E172" t="str">
            <v>024-004</v>
          </cell>
          <cell r="F172" t="str">
            <v>Total</v>
          </cell>
          <cell r="G172">
            <v>800</v>
          </cell>
          <cell r="H172">
            <v>47</v>
          </cell>
          <cell r="I172">
            <v>40</v>
          </cell>
          <cell r="J172">
            <v>49</v>
          </cell>
          <cell r="K172">
            <v>1762</v>
          </cell>
          <cell r="L172">
            <v>0.53121452894438137</v>
          </cell>
          <cell r="M172">
            <v>2.2597709152463534</v>
          </cell>
          <cell r="N172">
            <v>-0.56189160828383655</v>
          </cell>
          <cell r="O172">
            <v>1.188632744464686</v>
          </cell>
          <cell r="P172">
            <v>1.300915798544855</v>
          </cell>
          <cell r="Q172">
            <v>1.116812659926101</v>
          </cell>
          <cell r="R172">
            <v>0.71914411180135962</v>
          </cell>
          <cell r="S172">
            <v>4.9706253131158666</v>
          </cell>
          <cell r="T172">
            <v>9.2060836904837728</v>
          </cell>
          <cell r="U172">
            <v>21.441944638127392</v>
          </cell>
          <cell r="V172">
            <v>4.9706253131158666</v>
          </cell>
          <cell r="W172">
            <v>1</v>
          </cell>
        </row>
        <row r="173">
          <cell r="E173" t="str">
            <v>024-005</v>
          </cell>
          <cell r="F173" t="str">
            <v>Total</v>
          </cell>
          <cell r="G173">
            <v>1076</v>
          </cell>
          <cell r="H173">
            <v>76</v>
          </cell>
          <cell r="I173">
            <v>40</v>
          </cell>
          <cell r="J173">
            <v>35</v>
          </cell>
          <cell r="K173">
            <v>2233</v>
          </cell>
          <cell r="L173">
            <v>0.54948499776085979</v>
          </cell>
          <cell r="M173">
            <v>3.6566176196837312</v>
          </cell>
          <cell r="N173">
            <v>-0.26412166350618166</v>
          </cell>
          <cell r="O173">
            <v>1.188632744464686</v>
          </cell>
          <cell r="P173">
            <v>0.52119420913642589</v>
          </cell>
          <cell r="Q173">
            <v>1.9255216667678945</v>
          </cell>
          <cell r="R173">
            <v>0.88118548035159439</v>
          </cell>
          <cell r="S173">
            <v>11.781310408916491</v>
          </cell>
          <cell r="T173">
            <v>17.619664796727015</v>
          </cell>
          <cell r="U173">
            <v>34.058314706244317</v>
          </cell>
          <cell r="V173">
            <v>11.781310408916491</v>
          </cell>
          <cell r="W173">
            <v>1</v>
          </cell>
        </row>
        <row r="174">
          <cell r="E174" t="str">
            <v>025-001</v>
          </cell>
          <cell r="F174" t="str">
            <v>Total</v>
          </cell>
          <cell r="G174">
            <v>671</v>
          </cell>
          <cell r="H174">
            <v>265</v>
          </cell>
          <cell r="I174">
            <v>16</v>
          </cell>
          <cell r="J174">
            <v>21</v>
          </cell>
          <cell r="K174">
            <v>2257</v>
          </cell>
          <cell r="L174">
            <v>0.43110323438192288</v>
          </cell>
          <cell r="M174">
            <v>1.6068969120854049</v>
          </cell>
          <cell r="N174">
            <v>1.6765169421137067</v>
          </cell>
          <cell r="O174">
            <v>-6.5495729718758167E-2</v>
          </cell>
          <cell r="P174">
            <v>-0.25852738027200323</v>
          </cell>
          <cell r="Q174">
            <v>1.9667297690273489</v>
          </cell>
          <cell r="R174">
            <v>-0.16874614110804689</v>
          </cell>
          <cell r="S174">
            <v>6.1808967492018176</v>
          </cell>
          <cell r="T174">
            <v>6.58032386106491</v>
          </cell>
          <cell r="U174">
            <v>19.823464819984878</v>
          </cell>
          <cell r="V174">
            <v>6.1808967492018176</v>
          </cell>
          <cell r="W174">
            <v>1</v>
          </cell>
        </row>
        <row r="175">
          <cell r="E175" t="str">
            <v>025-002</v>
          </cell>
          <cell r="F175" t="str">
            <v>Total</v>
          </cell>
          <cell r="G175">
            <v>438</v>
          </cell>
          <cell r="H175">
            <v>176</v>
          </cell>
          <cell r="I175">
            <v>14</v>
          </cell>
          <cell r="J175">
            <v>49</v>
          </cell>
          <cell r="K175">
            <v>1584</v>
          </cell>
          <cell r="L175">
            <v>0.42739898989898989</v>
          </cell>
          <cell r="M175">
            <v>0.42767487536834292</v>
          </cell>
          <cell r="N175">
            <v>0.76267124952021437</v>
          </cell>
          <cell r="O175">
            <v>-0.17000643590071185</v>
          </cell>
          <cell r="P175">
            <v>1.300915798544855</v>
          </cell>
          <cell r="Q175">
            <v>0.81118590150181391</v>
          </cell>
          <cell r="R175">
            <v>-0.20159920314429594</v>
          </cell>
          <cell r="S175">
            <v>2.7102327450860564</v>
          </cell>
          <cell r="T175">
            <v>1.4641880556433986</v>
          </cell>
          <cell r="U175">
            <v>10.050943350129971</v>
          </cell>
          <cell r="V175">
            <v>1.4641880556433986</v>
          </cell>
          <cell r="W175">
            <v>2</v>
          </cell>
        </row>
        <row r="176">
          <cell r="E176" t="str">
            <v>025-003</v>
          </cell>
          <cell r="F176" t="str">
            <v>Total</v>
          </cell>
          <cell r="G176">
            <v>422</v>
          </cell>
          <cell r="H176">
            <v>27</v>
          </cell>
          <cell r="I176">
            <v>42</v>
          </cell>
          <cell r="J176">
            <v>35</v>
          </cell>
          <cell r="K176">
            <v>1220</v>
          </cell>
          <cell r="L176">
            <v>0.43114754098360658</v>
          </cell>
          <cell r="M176">
            <v>0.34669825482124855</v>
          </cell>
          <cell r="N176">
            <v>-0.76725019088911572</v>
          </cell>
          <cell r="O176">
            <v>1.2931434506466397</v>
          </cell>
          <cell r="P176">
            <v>0.52119420913642589</v>
          </cell>
          <cell r="Q176">
            <v>0.18619635056675496</v>
          </cell>
          <cell r="R176">
            <v>-0.16835318444969552</v>
          </cell>
          <cell r="S176">
            <v>3.2326668062565815</v>
          </cell>
          <cell r="T176">
            <v>3.2218924268001032</v>
          </cell>
          <cell r="U176">
            <v>7.7680890441328678</v>
          </cell>
          <cell r="V176">
            <v>3.2218924268001032</v>
          </cell>
          <cell r="W176">
            <v>2</v>
          </cell>
        </row>
        <row r="177">
          <cell r="E177" t="str">
            <v>025-004</v>
          </cell>
          <cell r="F177" t="str">
            <v>Total</v>
          </cell>
          <cell r="G177">
            <v>435</v>
          </cell>
          <cell r="H177">
            <v>15</v>
          </cell>
          <cell r="I177">
            <v>9</v>
          </cell>
          <cell r="J177">
            <v>29</v>
          </cell>
          <cell r="K177">
            <v>1567</v>
          </cell>
          <cell r="L177">
            <v>0.3114231014677728</v>
          </cell>
          <cell r="M177">
            <v>0.41249175901576274</v>
          </cell>
          <cell r="N177">
            <v>-0.8904653404522832</v>
          </cell>
          <cell r="O177">
            <v>-0.43128320135559606</v>
          </cell>
          <cell r="P177">
            <v>0.18702781367567053</v>
          </cell>
          <cell r="Q177">
            <v>0.78199682906803369</v>
          </cell>
          <cell r="R177">
            <v>-1.230193043236355</v>
          </cell>
          <cell r="S177">
            <v>8.6602423256360215</v>
          </cell>
          <cell r="T177">
            <v>2.2720819085598185</v>
          </cell>
          <cell r="U177">
            <v>5.9248768330982156</v>
          </cell>
          <cell r="V177">
            <v>2.2720819085598185</v>
          </cell>
          <cell r="W177">
            <v>2</v>
          </cell>
        </row>
        <row r="178">
          <cell r="E178" t="str">
            <v>025-005</v>
          </cell>
          <cell r="F178" t="str">
            <v>Total</v>
          </cell>
          <cell r="G178">
            <v>431</v>
          </cell>
          <cell r="H178">
            <v>45</v>
          </cell>
          <cell r="I178">
            <v>4</v>
          </cell>
          <cell r="J178">
            <v>20</v>
          </cell>
          <cell r="K178">
            <v>1591</v>
          </cell>
          <cell r="L178">
            <v>0.31426775612822122</v>
          </cell>
          <cell r="M178">
            <v>0.3922476038789891</v>
          </cell>
          <cell r="N178">
            <v>-0.58242746654436439</v>
          </cell>
          <cell r="O178">
            <v>-0.69255996681048027</v>
          </cell>
          <cell r="P178">
            <v>-0.31422177951546248</v>
          </cell>
          <cell r="Q178">
            <v>0.82320493132748818</v>
          </cell>
          <cell r="R178">
            <v>-1.2049637106526105</v>
          </cell>
          <cell r="S178">
            <v>9.3957213756055715</v>
          </cell>
          <cell r="T178">
            <v>2.2363651567201317</v>
          </cell>
          <cell r="U178">
            <v>5.3319767050133509</v>
          </cell>
          <cell r="V178">
            <v>2.2363651567201317</v>
          </cell>
          <cell r="W178">
            <v>2</v>
          </cell>
        </row>
        <row r="179">
          <cell r="E179" t="str">
            <v>025-006</v>
          </cell>
          <cell r="F179" t="str">
            <v>Total</v>
          </cell>
          <cell r="G179">
            <v>252</v>
          </cell>
          <cell r="H179">
            <v>22</v>
          </cell>
          <cell r="I179">
            <v>5</v>
          </cell>
          <cell r="J179">
            <v>26</v>
          </cell>
          <cell r="K179">
            <v>850</v>
          </cell>
          <cell r="L179">
            <v>0.35882352941176471</v>
          </cell>
          <cell r="M179">
            <v>-0.51367833849162936</v>
          </cell>
          <cell r="N179">
            <v>-0.81858983654043549</v>
          </cell>
          <cell r="O179">
            <v>-0.64030461371950342</v>
          </cell>
          <cell r="P179">
            <v>1.9944615945292867E-2</v>
          </cell>
          <cell r="Q179">
            <v>-0.44909522593316764</v>
          </cell>
          <cell r="R179">
            <v>-0.80979714146377557</v>
          </cell>
          <cell r="S179">
            <v>10.904205884720099</v>
          </cell>
          <cell r="T179">
            <v>3.0501925025966488</v>
          </cell>
          <cell r="U179">
            <v>0.95339735202906661</v>
          </cell>
          <cell r="V179">
            <v>0.95339735202906661</v>
          </cell>
          <cell r="W179">
            <v>3</v>
          </cell>
        </row>
        <row r="180">
          <cell r="E180" t="str">
            <v>025-007</v>
          </cell>
          <cell r="F180" t="str">
            <v>Total</v>
          </cell>
          <cell r="G180">
            <v>111</v>
          </cell>
          <cell r="H180">
            <v>5</v>
          </cell>
          <cell r="I180">
            <v>1</v>
          </cell>
          <cell r="J180">
            <v>7</v>
          </cell>
          <cell r="K180">
            <v>421</v>
          </cell>
          <cell r="L180">
            <v>0.29453681710213775</v>
          </cell>
          <cell r="M180">
            <v>-1.2272848070628986</v>
          </cell>
          <cell r="N180">
            <v>-0.99314463175492285</v>
          </cell>
          <cell r="O180">
            <v>-0.84932602608341079</v>
          </cell>
          <cell r="P180">
            <v>-1.0382489696804322</v>
          </cell>
          <cell r="Q180">
            <v>-1.1856900538209159</v>
          </cell>
          <cell r="R180">
            <v>-1.3799580359040882</v>
          </cell>
          <cell r="S180">
            <v>21.128645477993128</v>
          </cell>
          <cell r="T180">
            <v>9.682863143782761</v>
          </cell>
          <cell r="U180">
            <v>1.9598025409929245</v>
          </cell>
          <cell r="V180">
            <v>1.9598025409929245</v>
          </cell>
          <cell r="W180">
            <v>3</v>
          </cell>
        </row>
        <row r="181">
          <cell r="E181" t="str">
            <v>025-008</v>
          </cell>
          <cell r="F181" t="str">
            <v>Total</v>
          </cell>
          <cell r="G181">
            <v>477</v>
          </cell>
          <cell r="H181">
            <v>36</v>
          </cell>
          <cell r="I181">
            <v>9</v>
          </cell>
          <cell r="J181">
            <v>1</v>
          </cell>
          <cell r="K181">
            <v>1953</v>
          </cell>
          <cell r="L181">
            <v>0.26779313876088068</v>
          </cell>
          <cell r="M181">
            <v>0.62505538795188553</v>
          </cell>
          <cell r="N181">
            <v>-0.67483882871674006</v>
          </cell>
          <cell r="O181">
            <v>-0.43128320135559606</v>
          </cell>
          <cell r="P181">
            <v>-1.3724153651411877</v>
          </cell>
          <cell r="Q181">
            <v>1.4447604737409259</v>
          </cell>
          <cell r="R181">
            <v>-1.6171485689995522</v>
          </cell>
          <cell r="S181">
            <v>13.996753773013259</v>
          </cell>
          <cell r="T181">
            <v>6.3932076403479812</v>
          </cell>
          <cell r="U181">
            <v>10.158836025150036</v>
          </cell>
          <cell r="V181">
            <v>6.3932076403479812</v>
          </cell>
          <cell r="W181">
            <v>2</v>
          </cell>
        </row>
        <row r="182">
          <cell r="E182" t="str">
            <v>025-009</v>
          </cell>
          <cell r="F182" t="str">
            <v>Total</v>
          </cell>
          <cell r="G182">
            <v>290</v>
          </cell>
          <cell r="H182">
            <v>23</v>
          </cell>
          <cell r="I182">
            <v>7</v>
          </cell>
          <cell r="J182">
            <v>28</v>
          </cell>
          <cell r="K182">
            <v>1004</v>
          </cell>
          <cell r="L182">
            <v>0.34661354581673309</v>
          </cell>
          <cell r="M182">
            <v>-0.32135886469228014</v>
          </cell>
          <cell r="N182">
            <v>-0.80832190741017151</v>
          </cell>
          <cell r="O182">
            <v>-0.53579390753754974</v>
          </cell>
          <cell r="P182">
            <v>0.1313334144322113</v>
          </cell>
          <cell r="Q182">
            <v>-0.18467656976833502</v>
          </cell>
          <cell r="R182">
            <v>-0.91808787398895175</v>
          </cell>
          <cell r="S182">
            <v>9.6409309666563416</v>
          </cell>
          <cell r="T182">
            <v>2.3266958325580331</v>
          </cell>
          <cell r="U182">
            <v>1.7027370546708269</v>
          </cell>
          <cell r="V182">
            <v>1.7027370546708269</v>
          </cell>
          <cell r="W182">
            <v>3</v>
          </cell>
        </row>
        <row r="183">
          <cell r="E183" t="str">
            <v>025-010</v>
          </cell>
          <cell r="F183" t="str">
            <v>Total</v>
          </cell>
          <cell r="G183">
            <v>339</v>
          </cell>
          <cell r="H183">
            <v>32</v>
          </cell>
          <cell r="I183">
            <v>4</v>
          </cell>
          <cell r="J183">
            <v>11</v>
          </cell>
          <cell r="K183">
            <v>1078</v>
          </cell>
          <cell r="L183">
            <v>0.35807050092764381</v>
          </cell>
          <cell r="M183">
            <v>-7.3367964266803601E-2</v>
          </cell>
          <cell r="N183">
            <v>-0.71591054523779596</v>
          </cell>
          <cell r="O183">
            <v>-0.69255996681048027</v>
          </cell>
          <cell r="P183">
            <v>-0.81547137270659542</v>
          </cell>
          <cell r="Q183">
            <v>-5.7618254468350484E-2</v>
          </cell>
          <cell r="R183">
            <v>-0.81647577501992197</v>
          </cell>
          <cell r="S183">
            <v>11.0870704888217</v>
          </cell>
          <cell r="T183">
            <v>3.0574500666117514</v>
          </cell>
          <cell r="U183">
            <v>1.6372076443143486</v>
          </cell>
          <cell r="V183">
            <v>1.6372076443143486</v>
          </cell>
          <cell r="W183">
            <v>3</v>
          </cell>
        </row>
        <row r="184">
          <cell r="E184" t="str">
            <v>025-011</v>
          </cell>
          <cell r="F184" t="str">
            <v>Total</v>
          </cell>
          <cell r="G184">
            <v>141</v>
          </cell>
          <cell r="H184">
            <v>13</v>
          </cell>
          <cell r="I184">
            <v>3</v>
          </cell>
          <cell r="J184">
            <v>7</v>
          </cell>
          <cell r="K184">
            <v>507</v>
          </cell>
          <cell r="L184">
            <v>0.3234714003944773</v>
          </cell>
          <cell r="M184">
            <v>-1.0754536435370967</v>
          </cell>
          <cell r="N184">
            <v>-0.91100119871281116</v>
          </cell>
          <cell r="O184">
            <v>-0.74481531990145711</v>
          </cell>
          <cell r="P184">
            <v>-1.0382489696804322</v>
          </cell>
          <cell r="Q184">
            <v>-1.038027687391204</v>
          </cell>
          <cell r="R184">
            <v>-1.1233362971727461</v>
          </cell>
          <cell r="S184">
            <v>18.483584654935655</v>
          </cell>
          <cell r="T184">
            <v>8.0142936604991117</v>
          </cell>
          <cell r="U184">
            <v>1.2048767765585384</v>
          </cell>
          <cell r="V184">
            <v>1.2048767765585384</v>
          </cell>
          <cell r="W184">
            <v>3</v>
          </cell>
        </row>
        <row r="185">
          <cell r="E185" t="str">
            <v>025-012</v>
          </cell>
          <cell r="F185" t="str">
            <v>Total</v>
          </cell>
          <cell r="G185">
            <v>266</v>
          </cell>
          <cell r="H185">
            <v>9</v>
          </cell>
          <cell r="I185">
            <v>2</v>
          </cell>
          <cell r="J185">
            <v>20</v>
          </cell>
          <cell r="K185">
            <v>926</v>
          </cell>
          <cell r="L185">
            <v>0.32073434125269978</v>
          </cell>
          <cell r="M185">
            <v>-0.44282379551292173</v>
          </cell>
          <cell r="N185">
            <v>-0.95207291523386706</v>
          </cell>
          <cell r="O185">
            <v>-0.79707067299243395</v>
          </cell>
          <cell r="P185">
            <v>-0.31422177951546248</v>
          </cell>
          <cell r="Q185">
            <v>-0.31860290211156195</v>
          </cell>
          <cell r="R185">
            <v>-1.1476113616821222</v>
          </cell>
          <cell r="S185">
            <v>13.030756454002006</v>
          </cell>
          <cell r="T185">
            <v>3.9236813179526351</v>
          </cell>
          <cell r="U185">
            <v>1.4275136851615386</v>
          </cell>
          <cell r="V185">
            <v>1.4275136851615386</v>
          </cell>
          <cell r="W185">
            <v>3</v>
          </cell>
        </row>
        <row r="186">
          <cell r="E186" t="str">
            <v>025-013</v>
          </cell>
          <cell r="F186" t="str">
            <v>Total</v>
          </cell>
          <cell r="G186">
            <v>139</v>
          </cell>
          <cell r="H186">
            <v>4</v>
          </cell>
          <cell r="I186">
            <v>2</v>
          </cell>
          <cell r="J186">
            <v>16</v>
          </cell>
          <cell r="K186">
            <v>557</v>
          </cell>
          <cell r="L186">
            <v>0.28904847396768402</v>
          </cell>
          <cell r="M186">
            <v>-1.0855757211054835</v>
          </cell>
          <cell r="N186">
            <v>-1.0034125608851867</v>
          </cell>
          <cell r="O186">
            <v>-0.79707067299243395</v>
          </cell>
          <cell r="P186">
            <v>-0.5369993764892993</v>
          </cell>
          <cell r="Q186">
            <v>-0.9521774743506739</v>
          </cell>
          <cell r="R186">
            <v>-1.4286343255775125</v>
          </cell>
          <cell r="S186">
            <v>18.2356237537605</v>
          </cell>
          <cell r="T186">
            <v>7.538347678565974</v>
          </cell>
          <cell r="U186">
            <v>1.6348206459071852</v>
          </cell>
          <cell r="V186">
            <v>1.6348206459071852</v>
          </cell>
          <cell r="W186">
            <v>3</v>
          </cell>
        </row>
        <row r="187">
          <cell r="E187" t="str">
            <v>025-014</v>
          </cell>
          <cell r="F187" t="str">
            <v>Total</v>
          </cell>
          <cell r="G187">
            <v>165</v>
          </cell>
          <cell r="H187">
            <v>11</v>
          </cell>
          <cell r="I187">
            <v>1</v>
          </cell>
          <cell r="J187">
            <v>33</v>
          </cell>
          <cell r="K187">
            <v>805</v>
          </cell>
          <cell r="L187">
            <v>0.2608695652173913</v>
          </cell>
          <cell r="M187">
            <v>-0.95398871271645502</v>
          </cell>
          <cell r="N187">
            <v>-0.93153705697333911</v>
          </cell>
          <cell r="O187">
            <v>-0.84932602608341079</v>
          </cell>
          <cell r="P187">
            <v>0.40980541064950743</v>
          </cell>
          <cell r="Q187">
            <v>-0.5263604176696447</v>
          </cell>
          <cell r="R187">
            <v>-1.6785539627808739</v>
          </cell>
          <cell r="S187">
            <v>15.947206916406493</v>
          </cell>
          <cell r="T187">
            <v>5.981555714611611</v>
          </cell>
          <cell r="U187">
            <v>3.2135273625236125</v>
          </cell>
          <cell r="V187">
            <v>3.2135273625236125</v>
          </cell>
          <cell r="W187">
            <v>3</v>
          </cell>
        </row>
        <row r="188">
          <cell r="E188" t="str">
            <v>025-015</v>
          </cell>
          <cell r="F188" t="str">
            <v>Total</v>
          </cell>
          <cell r="G188">
            <v>188</v>
          </cell>
          <cell r="H188">
            <v>13</v>
          </cell>
          <cell r="I188">
            <v>6</v>
          </cell>
          <cell r="J188">
            <v>17</v>
          </cell>
          <cell r="K188">
            <v>781</v>
          </cell>
          <cell r="L188">
            <v>0.28681177976952626</v>
          </cell>
          <cell r="M188">
            <v>-0.83758482068000684</v>
          </cell>
          <cell r="N188">
            <v>-0.91100119871281116</v>
          </cell>
          <cell r="O188">
            <v>-0.58804926062852658</v>
          </cell>
          <cell r="P188">
            <v>-0.48130497724584015</v>
          </cell>
          <cell r="Q188">
            <v>-0.56756851992909918</v>
          </cell>
          <cell r="R188">
            <v>-1.4484716375008366</v>
          </cell>
          <cell r="S188">
            <v>15.085959689431435</v>
          </cell>
          <cell r="T188">
            <v>5.4976453588858547</v>
          </cell>
          <cell r="U188">
            <v>1.6647560097076473</v>
          </cell>
          <cell r="V188">
            <v>1.6647560097076473</v>
          </cell>
          <cell r="W188">
            <v>3</v>
          </cell>
        </row>
        <row r="189">
          <cell r="E189" t="str">
            <v>025-016</v>
          </cell>
          <cell r="F189" t="str">
            <v>Total</v>
          </cell>
          <cell r="G189">
            <v>279</v>
          </cell>
          <cell r="H189">
            <v>10</v>
          </cell>
          <cell r="I189">
            <v>4</v>
          </cell>
          <cell r="J189">
            <v>25</v>
          </cell>
          <cell r="K189">
            <v>1089</v>
          </cell>
          <cell r="L189">
            <v>0.29201101928374656</v>
          </cell>
          <cell r="M189">
            <v>-0.37703029131840754</v>
          </cell>
          <cell r="N189">
            <v>-0.94180498610360308</v>
          </cell>
          <cell r="O189">
            <v>-0.69255996681048027</v>
          </cell>
          <cell r="P189">
            <v>-3.5749783298166353E-2</v>
          </cell>
          <cell r="Q189">
            <v>-3.8731207599433867E-2</v>
          </cell>
          <cell r="R189">
            <v>-1.4023594170226814</v>
          </cell>
          <cell r="S189">
            <v>12.266521174492979</v>
          </cell>
          <cell r="T189">
            <v>3.5137307348937874</v>
          </cell>
          <cell r="U189">
            <v>2.5959009289719015</v>
          </cell>
          <cell r="V189">
            <v>2.5959009289719015</v>
          </cell>
          <cell r="W189">
            <v>3</v>
          </cell>
        </row>
        <row r="190">
          <cell r="E190" t="str">
            <v>025-017</v>
          </cell>
          <cell r="F190" t="str">
            <v>Total</v>
          </cell>
          <cell r="G190">
            <v>67</v>
          </cell>
          <cell r="H190">
            <v>15</v>
          </cell>
          <cell r="I190">
            <v>5</v>
          </cell>
          <cell r="J190">
            <v>2</v>
          </cell>
          <cell r="K190">
            <v>260</v>
          </cell>
          <cell r="L190">
            <v>0.34230769230769231</v>
          </cell>
          <cell r="M190">
            <v>-1.4499705135674081</v>
          </cell>
          <cell r="N190">
            <v>-0.8904653404522832</v>
          </cell>
          <cell r="O190">
            <v>-0.64030461371950342</v>
          </cell>
          <cell r="P190">
            <v>-1.3167209658977284</v>
          </cell>
          <cell r="Q190">
            <v>-1.4621277398114225</v>
          </cell>
          <cell r="R190">
            <v>-0.9562766255962728</v>
          </cell>
          <cell r="S190">
            <v>21.727775608290489</v>
          </cell>
          <cell r="T190">
            <v>11.011582008130071</v>
          </cell>
          <cell r="U190">
            <v>1.9478653933922097</v>
          </cell>
          <cell r="V190">
            <v>1.9478653933922097</v>
          </cell>
          <cell r="W190">
            <v>3</v>
          </cell>
        </row>
        <row r="191">
          <cell r="E191" t="str">
            <v>025-018</v>
          </cell>
          <cell r="F191" t="str">
            <v>Total</v>
          </cell>
          <cell r="G191">
            <v>75</v>
          </cell>
          <cell r="H191">
            <v>12</v>
          </cell>
          <cell r="I191">
            <v>6</v>
          </cell>
          <cell r="J191">
            <v>3</v>
          </cell>
          <cell r="K191">
            <v>195</v>
          </cell>
          <cell r="L191">
            <v>0.49230769230769234</v>
          </cell>
          <cell r="M191">
            <v>-1.409482203293861</v>
          </cell>
          <cell r="N191">
            <v>-0.92126912784307513</v>
          </cell>
          <cell r="O191">
            <v>-0.58804926062852658</v>
          </cell>
          <cell r="P191">
            <v>-1.2610265666542693</v>
          </cell>
          <cell r="Q191">
            <v>-1.5737330167641117</v>
          </cell>
          <cell r="R191">
            <v>0.37407814125092892</v>
          </cell>
          <cell r="S191">
            <v>19.973447807170295</v>
          </cell>
          <cell r="T191">
            <v>11.398572914168335</v>
          </cell>
          <cell r="U191">
            <v>1.849976551441922</v>
          </cell>
          <cell r="V191">
            <v>1.849976551441922</v>
          </cell>
          <cell r="W191">
            <v>3</v>
          </cell>
        </row>
        <row r="192">
          <cell r="E192" t="str">
            <v>026-001</v>
          </cell>
          <cell r="F192" t="str">
            <v>Total</v>
          </cell>
          <cell r="G192">
            <v>58</v>
          </cell>
          <cell r="H192">
            <v>0</v>
          </cell>
          <cell r="I192">
            <v>0</v>
          </cell>
          <cell r="J192">
            <v>5</v>
          </cell>
          <cell r="K192">
            <v>239</v>
          </cell>
          <cell r="L192">
            <v>0.26359832635983266</v>
          </cell>
          <cell r="M192">
            <v>-1.4955198626251487</v>
          </cell>
          <cell r="N192">
            <v>-1.0444842774062426</v>
          </cell>
          <cell r="O192">
            <v>-0.90158137917438763</v>
          </cell>
          <cell r="P192">
            <v>-1.1496377681673509</v>
          </cell>
          <cell r="Q192">
            <v>-1.4981848292884452</v>
          </cell>
          <cell r="R192">
            <v>-1.6543524934913121</v>
          </cell>
          <cell r="S192">
            <v>25.364018258871603</v>
          </cell>
          <cell r="T192">
            <v>12.804238089360608</v>
          </cell>
          <cell r="U192">
            <v>3.4228892113246729</v>
          </cell>
          <cell r="V192">
            <v>3.4228892113246729</v>
          </cell>
          <cell r="W192">
            <v>3</v>
          </cell>
        </row>
        <row r="193">
          <cell r="E193" t="str">
            <v>026-002</v>
          </cell>
          <cell r="F193" t="str">
            <v>Total</v>
          </cell>
          <cell r="G193">
            <v>295</v>
          </cell>
          <cell r="H193">
            <v>53</v>
          </cell>
          <cell r="I193">
            <v>2</v>
          </cell>
          <cell r="J193">
            <v>17</v>
          </cell>
          <cell r="K193">
            <v>1278</v>
          </cell>
          <cell r="L193">
            <v>0.28716744913928011</v>
          </cell>
          <cell r="M193">
            <v>-0.29605367077131317</v>
          </cell>
          <cell r="N193">
            <v>-0.50028403350225281</v>
          </cell>
          <cell r="O193">
            <v>-0.79707067299243395</v>
          </cell>
          <cell r="P193">
            <v>-0.48130497724584015</v>
          </cell>
          <cell r="Q193">
            <v>0.28578259769376985</v>
          </cell>
          <cell r="R193">
            <v>-1.4453171945576797</v>
          </cell>
          <cell r="S193">
            <v>11.828708326510265</v>
          </cell>
          <cell r="T193">
            <v>3.0573950551691733</v>
          </cell>
          <cell r="U193">
            <v>3.1010969793851002</v>
          </cell>
          <cell r="V193">
            <v>3.0573950551691733</v>
          </cell>
          <cell r="W193">
            <v>2</v>
          </cell>
        </row>
        <row r="194">
          <cell r="E194" t="str">
            <v>026-003</v>
          </cell>
          <cell r="F194" t="str">
            <v>Total</v>
          </cell>
          <cell r="G194">
            <v>272</v>
          </cell>
          <cell r="H194">
            <v>46</v>
          </cell>
          <cell r="I194">
            <v>12</v>
          </cell>
          <cell r="J194">
            <v>20</v>
          </cell>
          <cell r="K194">
            <v>966</v>
          </cell>
          <cell r="L194">
            <v>0.36231884057971014</v>
          </cell>
          <cell r="M194">
            <v>-0.41245756280776136</v>
          </cell>
          <cell r="N194">
            <v>-0.57215953741410053</v>
          </cell>
          <cell r="O194">
            <v>-0.27451714208266553</v>
          </cell>
          <cell r="P194">
            <v>-0.31422177951546248</v>
          </cell>
          <cell r="Q194">
            <v>-0.24992273167913787</v>
          </cell>
          <cell r="R194">
            <v>-0.77879711563783904</v>
          </cell>
          <cell r="S194">
            <v>8.7871795727978821</v>
          </cell>
          <cell r="T194">
            <v>2.1438789366084587</v>
          </cell>
          <cell r="U194">
            <v>1.1200618613012976</v>
          </cell>
          <cell r="V194">
            <v>1.1200618613012976</v>
          </cell>
          <cell r="W194">
            <v>3</v>
          </cell>
        </row>
        <row r="195">
          <cell r="E195" t="str">
            <v>026-004</v>
          </cell>
          <cell r="F195" t="str">
            <v>Total</v>
          </cell>
          <cell r="G195">
            <v>209</v>
          </cell>
          <cell r="H195">
            <v>20</v>
          </cell>
          <cell r="I195">
            <v>12</v>
          </cell>
          <cell r="J195">
            <v>17</v>
          </cell>
          <cell r="K195">
            <v>729</v>
          </cell>
          <cell r="L195">
            <v>0.35390946502057613</v>
          </cell>
          <cell r="M195">
            <v>-0.73130300621194544</v>
          </cell>
          <cell r="N195">
            <v>-0.83912569480096344</v>
          </cell>
          <cell r="O195">
            <v>-0.27451714208266553</v>
          </cell>
          <cell r="P195">
            <v>-0.48130497724584015</v>
          </cell>
          <cell r="Q195">
            <v>-0.6568527414912505</v>
          </cell>
          <cell r="R195">
            <v>-0.85338013471318763</v>
          </cell>
          <cell r="S195">
            <v>11.904738658777346</v>
          </cell>
          <cell r="T195">
            <v>4.2037941853288814</v>
          </cell>
          <cell r="U195">
            <v>0.69912889090186825</v>
          </cell>
          <cell r="V195">
            <v>0.69912889090186825</v>
          </cell>
          <cell r="W195">
            <v>3</v>
          </cell>
        </row>
        <row r="196">
          <cell r="E196" t="str">
            <v>026-005</v>
          </cell>
          <cell r="F196" t="str">
            <v>Total</v>
          </cell>
          <cell r="G196">
            <v>148</v>
          </cell>
          <cell r="H196">
            <v>12</v>
          </cell>
          <cell r="I196">
            <v>1</v>
          </cell>
          <cell r="J196">
            <v>10</v>
          </cell>
          <cell r="K196">
            <v>370</v>
          </cell>
          <cell r="L196">
            <v>0.46216216216216216</v>
          </cell>
          <cell r="M196">
            <v>-1.0400263720477427</v>
          </cell>
          <cell r="N196">
            <v>-0.92126912784307513</v>
          </cell>
          <cell r="O196">
            <v>-0.84932602608341079</v>
          </cell>
          <cell r="P196">
            <v>-0.87116577195005462</v>
          </cell>
          <cell r="Q196">
            <v>-1.2732572711222565</v>
          </cell>
          <cell r="R196">
            <v>0.10671647639598171</v>
          </cell>
          <cell r="S196">
            <v>16.96395586405183</v>
          </cell>
          <cell r="T196">
            <v>8.1196972897276165</v>
          </cell>
          <cell r="U196">
            <v>0.53286575372929312</v>
          </cell>
          <cell r="V196">
            <v>0.53286575372929312</v>
          </cell>
          <cell r="W196">
            <v>3</v>
          </cell>
        </row>
        <row r="197">
          <cell r="E197" t="str">
            <v>026-006</v>
          </cell>
          <cell r="F197" t="str">
            <v>Total</v>
          </cell>
          <cell r="G197">
            <v>223</v>
          </cell>
          <cell r="H197">
            <v>23</v>
          </cell>
          <cell r="I197">
            <v>6</v>
          </cell>
          <cell r="J197">
            <v>11</v>
          </cell>
          <cell r="K197">
            <v>731</v>
          </cell>
          <cell r="L197">
            <v>0.359781121751026</v>
          </cell>
          <cell r="M197">
            <v>-0.66044846323323791</v>
          </cell>
          <cell r="N197">
            <v>-0.80832190741017151</v>
          </cell>
          <cell r="O197">
            <v>-0.58804926062852658</v>
          </cell>
          <cell r="P197">
            <v>-0.81547137270659542</v>
          </cell>
          <cell r="Q197">
            <v>-0.65341873296962927</v>
          </cell>
          <cell r="R197">
            <v>-0.80130422457555806</v>
          </cell>
          <cell r="S197">
            <v>13.452840721750146</v>
          </cell>
          <cell r="T197">
            <v>4.7848634439638307</v>
          </cell>
          <cell r="U197">
            <v>0.52142115513741794</v>
          </cell>
          <cell r="V197">
            <v>0.52142115513741794</v>
          </cell>
          <cell r="W197">
            <v>3</v>
          </cell>
        </row>
        <row r="198">
          <cell r="E198" t="str">
            <v>026-007</v>
          </cell>
          <cell r="F198" t="str">
            <v>Total</v>
          </cell>
          <cell r="G198">
            <v>217</v>
          </cell>
          <cell r="H198">
            <v>63</v>
          </cell>
          <cell r="I198">
            <v>4</v>
          </cell>
          <cell r="J198">
            <v>9</v>
          </cell>
          <cell r="K198">
            <v>779</v>
          </cell>
          <cell r="L198">
            <v>0.37612323491655969</v>
          </cell>
          <cell r="M198">
            <v>-0.69081469593839828</v>
          </cell>
          <cell r="N198">
            <v>-0.39760474219961317</v>
          </cell>
          <cell r="O198">
            <v>-0.69255996681048027</v>
          </cell>
          <cell r="P198">
            <v>-0.92686017119351394</v>
          </cell>
          <cell r="Q198">
            <v>-0.57100252845072041</v>
          </cell>
          <cell r="R198">
            <v>-0.65636550357473034</v>
          </cell>
          <cell r="S198">
            <v>12.587714592485183</v>
          </cell>
          <cell r="T198">
            <v>4.2269939372792811</v>
          </cell>
          <cell r="U198">
            <v>0.49404448550047186</v>
          </cell>
          <cell r="V198">
            <v>0.49404448550047186</v>
          </cell>
          <cell r="W198">
            <v>3</v>
          </cell>
        </row>
        <row r="199">
          <cell r="E199" t="str">
            <v>026-008</v>
          </cell>
          <cell r="F199" t="str">
            <v>Total</v>
          </cell>
          <cell r="G199">
            <v>356</v>
          </cell>
          <cell r="H199">
            <v>48</v>
          </cell>
          <cell r="I199">
            <v>19</v>
          </cell>
          <cell r="J199">
            <v>4</v>
          </cell>
          <cell r="K199">
            <v>820</v>
          </cell>
          <cell r="L199">
            <v>0.52073170731707319</v>
          </cell>
          <cell r="M199">
            <v>1.266969506448419E-2</v>
          </cell>
          <cell r="N199">
            <v>-0.55162367915357258</v>
          </cell>
          <cell r="O199">
            <v>9.1270329554172358E-2</v>
          </cell>
          <cell r="P199">
            <v>-1.20533216741081</v>
          </cell>
          <cell r="Q199">
            <v>-0.50060535375748572</v>
          </cell>
          <cell r="R199">
            <v>0.62617163365537043</v>
          </cell>
          <cell r="S199">
            <v>8.9649464297952619</v>
          </cell>
          <cell r="T199">
            <v>4.9466102421384885</v>
          </cell>
          <cell r="U199">
            <v>2.7201016854396842</v>
          </cell>
          <cell r="V199">
            <v>2.7201016854396842</v>
          </cell>
          <cell r="W199">
            <v>3</v>
          </cell>
        </row>
        <row r="200">
          <cell r="E200" t="str">
            <v>026-009</v>
          </cell>
          <cell r="F200" t="str">
            <v>Total</v>
          </cell>
          <cell r="G200">
            <v>738</v>
          </cell>
          <cell r="H200">
            <v>253</v>
          </cell>
          <cell r="I200">
            <v>30</v>
          </cell>
          <cell r="J200">
            <v>22</v>
          </cell>
          <cell r="K200">
            <v>2065</v>
          </cell>
          <cell r="L200">
            <v>0.5050847457627119</v>
          </cell>
          <cell r="M200">
            <v>1.9459865106263627</v>
          </cell>
          <cell r="N200">
            <v>1.5533017925505392</v>
          </cell>
          <cell r="O200">
            <v>0.66607921355491762</v>
          </cell>
          <cell r="P200">
            <v>-0.20283298102854402</v>
          </cell>
          <cell r="Q200">
            <v>1.6370649509517132</v>
          </cell>
          <cell r="R200">
            <v>0.48739823438524077</v>
          </cell>
          <cell r="S200">
            <v>4.2375594520354873</v>
          </cell>
          <cell r="T200">
            <v>7.6936647429501663</v>
          </cell>
          <cell r="U200">
            <v>21.339289577824417</v>
          </cell>
          <cell r="V200">
            <v>4.2375594520354873</v>
          </cell>
          <cell r="W200">
            <v>1</v>
          </cell>
        </row>
        <row r="201">
          <cell r="E201" t="str">
            <v>026-010</v>
          </cell>
          <cell r="F201" t="str">
            <v>Total</v>
          </cell>
          <cell r="G201">
            <v>455</v>
          </cell>
          <cell r="H201">
            <v>152</v>
          </cell>
          <cell r="I201">
            <v>17</v>
          </cell>
          <cell r="J201">
            <v>49</v>
          </cell>
          <cell r="K201">
            <v>1552</v>
          </cell>
          <cell r="L201">
            <v>0.43363402061855671</v>
          </cell>
          <cell r="M201">
            <v>0.51371253469963074</v>
          </cell>
          <cell r="N201">
            <v>0.51624095039387929</v>
          </cell>
          <cell r="O201">
            <v>-1.3240376627781323E-2</v>
          </cell>
          <cell r="P201">
            <v>1.300915798544855</v>
          </cell>
          <cell r="Q201">
            <v>0.75624176515587471</v>
          </cell>
          <cell r="R201">
            <v>-0.14630051754953285</v>
          </cell>
          <cell r="S201">
            <v>2.2727322967517121</v>
          </cell>
          <cell r="T201">
            <v>1.3146117014899377</v>
          </cell>
          <cell r="U201">
            <v>9.6723947558367254</v>
          </cell>
          <cell r="V201">
            <v>1.3146117014899377</v>
          </cell>
          <cell r="W201">
            <v>2</v>
          </cell>
        </row>
        <row r="202">
          <cell r="E202" t="str">
            <v>026-011</v>
          </cell>
          <cell r="F202" t="str">
            <v>Total</v>
          </cell>
          <cell r="G202">
            <v>164</v>
          </cell>
          <cell r="H202">
            <v>59</v>
          </cell>
          <cell r="I202">
            <v>2</v>
          </cell>
          <cell r="J202">
            <v>15</v>
          </cell>
          <cell r="K202">
            <v>701</v>
          </cell>
          <cell r="L202">
            <v>0.34236804564907275</v>
          </cell>
          <cell r="M202">
            <v>-0.95904975150064842</v>
          </cell>
          <cell r="N202">
            <v>-0.43867645872066902</v>
          </cell>
          <cell r="O202">
            <v>-0.79707067299243395</v>
          </cell>
          <cell r="P202">
            <v>-0.59269377573275861</v>
          </cell>
          <cell r="Q202">
            <v>-0.70492886079394734</v>
          </cell>
          <cell r="R202">
            <v>-0.95574134989360204</v>
          </cell>
          <cell r="S202">
            <v>13.975639535608543</v>
          </cell>
          <cell r="T202">
            <v>4.8128424844766817</v>
          </cell>
          <cell r="U202">
            <v>0.61060536642041474</v>
          </cell>
          <cell r="V202">
            <v>0.61060536642041474</v>
          </cell>
          <cell r="W202">
            <v>3</v>
          </cell>
        </row>
        <row r="203">
          <cell r="E203" t="str">
            <v>026-012</v>
          </cell>
          <cell r="F203" t="str">
            <v>Total</v>
          </cell>
          <cell r="G203">
            <v>109</v>
          </cell>
          <cell r="H203">
            <v>16</v>
          </cell>
          <cell r="I203">
            <v>3</v>
          </cell>
          <cell r="J203">
            <v>8</v>
          </cell>
          <cell r="K203">
            <v>459</v>
          </cell>
          <cell r="L203">
            <v>0.29629629629629628</v>
          </cell>
          <cell r="M203">
            <v>-1.2374068846312853</v>
          </cell>
          <cell r="N203">
            <v>-0.88019741132201934</v>
          </cell>
          <cell r="O203">
            <v>-0.74481531990145711</v>
          </cell>
          <cell r="P203">
            <v>-0.98255457043697314</v>
          </cell>
          <cell r="Q203">
            <v>-1.120443891910113</v>
          </cell>
          <cell r="R203">
            <v>-1.3643531590166396</v>
          </cell>
          <cell r="S203">
            <v>19.853286778394086</v>
          </cell>
          <cell r="T203">
            <v>8.9126318934753144</v>
          </cell>
          <cell r="U203">
            <v>1.7655931065194506</v>
          </cell>
          <cell r="V203">
            <v>1.7655931065194506</v>
          </cell>
          <cell r="W203">
            <v>3</v>
          </cell>
        </row>
        <row r="204">
          <cell r="E204" t="str">
            <v>026-013</v>
          </cell>
          <cell r="F204" t="str">
            <v>Total</v>
          </cell>
          <cell r="G204">
            <v>190</v>
          </cell>
          <cell r="H204">
            <v>4</v>
          </cell>
          <cell r="I204">
            <v>2</v>
          </cell>
          <cell r="J204">
            <v>0</v>
          </cell>
          <cell r="K204">
            <v>627</v>
          </cell>
          <cell r="L204">
            <v>0.31259968102073366</v>
          </cell>
          <cell r="M204">
            <v>-0.82746274311162005</v>
          </cell>
          <cell r="N204">
            <v>-1.0034125608851867</v>
          </cell>
          <cell r="O204">
            <v>-0.79707067299243395</v>
          </cell>
          <cell r="P204">
            <v>-1.428109764384647</v>
          </cell>
          <cell r="Q204">
            <v>-0.8319871760939318</v>
          </cell>
          <cell r="R204">
            <v>-1.2197579217906456</v>
          </cell>
          <cell r="S204">
            <v>19.37141922248826</v>
          </cell>
          <cell r="T204">
            <v>8.4975766199572842</v>
          </cell>
          <cell r="U204">
            <v>1.8963946087416725</v>
          </cell>
          <cell r="V204">
            <v>1.8963946087416725</v>
          </cell>
          <cell r="W204">
            <v>3</v>
          </cell>
        </row>
        <row r="205">
          <cell r="E205" t="str">
            <v>026-014</v>
          </cell>
          <cell r="F205" t="str">
            <v>Total</v>
          </cell>
          <cell r="G205">
            <v>158</v>
          </cell>
          <cell r="H205">
            <v>6</v>
          </cell>
          <cell r="I205">
            <v>1</v>
          </cell>
          <cell r="J205">
            <v>20</v>
          </cell>
          <cell r="K205">
            <v>539</v>
          </cell>
          <cell r="L205">
            <v>0.3432282003710575</v>
          </cell>
          <cell r="M205">
            <v>-0.98941598420580879</v>
          </cell>
          <cell r="N205">
            <v>-0.98287670262465887</v>
          </cell>
          <cell r="O205">
            <v>-0.84932602608341079</v>
          </cell>
          <cell r="P205">
            <v>-0.31422177951546248</v>
          </cell>
          <cell r="Q205">
            <v>-0.98308355104526479</v>
          </cell>
          <cell r="R205">
            <v>-0.94811261032947836</v>
          </cell>
          <cell r="S205">
            <v>16.128134892729356</v>
          </cell>
          <cell r="T205">
            <v>6.3101388127143672</v>
          </cell>
          <cell r="U205">
            <v>0.7274082208068855</v>
          </cell>
          <cell r="V205">
            <v>0.7274082208068855</v>
          </cell>
          <cell r="W205">
            <v>3</v>
          </cell>
        </row>
        <row r="206">
          <cell r="E206" t="str">
            <v>026-015</v>
          </cell>
          <cell r="F206" t="str">
            <v>Total</v>
          </cell>
          <cell r="G206">
            <v>353</v>
          </cell>
          <cell r="H206">
            <v>123</v>
          </cell>
          <cell r="I206">
            <v>4</v>
          </cell>
          <cell r="J206">
            <v>21</v>
          </cell>
          <cell r="K206">
            <v>1283</v>
          </cell>
          <cell r="L206">
            <v>0.39049103663289164</v>
          </cell>
          <cell r="M206">
            <v>-2.5134212880960072E-3</v>
          </cell>
          <cell r="N206">
            <v>0.21847100561622443</v>
          </cell>
          <cell r="O206">
            <v>-0.69255996681048027</v>
          </cell>
          <cell r="P206">
            <v>-0.25852738027200323</v>
          </cell>
          <cell r="Q206">
            <v>0.29436761899782288</v>
          </cell>
          <cell r="R206">
            <v>-0.52893701355847955</v>
          </cell>
          <cell r="S206">
            <v>6.555409662621738</v>
          </cell>
          <cell r="T206">
            <v>0.74044589272786654</v>
          </cell>
          <cell r="U206">
            <v>2.9209854576104726</v>
          </cell>
          <cell r="V206">
            <v>0.74044589272786654</v>
          </cell>
          <cell r="W206">
            <v>2</v>
          </cell>
        </row>
        <row r="207">
          <cell r="E207" t="str">
            <v>026-016</v>
          </cell>
          <cell r="F207" t="str">
            <v>Total</v>
          </cell>
          <cell r="G207">
            <v>277</v>
          </cell>
          <cell r="H207">
            <v>149</v>
          </cell>
          <cell r="I207">
            <v>3</v>
          </cell>
          <cell r="J207">
            <v>17</v>
          </cell>
          <cell r="K207">
            <v>1079</v>
          </cell>
          <cell r="L207">
            <v>0.41334569045412417</v>
          </cell>
          <cell r="M207">
            <v>-0.38715236888679433</v>
          </cell>
          <cell r="N207">
            <v>0.48543716300308742</v>
          </cell>
          <cell r="O207">
            <v>-0.74481531990145711</v>
          </cell>
          <cell r="P207">
            <v>-0.48130497724584015</v>
          </cell>
          <cell r="Q207">
            <v>-5.5901250207539881E-2</v>
          </cell>
          <cell r="R207">
            <v>-0.32623836252035088</v>
          </cell>
          <cell r="S207">
            <v>7.7754694757381015</v>
          </cell>
          <cell r="T207">
            <v>1.6935919059281774</v>
          </cell>
          <cell r="U207">
            <v>2.1217007396374421</v>
          </cell>
          <cell r="V207">
            <v>1.6935919059281774</v>
          </cell>
          <cell r="W207">
            <v>2</v>
          </cell>
        </row>
        <row r="208">
          <cell r="E208" t="str">
            <v>026-017</v>
          </cell>
          <cell r="F208" t="str">
            <v>Total</v>
          </cell>
          <cell r="G208">
            <v>126</v>
          </cell>
          <cell r="H208">
            <v>17</v>
          </cell>
          <cell r="I208">
            <v>2</v>
          </cell>
          <cell r="J208">
            <v>24</v>
          </cell>
          <cell r="K208">
            <v>335</v>
          </cell>
          <cell r="L208">
            <v>0.5044776119402985</v>
          </cell>
          <cell r="M208">
            <v>-1.1513692252999976</v>
          </cell>
          <cell r="N208">
            <v>-0.86992948219175537</v>
          </cell>
          <cell r="O208">
            <v>-0.79707067299243395</v>
          </cell>
          <cell r="P208">
            <v>-9.1444182541625577E-2</v>
          </cell>
          <cell r="Q208">
            <v>-1.3333524202506275</v>
          </cell>
          <cell r="R208">
            <v>0.48201354522016193</v>
          </cell>
          <cell r="S208">
            <v>15.241793705466682</v>
          </cell>
          <cell r="T208">
            <v>7.7208483181113552</v>
          </cell>
          <cell r="U208">
            <v>1.1005847699875979</v>
          </cell>
          <cell r="V208">
            <v>1.1005847699875979</v>
          </cell>
          <cell r="W208">
            <v>3</v>
          </cell>
        </row>
        <row r="209">
          <cell r="E209" t="str">
            <v>026-018</v>
          </cell>
          <cell r="F209" t="str">
            <v>Total</v>
          </cell>
          <cell r="G209">
            <v>312</v>
          </cell>
          <cell r="H209">
            <v>89</v>
          </cell>
          <cell r="I209">
            <v>3</v>
          </cell>
          <cell r="J209">
            <v>46</v>
          </cell>
          <cell r="K209">
            <v>930</v>
          </cell>
          <cell r="L209">
            <v>0.4838709677419355</v>
          </cell>
          <cell r="M209">
            <v>-0.21001601144002538</v>
          </cell>
          <cell r="N209">
            <v>-0.1306385848127502</v>
          </cell>
          <cell r="O209">
            <v>-0.74481531990145711</v>
          </cell>
          <cell r="P209">
            <v>1.1338326008144772</v>
          </cell>
          <cell r="Q209">
            <v>-0.31173488506831953</v>
          </cell>
          <cell r="R209">
            <v>0.29925256296671898</v>
          </cell>
          <cell r="S209">
            <v>6.8353940888985143</v>
          </cell>
          <cell r="T209">
            <v>2.4877385001771835</v>
          </cell>
          <cell r="U209">
            <v>4.0171402281401054</v>
          </cell>
          <cell r="V209">
            <v>2.4877385001771835</v>
          </cell>
          <cell r="W209">
            <v>2</v>
          </cell>
        </row>
        <row r="210">
          <cell r="E210" t="str">
            <v>026-019</v>
          </cell>
          <cell r="F210" t="str">
            <v>Total</v>
          </cell>
          <cell r="G210">
            <v>398</v>
          </cell>
          <cell r="H210">
            <v>65</v>
          </cell>
          <cell r="I210">
            <v>11</v>
          </cell>
          <cell r="J210">
            <v>35</v>
          </cell>
          <cell r="K210">
            <v>1162</v>
          </cell>
          <cell r="L210">
            <v>0.43803786574870912</v>
          </cell>
          <cell r="M210">
            <v>0.22523332400060694</v>
          </cell>
          <cell r="N210">
            <v>-0.37706888393908522</v>
          </cell>
          <cell r="O210">
            <v>-0.32677249517364237</v>
          </cell>
          <cell r="P210">
            <v>0.52119420913642589</v>
          </cell>
          <cell r="Q210">
            <v>8.6610103439740058E-2</v>
          </cell>
          <cell r="R210">
            <v>-0.10724267514049894</v>
          </cell>
          <cell r="S210">
            <v>4.7544233554725608</v>
          </cell>
          <cell r="T210">
            <v>0.71136441936306782</v>
          </cell>
          <cell r="U210">
            <v>3.3817707625980282</v>
          </cell>
          <cell r="V210">
            <v>0.71136441936306782</v>
          </cell>
          <cell r="W210">
            <v>2</v>
          </cell>
        </row>
        <row r="211">
          <cell r="E211" t="str">
            <v>026-020</v>
          </cell>
          <cell r="F211" t="str">
            <v>Total</v>
          </cell>
          <cell r="G211">
            <v>175</v>
          </cell>
          <cell r="H211">
            <v>48</v>
          </cell>
          <cell r="I211">
            <v>5</v>
          </cell>
          <cell r="J211">
            <v>22</v>
          </cell>
          <cell r="K211">
            <v>610</v>
          </cell>
          <cell r="L211">
            <v>0.4098360655737705</v>
          </cell>
          <cell r="M211">
            <v>-0.90337832487452108</v>
          </cell>
          <cell r="N211">
            <v>-0.55162367915357258</v>
          </cell>
          <cell r="O211">
            <v>-0.64030461371950342</v>
          </cell>
          <cell r="P211">
            <v>-0.20283298102854402</v>
          </cell>
          <cell r="Q211">
            <v>-0.86117624852771202</v>
          </cell>
          <cell r="R211">
            <v>-0.35736533711651114</v>
          </cell>
          <cell r="S211">
            <v>11.821220843878955</v>
          </cell>
          <cell r="T211">
            <v>4.1836942719136365</v>
          </cell>
          <cell r="U211">
            <v>0.15279908019268157</v>
          </cell>
          <cell r="V211">
            <v>0.15279908019268157</v>
          </cell>
          <cell r="W211">
            <v>3</v>
          </cell>
        </row>
        <row r="212">
          <cell r="E212" t="str">
            <v>026-021</v>
          </cell>
          <cell r="F212" t="str">
            <v>Total</v>
          </cell>
          <cell r="G212">
            <v>194</v>
          </cell>
          <cell r="H212">
            <v>51</v>
          </cell>
          <cell r="I212">
            <v>3</v>
          </cell>
          <cell r="J212">
            <v>33</v>
          </cell>
          <cell r="K212">
            <v>748</v>
          </cell>
          <cell r="L212">
            <v>0.37566844919786097</v>
          </cell>
          <cell r="M212">
            <v>-0.80721858797484647</v>
          </cell>
          <cell r="N212">
            <v>-0.52081989176278065</v>
          </cell>
          <cell r="O212">
            <v>-0.74481531990145711</v>
          </cell>
          <cell r="P212">
            <v>0.40980541064950743</v>
          </cell>
          <cell r="Q212">
            <v>-0.62422966053584905</v>
          </cell>
          <cell r="R212">
            <v>-0.66039901256649625</v>
          </cell>
          <cell r="S212">
            <v>10.907615262961176</v>
          </cell>
          <cell r="T212">
            <v>3.3141858562386211</v>
          </cell>
          <cell r="U212">
            <v>1.1523214291958437</v>
          </cell>
          <cell r="V212">
            <v>1.1523214291958437</v>
          </cell>
          <cell r="W212">
            <v>3</v>
          </cell>
        </row>
        <row r="213">
          <cell r="E213" t="str">
            <v>026-022</v>
          </cell>
          <cell r="F213" t="str">
            <v>Total</v>
          </cell>
          <cell r="G213">
            <v>197</v>
          </cell>
          <cell r="H213">
            <v>48</v>
          </cell>
          <cell r="I213">
            <v>4</v>
          </cell>
          <cell r="J213">
            <v>6</v>
          </cell>
          <cell r="K213">
            <v>588</v>
          </cell>
          <cell r="L213">
            <v>0.43367346938775508</v>
          </cell>
          <cell r="M213">
            <v>-0.79203547162226628</v>
          </cell>
          <cell r="N213">
            <v>-0.55162367915357258</v>
          </cell>
          <cell r="O213">
            <v>-0.69255996681048027</v>
          </cell>
          <cell r="P213">
            <v>-1.0939433689238915</v>
          </cell>
          <cell r="Q213">
            <v>-0.89895034226554527</v>
          </cell>
          <cell r="R213">
            <v>-0.14595064516187084</v>
          </cell>
          <cell r="S213">
            <v>14.016651383535075</v>
          </cell>
          <cell r="T213">
            <v>5.850012078427592</v>
          </cell>
          <cell r="U213">
            <v>0.32902256189381868</v>
          </cell>
          <cell r="V213">
            <v>0.32902256189381868</v>
          </cell>
          <cell r="W213">
            <v>3</v>
          </cell>
        </row>
        <row r="214">
          <cell r="E214" t="str">
            <v>026-023</v>
          </cell>
          <cell r="F214" t="str">
            <v>Total</v>
          </cell>
          <cell r="G214">
            <v>260</v>
          </cell>
          <cell r="H214">
            <v>82</v>
          </cell>
          <cell r="I214">
            <v>7</v>
          </cell>
          <cell r="J214">
            <v>10</v>
          </cell>
          <cell r="K214">
            <v>960</v>
          </cell>
          <cell r="L214">
            <v>0.37395833333333334</v>
          </cell>
          <cell r="M214">
            <v>-0.47319002821808215</v>
          </cell>
          <cell r="N214">
            <v>-0.20251408872459792</v>
          </cell>
          <cell r="O214">
            <v>-0.53579390753754974</v>
          </cell>
          <cell r="P214">
            <v>-0.87116577195005462</v>
          </cell>
          <cell r="Q214">
            <v>-0.26022475724400146</v>
          </cell>
          <cell r="R214">
            <v>-0.67556608451473188</v>
          </cell>
          <cell r="S214">
            <v>10.177973527048186</v>
          </cell>
          <cell r="T214">
            <v>2.837724049021451</v>
          </cell>
          <cell r="U214">
            <v>1.0290199443876018</v>
          </cell>
          <cell r="V214">
            <v>1.0290199443876018</v>
          </cell>
          <cell r="W214">
            <v>3</v>
          </cell>
        </row>
        <row r="215">
          <cell r="E215" t="str">
            <v>026-024</v>
          </cell>
          <cell r="F215" t="str">
            <v>Total</v>
          </cell>
          <cell r="G215">
            <v>439</v>
          </cell>
          <cell r="H215">
            <v>204</v>
          </cell>
          <cell r="I215">
            <v>20</v>
          </cell>
          <cell r="J215">
            <v>33</v>
          </cell>
          <cell r="K215">
            <v>1745</v>
          </cell>
          <cell r="L215">
            <v>0.39885386819484242</v>
          </cell>
          <cell r="M215">
            <v>0.43273591415253632</v>
          </cell>
          <cell r="N215">
            <v>1.0501732651676052</v>
          </cell>
          <cell r="O215">
            <v>0.1435256826451492</v>
          </cell>
          <cell r="P215">
            <v>0.40980541064950743</v>
          </cell>
          <cell r="Q215">
            <v>1.0876235874923208</v>
          </cell>
          <cell r="R215">
            <v>-0.45476679467326991</v>
          </cell>
          <cell r="S215">
            <v>2.2639827621453321</v>
          </cell>
          <cell r="T215">
            <v>1.1534739469686235</v>
          </cell>
          <cell r="U215">
            <v>9.9834371702653435</v>
          </cell>
          <cell r="V215">
            <v>1.1534739469686235</v>
          </cell>
          <cell r="W215">
            <v>2</v>
          </cell>
        </row>
        <row r="216">
          <cell r="E216" t="str">
            <v>026-025</v>
          </cell>
          <cell r="F216" t="str">
            <v>Total</v>
          </cell>
          <cell r="G216">
            <v>252</v>
          </cell>
          <cell r="H216">
            <v>114</v>
          </cell>
          <cell r="I216">
            <v>41</v>
          </cell>
          <cell r="J216">
            <v>25</v>
          </cell>
          <cell r="K216">
            <v>1189</v>
          </cell>
          <cell r="L216">
            <v>0.36333052985702269</v>
          </cell>
          <cell r="M216">
            <v>-0.51367833849162936</v>
          </cell>
          <cell r="N216">
            <v>0.12605964344384879</v>
          </cell>
          <cell r="O216">
            <v>1.2408880975556629</v>
          </cell>
          <cell r="P216">
            <v>-3.5749783298166353E-2</v>
          </cell>
          <cell r="Q216">
            <v>0.13296921848162629</v>
          </cell>
          <cell r="R216">
            <v>-0.76982441128689949</v>
          </cell>
          <cell r="S216">
            <v>4.1556414356639371</v>
          </cell>
          <cell r="T216">
            <v>2.7605297403259579</v>
          </cell>
          <cell r="U216">
            <v>6.1682746092684599</v>
          </cell>
          <cell r="V216">
            <v>2.7605297403259579</v>
          </cell>
          <cell r="W216">
            <v>2</v>
          </cell>
        </row>
        <row r="217">
          <cell r="E217" t="str">
            <v>026-026</v>
          </cell>
          <cell r="F217" t="str">
            <v>Total</v>
          </cell>
          <cell r="G217">
            <v>373</v>
          </cell>
          <cell r="H217">
            <v>127</v>
          </cell>
          <cell r="I217">
            <v>7</v>
          </cell>
          <cell r="J217">
            <v>31</v>
          </cell>
          <cell r="K217">
            <v>1381</v>
          </cell>
          <cell r="L217">
            <v>0.38957277335264301</v>
          </cell>
          <cell r="M217">
            <v>9.8707354395771968E-2</v>
          </cell>
          <cell r="N217">
            <v>0.2595427221372803</v>
          </cell>
          <cell r="O217">
            <v>-0.53579390753754974</v>
          </cell>
          <cell r="P217">
            <v>0.29841661216258897</v>
          </cell>
          <cell r="Q217">
            <v>0.46263403655726182</v>
          </cell>
          <cell r="R217">
            <v>-0.5370811197724763</v>
          </cell>
          <cell r="S217">
            <v>4.8947796104362533</v>
          </cell>
          <cell r="T217">
            <v>0.21159430735746643</v>
          </cell>
          <cell r="U217">
            <v>4.2560617527961391</v>
          </cell>
          <cell r="V217">
            <v>0.21159430735746643</v>
          </cell>
          <cell r="W217">
            <v>2</v>
          </cell>
        </row>
        <row r="218">
          <cell r="E218" t="str">
            <v>026-027</v>
          </cell>
          <cell r="F218" t="str">
            <v>Total</v>
          </cell>
          <cell r="G218">
            <v>313</v>
          </cell>
          <cell r="H218">
            <v>156</v>
          </cell>
          <cell r="I218">
            <v>10</v>
          </cell>
          <cell r="J218">
            <v>37</v>
          </cell>
          <cell r="K218">
            <v>1161</v>
          </cell>
          <cell r="L218">
            <v>0.44444444444444442</v>
          </cell>
          <cell r="M218">
            <v>-0.20495497265583196</v>
          </cell>
          <cell r="N218">
            <v>0.55731266691493508</v>
          </cell>
          <cell r="O218">
            <v>-0.37902784826461922</v>
          </cell>
          <cell r="P218">
            <v>0.6325830076233443</v>
          </cell>
          <cell r="Q218">
            <v>8.4893099178929454E-2</v>
          </cell>
          <cell r="R218">
            <v>-5.0422525093477728E-2</v>
          </cell>
          <cell r="S218">
            <v>4.0631557498651301</v>
          </cell>
          <cell r="T218">
            <v>0.70356374398702715</v>
          </cell>
          <cell r="U218">
            <v>4.2534871369510592</v>
          </cell>
          <cell r="V218">
            <v>0.70356374398702715</v>
          </cell>
          <cell r="W218">
            <v>2</v>
          </cell>
        </row>
        <row r="219">
          <cell r="E219" t="str">
            <v>026-028</v>
          </cell>
          <cell r="F219" t="str">
            <v>Total</v>
          </cell>
          <cell r="G219">
            <v>246</v>
          </cell>
          <cell r="H219">
            <v>152</v>
          </cell>
          <cell r="I219">
            <v>5</v>
          </cell>
          <cell r="J219">
            <v>1</v>
          </cell>
          <cell r="K219">
            <v>970</v>
          </cell>
          <cell r="L219">
            <v>0.41649484536082476</v>
          </cell>
          <cell r="M219">
            <v>-0.54404457119678973</v>
          </cell>
          <cell r="N219">
            <v>0.51624095039387929</v>
          </cell>
          <cell r="O219">
            <v>-0.64030461371950342</v>
          </cell>
          <cell r="P219">
            <v>-1.3724153651411877</v>
          </cell>
          <cell r="Q219">
            <v>-0.24305471463589545</v>
          </cell>
          <cell r="R219">
            <v>-0.29830840757588833</v>
          </cell>
          <cell r="S219">
            <v>10.973894648466393</v>
          </cell>
          <cell r="T219">
            <v>4.221018165994006</v>
          </cell>
          <cell r="U219">
            <v>2.5119996759076977</v>
          </cell>
          <cell r="V219">
            <v>2.5119996759076977</v>
          </cell>
          <cell r="W219">
            <v>3</v>
          </cell>
        </row>
        <row r="220">
          <cell r="E220" t="str">
            <v>026-029</v>
          </cell>
          <cell r="F220" t="str">
            <v>Total</v>
          </cell>
          <cell r="G220">
            <v>800</v>
          </cell>
          <cell r="H220">
            <v>455</v>
          </cell>
          <cell r="I220">
            <v>17</v>
          </cell>
          <cell r="J220">
            <v>49</v>
          </cell>
          <cell r="K220">
            <v>3406</v>
          </cell>
          <cell r="L220">
            <v>0.38784497944803287</v>
          </cell>
          <cell r="M220">
            <v>2.2597709152463534</v>
          </cell>
          <cell r="N220">
            <v>3.6274234768638594</v>
          </cell>
          <cell r="O220">
            <v>-1.3240376627781323E-2</v>
          </cell>
          <cell r="P220">
            <v>1.300915798544855</v>
          </cell>
          <cell r="Q220">
            <v>3.9395676646987301</v>
          </cell>
          <cell r="R220">
            <v>-0.55240497881999395</v>
          </cell>
          <cell r="S220">
            <v>23.573084257557095</v>
          </cell>
          <cell r="T220">
            <v>28.674030104011393</v>
          </cell>
          <cell r="U220">
            <v>54.820339648823428</v>
          </cell>
          <cell r="V220">
            <v>23.573084257557095</v>
          </cell>
          <cell r="W220">
            <v>1</v>
          </cell>
        </row>
        <row r="221">
          <cell r="E221" t="str">
            <v>026-030</v>
          </cell>
          <cell r="F221" t="str">
            <v>Total</v>
          </cell>
          <cell r="G221">
            <v>276</v>
          </cell>
          <cell r="H221">
            <v>55</v>
          </cell>
          <cell r="I221">
            <v>3</v>
          </cell>
          <cell r="J221">
            <v>13</v>
          </cell>
          <cell r="K221">
            <v>740</v>
          </cell>
          <cell r="L221">
            <v>0.4689189189189189</v>
          </cell>
          <cell r="M221">
            <v>-0.39221340767098772</v>
          </cell>
          <cell r="N221">
            <v>-0.47974817524172486</v>
          </cell>
          <cell r="O221">
            <v>-0.74481531990145711</v>
          </cell>
          <cell r="P221">
            <v>-0.70408257421967702</v>
          </cell>
          <cell r="Q221">
            <v>-0.63796569462233388</v>
          </cell>
          <cell r="R221">
            <v>0.16664236679450417</v>
          </cell>
          <cell r="S221">
            <v>10.730211988648922</v>
          </cell>
          <cell r="T221">
            <v>3.8249323179545569</v>
          </cell>
          <cell r="U221">
            <v>0.44861600258599021</v>
          </cell>
          <cell r="V221">
            <v>0.44861600258599021</v>
          </cell>
          <cell r="W221">
            <v>3</v>
          </cell>
        </row>
        <row r="222">
          <cell r="E222" t="str">
            <v>026-031</v>
          </cell>
          <cell r="F222" t="str">
            <v>Total</v>
          </cell>
          <cell r="G222">
            <v>221</v>
          </cell>
          <cell r="H222">
            <v>37</v>
          </cell>
          <cell r="I222">
            <v>6</v>
          </cell>
          <cell r="J222">
            <v>7</v>
          </cell>
          <cell r="K222">
            <v>607</v>
          </cell>
          <cell r="L222">
            <v>0.44645799011532128</v>
          </cell>
          <cell r="M222">
            <v>-0.6705705408016247</v>
          </cell>
          <cell r="N222">
            <v>-0.66457089958647608</v>
          </cell>
          <cell r="O222">
            <v>-0.58804926062852658</v>
          </cell>
          <cell r="P222">
            <v>-1.0382489696804322</v>
          </cell>
          <cell r="Q222">
            <v>-0.86632726131014381</v>
          </cell>
          <cell r="R222">
            <v>-3.2564324550040553E-2</v>
          </cell>
          <cell r="S222">
            <v>13.19031290862914</v>
          </cell>
          <cell r="T222">
            <v>5.5318711940331067</v>
          </cell>
          <cell r="U222">
            <v>0.33868836013285386</v>
          </cell>
          <cell r="V222">
            <v>0.33868836013285386</v>
          </cell>
          <cell r="W222">
            <v>3</v>
          </cell>
        </row>
        <row r="223">
          <cell r="E223" t="str">
            <v>026-032</v>
          </cell>
          <cell r="F223" t="str">
            <v>Total</v>
          </cell>
          <cell r="G223">
            <v>452</v>
          </cell>
          <cell r="H223">
            <v>131</v>
          </cell>
          <cell r="I223">
            <v>8</v>
          </cell>
          <cell r="J223">
            <v>6</v>
          </cell>
          <cell r="K223">
            <v>1509</v>
          </cell>
          <cell r="L223">
            <v>0.39562624254473161</v>
          </cell>
          <cell r="M223">
            <v>0.4985294183470505</v>
          </cell>
          <cell r="N223">
            <v>0.30061443865833615</v>
          </cell>
          <cell r="O223">
            <v>-0.4835385544465729</v>
          </cell>
          <cell r="P223">
            <v>-1.0939433689238915</v>
          </cell>
          <cell r="Q223">
            <v>0.68241058194101878</v>
          </cell>
          <cell r="R223">
            <v>-0.48339270913475801</v>
          </cell>
          <cell r="S223">
            <v>7.3833795352023381</v>
          </cell>
          <cell r="T223">
            <v>2.2147875279036828</v>
          </cell>
          <cell r="U223">
            <v>5.4624652496089672</v>
          </cell>
          <cell r="V223">
            <v>2.2147875279036828</v>
          </cell>
          <cell r="W223">
            <v>2</v>
          </cell>
        </row>
        <row r="224">
          <cell r="E224" t="str">
            <v>026-033</v>
          </cell>
          <cell r="F224" t="str">
            <v>Total</v>
          </cell>
          <cell r="G224">
            <v>399</v>
          </cell>
          <cell r="H224">
            <v>136</v>
          </cell>
          <cell r="I224">
            <v>2</v>
          </cell>
          <cell r="J224">
            <v>9</v>
          </cell>
          <cell r="K224">
            <v>1313</v>
          </cell>
          <cell r="L224">
            <v>0.41584158415841582</v>
          </cell>
          <cell r="M224">
            <v>0.23029436278480034</v>
          </cell>
          <cell r="N224">
            <v>0.35195408430965591</v>
          </cell>
          <cell r="O224">
            <v>-0.79707067299243395</v>
          </cell>
          <cell r="P224">
            <v>-0.92686017119351394</v>
          </cell>
          <cell r="Q224">
            <v>0.3458777468221409</v>
          </cell>
          <cell r="R224">
            <v>-0.30410220194002874</v>
          </cell>
          <cell r="S224">
            <v>7.9549240837812949</v>
          </cell>
          <cell r="T224">
            <v>1.9964797868065147</v>
          </cell>
          <cell r="U224">
            <v>3.7140635872498993</v>
          </cell>
          <cell r="V224">
            <v>1.9964797868065147</v>
          </cell>
          <cell r="W224">
            <v>2</v>
          </cell>
        </row>
        <row r="225">
          <cell r="E225" t="str">
            <v>027-001</v>
          </cell>
          <cell r="F225" t="str">
            <v>Total</v>
          </cell>
          <cell r="G225">
            <v>574</v>
          </cell>
          <cell r="H225">
            <v>189</v>
          </cell>
          <cell r="I225">
            <v>22</v>
          </cell>
          <cell r="J225">
            <v>35</v>
          </cell>
          <cell r="K225">
            <v>1731</v>
          </cell>
          <cell r="L225">
            <v>0.4737146158290006</v>
          </cell>
          <cell r="M225">
            <v>1.1159761500186451</v>
          </cell>
          <cell r="N225">
            <v>0.89615432821364582</v>
          </cell>
          <cell r="O225">
            <v>0.24803638882710288</v>
          </cell>
          <cell r="P225">
            <v>0.52119420913642589</v>
          </cell>
          <cell r="Q225">
            <v>1.0635855278409725</v>
          </cell>
          <cell r="R225">
            <v>0.20917555509238134</v>
          </cell>
          <cell r="S225">
            <v>1.3801811344046966</v>
          </cell>
          <cell r="T225">
            <v>2.1216077504005009</v>
          </cell>
          <cell r="U225">
            <v>12.13101136956463</v>
          </cell>
          <cell r="V225">
            <v>1.3801811344046966</v>
          </cell>
          <cell r="W225">
            <v>1</v>
          </cell>
        </row>
        <row r="226">
          <cell r="E226" t="str">
            <v>027-002</v>
          </cell>
          <cell r="F226" t="str">
            <v>Total</v>
          </cell>
          <cell r="G226">
            <v>285</v>
          </cell>
          <cell r="H226">
            <v>51</v>
          </cell>
          <cell r="I226">
            <v>13</v>
          </cell>
          <cell r="J226">
            <v>7</v>
          </cell>
          <cell r="K226">
            <v>487</v>
          </cell>
          <cell r="L226">
            <v>0.731006160164271</v>
          </cell>
          <cell r="M226">
            <v>-0.34666405861324717</v>
          </cell>
          <cell r="N226">
            <v>-0.52081989176278065</v>
          </cell>
          <cell r="O226">
            <v>-0.22226178899168869</v>
          </cell>
          <cell r="P226">
            <v>-1.0382489696804322</v>
          </cell>
          <cell r="Q226">
            <v>-1.0723677726074161</v>
          </cell>
          <cell r="R226">
            <v>2.4911024382650817</v>
          </cell>
          <cell r="S226">
            <v>15.823765874862225</v>
          </cell>
          <cell r="T226">
            <v>13.326425287741801</v>
          </cell>
          <cell r="U226">
            <v>8.2440522250049533</v>
          </cell>
          <cell r="V226">
            <v>8.2440522250049533</v>
          </cell>
          <cell r="W226">
            <v>3</v>
          </cell>
        </row>
        <row r="227">
          <cell r="E227" t="str">
            <v>027-003</v>
          </cell>
          <cell r="F227" t="str">
            <v>Total</v>
          </cell>
          <cell r="G227">
            <v>202</v>
          </cell>
          <cell r="H227">
            <v>85</v>
          </cell>
          <cell r="I227">
            <v>13</v>
          </cell>
          <cell r="J227">
            <v>7</v>
          </cell>
          <cell r="K227">
            <v>513</v>
          </cell>
          <cell r="L227">
            <v>0.59844054580896688</v>
          </cell>
          <cell r="M227">
            <v>-0.76673027770129931</v>
          </cell>
          <cell r="N227">
            <v>-0.17171030133380605</v>
          </cell>
          <cell r="O227">
            <v>-0.22226178899168869</v>
          </cell>
          <cell r="P227">
            <v>-1.0382489696804322</v>
          </cell>
          <cell r="Q227">
            <v>-1.0277256618263404</v>
          </cell>
          <cell r="R227">
            <v>1.3153737917477042</v>
          </cell>
          <cell r="S227">
            <v>12.300966349539138</v>
          </cell>
          <cell r="T227">
            <v>8.0495461539482314</v>
          </cell>
          <cell r="U227">
            <v>3.1797245275492987</v>
          </cell>
          <cell r="V227">
            <v>3.1797245275492987</v>
          </cell>
          <cell r="W227">
            <v>3</v>
          </cell>
        </row>
        <row r="228">
          <cell r="E228" t="str">
            <v>027-004</v>
          </cell>
          <cell r="F228" t="str">
            <v>Total</v>
          </cell>
          <cell r="G228">
            <v>191</v>
          </cell>
          <cell r="H228">
            <v>25</v>
          </cell>
          <cell r="I228">
            <v>8</v>
          </cell>
          <cell r="J228">
            <v>9</v>
          </cell>
          <cell r="K228">
            <v>497</v>
          </cell>
          <cell r="L228">
            <v>0.46881287726358151</v>
          </cell>
          <cell r="M228">
            <v>-0.82240170432742665</v>
          </cell>
          <cell r="N228">
            <v>-0.78778604914964367</v>
          </cell>
          <cell r="O228">
            <v>-0.4835385544465729</v>
          </cell>
          <cell r="P228">
            <v>-0.92686017119351394</v>
          </cell>
          <cell r="Q228">
            <v>-1.0551977299993101</v>
          </cell>
          <cell r="R228">
            <v>0.16570187998342104</v>
          </cell>
          <cell r="S228">
            <v>13.757917998260584</v>
          </cell>
          <cell r="T228">
            <v>6.4076553917187802</v>
          </cell>
          <cell r="U228">
            <v>0.43882159522139219</v>
          </cell>
          <cell r="V228">
            <v>0.43882159522139219</v>
          </cell>
          <cell r="W228">
            <v>3</v>
          </cell>
        </row>
        <row r="229">
          <cell r="E229" t="str">
            <v>027-005</v>
          </cell>
          <cell r="F229" t="str">
            <v>Total</v>
          </cell>
          <cell r="G229">
            <v>701</v>
          </cell>
          <cell r="H229">
            <v>153</v>
          </cell>
          <cell r="I229">
            <v>22</v>
          </cell>
          <cell r="J229">
            <v>36</v>
          </cell>
          <cell r="K229">
            <v>1904</v>
          </cell>
          <cell r="L229">
            <v>0.47899159663865548</v>
          </cell>
          <cell r="M229">
            <v>1.7587280756112069</v>
          </cell>
          <cell r="N229">
            <v>0.52650887952414327</v>
          </cell>
          <cell r="O229">
            <v>0.24803638882710288</v>
          </cell>
          <cell r="P229">
            <v>0.57688860837988509</v>
          </cell>
          <cell r="Q229">
            <v>1.3606272649612066</v>
          </cell>
          <cell r="R229">
            <v>0.25597726559028522</v>
          </cell>
          <cell r="S229">
            <v>2.6868053616992169</v>
          </cell>
          <cell r="T229">
            <v>3.886396614701864</v>
          </cell>
          <cell r="U229">
            <v>15.431141054424394</v>
          </cell>
          <cell r="V229">
            <v>2.6868053616992169</v>
          </cell>
          <cell r="W229">
            <v>1</v>
          </cell>
        </row>
        <row r="230">
          <cell r="E230" t="str">
            <v>027-006</v>
          </cell>
          <cell r="F230" t="str">
            <v>Total</v>
          </cell>
          <cell r="G230">
            <v>775</v>
          </cell>
          <cell r="H230">
            <v>236</v>
          </cell>
          <cell r="I230">
            <v>13</v>
          </cell>
          <cell r="J230">
            <v>43</v>
          </cell>
          <cell r="K230">
            <v>2380</v>
          </cell>
          <cell r="L230">
            <v>0.44831932773109245</v>
          </cell>
          <cell r="M230">
            <v>2.1332449456415183</v>
          </cell>
          <cell r="N230">
            <v>1.378746997336052</v>
          </cell>
          <cell r="O230">
            <v>-0.22226178899168869</v>
          </cell>
          <cell r="P230">
            <v>0.96674940308409962</v>
          </cell>
          <cell r="Q230">
            <v>2.1779212931070528</v>
          </cell>
          <cell r="R230">
            <v>-1.6056062084352639E-2</v>
          </cell>
          <cell r="S230">
            <v>6.9156278430302613</v>
          </cell>
          <cell r="T230">
            <v>8.4778907010563991</v>
          </cell>
          <cell r="U230">
            <v>24.642755579242454</v>
          </cell>
          <cell r="V230">
            <v>6.9156278430302613</v>
          </cell>
          <cell r="W230">
            <v>1</v>
          </cell>
        </row>
        <row r="231">
          <cell r="E231" t="str">
            <v>027-007</v>
          </cell>
          <cell r="F231" t="str">
            <v>Total</v>
          </cell>
          <cell r="G231">
            <v>323</v>
          </cell>
          <cell r="H231">
            <v>76</v>
          </cell>
          <cell r="I231">
            <v>33</v>
          </cell>
          <cell r="J231">
            <v>8</v>
          </cell>
          <cell r="K231">
            <v>1028</v>
          </cell>
          <cell r="L231">
            <v>0.42801556420233461</v>
          </cell>
          <cell r="M231">
            <v>-0.15434458481389798</v>
          </cell>
          <cell r="N231">
            <v>-0.26412166350618166</v>
          </cell>
          <cell r="O231">
            <v>0.82284527282784814</v>
          </cell>
          <cell r="P231">
            <v>-0.98255457043697314</v>
          </cell>
          <cell r="Q231">
            <v>-0.14346846750888056</v>
          </cell>
          <cell r="R231">
            <v>-0.19613078605382836</v>
          </cell>
          <cell r="S231">
            <v>6.0724290726114258</v>
          </cell>
          <cell r="T231">
            <v>3.3356527957286559</v>
          </cell>
          <cell r="U231">
            <v>3.7659842726234611</v>
          </cell>
          <cell r="V231">
            <v>3.3356527957286559</v>
          </cell>
          <cell r="W231">
            <v>2</v>
          </cell>
        </row>
        <row r="232">
          <cell r="E232" t="str">
            <v>027-008</v>
          </cell>
          <cell r="F232" t="str">
            <v>Total</v>
          </cell>
          <cell r="G232">
            <v>684</v>
          </cell>
          <cell r="H232">
            <v>133</v>
          </cell>
          <cell r="I232">
            <v>25</v>
          </cell>
          <cell r="J232">
            <v>40</v>
          </cell>
          <cell r="K232">
            <v>1933</v>
          </cell>
          <cell r="L232">
            <v>0.45628556647697877</v>
          </cell>
          <cell r="M232">
            <v>1.672690416279919</v>
          </cell>
          <cell r="N232">
            <v>0.32115029691886404</v>
          </cell>
          <cell r="O232">
            <v>0.40480244810003341</v>
          </cell>
          <cell r="P232">
            <v>0.79966620535372201</v>
          </cell>
          <cell r="Q232">
            <v>1.410420388524714</v>
          </cell>
          <cell r="R232">
            <v>5.4596762511865543E-2</v>
          </cell>
          <cell r="S232">
            <v>2.5132322533747402</v>
          </cell>
          <cell r="T232">
            <v>3.7433857144085536</v>
          </cell>
          <cell r="U232">
            <v>15.511042858059142</v>
          </cell>
          <cell r="V232">
            <v>2.5132322533747402</v>
          </cell>
          <cell r="W232">
            <v>1</v>
          </cell>
        </row>
        <row r="233">
          <cell r="E233" t="str">
            <v>027-009</v>
          </cell>
          <cell r="F233" t="str">
            <v>Total</v>
          </cell>
          <cell r="G233">
            <v>464</v>
          </cell>
          <cell r="H233">
            <v>70</v>
          </cell>
          <cell r="I233">
            <v>8</v>
          </cell>
          <cell r="J233">
            <v>26</v>
          </cell>
          <cell r="K233">
            <v>1144</v>
          </cell>
          <cell r="L233">
            <v>0.49650349650349651</v>
          </cell>
          <cell r="M233">
            <v>0.55926188375737129</v>
          </cell>
          <cell r="N233">
            <v>-0.32572923828776545</v>
          </cell>
          <cell r="O233">
            <v>-0.4835385544465729</v>
          </cell>
          <cell r="P233">
            <v>1.9944615945292867E-2</v>
          </cell>
          <cell r="Q233">
            <v>5.5704026745149224E-2</v>
          </cell>
          <cell r="R233">
            <v>0.4112908620018994</v>
          </cell>
          <cell r="S233">
            <v>5.2400925333485002</v>
          </cell>
          <cell r="T233">
            <v>1.4677348997665689</v>
          </cell>
          <cell r="U233">
            <v>3.6435761243807576</v>
          </cell>
          <cell r="V233">
            <v>1.4677348997665689</v>
          </cell>
          <cell r="W233">
            <v>2</v>
          </cell>
        </row>
        <row r="234">
          <cell r="E234" t="str">
            <v>027-010</v>
          </cell>
          <cell r="F234" t="str">
            <v>Total</v>
          </cell>
          <cell r="G234">
            <v>245</v>
          </cell>
          <cell r="H234">
            <v>14</v>
          </cell>
          <cell r="I234">
            <v>8</v>
          </cell>
          <cell r="J234">
            <v>6</v>
          </cell>
          <cell r="K234">
            <v>560</v>
          </cell>
          <cell r="L234">
            <v>0.48749999999999999</v>
          </cell>
          <cell r="M234">
            <v>-0.54910560998098312</v>
          </cell>
          <cell r="N234">
            <v>-0.90073326958254718</v>
          </cell>
          <cell r="O234">
            <v>-0.4835385544465729</v>
          </cell>
          <cell r="P234">
            <v>-1.0939433689238915</v>
          </cell>
          <cell r="Q234">
            <v>-0.94702646156824211</v>
          </cell>
          <cell r="R234">
            <v>0.33143856539044136</v>
          </cell>
          <cell r="S234">
            <v>13.558233094486472</v>
          </cell>
          <cell r="T234">
            <v>6.4932827746166444</v>
          </cell>
          <cell r="U234">
            <v>0.84706649773060483</v>
          </cell>
          <cell r="V234">
            <v>0.84706649773060483</v>
          </cell>
          <cell r="W234">
            <v>3</v>
          </cell>
        </row>
        <row r="235">
          <cell r="E235" t="str">
            <v>027-011</v>
          </cell>
          <cell r="F235" t="str">
            <v>Total</v>
          </cell>
          <cell r="G235">
            <v>747</v>
          </cell>
          <cell r="H235">
            <v>90</v>
          </cell>
          <cell r="I235">
            <v>18</v>
          </cell>
          <cell r="J235">
            <v>37</v>
          </cell>
          <cell r="K235">
            <v>1866</v>
          </cell>
          <cell r="L235">
            <v>0.47802786709539119</v>
          </cell>
          <cell r="M235">
            <v>1.9915358596841033</v>
          </cell>
          <cell r="N235">
            <v>-0.12037065568248624</v>
          </cell>
          <cell r="O235">
            <v>3.9014976463195516E-2</v>
          </cell>
          <cell r="P235">
            <v>0.6325830076233443</v>
          </cell>
          <cell r="Q235">
            <v>1.2953811030504037</v>
          </cell>
          <cell r="R235">
            <v>0.24742991764473105</v>
          </cell>
          <cell r="S235">
            <v>4.3954093590087551</v>
          </cell>
          <cell r="T235">
            <v>4.5268161203288617</v>
          </cell>
          <cell r="U235">
            <v>15.056468436218282</v>
          </cell>
          <cell r="V235">
            <v>4.3954093590087551</v>
          </cell>
          <cell r="W235">
            <v>1</v>
          </cell>
        </row>
        <row r="236">
          <cell r="E236" t="str">
            <v>027-012</v>
          </cell>
          <cell r="F236" t="str">
            <v>Total</v>
          </cell>
          <cell r="G236">
            <v>171</v>
          </cell>
          <cell r="H236">
            <v>20</v>
          </cell>
          <cell r="I236">
            <v>0</v>
          </cell>
          <cell r="J236">
            <v>33</v>
          </cell>
          <cell r="K236">
            <v>417</v>
          </cell>
          <cell r="L236">
            <v>0.53717026378896882</v>
          </cell>
          <cell r="M236">
            <v>-0.92362248001129466</v>
          </cell>
          <cell r="N236">
            <v>-0.83912569480096344</v>
          </cell>
          <cell r="O236">
            <v>-0.90158137917438763</v>
          </cell>
          <cell r="P236">
            <v>0.40980541064950743</v>
          </cell>
          <cell r="Q236">
            <v>-1.1925580708641581</v>
          </cell>
          <cell r="R236">
            <v>0.77196571340519216</v>
          </cell>
          <cell r="S236">
            <v>13.797255060336266</v>
          </cell>
          <cell r="T236">
            <v>7.1933697330889323</v>
          </cell>
          <cell r="U236">
            <v>2.0972562176491887</v>
          </cell>
          <cell r="V236">
            <v>2.0972562176491887</v>
          </cell>
          <cell r="W236">
            <v>3</v>
          </cell>
        </row>
        <row r="237">
          <cell r="E237" t="str">
            <v>027-013</v>
          </cell>
          <cell r="F237" t="str">
            <v>Total</v>
          </cell>
          <cell r="G237">
            <v>622</v>
          </cell>
          <cell r="H237">
            <v>120</v>
          </cell>
          <cell r="I237">
            <v>18</v>
          </cell>
          <cell r="J237">
            <v>29</v>
          </cell>
          <cell r="K237">
            <v>2292</v>
          </cell>
          <cell r="L237">
            <v>0.34424083769633507</v>
          </cell>
          <cell r="M237">
            <v>1.3589060116599283</v>
          </cell>
          <cell r="N237">
            <v>0.18766721822543256</v>
          </cell>
          <cell r="O237">
            <v>3.9014976463195516E-2</v>
          </cell>
          <cell r="P237">
            <v>0.18702781367567053</v>
          </cell>
          <cell r="Q237">
            <v>2.0268249181557199</v>
          </cell>
          <cell r="R237">
            <v>-0.93913149771100901</v>
          </cell>
          <cell r="S237">
            <v>6.0592318256694533</v>
          </cell>
          <cell r="T237">
            <v>4.0908618184971504</v>
          </cell>
          <cell r="U237">
            <v>15.454320044629359</v>
          </cell>
          <cell r="V237">
            <v>4.0908618184971504</v>
          </cell>
          <cell r="W237">
            <v>2</v>
          </cell>
        </row>
        <row r="238">
          <cell r="E238" t="str">
            <v>027-014</v>
          </cell>
          <cell r="F238" t="str">
            <v>Total</v>
          </cell>
          <cell r="G238">
            <v>781</v>
          </cell>
          <cell r="H238">
            <v>142</v>
          </cell>
          <cell r="I238">
            <v>22</v>
          </cell>
          <cell r="J238">
            <v>35</v>
          </cell>
          <cell r="K238">
            <v>1944</v>
          </cell>
          <cell r="L238">
            <v>0.50411522633744854</v>
          </cell>
          <cell r="M238">
            <v>2.1636111783466787</v>
          </cell>
          <cell r="N238">
            <v>0.41356165909123971</v>
          </cell>
          <cell r="O238">
            <v>0.24803638882710288</v>
          </cell>
          <cell r="P238">
            <v>0.52119420913642589</v>
          </cell>
          <cell r="Q238">
            <v>1.4293074353936306</v>
          </cell>
          <cell r="R238">
            <v>0.47879953579224038</v>
          </cell>
          <cell r="S238">
            <v>3.9110579247152635</v>
          </cell>
          <cell r="T238">
            <v>5.6891511683158944</v>
          </cell>
          <cell r="U238">
            <v>17.885956417730917</v>
          </cell>
          <cell r="V238">
            <v>3.9110579247152635</v>
          </cell>
          <cell r="W238">
            <v>1</v>
          </cell>
        </row>
        <row r="239">
          <cell r="E239" t="str">
            <v>027-015</v>
          </cell>
          <cell r="F239" t="str">
            <v>Total</v>
          </cell>
          <cell r="G239">
            <v>553</v>
          </cell>
          <cell r="H239">
            <v>165</v>
          </cell>
          <cell r="I239">
            <v>18</v>
          </cell>
          <cell r="J239">
            <v>15</v>
          </cell>
          <cell r="K239">
            <v>1651</v>
          </cell>
          <cell r="L239">
            <v>0.45487583282858873</v>
          </cell>
          <cell r="M239">
            <v>1.0096943355505839</v>
          </cell>
          <cell r="N239">
            <v>0.64972402908731075</v>
          </cell>
          <cell r="O239">
            <v>3.9014976463195516E-2</v>
          </cell>
          <cell r="P239">
            <v>-0.59269377573275861</v>
          </cell>
          <cell r="Q239">
            <v>0.92622518697612422</v>
          </cell>
          <cell r="R239">
            <v>4.2093789984395037E-2</v>
          </cell>
          <cell r="S239">
            <v>3.5197755955492114</v>
          </cell>
          <cell r="T239">
            <v>2.0055762127596011</v>
          </cell>
          <cell r="U239">
            <v>8.9144361265754668</v>
          </cell>
          <cell r="V239">
            <v>2.0055762127596011</v>
          </cell>
          <cell r="W239">
            <v>2</v>
          </cell>
        </row>
        <row r="240">
          <cell r="E240" t="str">
            <v>027-016</v>
          </cell>
          <cell r="F240" t="str">
            <v>Total</v>
          </cell>
          <cell r="G240">
            <v>237</v>
          </cell>
          <cell r="H240">
            <v>52</v>
          </cell>
          <cell r="I240">
            <v>9</v>
          </cell>
          <cell r="J240">
            <v>10</v>
          </cell>
          <cell r="K240">
            <v>570</v>
          </cell>
          <cell r="L240">
            <v>0.54035087719298247</v>
          </cell>
          <cell r="M240">
            <v>-0.58959392025453028</v>
          </cell>
          <cell r="N240">
            <v>-0.51055196263251668</v>
          </cell>
          <cell r="O240">
            <v>-0.43128320135559606</v>
          </cell>
          <cell r="P240">
            <v>-0.87116577195005462</v>
          </cell>
          <cell r="Q240">
            <v>-0.92985641896013616</v>
          </cell>
          <cell r="R240">
            <v>0.80017467476204329</v>
          </cell>
          <cell r="S240">
            <v>11.651942192204357</v>
          </cell>
          <cell r="T240">
            <v>6.0409540487901108</v>
          </cell>
          <cell r="U240">
            <v>1.3566447287474532</v>
          </cell>
          <cell r="V240">
            <v>1.3566447287474532</v>
          </cell>
          <cell r="W240">
            <v>3</v>
          </cell>
        </row>
        <row r="241">
          <cell r="E241" t="str">
            <v>027-017</v>
          </cell>
          <cell r="F241" t="str">
            <v>Total</v>
          </cell>
          <cell r="G241">
            <v>376</v>
          </cell>
          <cell r="H241">
            <v>100</v>
          </cell>
          <cell r="I241">
            <v>20</v>
          </cell>
          <cell r="J241">
            <v>11</v>
          </cell>
          <cell r="K241">
            <v>1001</v>
          </cell>
          <cell r="L241">
            <v>0.50649350649350644</v>
          </cell>
          <cell r="M241">
            <v>0.11389047074835217</v>
          </cell>
          <cell r="N241">
            <v>-1.7691364379846641E-2</v>
          </cell>
          <cell r="O241">
            <v>0.1435256826451492</v>
          </cell>
          <cell r="P241">
            <v>-0.81547137270659542</v>
          </cell>
          <cell r="Q241">
            <v>-0.18982758255076682</v>
          </cell>
          <cell r="R241">
            <v>0.49989257807563858</v>
          </cell>
          <cell r="S241">
            <v>5.4774917890268533</v>
          </cell>
          <cell r="T241">
            <v>2.6034402614474574</v>
          </cell>
          <cell r="U241">
            <v>3.1208262154023414</v>
          </cell>
          <cell r="V241">
            <v>2.6034402614474574</v>
          </cell>
          <cell r="W241">
            <v>2</v>
          </cell>
        </row>
        <row r="242">
          <cell r="E242" t="str">
            <v>027-018</v>
          </cell>
          <cell r="F242" t="str">
            <v>Total</v>
          </cell>
          <cell r="G242">
            <v>532</v>
          </cell>
          <cell r="H242">
            <v>167</v>
          </cell>
          <cell r="I242">
            <v>41</v>
          </cell>
          <cell r="J242">
            <v>17</v>
          </cell>
          <cell r="K242">
            <v>1654</v>
          </cell>
          <cell r="L242">
            <v>0.45767835550181379</v>
          </cell>
          <cell r="M242">
            <v>0.90341252108252246</v>
          </cell>
          <cell r="N242">
            <v>0.6702598873478387</v>
          </cell>
          <cell r="O242">
            <v>1.2408880975556629</v>
          </cell>
          <cell r="P242">
            <v>-0.48130497724584015</v>
          </cell>
          <cell r="Q242">
            <v>0.93137619975855601</v>
          </cell>
          <cell r="R242">
            <v>6.6949452634543841E-2</v>
          </cell>
          <cell r="S242">
            <v>1.7124917024622792</v>
          </cell>
          <cell r="T242">
            <v>3.5240746082787471</v>
          </cell>
          <cell r="U242">
            <v>11.954577699625933</v>
          </cell>
          <cell r="V242">
            <v>1.7124917024622792</v>
          </cell>
          <cell r="W242">
            <v>1</v>
          </cell>
        </row>
        <row r="243">
          <cell r="E243" t="str">
            <v>027-019</v>
          </cell>
          <cell r="F243" t="str">
            <v>Total</v>
          </cell>
          <cell r="G243">
            <v>184</v>
          </cell>
          <cell r="H243">
            <v>72</v>
          </cell>
          <cell r="I243">
            <v>5</v>
          </cell>
          <cell r="J243">
            <v>13</v>
          </cell>
          <cell r="K243">
            <v>650</v>
          </cell>
          <cell r="L243">
            <v>0.42153846153846153</v>
          </cell>
          <cell r="M243">
            <v>-0.85782897581678041</v>
          </cell>
          <cell r="N243">
            <v>-0.3051933800272375</v>
          </cell>
          <cell r="O243">
            <v>-0.64030461371950342</v>
          </cell>
          <cell r="P243">
            <v>-0.70408257421967702</v>
          </cell>
          <cell r="Q243">
            <v>-0.79249607809528799</v>
          </cell>
          <cell r="R243">
            <v>-0.2535764154154434</v>
          </cell>
          <cell r="S243">
            <v>11.915034055513146</v>
          </cell>
          <cell r="T243">
            <v>4.3406354488736119</v>
          </cell>
          <cell r="U243">
            <v>0.15751924058221883</v>
          </cell>
          <cell r="V243">
            <v>0.15751924058221883</v>
          </cell>
          <cell r="W243">
            <v>3</v>
          </cell>
        </row>
        <row r="244">
          <cell r="E244" t="str">
            <v>027-020</v>
          </cell>
          <cell r="F244" t="str">
            <v>Total</v>
          </cell>
          <cell r="G244">
            <v>540</v>
          </cell>
          <cell r="H244">
            <v>298</v>
          </cell>
          <cell r="I244">
            <v>43</v>
          </cell>
          <cell r="J244">
            <v>33</v>
          </cell>
          <cell r="K244">
            <v>1995</v>
          </cell>
          <cell r="L244">
            <v>0.4581453634085213</v>
          </cell>
          <cell r="M244">
            <v>0.94390083135606961</v>
          </cell>
          <cell r="N244">
            <v>2.0153586034124173</v>
          </cell>
          <cell r="O244">
            <v>1.3453988037376166</v>
          </cell>
          <cell r="P244">
            <v>0.40980541064950743</v>
          </cell>
          <cell r="Q244">
            <v>1.5168746526949712</v>
          </cell>
          <cell r="R244">
            <v>7.1091360600168269E-2</v>
          </cell>
          <cell r="S244">
            <v>2.3772855656833367</v>
          </cell>
          <cell r="T244">
            <v>7.1027661893522476</v>
          </cell>
          <cell r="U244">
            <v>21.200001621944541</v>
          </cell>
          <cell r="V244">
            <v>2.3772855656833367</v>
          </cell>
          <cell r="W244">
            <v>1</v>
          </cell>
        </row>
        <row r="245">
          <cell r="E245" t="str">
            <v>027-021</v>
          </cell>
          <cell r="F245" t="str">
            <v>Total</v>
          </cell>
          <cell r="G245">
            <v>653</v>
          </cell>
          <cell r="H245">
            <v>250</v>
          </cell>
          <cell r="I245">
            <v>18</v>
          </cell>
          <cell r="J245">
            <v>18</v>
          </cell>
          <cell r="K245">
            <v>2038</v>
          </cell>
          <cell r="L245">
            <v>0.4607458292443572</v>
          </cell>
          <cell r="M245">
            <v>1.5157982139699238</v>
          </cell>
          <cell r="N245">
            <v>1.5224980051597474</v>
          </cell>
          <cell r="O245">
            <v>3.9014976463195516E-2</v>
          </cell>
          <cell r="P245">
            <v>-0.42561057800238089</v>
          </cell>
          <cell r="Q245">
            <v>1.5907058359098272</v>
          </cell>
          <cell r="R245">
            <v>9.4154974738352118E-2</v>
          </cell>
          <cell r="S245">
            <v>4.8596276654690413</v>
          </cell>
          <cell r="T245">
            <v>5.3529680446170156</v>
          </cell>
          <cell r="U245">
            <v>16.89748534734953</v>
          </cell>
          <cell r="V245">
            <v>4.8596276654690413</v>
          </cell>
          <cell r="W245">
            <v>1</v>
          </cell>
        </row>
        <row r="246">
          <cell r="E246" t="str">
            <v>027-022</v>
          </cell>
          <cell r="F246" t="str">
            <v>Total</v>
          </cell>
          <cell r="G246">
            <v>677</v>
          </cell>
          <cell r="H246">
            <v>444</v>
          </cell>
          <cell r="I246">
            <v>76</v>
          </cell>
          <cell r="J246">
            <v>34</v>
          </cell>
          <cell r="K246">
            <v>2382</v>
          </cell>
          <cell r="L246">
            <v>0.51679261125104958</v>
          </cell>
          <cell r="M246">
            <v>1.6372631447905652</v>
          </cell>
          <cell r="N246">
            <v>3.5144762564309557</v>
          </cell>
          <cell r="O246">
            <v>3.0698254557398523</v>
          </cell>
          <cell r="P246">
            <v>0.46549980989296663</v>
          </cell>
          <cell r="Q246">
            <v>2.181355301628674</v>
          </cell>
          <cell r="R246">
            <v>0.59123566546534667</v>
          </cell>
          <cell r="S246">
            <v>13.838524590844973</v>
          </cell>
          <cell r="T246">
            <v>26.748282167653951</v>
          </cell>
          <cell r="U246">
            <v>48.813541839354109</v>
          </cell>
          <cell r="V246">
            <v>13.838524590844973</v>
          </cell>
          <cell r="W246">
            <v>1</v>
          </cell>
        </row>
        <row r="247">
          <cell r="E247" t="str">
            <v>027-023</v>
          </cell>
          <cell r="F247" t="str">
            <v>Total</v>
          </cell>
          <cell r="G247">
            <v>201</v>
          </cell>
          <cell r="H247">
            <v>75</v>
          </cell>
          <cell r="I247">
            <v>3</v>
          </cell>
          <cell r="J247">
            <v>7</v>
          </cell>
          <cell r="K247">
            <v>542</v>
          </cell>
          <cell r="L247">
            <v>0.52767527675276749</v>
          </cell>
          <cell r="M247">
            <v>-0.77179131648549271</v>
          </cell>
          <cell r="N247">
            <v>-0.27438959263644563</v>
          </cell>
          <cell r="O247">
            <v>-0.74481531990145711</v>
          </cell>
          <cell r="P247">
            <v>-1.0382489696804322</v>
          </cell>
          <cell r="Q247">
            <v>-0.977932538262833</v>
          </cell>
          <cell r="R247">
            <v>0.68775437164010667</v>
          </cell>
          <cell r="S247">
            <v>13.370815100399632</v>
          </cell>
          <cell r="T247">
            <v>6.6594546119006317</v>
          </cell>
          <cell r="U247">
            <v>1.2515052431917855</v>
          </cell>
          <cell r="V247">
            <v>1.2515052431917855</v>
          </cell>
          <cell r="W247">
            <v>3</v>
          </cell>
        </row>
        <row r="248">
          <cell r="E248" t="str">
            <v>027-024</v>
          </cell>
          <cell r="F248" t="str">
            <v>Total</v>
          </cell>
          <cell r="G248">
            <v>122</v>
          </cell>
          <cell r="H248">
            <v>93</v>
          </cell>
          <cell r="I248">
            <v>3</v>
          </cell>
          <cell r="J248">
            <v>12</v>
          </cell>
          <cell r="K248">
            <v>549</v>
          </cell>
          <cell r="L248">
            <v>0.41894353369763204</v>
          </cell>
          <cell r="M248">
            <v>-1.1716133804367712</v>
          </cell>
          <cell r="N248">
            <v>-8.9566868291694357E-2</v>
          </cell>
          <cell r="O248">
            <v>-0.74481531990145711</v>
          </cell>
          <cell r="P248">
            <v>-0.75977697346313622</v>
          </cell>
          <cell r="Q248">
            <v>-0.96591350843715873</v>
          </cell>
          <cell r="R248">
            <v>-0.27659091289992355</v>
          </cell>
          <cell r="S248">
            <v>13.694487198805824</v>
          </cell>
          <cell r="T248">
            <v>5.6133369311344641</v>
          </cell>
          <cell r="U248">
            <v>0.48698961891247433</v>
          </cell>
          <cell r="V248">
            <v>0.48698961891247433</v>
          </cell>
          <cell r="W248">
            <v>3</v>
          </cell>
        </row>
        <row r="249">
          <cell r="E249" t="str">
            <v>027-025</v>
          </cell>
          <cell r="F249" t="str">
            <v>Total</v>
          </cell>
          <cell r="G249">
            <v>295</v>
          </cell>
          <cell r="H249">
            <v>228</v>
          </cell>
          <cell r="I249">
            <v>10</v>
          </cell>
          <cell r="J249">
            <v>57</v>
          </cell>
          <cell r="K249">
            <v>1110</v>
          </cell>
          <cell r="L249">
            <v>0.53153153153153154</v>
          </cell>
          <cell r="M249">
            <v>-0.29605367077131317</v>
          </cell>
          <cell r="N249">
            <v>1.2966035642939402</v>
          </cell>
          <cell r="O249">
            <v>-0.37902784826461922</v>
          </cell>
          <cell r="P249">
            <v>1.7464709924925288</v>
          </cell>
          <cell r="Q249">
            <v>-2.6741181224112327E-3</v>
          </cell>
          <cell r="R249">
            <v>0.72195561782081374</v>
          </cell>
          <cell r="S249">
            <v>5.4534765199045214</v>
          </cell>
          <cell r="T249">
            <v>4.9528848149094724</v>
          </cell>
          <cell r="U249">
            <v>11.033712910634804</v>
          </cell>
          <cell r="V249">
            <v>4.9528848149094724</v>
          </cell>
          <cell r="W249">
            <v>2</v>
          </cell>
        </row>
        <row r="250">
          <cell r="E250" t="str">
            <v>027-026</v>
          </cell>
          <cell r="F250" t="str">
            <v>Total</v>
          </cell>
          <cell r="G250">
            <v>198</v>
          </cell>
          <cell r="H250">
            <v>197</v>
          </cell>
          <cell r="I250">
            <v>7</v>
          </cell>
          <cell r="J250">
            <v>33</v>
          </cell>
          <cell r="K250">
            <v>765</v>
          </cell>
          <cell r="L250">
            <v>0.56862745098039214</v>
          </cell>
          <cell r="M250">
            <v>-0.78697443283807289</v>
          </cell>
          <cell r="N250">
            <v>0.97829776125575751</v>
          </cell>
          <cell r="O250">
            <v>-0.53579390753754974</v>
          </cell>
          <cell r="P250">
            <v>0.40980541064950743</v>
          </cell>
          <cell r="Q250">
            <v>-0.59504058810206883</v>
          </cell>
          <cell r="R250">
            <v>1.0509605062832905</v>
          </cell>
          <cell r="S250">
            <v>7.6229855673289855</v>
          </cell>
          <cell r="T250">
            <v>4.8930418555497086</v>
          </cell>
          <cell r="U250">
            <v>5.2879147202672598</v>
          </cell>
          <cell r="V250">
            <v>4.8930418555497086</v>
          </cell>
          <cell r="W250">
            <v>2</v>
          </cell>
        </row>
        <row r="251">
          <cell r="E251" t="str">
            <v>027-027</v>
          </cell>
          <cell r="F251" t="str">
            <v>Total</v>
          </cell>
          <cell r="G251">
            <v>334</v>
          </cell>
          <cell r="H251">
            <v>287</v>
          </cell>
          <cell r="I251">
            <v>19</v>
          </cell>
          <cell r="J251">
            <v>74</v>
          </cell>
          <cell r="K251">
            <v>1445</v>
          </cell>
          <cell r="L251">
            <v>0.49411764705882355</v>
          </cell>
          <cell r="M251">
            <v>-9.8673158187770588E-2</v>
          </cell>
          <cell r="N251">
            <v>1.902411382979514</v>
          </cell>
          <cell r="O251">
            <v>9.1270329554172358E-2</v>
          </cell>
          <cell r="P251">
            <v>2.6932757796313358</v>
          </cell>
          <cell r="Q251">
            <v>0.57252230924914027</v>
          </cell>
          <cell r="R251">
            <v>0.39013068745722995</v>
          </cell>
          <cell r="S251">
            <v>6.9401128301185695</v>
          </cell>
          <cell r="T251">
            <v>9.2036824947997431</v>
          </cell>
          <cell r="U251">
            <v>20.579929537740803</v>
          </cell>
          <cell r="V251">
            <v>6.9401128301185695</v>
          </cell>
          <cell r="W251">
            <v>1</v>
          </cell>
        </row>
        <row r="252">
          <cell r="E252" t="str">
            <v>027-028</v>
          </cell>
          <cell r="F252" t="str">
            <v>Total</v>
          </cell>
          <cell r="G252">
            <v>254</v>
          </cell>
          <cell r="H252">
            <v>228</v>
          </cell>
          <cell r="I252">
            <v>19</v>
          </cell>
          <cell r="J252">
            <v>41</v>
          </cell>
          <cell r="K252">
            <v>1179</v>
          </cell>
          <cell r="L252">
            <v>0.45971162001696353</v>
          </cell>
          <cell r="M252">
            <v>-0.50355626092324257</v>
          </cell>
          <cell r="N252">
            <v>1.2966035642939402</v>
          </cell>
          <cell r="O252">
            <v>9.1270329554172358E-2</v>
          </cell>
          <cell r="P252">
            <v>0.85536060459718122</v>
          </cell>
          <cell r="Q252">
            <v>0.11579917587352027</v>
          </cell>
          <cell r="R252">
            <v>8.4982540234481943E-2</v>
          </cell>
          <cell r="S252">
            <v>3.4150086836555769</v>
          </cell>
          <cell r="T252">
            <v>2.2973562116343813</v>
          </cell>
          <cell r="U252">
            <v>7.5569813944182549</v>
          </cell>
          <cell r="V252">
            <v>2.2973562116343813</v>
          </cell>
          <cell r="W252">
            <v>2</v>
          </cell>
        </row>
        <row r="253">
          <cell r="E253" t="str">
            <v>027-029</v>
          </cell>
          <cell r="F253" t="str">
            <v>Total</v>
          </cell>
          <cell r="G253">
            <v>213</v>
          </cell>
          <cell r="H253">
            <v>96</v>
          </cell>
          <cell r="I253">
            <v>3</v>
          </cell>
          <cell r="J253">
            <v>10</v>
          </cell>
          <cell r="K253">
            <v>772</v>
          </cell>
          <cell r="L253">
            <v>0.41709844559585491</v>
          </cell>
          <cell r="M253">
            <v>-0.71105885107517186</v>
          </cell>
          <cell r="N253">
            <v>-5.876308090090248E-2</v>
          </cell>
          <cell r="O253">
            <v>-0.74481531990145711</v>
          </cell>
          <cell r="P253">
            <v>-0.87116577195005462</v>
          </cell>
          <cell r="Q253">
            <v>-0.58302155827639457</v>
          </cell>
          <cell r="R253">
            <v>-0.29295505790960535</v>
          </cell>
          <cell r="S253">
            <v>11.374552921816532</v>
          </cell>
          <cell r="T253">
            <v>3.8247404107847025</v>
          </cell>
          <cell r="U253">
            <v>0.54361176747345941</v>
          </cell>
          <cell r="V253">
            <v>0.54361176747345941</v>
          </cell>
          <cell r="W253">
            <v>3</v>
          </cell>
        </row>
        <row r="254">
          <cell r="E254" t="str">
            <v>027-030</v>
          </cell>
          <cell r="F254" t="str">
            <v>Total</v>
          </cell>
          <cell r="G254">
            <v>353</v>
          </cell>
          <cell r="H254">
            <v>185</v>
          </cell>
          <cell r="I254">
            <v>13</v>
          </cell>
          <cell r="J254">
            <v>14</v>
          </cell>
          <cell r="K254">
            <v>1269</v>
          </cell>
          <cell r="L254">
            <v>0.44523246650906223</v>
          </cell>
          <cell r="M254">
            <v>-2.5134212880960072E-3</v>
          </cell>
          <cell r="N254">
            <v>0.85508261169258992</v>
          </cell>
          <cell r="O254">
            <v>-0.22226178899168869</v>
          </cell>
          <cell r="P254">
            <v>-0.64838817497621781</v>
          </cell>
          <cell r="Q254">
            <v>0.2703295593464744</v>
          </cell>
          <cell r="R254">
            <v>-4.3433532359843881E-2</v>
          </cell>
          <cell r="S254">
            <v>4.9195927690885171</v>
          </cell>
          <cell r="T254">
            <v>1.4719406438450326</v>
          </cell>
          <cell r="U254">
            <v>4.5156622399069928</v>
          </cell>
          <cell r="V254">
            <v>1.4719406438450326</v>
          </cell>
          <cell r="W254">
            <v>2</v>
          </cell>
        </row>
        <row r="255">
          <cell r="E255" t="str">
            <v>027-031</v>
          </cell>
          <cell r="F255" t="str">
            <v>Total</v>
          </cell>
          <cell r="G255">
            <v>562</v>
          </cell>
          <cell r="H255">
            <v>265</v>
          </cell>
          <cell r="I255">
            <v>9</v>
          </cell>
          <cell r="J255">
            <v>15</v>
          </cell>
          <cell r="K255">
            <v>1975</v>
          </cell>
          <cell r="L255">
            <v>0.43088607594936706</v>
          </cell>
          <cell r="M255">
            <v>1.0552436846083244</v>
          </cell>
          <cell r="N255">
            <v>1.6765169421137067</v>
          </cell>
          <cell r="O255">
            <v>-0.43128320135559606</v>
          </cell>
          <cell r="P255">
            <v>-0.59269377573275861</v>
          </cell>
          <cell r="Q255">
            <v>1.4825345674787591</v>
          </cell>
          <cell r="R255">
            <v>-0.17067212614745825</v>
          </cell>
          <cell r="S255">
            <v>6.3578928893203184</v>
          </cell>
          <cell r="T255">
            <v>4.7077660422845833</v>
          </cell>
          <cell r="U255">
            <v>14.502364070474233</v>
          </cell>
          <cell r="V255">
            <v>4.7077660422845833</v>
          </cell>
          <cell r="W255">
            <v>2</v>
          </cell>
        </row>
        <row r="256">
          <cell r="E256" t="str">
            <v>027-032</v>
          </cell>
          <cell r="F256" t="str">
            <v>Total</v>
          </cell>
          <cell r="G256">
            <v>664</v>
          </cell>
          <cell r="H256">
            <v>233</v>
          </cell>
          <cell r="I256">
            <v>35</v>
          </cell>
          <cell r="J256">
            <v>51</v>
          </cell>
          <cell r="K256">
            <v>1934</v>
          </cell>
          <cell r="L256">
            <v>0.50827300930713548</v>
          </cell>
          <cell r="M256">
            <v>1.5714696405960511</v>
          </cell>
          <cell r="N256">
            <v>1.34794320994526</v>
          </cell>
          <cell r="O256">
            <v>0.92735597900980182</v>
          </cell>
          <cell r="P256">
            <v>1.4123045970317734</v>
          </cell>
          <cell r="Q256">
            <v>1.4121373927855245</v>
          </cell>
          <cell r="R256">
            <v>0.51567504508050122</v>
          </cell>
          <cell r="S256">
            <v>2.1305719425285412</v>
          </cell>
          <cell r="T256">
            <v>7.0820018054057652</v>
          </cell>
          <cell r="U256">
            <v>22.014276333906928</v>
          </cell>
          <cell r="V256">
            <v>2.1305719425285412</v>
          </cell>
          <cell r="W256">
            <v>1</v>
          </cell>
        </row>
        <row r="257">
          <cell r="E257" t="str">
            <v>027-033</v>
          </cell>
          <cell r="F257" t="str">
            <v>Total</v>
          </cell>
          <cell r="G257">
            <v>624</v>
          </cell>
          <cell r="H257">
            <v>302</v>
          </cell>
          <cell r="I257">
            <v>25</v>
          </cell>
          <cell r="J257">
            <v>50</v>
          </cell>
          <cell r="K257">
            <v>1986</v>
          </cell>
          <cell r="L257">
            <v>0.50402819738167171</v>
          </cell>
          <cell r="M257">
            <v>1.3690280892283151</v>
          </cell>
          <cell r="N257">
            <v>2.0564303199334732</v>
          </cell>
          <cell r="O257">
            <v>0.40480244810003341</v>
          </cell>
          <cell r="P257">
            <v>1.3566101977883143</v>
          </cell>
          <cell r="Q257">
            <v>1.5014216143476757</v>
          </cell>
          <cell r="R257">
            <v>0.47802767321776402</v>
          </cell>
          <cell r="S257">
            <v>3.7251864378706943</v>
          </cell>
          <cell r="T257">
            <v>7.7974827265071376</v>
          </cell>
          <cell r="U257">
            <v>23.075707154114589</v>
          </cell>
          <cell r="V257">
            <v>3.7251864378706943</v>
          </cell>
          <cell r="W257">
            <v>1</v>
          </cell>
        </row>
        <row r="258">
          <cell r="E258" t="str">
            <v>027-034</v>
          </cell>
          <cell r="F258" t="str">
            <v>Total</v>
          </cell>
          <cell r="G258">
            <v>383</v>
          </cell>
          <cell r="H258">
            <v>103</v>
          </cell>
          <cell r="I258">
            <v>7</v>
          </cell>
          <cell r="J258">
            <v>37</v>
          </cell>
          <cell r="K258">
            <v>1312</v>
          </cell>
          <cell r="L258">
            <v>0.40396341463414637</v>
          </cell>
          <cell r="M258">
            <v>0.14931774223770597</v>
          </cell>
          <cell r="N258">
            <v>1.3112423010945239E-2</v>
          </cell>
          <cell r="O258">
            <v>-0.53579390753754974</v>
          </cell>
          <cell r="P258">
            <v>0.6325830076233443</v>
          </cell>
          <cell r="Q258">
            <v>0.34416074256133028</v>
          </cell>
          <cell r="R258">
            <v>-0.40945006492690228</v>
          </cell>
          <cell r="S258">
            <v>4.8421381429720203</v>
          </cell>
          <cell r="T258">
            <v>0.36375509655340105</v>
          </cell>
          <cell r="U258">
            <v>4.2766956858444285</v>
          </cell>
          <cell r="V258">
            <v>0.36375509655340105</v>
          </cell>
          <cell r="W258">
            <v>2</v>
          </cell>
        </row>
        <row r="259">
          <cell r="E259" t="str">
            <v>027-035</v>
          </cell>
          <cell r="F259" t="str">
            <v>Total</v>
          </cell>
          <cell r="G259">
            <v>470</v>
          </cell>
          <cell r="H259">
            <v>381</v>
          </cell>
          <cell r="I259">
            <v>16</v>
          </cell>
          <cell r="J259">
            <v>22</v>
          </cell>
          <cell r="K259">
            <v>2487</v>
          </cell>
          <cell r="L259">
            <v>0.35745878568556494</v>
          </cell>
          <cell r="M259">
            <v>0.58962811646253166</v>
          </cell>
          <cell r="N259">
            <v>2.8675967212243263</v>
          </cell>
          <cell r="O259">
            <v>-6.5495729718758167E-2</v>
          </cell>
          <cell r="P259">
            <v>-0.20283298102854402</v>
          </cell>
          <cell r="Q259">
            <v>2.3616407490137874</v>
          </cell>
          <cell r="R259">
            <v>-0.82190109694160673</v>
          </cell>
          <cell r="S259">
            <v>10.990033481875551</v>
          </cell>
          <cell r="T259">
            <v>11.008658610604989</v>
          </cell>
          <cell r="U259">
            <v>25.642340113556667</v>
          </cell>
          <cell r="V259">
            <v>10.990033481875551</v>
          </cell>
          <cell r="W259">
            <v>1</v>
          </cell>
        </row>
        <row r="260">
          <cell r="E260" t="str">
            <v>027-036</v>
          </cell>
          <cell r="F260" t="str">
            <v>Total</v>
          </cell>
          <cell r="G260">
            <v>208</v>
          </cell>
          <cell r="H260">
            <v>68</v>
          </cell>
          <cell r="I260">
            <v>2</v>
          </cell>
          <cell r="J260">
            <v>19</v>
          </cell>
          <cell r="K260">
            <v>779</v>
          </cell>
          <cell r="L260">
            <v>0.38125802310654683</v>
          </cell>
          <cell r="M260">
            <v>-0.73636404499613883</v>
          </cell>
          <cell r="N260">
            <v>-0.34626509654829335</v>
          </cell>
          <cell r="O260">
            <v>-0.79707067299243395</v>
          </cell>
          <cell r="P260">
            <v>-0.36991617875892169</v>
          </cell>
          <cell r="Q260">
            <v>-0.57100252845072041</v>
          </cell>
          <cell r="R260">
            <v>-0.61082490393939637</v>
          </cell>
          <cell r="S260">
            <v>11.365912126699097</v>
          </cell>
          <cell r="T260">
            <v>3.3000631579057709</v>
          </cell>
          <cell r="U260">
            <v>0.35246974602213249</v>
          </cell>
          <cell r="V260">
            <v>0.35246974602213249</v>
          </cell>
          <cell r="W260">
            <v>3</v>
          </cell>
        </row>
        <row r="261">
          <cell r="E261" t="str">
            <v>027-037</v>
          </cell>
          <cell r="F261" t="str">
            <v>Total</v>
          </cell>
          <cell r="G261">
            <v>249</v>
          </cell>
          <cell r="H261">
            <v>61</v>
          </cell>
          <cell r="I261">
            <v>15</v>
          </cell>
          <cell r="J261">
            <v>20</v>
          </cell>
          <cell r="K261">
            <v>570</v>
          </cell>
          <cell r="L261">
            <v>0.60526315789473684</v>
          </cell>
          <cell r="M261">
            <v>-0.52886145484420954</v>
          </cell>
          <cell r="N261">
            <v>-0.41814060046014107</v>
          </cell>
          <cell r="O261">
            <v>-0.11775108280973501</v>
          </cell>
          <cell r="P261">
            <v>-0.31422177951546248</v>
          </cell>
          <cell r="Q261">
            <v>-0.92985641896013616</v>
          </cell>
          <cell r="R261">
            <v>1.3758837551520602</v>
          </cell>
          <cell r="S261">
            <v>9.6492066760327582</v>
          </cell>
          <cell r="T261">
            <v>6.4135735817690644</v>
          </cell>
          <cell r="U261">
            <v>3.1799879649021623</v>
          </cell>
          <cell r="V261">
            <v>3.1799879649021623</v>
          </cell>
          <cell r="W261">
            <v>3</v>
          </cell>
        </row>
        <row r="262">
          <cell r="E262" t="str">
            <v>027-038</v>
          </cell>
          <cell r="F262" t="str">
            <v>Total</v>
          </cell>
          <cell r="G262">
            <v>405</v>
          </cell>
          <cell r="H262">
            <v>102</v>
          </cell>
          <cell r="I262">
            <v>21</v>
          </cell>
          <cell r="J262">
            <v>6</v>
          </cell>
          <cell r="K262">
            <v>1166</v>
          </cell>
          <cell r="L262">
            <v>0.45797598627787306</v>
          </cell>
          <cell r="M262">
            <v>0.26066059548996073</v>
          </cell>
          <cell r="N262">
            <v>2.8444938806812797E-3</v>
          </cell>
          <cell r="O262">
            <v>0.19578103573612604</v>
          </cell>
          <cell r="P262">
            <v>-1.0939433689238915</v>
          </cell>
          <cell r="Q262">
            <v>9.3478120482982457E-2</v>
          </cell>
          <cell r="R262">
            <v>6.9589149445816345E-2</v>
          </cell>
          <cell r="S262">
            <v>5.7784805610016221</v>
          </cell>
          <cell r="T262">
            <v>2.4479134391836883</v>
          </cell>
          <cell r="U262">
            <v>3.7874805763705792</v>
          </cell>
          <cell r="V262">
            <v>2.4479134391836883</v>
          </cell>
          <cell r="W262">
            <v>2</v>
          </cell>
        </row>
        <row r="263">
          <cell r="E263" t="str">
            <v>027-039</v>
          </cell>
          <cell r="F263" t="str">
            <v>Total</v>
          </cell>
          <cell r="G263">
            <v>380</v>
          </cell>
          <cell r="H263">
            <v>37</v>
          </cell>
          <cell r="I263">
            <v>17</v>
          </cell>
          <cell r="J263">
            <v>25</v>
          </cell>
          <cell r="K263">
            <v>683</v>
          </cell>
          <cell r="L263">
            <v>0.67203513909224011</v>
          </cell>
          <cell r="M263">
            <v>0.13413462588512576</v>
          </cell>
          <cell r="N263">
            <v>-0.66457089958647608</v>
          </cell>
          <cell r="O263">
            <v>-1.3240376627781323E-2</v>
          </cell>
          <cell r="P263">
            <v>-3.5749783298166353E-2</v>
          </cell>
          <cell r="Q263">
            <v>-0.73583493748853812</v>
          </cell>
          <cell r="R263">
            <v>1.9680865783382615</v>
          </cell>
          <cell r="S263">
            <v>9.3024703000582711</v>
          </cell>
          <cell r="T263">
            <v>7.9372055785564903</v>
          </cell>
          <cell r="U263">
            <v>6.5701927909132447</v>
          </cell>
          <cell r="V263">
            <v>6.5701927909132447</v>
          </cell>
          <cell r="W263">
            <v>3</v>
          </cell>
        </row>
        <row r="264">
          <cell r="E264" t="str">
            <v>027-040</v>
          </cell>
          <cell r="F264" t="str">
            <v>Total</v>
          </cell>
          <cell r="G264">
            <v>628</v>
          </cell>
          <cell r="H264">
            <v>108</v>
          </cell>
          <cell r="I264">
            <v>31</v>
          </cell>
          <cell r="J264">
            <v>29</v>
          </cell>
          <cell r="K264">
            <v>1201</v>
          </cell>
          <cell r="L264">
            <v>0.66278101582014992</v>
          </cell>
          <cell r="M264">
            <v>1.3892722443650887</v>
          </cell>
          <cell r="N264">
            <v>6.4452068662265036E-2</v>
          </cell>
          <cell r="O264">
            <v>0.71833456664589446</v>
          </cell>
          <cell r="P264">
            <v>0.18702781367567053</v>
          </cell>
          <cell r="Q264">
            <v>0.15357326961135351</v>
          </cell>
          <cell r="R264">
            <v>1.8860114649514828</v>
          </cell>
          <cell r="S264">
            <v>4.2383683888750721</v>
          </cell>
          <cell r="T264">
            <v>7.3789644611382315</v>
          </cell>
          <cell r="U264">
            <v>13.568696535116434</v>
          </cell>
          <cell r="V264">
            <v>4.2383683888750721</v>
          </cell>
          <cell r="W264">
            <v>1</v>
          </cell>
        </row>
        <row r="265">
          <cell r="E265" t="str">
            <v>027-041</v>
          </cell>
          <cell r="F265" t="str">
            <v>Total</v>
          </cell>
          <cell r="G265">
            <v>667</v>
          </cell>
          <cell r="H265">
            <v>195</v>
          </cell>
          <cell r="I265">
            <v>88</v>
          </cell>
          <cell r="J265">
            <v>3</v>
          </cell>
          <cell r="K265">
            <v>1508</v>
          </cell>
          <cell r="L265">
            <v>0.63196286472148544</v>
          </cell>
          <cell r="M265">
            <v>1.5866527569486313</v>
          </cell>
          <cell r="N265">
            <v>0.95776190299522956</v>
          </cell>
          <cell r="O265">
            <v>3.696889692831574</v>
          </cell>
          <cell r="P265">
            <v>-1.2610265666542693</v>
          </cell>
          <cell r="Q265">
            <v>0.68069357768020822</v>
          </cell>
          <cell r="R265">
            <v>1.6126843034879785</v>
          </cell>
          <cell r="S265">
            <v>12.423078986648589</v>
          </cell>
          <cell r="T265">
            <v>23.399646885450913</v>
          </cell>
          <cell r="U265">
            <v>34.390054277704429</v>
          </cell>
          <cell r="V265">
            <v>12.423078986648589</v>
          </cell>
          <cell r="W265">
            <v>1</v>
          </cell>
        </row>
        <row r="266">
          <cell r="E266" t="str">
            <v>027-042</v>
          </cell>
          <cell r="F266" t="str">
            <v>Total</v>
          </cell>
          <cell r="G266">
            <v>685</v>
          </cell>
          <cell r="H266">
            <v>100</v>
          </cell>
          <cell r="I266">
            <v>52</v>
          </cell>
          <cell r="J266">
            <v>24</v>
          </cell>
          <cell r="K266">
            <v>1351</v>
          </cell>
          <cell r="L266">
            <v>0.63730569948186533</v>
          </cell>
          <cell r="M266">
            <v>1.6777514550641124</v>
          </cell>
          <cell r="N266">
            <v>-1.7691364379846641E-2</v>
          </cell>
          <cell r="O266">
            <v>1.8156969815564081</v>
          </cell>
          <cell r="P266">
            <v>-9.1444182541625577E-2</v>
          </cell>
          <cell r="Q266">
            <v>0.41112390873294374</v>
          </cell>
          <cell r="R266">
            <v>1.660070074767634</v>
          </cell>
          <cell r="S266">
            <v>4.4502021503673515</v>
          </cell>
          <cell r="T266">
            <v>10.289297040443845</v>
          </cell>
          <cell r="U266">
            <v>18.590976349144928</v>
          </cell>
          <cell r="V266">
            <v>4.4502021503673515</v>
          </cell>
          <cell r="W266">
            <v>1</v>
          </cell>
        </row>
        <row r="267">
          <cell r="E267" t="str">
            <v>027-043</v>
          </cell>
          <cell r="F267" t="str">
            <v>Total</v>
          </cell>
          <cell r="G267">
            <v>327</v>
          </cell>
          <cell r="H267">
            <v>73</v>
          </cell>
          <cell r="I267">
            <v>17</v>
          </cell>
          <cell r="J267">
            <v>9</v>
          </cell>
          <cell r="K267">
            <v>643</v>
          </cell>
          <cell r="L267">
            <v>0.66251944012441677</v>
          </cell>
          <cell r="M267">
            <v>-0.13410042967712438</v>
          </cell>
          <cell r="N267">
            <v>-0.29492545089697358</v>
          </cell>
          <cell r="O267">
            <v>-1.3240376627781323E-2</v>
          </cell>
          <cell r="P267">
            <v>-0.92686017119351394</v>
          </cell>
          <cell r="Q267">
            <v>-0.80451510792096215</v>
          </cell>
          <cell r="R267">
            <v>1.8836915417934164</v>
          </cell>
          <cell r="S267">
            <v>10.838478330528964</v>
          </cell>
          <cell r="T267">
            <v>8.6801621605709194</v>
          </cell>
          <cell r="U267">
            <v>5.7708408634788846</v>
          </cell>
          <cell r="V267">
            <v>5.7708408634788846</v>
          </cell>
          <cell r="W267">
            <v>3</v>
          </cell>
        </row>
        <row r="268">
          <cell r="E268" t="str">
            <v>027-044</v>
          </cell>
          <cell r="F268" t="str">
            <v>Total</v>
          </cell>
          <cell r="G268">
            <v>581</v>
          </cell>
          <cell r="H268">
            <v>76</v>
          </cell>
          <cell r="I268">
            <v>46</v>
          </cell>
          <cell r="J268">
            <v>9</v>
          </cell>
          <cell r="K268">
            <v>1023</v>
          </cell>
          <cell r="L268">
            <v>0.69599217986314765</v>
          </cell>
          <cell r="M268">
            <v>1.1514034215079989</v>
          </cell>
          <cell r="N268">
            <v>-0.26412166350618166</v>
          </cell>
          <cell r="O268">
            <v>1.5021648630105471</v>
          </cell>
          <cell r="P268">
            <v>-0.92686017119351394</v>
          </cell>
          <cell r="Q268">
            <v>-0.15205348881293357</v>
          </cell>
          <cell r="R268">
            <v>2.180562334265792</v>
          </cell>
          <cell r="S268">
            <v>8.2482999801538739</v>
          </cell>
          <cell r="T268">
            <v>12.226865665559144</v>
          </cell>
          <cell r="U268">
            <v>15.565042151364288</v>
          </cell>
          <cell r="V268">
            <v>8.2482999801538739</v>
          </cell>
          <cell r="W268">
            <v>1</v>
          </cell>
        </row>
        <row r="269">
          <cell r="E269" t="str">
            <v>027-045</v>
          </cell>
          <cell r="F269" t="str">
            <v>Total</v>
          </cell>
          <cell r="G269">
            <v>792</v>
          </cell>
          <cell r="H269">
            <v>107</v>
          </cell>
          <cell r="I269">
            <v>51</v>
          </cell>
          <cell r="J269">
            <v>17</v>
          </cell>
          <cell r="K269">
            <v>1393</v>
          </cell>
          <cell r="L269">
            <v>0.69418521177315151</v>
          </cell>
          <cell r="M269">
            <v>2.2192826049728063</v>
          </cell>
          <cell r="N269">
            <v>5.4184139532001081E-2</v>
          </cell>
          <cell r="O269">
            <v>1.7634416284654313</v>
          </cell>
          <cell r="P269">
            <v>-0.48130497724584015</v>
          </cell>
          <cell r="Q269">
            <v>0.483238087686989</v>
          </cell>
          <cell r="R269">
            <v>2.1645362768520111</v>
          </cell>
          <cell r="S269">
            <v>7.9654144926593116</v>
          </cell>
          <cell r="T269">
            <v>14.707823349999661</v>
          </cell>
          <cell r="U269">
            <v>23.572182876229714</v>
          </cell>
          <cell r="V269">
            <v>7.9654144926593116</v>
          </cell>
          <cell r="W269">
            <v>1</v>
          </cell>
        </row>
        <row r="270">
          <cell r="E270" t="str">
            <v>027-046</v>
          </cell>
          <cell r="F270" t="str">
            <v>Total</v>
          </cell>
          <cell r="G270">
            <v>413</v>
          </cell>
          <cell r="H270">
            <v>75</v>
          </cell>
          <cell r="I270">
            <v>22</v>
          </cell>
          <cell r="J270">
            <v>27</v>
          </cell>
          <cell r="K270">
            <v>729</v>
          </cell>
          <cell r="L270">
            <v>0.73662551440329216</v>
          </cell>
          <cell r="M270">
            <v>0.30114890576350795</v>
          </cell>
          <cell r="N270">
            <v>-0.27438959263644563</v>
          </cell>
          <cell r="O270">
            <v>0.24803638882710288</v>
          </cell>
          <cell r="P270">
            <v>7.5639015188752087E-2</v>
          </cell>
          <cell r="Q270">
            <v>-0.6568527414912505</v>
          </cell>
          <cell r="R270">
            <v>2.5409406695883141</v>
          </cell>
          <cell r="S270">
            <v>9.33054110937125</v>
          </cell>
          <cell r="T270">
            <v>10.272452605966533</v>
          </cell>
          <cell r="U270">
            <v>10.502554844013927</v>
          </cell>
          <cell r="V270">
            <v>9.33054110937125</v>
          </cell>
          <cell r="W270">
            <v>1</v>
          </cell>
        </row>
        <row r="271">
          <cell r="E271" t="str">
            <v>027-047</v>
          </cell>
          <cell r="F271" t="str">
            <v>Total</v>
          </cell>
          <cell r="G271">
            <v>362</v>
          </cell>
          <cell r="H271">
            <v>44</v>
          </cell>
          <cell r="I271">
            <v>19</v>
          </cell>
          <cell r="J271">
            <v>0</v>
          </cell>
          <cell r="K271">
            <v>844</v>
          </cell>
          <cell r="L271">
            <v>0.50355450236966826</v>
          </cell>
          <cell r="M271">
            <v>4.3035927769644586E-2</v>
          </cell>
          <cell r="N271">
            <v>-0.59269539567462837</v>
          </cell>
          <cell r="O271">
            <v>9.1270329554172358E-2</v>
          </cell>
          <cell r="P271">
            <v>-1.428109764384647</v>
          </cell>
          <cell r="Q271">
            <v>-0.45939725149803129</v>
          </cell>
          <cell r="R271">
            <v>0.4738264571027605</v>
          </cell>
          <cell r="S271">
            <v>9.8049889345949595</v>
          </cell>
          <cell r="T271">
            <v>5.3613281983654888</v>
          </cell>
          <cell r="U271">
            <v>2.905594783288997</v>
          </cell>
          <cell r="V271">
            <v>2.905594783288997</v>
          </cell>
          <cell r="W271">
            <v>3</v>
          </cell>
        </row>
        <row r="272">
          <cell r="E272" t="str">
            <v>027-048</v>
          </cell>
          <cell r="F272" t="str">
            <v>Total</v>
          </cell>
          <cell r="G272">
            <v>303</v>
          </cell>
          <cell r="H272">
            <v>130</v>
          </cell>
          <cell r="I272">
            <v>26</v>
          </cell>
          <cell r="J272">
            <v>17</v>
          </cell>
          <cell r="K272">
            <v>801</v>
          </cell>
          <cell r="L272">
            <v>0.59425717852684146</v>
          </cell>
          <cell r="M272">
            <v>-0.25556536049776596</v>
          </cell>
          <cell r="N272">
            <v>0.29034650952807217</v>
          </cell>
          <cell r="O272">
            <v>0.45705780119101025</v>
          </cell>
          <cell r="P272">
            <v>-0.48130497724584015</v>
          </cell>
          <cell r="Q272">
            <v>-0.53322843471288717</v>
          </cell>
          <cell r="R272">
            <v>1.278271374379383</v>
          </cell>
          <cell r="S272">
            <v>5.6376050041912285</v>
          </cell>
          <cell r="T272">
            <v>4.9153407399850897</v>
          </cell>
          <cell r="U272">
            <v>5.03233726744633</v>
          </cell>
          <cell r="V272">
            <v>4.9153407399850897</v>
          </cell>
          <cell r="W272">
            <v>2</v>
          </cell>
        </row>
        <row r="273">
          <cell r="E273" t="str">
            <v>027-049</v>
          </cell>
          <cell r="F273" t="str">
            <v>Total</v>
          </cell>
          <cell r="G273">
            <v>1010</v>
          </cell>
          <cell r="H273">
            <v>384</v>
          </cell>
          <cell r="I273">
            <v>127</v>
          </cell>
          <cell r="J273">
            <v>62</v>
          </cell>
          <cell r="K273">
            <v>2300</v>
          </cell>
          <cell r="L273">
            <v>0.68826086956521737</v>
          </cell>
          <cell r="M273">
            <v>3.3225890599269667</v>
          </cell>
          <cell r="N273">
            <v>2.8984005086151181</v>
          </cell>
          <cell r="O273">
            <v>5.734848463379671</v>
          </cell>
          <cell r="P273">
            <v>2.0249429887098249</v>
          </cell>
          <cell r="Q273">
            <v>2.0405609522422048</v>
          </cell>
          <cell r="R273">
            <v>2.1119930975402825</v>
          </cell>
          <cell r="S273">
            <v>37.935197407700052</v>
          </cell>
          <cell r="T273">
            <v>62.618844364890634</v>
          </cell>
          <cell r="U273">
            <v>92.152739623534316</v>
          </cell>
          <cell r="V273">
            <v>37.935197407700052</v>
          </cell>
          <cell r="W273">
            <v>1</v>
          </cell>
        </row>
        <row r="274">
          <cell r="E274" t="str">
            <v>027-050</v>
          </cell>
          <cell r="F274" t="str">
            <v>Total</v>
          </cell>
          <cell r="G274">
            <v>514</v>
          </cell>
          <cell r="H274">
            <v>150</v>
          </cell>
          <cell r="I274">
            <v>30</v>
          </cell>
          <cell r="J274">
            <v>13</v>
          </cell>
          <cell r="K274">
            <v>989</v>
          </cell>
          <cell r="L274">
            <v>0.71486349848331643</v>
          </cell>
          <cell r="M274">
            <v>0.81231382296704124</v>
          </cell>
          <cell r="N274">
            <v>0.49570509213335134</v>
          </cell>
          <cell r="O274">
            <v>0.66607921355491762</v>
          </cell>
          <cell r="P274">
            <v>-0.70408257421967702</v>
          </cell>
          <cell r="Q274">
            <v>-0.21043163368049403</v>
          </cell>
          <cell r="R274">
            <v>2.3479326588193512</v>
          </cell>
          <cell r="S274">
            <v>7.2908813897117106</v>
          </cell>
          <cell r="T274">
            <v>9.9524381868184051</v>
          </cell>
          <cell r="U274">
            <v>13.064884105587762</v>
          </cell>
          <cell r="V274">
            <v>7.2908813897117106</v>
          </cell>
          <cell r="W274">
            <v>1</v>
          </cell>
        </row>
        <row r="275">
          <cell r="E275" t="str">
            <v>027-051</v>
          </cell>
          <cell r="F275" t="str">
            <v>Total</v>
          </cell>
          <cell r="G275">
            <v>80</v>
          </cell>
          <cell r="H275">
            <v>15</v>
          </cell>
          <cell r="I275">
            <v>21</v>
          </cell>
          <cell r="J275">
            <v>0</v>
          </cell>
          <cell r="K275">
            <v>226</v>
          </cell>
          <cell r="L275">
            <v>0.51327433628318586</v>
          </cell>
          <cell r="M275">
            <v>-1.384177009372894</v>
          </cell>
          <cell r="N275">
            <v>-0.8904653404522832</v>
          </cell>
          <cell r="O275">
            <v>0.19578103573612604</v>
          </cell>
          <cell r="P275">
            <v>-1.428109764384647</v>
          </cell>
          <cell r="Q275">
            <v>-1.5205058846789832</v>
          </cell>
          <cell r="R275">
            <v>0.56003197296816876</v>
          </cell>
          <cell r="S275">
            <v>18.002338462934752</v>
          </cell>
          <cell r="T275">
            <v>11.771437212792526</v>
          </cell>
          <cell r="U275">
            <v>3.1254865609161673</v>
          </cell>
          <cell r="V275">
            <v>3.1254865609161673</v>
          </cell>
          <cell r="W275">
            <v>3</v>
          </cell>
        </row>
        <row r="276">
          <cell r="E276" t="str">
            <v>027-052</v>
          </cell>
          <cell r="F276" t="str">
            <v>Total</v>
          </cell>
          <cell r="G276">
            <v>589</v>
          </cell>
          <cell r="H276">
            <v>277</v>
          </cell>
          <cell r="I276">
            <v>23</v>
          </cell>
          <cell r="J276">
            <v>31</v>
          </cell>
          <cell r="K276">
            <v>2342</v>
          </cell>
          <cell r="L276">
            <v>0.3928266438941076</v>
          </cell>
          <cell r="M276">
            <v>1.1918917317815463</v>
          </cell>
          <cell r="N276">
            <v>1.7997320916768742</v>
          </cell>
          <cell r="O276">
            <v>0.30029174191807972</v>
          </cell>
          <cell r="P276">
            <v>0.29841661216258897</v>
          </cell>
          <cell r="Q276">
            <v>2.1126751311962502</v>
          </cell>
          <cell r="R276">
            <v>-0.50822243853553573</v>
          </cell>
          <cell r="S276">
            <v>5.0592883664981141</v>
          </cell>
          <cell r="T276">
            <v>6.2470555062963689</v>
          </cell>
          <cell r="U276">
            <v>20.747272310877438</v>
          </cell>
          <cell r="V276">
            <v>5.0592883664981141</v>
          </cell>
          <cell r="W276">
            <v>1</v>
          </cell>
        </row>
        <row r="277">
          <cell r="E277" t="str">
            <v>027-053</v>
          </cell>
          <cell r="F277" t="str">
            <v>Total</v>
          </cell>
          <cell r="G277">
            <v>352</v>
          </cell>
          <cell r="H277">
            <v>137</v>
          </cell>
          <cell r="I277">
            <v>14</v>
          </cell>
          <cell r="J277">
            <v>9</v>
          </cell>
          <cell r="K277">
            <v>1384</v>
          </cell>
          <cell r="L277">
            <v>0.36994219653179189</v>
          </cell>
          <cell r="M277">
            <v>-7.5744600722894061E-3</v>
          </cell>
          <cell r="N277">
            <v>0.36222201343991989</v>
          </cell>
          <cell r="O277">
            <v>-0.17000643590071185</v>
          </cell>
          <cell r="P277">
            <v>-0.92686017119351394</v>
          </cell>
          <cell r="Q277">
            <v>0.46778504933969361</v>
          </cell>
          <cell r="R277">
            <v>-0.7111853294363395</v>
          </cell>
          <cell r="S277">
            <v>6.699251635511021</v>
          </cell>
          <cell r="T277">
            <v>1.6729299727638494</v>
          </cell>
          <cell r="U277">
            <v>4.1572283283177756</v>
          </cell>
          <cell r="V277">
            <v>1.6729299727638494</v>
          </cell>
          <cell r="W277">
            <v>2</v>
          </cell>
        </row>
        <row r="278">
          <cell r="E278" t="str">
            <v>027-054</v>
          </cell>
          <cell r="F278" t="str">
            <v>Total</v>
          </cell>
          <cell r="G278">
            <v>89</v>
          </cell>
          <cell r="H278">
            <v>35</v>
          </cell>
          <cell r="I278">
            <v>3</v>
          </cell>
          <cell r="J278">
            <v>11</v>
          </cell>
          <cell r="K278">
            <v>500</v>
          </cell>
          <cell r="L278">
            <v>0.27600000000000002</v>
          </cell>
          <cell r="M278">
            <v>-1.3386276603151535</v>
          </cell>
          <cell r="N278">
            <v>-0.68510675784700403</v>
          </cell>
          <cell r="O278">
            <v>-0.74481531990145711</v>
          </cell>
          <cell r="P278">
            <v>-0.81547137270659542</v>
          </cell>
          <cell r="Q278">
            <v>-1.0500467172168781</v>
          </cell>
          <cell r="R278">
            <v>-1.5443616558641124</v>
          </cell>
          <cell r="S278">
            <v>19.486034148255218</v>
          </cell>
          <cell r="T278">
            <v>8.5796690035651686</v>
          </cell>
          <cell r="U278">
            <v>2.0924289776750511</v>
          </cell>
          <cell r="V278">
            <v>2.0924289776750511</v>
          </cell>
          <cell r="W278">
            <v>3</v>
          </cell>
        </row>
        <row r="279">
          <cell r="E279" t="str">
            <v>027-055</v>
          </cell>
          <cell r="F279" t="str">
            <v>Total</v>
          </cell>
          <cell r="G279">
            <v>168</v>
          </cell>
          <cell r="H279">
            <v>43</v>
          </cell>
          <cell r="I279">
            <v>2</v>
          </cell>
          <cell r="J279">
            <v>37</v>
          </cell>
          <cell r="K279">
            <v>726</v>
          </cell>
          <cell r="L279">
            <v>0.34435261707988979</v>
          </cell>
          <cell r="M279">
            <v>-0.93880559636387484</v>
          </cell>
          <cell r="N279">
            <v>-0.60296332480489234</v>
          </cell>
          <cell r="O279">
            <v>-0.79707067299243395</v>
          </cell>
          <cell r="P279">
            <v>0.6325830076233443</v>
          </cell>
          <cell r="Q279">
            <v>-0.6620037542736823</v>
          </cell>
          <cell r="R279">
            <v>-0.93814012280602721</v>
          </cell>
          <cell r="S279">
            <v>12.407857311554118</v>
          </cell>
          <cell r="T279">
            <v>4.2171512618418889</v>
          </cell>
          <cell r="U279">
            <v>1.924714249412891</v>
          </cell>
          <cell r="V279">
            <v>1.924714249412891</v>
          </cell>
          <cell r="W279">
            <v>3</v>
          </cell>
        </row>
        <row r="280">
          <cell r="E280" t="str">
            <v>027-056</v>
          </cell>
          <cell r="F280" t="str">
            <v>Total</v>
          </cell>
          <cell r="G280">
            <v>198</v>
          </cell>
          <cell r="H280">
            <v>80</v>
          </cell>
          <cell r="I280">
            <v>3</v>
          </cell>
          <cell r="J280">
            <v>22</v>
          </cell>
          <cell r="K280">
            <v>881</v>
          </cell>
          <cell r="L280">
            <v>0.34392735527809309</v>
          </cell>
          <cell r="M280">
            <v>-0.78697443283807289</v>
          </cell>
          <cell r="N280">
            <v>-0.22304994698512584</v>
          </cell>
          <cell r="O280">
            <v>-0.74481531990145711</v>
          </cell>
          <cell r="P280">
            <v>-0.20283298102854402</v>
          </cell>
          <cell r="Q280">
            <v>-0.395868093848039</v>
          </cell>
          <cell r="R280">
            <v>-0.94191178324054892</v>
          </cell>
          <cell r="S280">
            <v>11.030462254308928</v>
          </cell>
          <cell r="T280">
            <v>2.9301183772676969</v>
          </cell>
          <cell r="U280">
            <v>1.0096522326933546</v>
          </cell>
          <cell r="V280">
            <v>1.0096522326933546</v>
          </cell>
          <cell r="W280">
            <v>3</v>
          </cell>
        </row>
        <row r="281">
          <cell r="E281" t="str">
            <v>027-057</v>
          </cell>
          <cell r="F281" t="str">
            <v>Total</v>
          </cell>
          <cell r="G281">
            <v>352</v>
          </cell>
          <cell r="H281">
            <v>271</v>
          </cell>
          <cell r="I281">
            <v>21</v>
          </cell>
          <cell r="J281">
            <v>19</v>
          </cell>
          <cell r="K281">
            <v>1790</v>
          </cell>
          <cell r="L281">
            <v>0.37039106145251399</v>
          </cell>
          <cell r="M281">
            <v>-7.5744600722894061E-3</v>
          </cell>
          <cell r="N281">
            <v>1.7381245168952906</v>
          </cell>
          <cell r="O281">
            <v>0.19578103573612604</v>
          </cell>
          <cell r="P281">
            <v>-0.36991617875892169</v>
          </cell>
          <cell r="Q281">
            <v>1.1648887792287979</v>
          </cell>
          <cell r="R281">
            <v>-0.70720433218998524</v>
          </cell>
          <cell r="S281">
            <v>5.0420177675832347</v>
          </cell>
          <cell r="T281">
            <v>3.3891325858710188</v>
          </cell>
          <cell r="U281">
            <v>11.585136914113463</v>
          </cell>
          <cell r="V281">
            <v>3.3891325858710188</v>
          </cell>
          <cell r="W281">
            <v>2</v>
          </cell>
        </row>
        <row r="282">
          <cell r="E282" t="str">
            <v>027-058</v>
          </cell>
          <cell r="F282" t="str">
            <v>Total</v>
          </cell>
          <cell r="G282">
            <v>139</v>
          </cell>
          <cell r="H282">
            <v>50</v>
          </cell>
          <cell r="I282">
            <v>6</v>
          </cell>
          <cell r="J282">
            <v>27</v>
          </cell>
          <cell r="K282">
            <v>556</v>
          </cell>
          <cell r="L282">
            <v>0.39928057553956836</v>
          </cell>
          <cell r="M282">
            <v>-1.0855757211054835</v>
          </cell>
          <cell r="N282">
            <v>-0.53108782089304463</v>
          </cell>
          <cell r="O282">
            <v>-0.58804926062852658</v>
          </cell>
          <cell r="P282">
            <v>7.5639015188752087E-2</v>
          </cell>
          <cell r="Q282">
            <v>-0.95389447861148458</v>
          </cell>
          <cell r="R282">
            <v>-0.4509823136725708</v>
          </cell>
          <cell r="S282">
            <v>12.179211964464322</v>
          </cell>
          <cell r="T282">
            <v>4.596288347564121</v>
          </cell>
          <cell r="U282">
            <v>0.53766992147644666</v>
          </cell>
          <cell r="V282">
            <v>0.53766992147644666</v>
          </cell>
          <cell r="W282">
            <v>3</v>
          </cell>
        </row>
        <row r="283">
          <cell r="E283" t="str">
            <v>027-059</v>
          </cell>
          <cell r="F283" t="str">
            <v>Total</v>
          </cell>
          <cell r="G283">
            <v>174</v>
          </cell>
          <cell r="H283">
            <v>128</v>
          </cell>
          <cell r="I283">
            <v>5</v>
          </cell>
          <cell r="J283">
            <v>33</v>
          </cell>
          <cell r="K283">
            <v>824</v>
          </cell>
          <cell r="L283">
            <v>0.41262135922330095</v>
          </cell>
          <cell r="M283">
            <v>-0.90843936365871447</v>
          </cell>
          <cell r="N283">
            <v>0.26981065126754422</v>
          </cell>
          <cell r="O283">
            <v>-0.64030461371950342</v>
          </cell>
          <cell r="P283">
            <v>0.40980541064950743</v>
          </cell>
          <cell r="Q283">
            <v>-0.4937373367142433</v>
          </cell>
          <cell r="R283">
            <v>-0.33266247922503067</v>
          </cell>
          <cell r="S283">
            <v>8.4300452727196991</v>
          </cell>
          <cell r="T283">
            <v>2.4687961332294206</v>
          </cell>
          <cell r="U283">
            <v>1.893236541731764</v>
          </cell>
          <cell r="V283">
            <v>1.893236541731764</v>
          </cell>
          <cell r="W283">
            <v>3</v>
          </cell>
        </row>
        <row r="284">
          <cell r="E284" t="str">
            <v>027-060</v>
          </cell>
          <cell r="F284" t="str">
            <v>Total</v>
          </cell>
          <cell r="G284">
            <v>346</v>
          </cell>
          <cell r="H284">
            <v>304</v>
          </cell>
          <cell r="I284">
            <v>9</v>
          </cell>
          <cell r="J284">
            <v>26</v>
          </cell>
          <cell r="K284">
            <v>1382</v>
          </cell>
          <cell r="L284">
            <v>0.49565846599131691</v>
          </cell>
          <cell r="M284">
            <v>-3.7940692777449804E-2</v>
          </cell>
          <cell r="N284">
            <v>2.0769661781940014</v>
          </cell>
          <cell r="O284">
            <v>-0.43128320135559606</v>
          </cell>
          <cell r="P284">
            <v>1.9944615945292867E-2</v>
          </cell>
          <cell r="Q284">
            <v>0.46435104081807244</v>
          </cell>
          <cell r="R284">
            <v>0.40379625953516968</v>
          </cell>
          <cell r="S284">
            <v>5.4996383916922067</v>
          </cell>
          <cell r="T284">
            <v>4.1869756688785218</v>
          </cell>
          <cell r="U284">
            <v>10.574807789273391</v>
          </cell>
          <cell r="V284">
            <v>4.1869756688785218</v>
          </cell>
          <cell r="W284">
            <v>2</v>
          </cell>
        </row>
        <row r="285">
          <cell r="E285" t="str">
            <v>027-061</v>
          </cell>
          <cell r="F285" t="str">
            <v>Total</v>
          </cell>
          <cell r="G285">
            <v>152</v>
          </cell>
          <cell r="H285">
            <v>105</v>
          </cell>
          <cell r="I285">
            <v>13</v>
          </cell>
          <cell r="J285">
            <v>4</v>
          </cell>
          <cell r="K285">
            <v>632</v>
          </cell>
          <cell r="L285">
            <v>0.43354430379746833</v>
          </cell>
          <cell r="M285">
            <v>-1.0197822169109692</v>
          </cell>
          <cell r="N285">
            <v>3.3648281271473159E-2</v>
          </cell>
          <cell r="O285">
            <v>-0.22226178899168869</v>
          </cell>
          <cell r="P285">
            <v>-1.20533216741081</v>
          </cell>
          <cell r="Q285">
            <v>-0.82340215478987877</v>
          </cell>
          <cell r="R285">
            <v>-0.14709621888687491</v>
          </cell>
          <cell r="S285">
            <v>12.074174061637954</v>
          </cell>
          <cell r="T285">
            <v>5.5615574361526976</v>
          </cell>
          <cell r="U285">
            <v>1.2223839597175314</v>
          </cell>
          <cell r="V285">
            <v>1.2223839597175314</v>
          </cell>
          <cell r="W285">
            <v>3</v>
          </cell>
        </row>
        <row r="286">
          <cell r="E286" t="str">
            <v>027-062</v>
          </cell>
          <cell r="F286" t="str">
            <v>Total</v>
          </cell>
          <cell r="G286">
            <v>307</v>
          </cell>
          <cell r="H286">
            <v>353</v>
          </cell>
          <cell r="I286">
            <v>62</v>
          </cell>
          <cell r="J286">
            <v>7</v>
          </cell>
          <cell r="K286">
            <v>1591</v>
          </cell>
          <cell r="L286">
            <v>0.45820238843494659</v>
          </cell>
          <cell r="M286">
            <v>-0.23532120536099235</v>
          </cell>
          <cell r="N286">
            <v>2.5800947055769354</v>
          </cell>
          <cell r="O286">
            <v>2.3382505124661765</v>
          </cell>
          <cell r="P286">
            <v>-1.0382489696804322</v>
          </cell>
          <cell r="Q286">
            <v>0.82320493132748818</v>
          </cell>
          <cell r="R286">
            <v>7.1597117371731467E-2</v>
          </cell>
          <cell r="S286">
            <v>8.4517655495159367</v>
          </cell>
          <cell r="T286">
            <v>13.767821419311648</v>
          </cell>
          <cell r="U286">
            <v>23.41654535515729</v>
          </cell>
          <cell r="V286">
            <v>8.4517655495159367</v>
          </cell>
          <cell r="W286">
            <v>1</v>
          </cell>
        </row>
        <row r="287">
          <cell r="E287" t="str">
            <v>027-063</v>
          </cell>
          <cell r="F287" t="str">
            <v>Total</v>
          </cell>
          <cell r="G287">
            <v>345</v>
          </cell>
          <cell r="H287">
            <v>368</v>
          </cell>
          <cell r="I287">
            <v>36</v>
          </cell>
          <cell r="J287">
            <v>18</v>
          </cell>
          <cell r="K287">
            <v>1567</v>
          </cell>
          <cell r="L287">
            <v>0.4894703254626675</v>
          </cell>
          <cell r="M287">
            <v>-4.3001731561643199E-2</v>
          </cell>
          <cell r="N287">
            <v>2.7341136425308945</v>
          </cell>
          <cell r="O287">
            <v>0.97961133210077866</v>
          </cell>
          <cell r="P287">
            <v>-0.42561057800238089</v>
          </cell>
          <cell r="Q287">
            <v>0.78199682906803369</v>
          </cell>
          <cell r="R287">
            <v>0.3489134445337756</v>
          </cell>
          <cell r="S287">
            <v>5.6601231140837278</v>
          </cell>
          <cell r="T287">
            <v>8.5864386859523787</v>
          </cell>
          <cell r="U287">
            <v>18.027595922785917</v>
          </cell>
          <cell r="V287">
            <v>5.6601231140837278</v>
          </cell>
          <cell r="W287">
            <v>1</v>
          </cell>
        </row>
        <row r="288">
          <cell r="E288" t="str">
            <v>027-064</v>
          </cell>
          <cell r="F288" t="str">
            <v>Total</v>
          </cell>
          <cell r="G288">
            <v>425</v>
          </cell>
          <cell r="H288">
            <v>349</v>
          </cell>
          <cell r="I288">
            <v>56</v>
          </cell>
          <cell r="J288">
            <v>22</v>
          </cell>
          <cell r="K288">
            <v>1415</v>
          </cell>
          <cell r="L288">
            <v>0.60212014134275615</v>
          </cell>
          <cell r="M288">
            <v>0.36188137117382874</v>
          </cell>
          <cell r="N288">
            <v>2.5390229890558795</v>
          </cell>
          <cell r="O288">
            <v>2.0247183939203155</v>
          </cell>
          <cell r="P288">
            <v>-0.20283298102854402</v>
          </cell>
          <cell r="Q288">
            <v>0.52101218142482231</v>
          </cell>
          <cell r="R288">
            <v>1.3480082414706791</v>
          </cell>
          <cell r="S288">
            <v>5.5781193501019244</v>
          </cell>
          <cell r="T288">
            <v>13.090761604868431</v>
          </cell>
          <cell r="U288">
            <v>23.704756078045602</v>
          </cell>
          <cell r="V288">
            <v>5.5781193501019244</v>
          </cell>
          <cell r="W288">
            <v>1</v>
          </cell>
        </row>
        <row r="289">
          <cell r="E289" t="str">
            <v>027-065</v>
          </cell>
          <cell r="F289" t="str">
            <v>Total</v>
          </cell>
          <cell r="G289">
            <v>566</v>
          </cell>
          <cell r="H289">
            <v>589</v>
          </cell>
          <cell r="I289">
            <v>126</v>
          </cell>
          <cell r="J289">
            <v>42</v>
          </cell>
          <cell r="K289">
            <v>2392</v>
          </cell>
          <cell r="L289">
            <v>0.55309364548494988</v>
          </cell>
          <cell r="M289">
            <v>1.075487839745098</v>
          </cell>
          <cell r="N289">
            <v>5.0033259803192296</v>
          </cell>
          <cell r="O289">
            <v>5.6825931102886935</v>
          </cell>
          <cell r="P289">
            <v>0.91105500384064042</v>
          </cell>
          <cell r="Q289">
            <v>2.19852534423678</v>
          </cell>
          <cell r="R289">
            <v>0.91319069169569811</v>
          </cell>
          <cell r="S289">
            <v>39.972441787020152</v>
          </cell>
          <cell r="T289">
            <v>62.011586829925868</v>
          </cell>
          <cell r="U289">
            <v>89.547816871507663</v>
          </cell>
          <cell r="V289">
            <v>39.972441787020152</v>
          </cell>
          <cell r="W289">
            <v>1</v>
          </cell>
        </row>
        <row r="290">
          <cell r="E290" t="str">
            <v>027-066</v>
          </cell>
          <cell r="F290" t="str">
            <v>Total</v>
          </cell>
          <cell r="G290">
            <v>408</v>
          </cell>
          <cell r="H290">
            <v>472</v>
          </cell>
          <cell r="I290">
            <v>103</v>
          </cell>
          <cell r="J290">
            <v>50</v>
          </cell>
          <cell r="K290">
            <v>1799</v>
          </cell>
          <cell r="L290">
            <v>0.57420789327404109</v>
          </cell>
          <cell r="M290">
            <v>0.27584371184254092</v>
          </cell>
          <cell r="N290">
            <v>3.8019782720783466</v>
          </cell>
          <cell r="O290">
            <v>4.4807199891962268</v>
          </cell>
          <cell r="P290">
            <v>1.3566101977883143</v>
          </cell>
          <cell r="Q290">
            <v>1.1803418175760934</v>
          </cell>
          <cell r="R290">
            <v>1.1004536263264346</v>
          </cell>
          <cell r="S290">
            <v>20.720755225757273</v>
          </cell>
          <cell r="T290">
            <v>37.574412344533961</v>
          </cell>
          <cell r="U290">
            <v>57.789818132326353</v>
          </cell>
          <cell r="V290">
            <v>20.720755225757273</v>
          </cell>
          <cell r="W290">
            <v>1</v>
          </cell>
        </row>
        <row r="291">
          <cell r="E291" t="str">
            <v>027-067</v>
          </cell>
          <cell r="F291" t="str">
            <v>Total</v>
          </cell>
          <cell r="G291">
            <v>423</v>
          </cell>
          <cell r="H291">
            <v>276</v>
          </cell>
          <cell r="I291">
            <v>60</v>
          </cell>
          <cell r="J291">
            <v>8</v>
          </cell>
          <cell r="K291">
            <v>1743</v>
          </cell>
          <cell r="L291">
            <v>0.4400458978772232</v>
          </cell>
          <cell r="M291">
            <v>0.35175929360544195</v>
          </cell>
          <cell r="N291">
            <v>1.7894641625466103</v>
          </cell>
          <cell r="O291">
            <v>2.2337398062842229</v>
          </cell>
          <cell r="P291">
            <v>-0.98255457043697314</v>
          </cell>
          <cell r="Q291">
            <v>1.0841895789706997</v>
          </cell>
          <cell r="R291">
            <v>-8.9433374379492003E-2</v>
          </cell>
          <cell r="S291">
            <v>5.3844775538787628</v>
          </cell>
          <cell r="T291">
            <v>10.016949581376144</v>
          </cell>
          <cell r="U291">
            <v>20.173276936542951</v>
          </cell>
          <cell r="V291">
            <v>5.3844775538787628</v>
          </cell>
          <cell r="W291">
            <v>1</v>
          </cell>
        </row>
        <row r="292">
          <cell r="E292" t="str">
            <v>028-001</v>
          </cell>
          <cell r="F292" t="str">
            <v>Total</v>
          </cell>
          <cell r="G292">
            <v>293</v>
          </cell>
          <cell r="H292">
            <v>151</v>
          </cell>
          <cell r="I292">
            <v>10</v>
          </cell>
          <cell r="J292">
            <v>20</v>
          </cell>
          <cell r="K292">
            <v>1145</v>
          </cell>
          <cell r="L292">
            <v>0.41397379912663756</v>
          </cell>
          <cell r="M292">
            <v>-0.30617574833969996</v>
          </cell>
          <cell r="N292">
            <v>0.50597302126361532</v>
          </cell>
          <cell r="O292">
            <v>-0.37902784826461922</v>
          </cell>
          <cell r="P292">
            <v>-0.31422177951546248</v>
          </cell>
          <cell r="Q292">
            <v>5.7421031005959827E-2</v>
          </cell>
          <cell r="R292">
            <v>-0.32066764674317583</v>
          </cell>
          <cell r="S292">
            <v>5.7266840466854108</v>
          </cell>
          <cell r="T292">
            <v>0.94960267686590982</v>
          </cell>
          <cell r="U292">
            <v>2.6220992554461136</v>
          </cell>
          <cell r="V292">
            <v>0.94960267686590982</v>
          </cell>
          <cell r="W292">
            <v>2</v>
          </cell>
        </row>
        <row r="293">
          <cell r="E293" t="str">
            <v>028-002</v>
          </cell>
          <cell r="F293" t="str">
            <v>Total</v>
          </cell>
          <cell r="G293">
            <v>513</v>
          </cell>
          <cell r="H293">
            <v>315</v>
          </cell>
          <cell r="I293">
            <v>33</v>
          </cell>
          <cell r="J293">
            <v>25</v>
          </cell>
          <cell r="K293">
            <v>1885</v>
          </cell>
          <cell r="L293">
            <v>0.470026525198939</v>
          </cell>
          <cell r="M293">
            <v>0.80725278418284785</v>
          </cell>
          <cell r="N293">
            <v>2.1899133986269046</v>
          </cell>
          <cell r="O293">
            <v>0.82284527282784814</v>
          </cell>
          <cell r="P293">
            <v>-3.5749783298166353E-2</v>
          </cell>
          <cell r="Q293">
            <v>1.328004184005805</v>
          </cell>
          <cell r="R293">
            <v>0.17646576209060177</v>
          </cell>
          <cell r="S293">
            <v>3.1132031175285988</v>
          </cell>
          <cell r="T293">
            <v>6.1581183643578159</v>
          </cell>
          <cell r="U293">
            <v>18.345034680650276</v>
          </cell>
          <cell r="V293">
            <v>3.1132031175285988</v>
          </cell>
          <cell r="W293">
            <v>1</v>
          </cell>
        </row>
        <row r="294">
          <cell r="E294" t="str">
            <v>028-003</v>
          </cell>
          <cell r="F294" t="str">
            <v>Total</v>
          </cell>
          <cell r="G294">
            <v>112</v>
          </cell>
          <cell r="H294">
            <v>51</v>
          </cell>
          <cell r="I294">
            <v>0</v>
          </cell>
          <cell r="J294">
            <v>1</v>
          </cell>
          <cell r="K294">
            <v>400</v>
          </cell>
          <cell r="L294">
            <v>0.41</v>
          </cell>
          <cell r="M294">
            <v>-1.2222237682787052</v>
          </cell>
          <cell r="N294">
            <v>-0.52081989176278065</v>
          </cell>
          <cell r="O294">
            <v>-0.90158137917438763</v>
          </cell>
          <cell r="P294">
            <v>-1.3724153651411877</v>
          </cell>
          <cell r="Q294">
            <v>-1.2217471432979383</v>
          </cell>
          <cell r="R294">
            <v>-0.3559113974806129</v>
          </cell>
          <cell r="S294">
            <v>18.746649527899066</v>
          </cell>
          <cell r="T294">
            <v>8.9201506845543594</v>
          </cell>
          <cell r="U294">
            <v>1.0365105788578901</v>
          </cell>
          <cell r="V294">
            <v>1.0365105788578901</v>
          </cell>
          <cell r="W294">
            <v>3</v>
          </cell>
        </row>
        <row r="295">
          <cell r="E295" t="str">
            <v>028-004</v>
          </cell>
          <cell r="F295" t="str">
            <v>Total</v>
          </cell>
          <cell r="G295">
            <v>189</v>
          </cell>
          <cell r="H295">
            <v>71</v>
          </cell>
          <cell r="I295">
            <v>5</v>
          </cell>
          <cell r="J295">
            <v>7</v>
          </cell>
          <cell r="K295">
            <v>567</v>
          </cell>
          <cell r="L295">
            <v>0.47971781305114636</v>
          </cell>
          <cell r="M295">
            <v>-0.83252378189581344</v>
          </cell>
          <cell r="N295">
            <v>-0.31546130915750148</v>
          </cell>
          <cell r="O295">
            <v>-0.64030461371950342</v>
          </cell>
          <cell r="P295">
            <v>-1.0382489696804322</v>
          </cell>
          <cell r="Q295">
            <v>-0.93500743174256795</v>
          </cell>
          <cell r="R295">
            <v>0.26241810203108462</v>
          </cell>
          <cell r="S295">
            <v>13.008303020244682</v>
          </cell>
          <cell r="T295">
            <v>5.8574695788189546</v>
          </cell>
          <cell r="U295">
            <v>0.619321082039193</v>
          </cell>
          <cell r="V295">
            <v>0.619321082039193</v>
          </cell>
          <cell r="W295">
            <v>3</v>
          </cell>
        </row>
        <row r="296">
          <cell r="E296" t="str">
            <v>028-005</v>
          </cell>
          <cell r="F296" t="str">
            <v>Total</v>
          </cell>
          <cell r="G296">
            <v>411</v>
          </cell>
          <cell r="H296">
            <v>234</v>
          </cell>
          <cell r="I296">
            <v>13</v>
          </cell>
          <cell r="J296">
            <v>10</v>
          </cell>
          <cell r="K296">
            <v>1490</v>
          </cell>
          <cell r="L296">
            <v>0.4483221476510067</v>
          </cell>
          <cell r="M296">
            <v>0.29102682819512116</v>
          </cell>
          <cell r="N296">
            <v>1.358211139075524</v>
          </cell>
          <cell r="O296">
            <v>-0.22226178899168869</v>
          </cell>
          <cell r="P296">
            <v>-0.87116577195005462</v>
          </cell>
          <cell r="Q296">
            <v>0.64978750098561744</v>
          </cell>
          <cell r="R296">
            <v>-1.6031052125019034E-2</v>
          </cell>
          <cell r="S296">
            <v>5.3558055666765707</v>
          </cell>
          <cell r="T296">
            <v>2.777224589590281</v>
          </cell>
          <cell r="U296">
            <v>7.9546811711833918</v>
          </cell>
          <cell r="V296">
            <v>2.777224589590281</v>
          </cell>
          <cell r="W296">
            <v>2</v>
          </cell>
        </row>
        <row r="297">
          <cell r="E297" t="str">
            <v>028-006</v>
          </cell>
          <cell r="F297" t="str">
            <v>Total</v>
          </cell>
          <cell r="G297">
            <v>578</v>
          </cell>
          <cell r="H297">
            <v>308</v>
          </cell>
          <cell r="I297">
            <v>15</v>
          </cell>
          <cell r="J297">
            <v>34</v>
          </cell>
          <cell r="K297">
            <v>2064</v>
          </cell>
          <cell r="L297">
            <v>0.45300387596899228</v>
          </cell>
          <cell r="M297">
            <v>1.1362203051554187</v>
          </cell>
          <cell r="N297">
            <v>2.1180378947150569</v>
          </cell>
          <cell r="O297">
            <v>-0.11775108280973501</v>
          </cell>
          <cell r="P297">
            <v>0.46549980989296663</v>
          </cell>
          <cell r="Q297">
            <v>1.6353479466909027</v>
          </cell>
          <cell r="R297">
            <v>2.5491345107751934E-2</v>
          </cell>
          <cell r="S297">
            <v>4.8068817076748296</v>
          </cell>
          <cell r="T297">
            <v>5.8935767163853381</v>
          </cell>
          <cell r="U297">
            <v>19.153983732113417</v>
          </cell>
          <cell r="V297">
            <v>4.8068817076748296</v>
          </cell>
          <cell r="W297">
            <v>1</v>
          </cell>
        </row>
        <row r="298">
          <cell r="E298" t="str">
            <v>028-007</v>
          </cell>
          <cell r="F298" t="str">
            <v>Total</v>
          </cell>
          <cell r="G298">
            <v>342</v>
          </cell>
          <cell r="H298">
            <v>97</v>
          </cell>
          <cell r="I298">
            <v>10</v>
          </cell>
          <cell r="J298">
            <v>21</v>
          </cell>
          <cell r="K298">
            <v>976</v>
          </cell>
          <cell r="L298">
            <v>0.48155737704918034</v>
          </cell>
          <cell r="M298">
            <v>-5.8184847914223396E-2</v>
          </cell>
          <cell r="N298">
            <v>-4.8495151770638519E-2</v>
          </cell>
          <cell r="O298">
            <v>-0.37902784826461922</v>
          </cell>
          <cell r="P298">
            <v>-0.25852738027200323</v>
          </cell>
          <cell r="Q298">
            <v>-0.23275268907103186</v>
          </cell>
          <cell r="R298">
            <v>0.27873325358911794</v>
          </cell>
          <cell r="S298">
            <v>5.8206575984652407</v>
          </cell>
          <cell r="T298">
            <v>1.4707904237772289</v>
          </cell>
          <cell r="U298">
            <v>1.8051921649269456</v>
          </cell>
          <cell r="V298">
            <v>1.4707904237772289</v>
          </cell>
          <cell r="W298">
            <v>2</v>
          </cell>
        </row>
        <row r="299">
          <cell r="E299" t="str">
            <v>028-008</v>
          </cell>
          <cell r="F299" t="str">
            <v>Total</v>
          </cell>
          <cell r="G299">
            <v>332</v>
          </cell>
          <cell r="H299">
            <v>178</v>
          </cell>
          <cell r="I299">
            <v>28</v>
          </cell>
          <cell r="J299">
            <v>13</v>
          </cell>
          <cell r="K299">
            <v>1291</v>
          </cell>
          <cell r="L299">
            <v>0.42680092951200621</v>
          </cell>
          <cell r="M299">
            <v>-0.10879523575615739</v>
          </cell>
          <cell r="N299">
            <v>0.78320710778074221</v>
          </cell>
          <cell r="O299">
            <v>0.56156850737296393</v>
          </cell>
          <cell r="P299">
            <v>-0.70408257421967702</v>
          </cell>
          <cell r="Q299">
            <v>0.30810365308430765</v>
          </cell>
          <cell r="R299">
            <v>-0.20690341972220408</v>
          </cell>
          <cell r="S299">
            <v>3.6863669320892933</v>
          </cell>
          <cell r="T299">
            <v>1.9076787323008106</v>
          </cell>
          <cell r="U299">
            <v>5.6470813097987405</v>
          </cell>
          <cell r="V299">
            <v>1.9076787323008106</v>
          </cell>
          <cell r="W299">
            <v>2</v>
          </cell>
        </row>
        <row r="300">
          <cell r="E300" t="str">
            <v>028-009</v>
          </cell>
          <cell r="F300" t="str">
            <v>Total</v>
          </cell>
          <cell r="G300">
            <v>488</v>
          </cell>
          <cell r="H300">
            <v>131</v>
          </cell>
          <cell r="I300">
            <v>17</v>
          </cell>
          <cell r="J300">
            <v>38</v>
          </cell>
          <cell r="K300">
            <v>1628</v>
          </cell>
          <cell r="L300">
            <v>0.41400491400491402</v>
          </cell>
          <cell r="M300">
            <v>0.68072681457801287</v>
          </cell>
          <cell r="N300">
            <v>0.30061443865833615</v>
          </cell>
          <cell r="O300">
            <v>-1.3240376627781323E-2</v>
          </cell>
          <cell r="P300">
            <v>0.6882774068668035</v>
          </cell>
          <cell r="Q300">
            <v>0.88673408897748041</v>
          </cell>
          <cell r="R300">
            <v>-0.32039168789894285</v>
          </cell>
          <cell r="S300">
            <v>2.3514808814262707</v>
          </cell>
          <cell r="T300">
            <v>0.56361592713388975</v>
          </cell>
          <cell r="U300">
            <v>8.2576724412438978</v>
          </cell>
          <cell r="V300">
            <v>0.56361592713388975</v>
          </cell>
          <cell r="W300">
            <v>2</v>
          </cell>
        </row>
        <row r="301">
          <cell r="E301" t="str">
            <v>028-010</v>
          </cell>
          <cell r="F301" t="str">
            <v>Total</v>
          </cell>
          <cell r="G301">
            <v>481</v>
          </cell>
          <cell r="H301">
            <v>382</v>
          </cell>
          <cell r="I301">
            <v>15</v>
          </cell>
          <cell r="J301">
            <v>15</v>
          </cell>
          <cell r="K301">
            <v>1761</v>
          </cell>
          <cell r="L301">
            <v>0.50709823963657008</v>
          </cell>
          <cell r="M301">
            <v>0.64529954308865911</v>
          </cell>
          <cell r="N301">
            <v>2.8778646503545899</v>
          </cell>
          <cell r="O301">
            <v>-0.11775108280973501</v>
          </cell>
          <cell r="P301">
            <v>-0.59269377573275861</v>
          </cell>
          <cell r="Q301">
            <v>1.1150956556652905</v>
          </cell>
          <cell r="R301">
            <v>0.50525597553927326</v>
          </cell>
          <cell r="S301">
            <v>8.0769319861372537</v>
          </cell>
          <cell r="T301">
            <v>9.0858928546216244</v>
          </cell>
          <cell r="U301">
            <v>19.380496309306295</v>
          </cell>
          <cell r="V301">
            <v>8.0769319861372537</v>
          </cell>
          <cell r="W301">
            <v>1</v>
          </cell>
        </row>
        <row r="302">
          <cell r="E302" t="str">
            <v>028-011</v>
          </cell>
          <cell r="F302" t="str">
            <v>Total</v>
          </cell>
          <cell r="G302">
            <v>480</v>
          </cell>
          <cell r="H302">
            <v>361</v>
          </cell>
          <cell r="I302">
            <v>44</v>
          </cell>
          <cell r="J302">
            <v>21</v>
          </cell>
          <cell r="K302">
            <v>1771</v>
          </cell>
          <cell r="L302">
            <v>0.51157538114059853</v>
          </cell>
          <cell r="M302">
            <v>0.64023850430446572</v>
          </cell>
          <cell r="N302">
            <v>2.6622381386190468</v>
          </cell>
          <cell r="O302">
            <v>1.3976541568285934</v>
          </cell>
          <cell r="P302">
            <v>-0.25852738027200323</v>
          </cell>
          <cell r="Q302">
            <v>1.1322656982733965</v>
          </cell>
          <cell r="R302">
            <v>0.54496388581749788</v>
          </cell>
          <cell r="S302">
            <v>4.6572150822133755</v>
          </cell>
          <cell r="T302">
            <v>9.9008964703759901</v>
          </cell>
          <cell r="U302">
            <v>22.298947201481408</v>
          </cell>
          <cell r="V302">
            <v>4.6572150822133755</v>
          </cell>
          <cell r="W302">
            <v>1</v>
          </cell>
        </row>
        <row r="303">
          <cell r="E303" t="str">
            <v>028-012</v>
          </cell>
          <cell r="F303" t="str">
            <v>Total</v>
          </cell>
          <cell r="G303">
            <v>316</v>
          </cell>
          <cell r="H303">
            <v>205</v>
          </cell>
          <cell r="I303">
            <v>7</v>
          </cell>
          <cell r="J303">
            <v>23</v>
          </cell>
          <cell r="K303">
            <v>1031</v>
          </cell>
          <cell r="L303">
            <v>0.53443258971871965</v>
          </cell>
          <cell r="M303">
            <v>-0.18977185630325177</v>
          </cell>
          <cell r="N303">
            <v>1.0604411942978691</v>
          </cell>
          <cell r="O303">
            <v>-0.53579390753754974</v>
          </cell>
          <cell r="P303">
            <v>-0.14713858178508479</v>
          </cell>
          <cell r="Q303">
            <v>-0.13831745472644877</v>
          </cell>
          <cell r="R303">
            <v>0.74768519507565911</v>
          </cell>
          <cell r="S303">
            <v>5.6353320267783245</v>
          </cell>
          <cell r="T303">
            <v>2.8325550155334511</v>
          </cell>
          <cell r="U303">
            <v>4.9753878765630919</v>
          </cell>
          <cell r="V303">
            <v>2.8325550155334511</v>
          </cell>
          <cell r="W303">
            <v>2</v>
          </cell>
        </row>
        <row r="304">
          <cell r="E304" t="str">
            <v>028-013</v>
          </cell>
          <cell r="F304" t="str">
            <v>Total</v>
          </cell>
          <cell r="G304">
            <v>276</v>
          </cell>
          <cell r="H304">
            <v>183</v>
          </cell>
          <cell r="I304">
            <v>50</v>
          </cell>
          <cell r="J304">
            <v>66</v>
          </cell>
          <cell r="K304">
            <v>1159</v>
          </cell>
          <cell r="L304">
            <v>0.49611734253666956</v>
          </cell>
          <cell r="M304">
            <v>-0.39221340767098772</v>
          </cell>
          <cell r="N304">
            <v>0.83454675343206208</v>
          </cell>
          <cell r="O304">
            <v>1.7111862753744544</v>
          </cell>
          <cell r="P304">
            <v>2.2477205856836617</v>
          </cell>
          <cell r="Q304">
            <v>8.1459090657308247E-2</v>
          </cell>
          <cell r="R304">
            <v>0.40786605019853145</v>
          </cell>
          <cell r="S304">
            <v>4.0389634381471131</v>
          </cell>
          <cell r="T304">
            <v>8.6178398116322761</v>
          </cell>
          <cell r="U304">
            <v>17.462256125869207</v>
          </cell>
          <cell r="V304">
            <v>4.0389634381471131</v>
          </cell>
          <cell r="W304">
            <v>1</v>
          </cell>
        </row>
        <row r="305">
          <cell r="E305" t="str">
            <v>028-014</v>
          </cell>
          <cell r="F305" t="str">
            <v>Total</v>
          </cell>
          <cell r="G305">
            <v>159</v>
          </cell>
          <cell r="H305">
            <v>45</v>
          </cell>
          <cell r="I305">
            <v>3</v>
          </cell>
          <cell r="J305">
            <v>7</v>
          </cell>
          <cell r="K305">
            <v>492</v>
          </cell>
          <cell r="L305">
            <v>0.43495934959349591</v>
          </cell>
          <cell r="M305">
            <v>-0.98435494542161539</v>
          </cell>
          <cell r="N305">
            <v>-0.58242746654436439</v>
          </cell>
          <cell r="O305">
            <v>-0.74481531990145711</v>
          </cell>
          <cell r="P305">
            <v>-1.0382489696804322</v>
          </cell>
          <cell r="Q305">
            <v>-1.0637827513033631</v>
          </cell>
          <cell r="R305">
            <v>-0.13454613275319233</v>
          </cell>
          <cell r="S305">
            <v>15.255609021785199</v>
          </cell>
          <cell r="T305">
            <v>6.7175883410913473</v>
          </cell>
          <cell r="U305">
            <v>0.32949522398730402</v>
          </cell>
          <cell r="V305">
            <v>0.32949522398730402</v>
          </cell>
          <cell r="W305">
            <v>3</v>
          </cell>
        </row>
        <row r="306">
          <cell r="E306" t="str">
            <v>028-015</v>
          </cell>
          <cell r="F306" t="str">
            <v>Total</v>
          </cell>
          <cell r="G306">
            <v>489</v>
          </cell>
          <cell r="H306">
            <v>181</v>
          </cell>
          <cell r="I306">
            <v>41</v>
          </cell>
          <cell r="J306">
            <v>39</v>
          </cell>
          <cell r="K306">
            <v>1524</v>
          </cell>
          <cell r="L306">
            <v>0.49212598425196852</v>
          </cell>
          <cell r="M306">
            <v>0.68578785336220627</v>
          </cell>
          <cell r="N306">
            <v>0.81401089517153413</v>
          </cell>
          <cell r="O306">
            <v>1.2408880975556629</v>
          </cell>
          <cell r="P306">
            <v>0.7439718061102627</v>
          </cell>
          <cell r="Q306">
            <v>0.70816564585317787</v>
          </cell>
          <cell r="R306">
            <v>0.3724665667302175</v>
          </cell>
          <cell r="S306">
            <v>0</v>
          </cell>
          <cell r="T306">
            <v>3.2117371474676486</v>
          </cell>
          <cell r="U306">
            <v>12.811994434617558</v>
          </cell>
          <cell r="V306">
            <v>0</v>
          </cell>
          <cell r="W306">
            <v>1</v>
          </cell>
        </row>
        <row r="308">
          <cell r="K308" t="str">
            <v>Cluster 1 Avg Turnout</v>
          </cell>
          <cell r="L308">
            <v>0.52877262241542489</v>
          </cell>
        </row>
        <row r="309">
          <cell r="K309" t="str">
            <v>Cluster 2</v>
          </cell>
          <cell r="L309">
            <v>0.41314445067199995</v>
          </cell>
        </row>
        <row r="310">
          <cell r="K310" t="str">
            <v>Cluster 3</v>
          </cell>
          <cell r="L310">
            <v>0.43336034598995232</v>
          </cell>
        </row>
      </sheetData>
      <sheetData sheetId="4">
        <row r="10">
          <cell r="E10" t="str">
            <v>Precinct</v>
          </cell>
          <cell r="F10" t="str">
            <v>Party</v>
          </cell>
          <cell r="G10" t="str">
            <v>Polls</v>
          </cell>
          <cell r="H10" t="str">
            <v>Early_Voting</v>
          </cell>
          <cell r="I10" t="str">
            <v>Absentee</v>
          </cell>
          <cell r="J10" t="str">
            <v>Provisional</v>
          </cell>
          <cell r="K10" t="str">
            <v>Eligible_Voters</v>
          </cell>
          <cell r="L10" t="str">
            <v>Voter_Turnout</v>
          </cell>
          <cell r="M10" t="str">
            <v>z_Polls</v>
          </cell>
          <cell r="N10" t="str">
            <v>z_Early</v>
          </cell>
          <cell r="O10" t="str">
            <v>z_Absentee</v>
          </cell>
          <cell r="P10" t="str">
            <v>z_Prov</v>
          </cell>
          <cell r="Q10" t="str">
            <v>z_Eligible</v>
          </cell>
          <cell r="R10" t="str">
            <v>z_Turnout</v>
          </cell>
          <cell r="S10" t="str">
            <v>Distsq_1</v>
          </cell>
          <cell r="T10" t="str">
            <v>Distsq_2</v>
          </cell>
          <cell r="U10" t="str">
            <v>Distsq_3</v>
          </cell>
          <cell r="V10" t="str">
            <v>Min_dist</v>
          </cell>
          <cell r="W10" t="str">
            <v>Cluster_ID</v>
          </cell>
        </row>
        <row r="11">
          <cell r="E11" t="str">
            <v>001-001</v>
          </cell>
          <cell r="F11" t="str">
            <v>Total</v>
          </cell>
          <cell r="G11">
            <v>588</v>
          </cell>
          <cell r="H11">
            <v>321</v>
          </cell>
          <cell r="I11">
            <v>53</v>
          </cell>
          <cell r="J11">
            <v>31</v>
          </cell>
          <cell r="K11">
            <v>1424</v>
          </cell>
          <cell r="L11">
            <v>0.6973314606741573</v>
          </cell>
          <cell r="M11">
            <v>0.3108085886807106</v>
          </cell>
          <cell r="N11">
            <v>0.50469437969039621</v>
          </cell>
          <cell r="O11">
            <v>0.29146040924199884</v>
          </cell>
          <cell r="P11">
            <v>-0.4161374447787074</v>
          </cell>
          <cell r="Q11">
            <v>0.15264120827100211</v>
          </cell>
          <cell r="R11">
            <v>0.81915522937951257</v>
          </cell>
          <cell r="S11">
            <v>4.283613998218649</v>
          </cell>
          <cell r="T11">
            <v>2.5628683512987127</v>
          </cell>
          <cell r="U11">
            <v>6.9848745626072972</v>
          </cell>
          <cell r="V11">
            <v>2.5628683512987127</v>
          </cell>
          <cell r="W11">
            <v>2</v>
          </cell>
        </row>
        <row r="12">
          <cell r="E12" t="str">
            <v>001-002</v>
          </cell>
          <cell r="F12" t="str">
            <v>Total</v>
          </cell>
          <cell r="G12">
            <v>746</v>
          </cell>
          <cell r="H12">
            <v>329</v>
          </cell>
          <cell r="I12">
            <v>81</v>
          </cell>
          <cell r="J12">
            <v>47</v>
          </cell>
          <cell r="K12">
            <v>1872</v>
          </cell>
          <cell r="L12">
            <v>0.64262820512820518</v>
          </cell>
          <cell r="M12">
            <v>0.8950487846380849</v>
          </cell>
          <cell r="N12">
            <v>0.54828471747742102</v>
          </cell>
          <cell r="O12">
            <v>1.0027748591235317</v>
          </cell>
          <cell r="P12">
            <v>0.13746562782577537</v>
          </cell>
          <cell r="Q12">
            <v>0.80795865667818512</v>
          </cell>
          <cell r="R12">
            <v>0.24164034570729184</v>
          </cell>
          <cell r="S12">
            <v>1.4874036680770479</v>
          </cell>
          <cell r="T12">
            <v>4.0620206460688184</v>
          </cell>
          <cell r="U12">
            <v>13.254169999274477</v>
          </cell>
          <cell r="V12">
            <v>1.4874036680770479</v>
          </cell>
          <cell r="W12">
            <v>1</v>
          </cell>
        </row>
        <row r="13">
          <cell r="E13" t="str">
            <v>001-003</v>
          </cell>
          <cell r="F13" t="str">
            <v>Total</v>
          </cell>
          <cell r="G13">
            <v>666</v>
          </cell>
          <cell r="H13">
            <v>376</v>
          </cell>
          <cell r="I13">
            <v>94</v>
          </cell>
          <cell r="J13">
            <v>37</v>
          </cell>
          <cell r="K13">
            <v>1607</v>
          </cell>
          <cell r="L13">
            <v>0.72993154947106409</v>
          </cell>
          <cell r="M13">
            <v>0.59923096390017383</v>
          </cell>
          <cell r="N13">
            <v>0.80437795197619155</v>
          </cell>
          <cell r="O13">
            <v>1.333027996568529</v>
          </cell>
          <cell r="P13">
            <v>-0.20853629255202635</v>
          </cell>
          <cell r="Q13">
            <v>0.42032668384804339</v>
          </cell>
          <cell r="R13">
            <v>1.1633218845694309</v>
          </cell>
          <cell r="S13">
            <v>2.8412561420278215</v>
          </cell>
          <cell r="T13">
            <v>6.3193985198483915</v>
          </cell>
          <cell r="U13">
            <v>13.510462145663334</v>
          </cell>
          <cell r="V13">
            <v>2.8412561420278215</v>
          </cell>
          <cell r="W13">
            <v>1</v>
          </cell>
        </row>
        <row r="14">
          <cell r="E14" t="str">
            <v>001-004</v>
          </cell>
          <cell r="F14" t="str">
            <v>Total</v>
          </cell>
          <cell r="G14">
            <v>991</v>
          </cell>
          <cell r="H14">
            <v>489</v>
          </cell>
          <cell r="I14">
            <v>122</v>
          </cell>
          <cell r="J14">
            <v>48</v>
          </cell>
          <cell r="K14">
            <v>2307</v>
          </cell>
          <cell r="L14">
            <v>0.71521456436931075</v>
          </cell>
          <cell r="M14">
            <v>1.8009908606479375</v>
          </cell>
          <cell r="N14">
            <v>1.4200914732179164</v>
          </cell>
          <cell r="O14">
            <v>2.0443424464500617</v>
          </cell>
          <cell r="P14">
            <v>0.17206581986355554</v>
          </cell>
          <cell r="Q14">
            <v>1.444260196984267</v>
          </cell>
          <cell r="R14">
            <v>1.0079512790319729</v>
          </cell>
          <cell r="S14">
            <v>1.9612700274528898</v>
          </cell>
          <cell r="T14">
            <v>15.116013403810205</v>
          </cell>
          <cell r="U14">
            <v>28.92329159255862</v>
          </cell>
          <cell r="V14">
            <v>1.9612700274528898</v>
          </cell>
          <cell r="W14">
            <v>1</v>
          </cell>
        </row>
        <row r="15">
          <cell r="E15" t="str">
            <v>001-005</v>
          </cell>
          <cell r="F15" t="str">
            <v>Total</v>
          </cell>
          <cell r="G15">
            <v>1341</v>
          </cell>
          <cell r="H15">
            <v>564</v>
          </cell>
          <cell r="I15">
            <v>104</v>
          </cell>
          <cell r="J15">
            <v>53</v>
          </cell>
          <cell r="K15">
            <v>2934</v>
          </cell>
          <cell r="L15">
            <v>0.70279481935923649</v>
          </cell>
          <cell r="M15">
            <v>3.0951938263762981</v>
          </cell>
          <cell r="N15">
            <v>1.8287508899712737</v>
          </cell>
          <cell r="O15">
            <v>1.5870688715262193</v>
          </cell>
          <cell r="P15">
            <v>0.34506678005245639</v>
          </cell>
          <cell r="Q15">
            <v>2.3614120723219987</v>
          </cell>
          <cell r="R15">
            <v>0.87683316689865531</v>
          </cell>
          <cell r="S15">
            <v>4.7907034386785696</v>
          </cell>
          <cell r="T15">
            <v>24.632791425328254</v>
          </cell>
          <cell r="U15">
            <v>43.047030125851279</v>
          </cell>
          <cell r="V15">
            <v>4.7907034386785696</v>
          </cell>
          <cell r="W15">
            <v>1</v>
          </cell>
        </row>
        <row r="16">
          <cell r="E16" t="str">
            <v>002-001</v>
          </cell>
          <cell r="F16" t="str">
            <v>Total</v>
          </cell>
          <cell r="G16">
            <v>432</v>
          </cell>
          <cell r="H16">
            <v>199</v>
          </cell>
          <cell r="I16">
            <v>58</v>
          </cell>
          <cell r="J16">
            <v>21</v>
          </cell>
          <cell r="K16">
            <v>1124</v>
          </cell>
          <cell r="L16">
            <v>0.6316725978647687</v>
          </cell>
          <cell r="M16">
            <v>-0.26603616175821593</v>
          </cell>
          <cell r="N16">
            <v>-0.16005827156173158</v>
          </cell>
          <cell r="O16">
            <v>0.41848084672084396</v>
          </cell>
          <cell r="P16">
            <v>-0.76213936515650904</v>
          </cell>
          <cell r="Q16">
            <v>-0.28618744021595083</v>
          </cell>
          <cell r="R16">
            <v>0.12597947340350019</v>
          </cell>
          <cell r="S16">
            <v>9.1888003194400163</v>
          </cell>
          <cell r="T16">
            <v>1.8342214944431443</v>
          </cell>
          <cell r="U16">
            <v>2.8200602287213612</v>
          </cell>
          <cell r="V16">
            <v>1.8342214944431443</v>
          </cell>
          <cell r="W16">
            <v>2</v>
          </cell>
        </row>
        <row r="17">
          <cell r="E17" t="str">
            <v>002-002</v>
          </cell>
          <cell r="F17" t="str">
            <v>Total</v>
          </cell>
          <cell r="G17">
            <v>685</v>
          </cell>
          <cell r="H17">
            <v>223</v>
          </cell>
          <cell r="I17">
            <v>71</v>
          </cell>
          <cell r="J17">
            <v>43</v>
          </cell>
          <cell r="K17">
            <v>1621</v>
          </cell>
          <cell r="L17">
            <v>0.63047501542257867</v>
          </cell>
          <cell r="M17">
            <v>0.66948769632542771</v>
          </cell>
          <cell r="N17">
            <v>-2.9287258200657269E-2</v>
          </cell>
          <cell r="O17">
            <v>0.74873398416584136</v>
          </cell>
          <cell r="P17">
            <v>-9.3514032534532359E-4</v>
          </cell>
          <cell r="Q17">
            <v>0.44080535411076788</v>
          </cell>
          <cell r="R17">
            <v>0.11333631939215814</v>
          </cell>
          <cell r="S17">
            <v>3.7595195724440327</v>
          </cell>
          <cell r="T17">
            <v>2.2050054972152462</v>
          </cell>
          <cell r="U17">
            <v>8.8257922535933435</v>
          </cell>
          <cell r="V17">
            <v>2.2050054972152462</v>
          </cell>
          <cell r="W17">
            <v>2</v>
          </cell>
        </row>
        <row r="18">
          <cell r="E18" t="str">
            <v>002-003</v>
          </cell>
          <cell r="F18" t="str">
            <v>Total</v>
          </cell>
          <cell r="G18">
            <v>1073</v>
          </cell>
          <cell r="H18">
            <v>358</v>
          </cell>
          <cell r="I18">
            <v>140</v>
          </cell>
          <cell r="J18">
            <v>56</v>
          </cell>
          <cell r="K18">
            <v>2502</v>
          </cell>
          <cell r="L18">
            <v>0.65027977617905675</v>
          </cell>
          <cell r="M18">
            <v>2.1042041269042961</v>
          </cell>
          <cell r="N18">
            <v>0.70629969195538578</v>
          </cell>
          <cell r="O18">
            <v>2.5016160213739043</v>
          </cell>
          <cell r="P18">
            <v>0.44886735616579687</v>
          </cell>
          <cell r="Q18">
            <v>1.7294988185007862</v>
          </cell>
          <cell r="R18">
            <v>0.32241974578578059</v>
          </cell>
          <cell r="S18">
            <v>4.132197800603028</v>
          </cell>
          <cell r="T18">
            <v>16.828520317815627</v>
          </cell>
          <cell r="U18">
            <v>32.030182507601943</v>
          </cell>
          <cell r="V18">
            <v>4.132197800603028</v>
          </cell>
          <cell r="W18">
            <v>1</v>
          </cell>
        </row>
        <row r="19">
          <cell r="E19" t="str">
            <v>003-001</v>
          </cell>
          <cell r="F19" t="str">
            <v>Total</v>
          </cell>
          <cell r="G19">
            <v>543</v>
          </cell>
          <cell r="H19">
            <v>100</v>
          </cell>
          <cell r="I19">
            <v>20</v>
          </cell>
          <cell r="J19">
            <v>108</v>
          </cell>
          <cell r="K19">
            <v>1484</v>
          </cell>
          <cell r="L19">
            <v>0.51954177897574128</v>
          </cell>
          <cell r="M19">
            <v>0.14441106451563565</v>
          </cell>
          <cell r="N19">
            <v>-0.69948870167616317</v>
          </cell>
          <cell r="O19">
            <v>-0.54687447811837919</v>
          </cell>
          <cell r="P19">
            <v>2.2480773421303657</v>
          </cell>
          <cell r="Q19">
            <v>0.24040693796839269</v>
          </cell>
          <cell r="R19">
            <v>-1.0578114395956324</v>
          </cell>
          <cell r="S19">
            <v>16.305155841671407</v>
          </cell>
          <cell r="T19">
            <v>5.1316799136245939</v>
          </cell>
          <cell r="U19">
            <v>15.825605406902154</v>
          </cell>
          <cell r="V19">
            <v>5.1316799136245939</v>
          </cell>
          <cell r="W19">
            <v>2</v>
          </cell>
        </row>
        <row r="20">
          <cell r="E20" t="str">
            <v>003-002</v>
          </cell>
          <cell r="F20" t="str">
            <v>Total</v>
          </cell>
          <cell r="G20">
            <v>226</v>
          </cell>
          <cell r="H20">
            <v>96</v>
          </cell>
          <cell r="I20">
            <v>20</v>
          </cell>
          <cell r="J20">
            <v>18</v>
          </cell>
          <cell r="K20">
            <v>725</v>
          </cell>
          <cell r="L20">
            <v>0.49655172413793103</v>
          </cell>
          <cell r="M20">
            <v>-1.0277670501583369</v>
          </cell>
          <cell r="N20">
            <v>-0.72128387056967558</v>
          </cell>
          <cell r="O20">
            <v>-0.54687447811837919</v>
          </cell>
          <cell r="P20">
            <v>-0.86593994126984963</v>
          </cell>
          <cell r="Q20">
            <v>-0.86982954270359825</v>
          </cell>
          <cell r="R20">
            <v>-1.3005227501523298</v>
          </cell>
          <cell r="S20">
            <v>21.608056831030201</v>
          </cell>
          <cell r="T20">
            <v>4.4170747871913143</v>
          </cell>
          <cell r="U20">
            <v>1.744418334407563</v>
          </cell>
          <cell r="V20">
            <v>1.744418334407563</v>
          </cell>
          <cell r="W20">
            <v>3</v>
          </cell>
        </row>
        <row r="21">
          <cell r="E21" t="str">
            <v>003-003</v>
          </cell>
          <cell r="F21" t="str">
            <v>Total</v>
          </cell>
          <cell r="G21">
            <v>670</v>
          </cell>
          <cell r="H21">
            <v>233</v>
          </cell>
          <cell r="I21">
            <v>106</v>
          </cell>
          <cell r="J21">
            <v>65</v>
          </cell>
          <cell r="K21">
            <v>1567</v>
          </cell>
          <cell r="L21">
            <v>0.6853860880663688</v>
          </cell>
          <cell r="M21">
            <v>0.6140218549370694</v>
          </cell>
          <cell r="N21">
            <v>2.5200664033123696E-2</v>
          </cell>
          <cell r="O21">
            <v>1.6378770465177572</v>
          </cell>
          <cell r="P21">
            <v>0.76026908450581843</v>
          </cell>
          <cell r="Q21">
            <v>0.36181619738311632</v>
          </cell>
          <cell r="R21">
            <v>0.69304517609002814</v>
          </cell>
          <cell r="S21">
            <v>4.8534479106695283</v>
          </cell>
          <cell r="T21">
            <v>5.4874193530277333</v>
          </cell>
          <cell r="U21">
            <v>14.738039439587038</v>
          </cell>
          <cell r="V21">
            <v>4.8534479106695283</v>
          </cell>
          <cell r="W21">
            <v>1</v>
          </cell>
        </row>
        <row r="22">
          <cell r="E22" t="str">
            <v>004-001</v>
          </cell>
          <cell r="F22" t="str">
            <v>Total</v>
          </cell>
          <cell r="G22">
            <v>276</v>
          </cell>
          <cell r="H22">
            <v>135</v>
          </cell>
          <cell r="I22">
            <v>37</v>
          </cell>
          <cell r="J22">
            <v>38</v>
          </cell>
          <cell r="K22">
            <v>691</v>
          </cell>
          <cell r="L22">
            <v>0.70332850940665703</v>
          </cell>
          <cell r="M22">
            <v>-0.84288091219714245</v>
          </cell>
          <cell r="N22">
            <v>-0.50878097385792975</v>
          </cell>
          <cell r="O22">
            <v>-0.11500499069030569</v>
          </cell>
          <cell r="P22">
            <v>-0.17393610051424618</v>
          </cell>
          <cell r="Q22">
            <v>-0.91956345619878621</v>
          </cell>
          <cell r="R22">
            <v>0.88246745580115382</v>
          </cell>
          <cell r="S22">
            <v>15.322651912789318</v>
          </cell>
          <cell r="T22">
            <v>3.0317419280274063</v>
          </cell>
          <cell r="U22">
            <v>2.3560025560469118</v>
          </cell>
          <cell r="V22">
            <v>2.3560025560469118</v>
          </cell>
          <cell r="W22">
            <v>3</v>
          </cell>
        </row>
        <row r="23">
          <cell r="E23" t="str">
            <v>004-002</v>
          </cell>
          <cell r="F23" t="str">
            <v>Total</v>
          </cell>
          <cell r="G23">
            <v>771</v>
          </cell>
          <cell r="H23">
            <v>363</v>
          </cell>
          <cell r="I23">
            <v>171</v>
          </cell>
          <cell r="J23">
            <v>111</v>
          </cell>
          <cell r="K23">
            <v>2249</v>
          </cell>
          <cell r="L23">
            <v>0.62961316140506896</v>
          </cell>
          <cell r="M23">
            <v>0.98749185361868208</v>
          </cell>
          <cell r="N23">
            <v>0.73354365307227631</v>
          </cell>
          <cell r="O23">
            <v>3.2891427337427444</v>
          </cell>
          <cell r="P23">
            <v>2.351877918243706</v>
          </cell>
          <cell r="Q23">
            <v>1.3594199916101226</v>
          </cell>
          <cell r="R23">
            <v>0.10423752778099986</v>
          </cell>
          <cell r="S23">
            <v>11.95141570549427</v>
          </cell>
          <cell r="T23">
            <v>20.692796453697309</v>
          </cell>
          <cell r="U23">
            <v>40.103110265918239</v>
          </cell>
          <cell r="V23">
            <v>11.95141570549427</v>
          </cell>
          <cell r="W23">
            <v>1</v>
          </cell>
        </row>
        <row r="24">
          <cell r="E24" t="str">
            <v>004-003</v>
          </cell>
          <cell r="F24" t="str">
            <v>Total</v>
          </cell>
          <cell r="G24">
            <v>208</v>
          </cell>
          <cell r="H24">
            <v>85</v>
          </cell>
          <cell r="I24">
            <v>7</v>
          </cell>
          <cell r="J24">
            <v>39</v>
          </cell>
          <cell r="K24">
            <v>545</v>
          </cell>
          <cell r="L24">
            <v>0.62201834862385319</v>
          </cell>
          <cell r="M24">
            <v>-1.0943260598243667</v>
          </cell>
          <cell r="N24">
            <v>-0.78122058502683456</v>
          </cell>
          <cell r="O24">
            <v>-0.87712761556337659</v>
          </cell>
          <cell r="P24">
            <v>-0.13933590847646601</v>
          </cell>
          <cell r="Q24">
            <v>-1.1331267317957701</v>
          </cell>
          <cell r="R24">
            <v>2.4057337843827513E-2</v>
          </cell>
          <cell r="S24">
            <v>20.688316034499</v>
          </cell>
          <cell r="T24">
            <v>3.2929213020932622</v>
          </cell>
          <cell r="U24">
            <v>1.2479577380954343</v>
          </cell>
          <cell r="V24">
            <v>1.2479577380954343</v>
          </cell>
          <cell r="W24">
            <v>3</v>
          </cell>
        </row>
        <row r="25">
          <cell r="E25" t="str">
            <v>005-001</v>
          </cell>
          <cell r="F25" t="str">
            <v>Total</v>
          </cell>
          <cell r="G25">
            <v>457</v>
          </cell>
          <cell r="H25">
            <v>95</v>
          </cell>
          <cell r="I25">
            <v>16</v>
          </cell>
          <cell r="J25">
            <v>30</v>
          </cell>
          <cell r="K25">
            <v>1345</v>
          </cell>
          <cell r="L25">
            <v>0.44460966542750929</v>
          </cell>
          <cell r="M25">
            <v>-0.1735930927776187</v>
          </cell>
          <cell r="N25">
            <v>-0.7267326627930536</v>
          </cell>
          <cell r="O25">
            <v>-0.64849082810145531</v>
          </cell>
          <cell r="P25">
            <v>-0.45073763681648754</v>
          </cell>
          <cell r="Q25">
            <v>3.7082997502771178E-2</v>
          </cell>
          <cell r="R25">
            <v>-1.848887042084578</v>
          </cell>
          <cell r="S25">
            <v>16.843075324598374</v>
          </cell>
          <cell r="T25">
            <v>3.7444134168211596</v>
          </cell>
          <cell r="U25">
            <v>5.5712080109301745</v>
          </cell>
          <cell r="V25">
            <v>3.7444134168211596</v>
          </cell>
          <cell r="W25">
            <v>2</v>
          </cell>
        </row>
        <row r="26">
          <cell r="E26" t="str">
            <v>005-002</v>
          </cell>
          <cell r="F26" t="str">
            <v>Total</v>
          </cell>
          <cell r="G26">
            <v>46</v>
          </cell>
          <cell r="H26">
            <v>15</v>
          </cell>
          <cell r="I26">
            <v>6</v>
          </cell>
          <cell r="J26">
            <v>25</v>
          </cell>
          <cell r="K26">
            <v>136</v>
          </cell>
          <cell r="L26">
            <v>0.67647058823529416</v>
          </cell>
          <cell r="M26">
            <v>-1.6933571468186366</v>
          </cell>
          <cell r="N26">
            <v>-1.1626360406633014</v>
          </cell>
          <cell r="O26">
            <v>-0.90253170305914565</v>
          </cell>
          <cell r="P26">
            <v>-0.62373859700538836</v>
          </cell>
          <cell r="Q26">
            <v>-1.7313964558996491</v>
          </cell>
          <cell r="R26">
            <v>0.59892218840974965</v>
          </cell>
          <cell r="S26">
            <v>29.642318620582394</v>
          </cell>
          <cell r="T26">
            <v>8.5078445003455556</v>
          </cell>
          <cell r="U26">
            <v>2.0161964600119382</v>
          </cell>
          <cell r="V26">
            <v>2.0161964600119382</v>
          </cell>
          <cell r="W26">
            <v>3</v>
          </cell>
        </row>
        <row r="27">
          <cell r="E27" t="str">
            <v>006-001</v>
          </cell>
          <cell r="F27" t="str">
            <v>Total</v>
          </cell>
          <cell r="G27">
            <v>441</v>
          </cell>
          <cell r="H27">
            <v>124</v>
          </cell>
          <cell r="I27">
            <v>17</v>
          </cell>
          <cell r="J27">
            <v>91</v>
          </cell>
          <cell r="K27">
            <v>1250</v>
          </cell>
          <cell r="L27">
            <v>0.53839999999999999</v>
          </cell>
          <cell r="M27">
            <v>-0.23275665692520092</v>
          </cell>
          <cell r="N27">
            <v>-0.56871768831508884</v>
          </cell>
          <cell r="O27">
            <v>-0.62308674060568636</v>
          </cell>
          <cell r="P27">
            <v>1.6598740774881029</v>
          </cell>
          <cell r="Q27">
            <v>-0.10187940785143058</v>
          </cell>
          <cell r="R27">
            <v>-0.85872085143235277</v>
          </cell>
          <cell r="S27">
            <v>15.217681802908265</v>
          </cell>
          <cell r="T27">
            <v>2.6259407446185223</v>
          </cell>
          <cell r="U27">
            <v>10.345393840265</v>
          </cell>
          <cell r="V27">
            <v>2.6259407446185223</v>
          </cell>
          <cell r="W27">
            <v>2</v>
          </cell>
        </row>
        <row r="28">
          <cell r="E28" t="str">
            <v>006-002</v>
          </cell>
          <cell r="F28" t="str">
            <v>Total</v>
          </cell>
          <cell r="G28">
            <v>248</v>
          </cell>
          <cell r="H28">
            <v>67</v>
          </cell>
          <cell r="I28">
            <v>14</v>
          </cell>
          <cell r="J28">
            <v>18</v>
          </cell>
          <cell r="K28">
            <v>714</v>
          </cell>
          <cell r="L28">
            <v>0.48599439775910364</v>
          </cell>
          <cell r="M28">
            <v>-0.94641714945541133</v>
          </cell>
          <cell r="N28">
            <v>-0.87929884504764033</v>
          </cell>
          <cell r="O28">
            <v>-0.69929900309299342</v>
          </cell>
          <cell r="P28">
            <v>-0.86593994126984963</v>
          </cell>
          <cell r="Q28">
            <v>-0.88591992648145312</v>
          </cell>
          <cell r="R28">
            <v>-1.4119788793115262</v>
          </cell>
          <cell r="S28">
            <v>22.851253123821962</v>
          </cell>
          <cell r="T28">
            <v>4.9214304176499217</v>
          </cell>
          <cell r="U28">
            <v>2.0055460916736623</v>
          </cell>
          <cell r="V28">
            <v>2.0055460916736623</v>
          </cell>
          <cell r="W28">
            <v>3</v>
          </cell>
        </row>
        <row r="29">
          <cell r="E29" t="str">
            <v>006-003</v>
          </cell>
          <cell r="F29" t="str">
            <v>Total</v>
          </cell>
          <cell r="G29">
            <v>185</v>
          </cell>
          <cell r="H29">
            <v>43</v>
          </cell>
          <cell r="I29">
            <v>18</v>
          </cell>
          <cell r="J29">
            <v>4</v>
          </cell>
          <cell r="K29">
            <v>456</v>
          </cell>
          <cell r="L29">
            <v>0.54824561403508776</v>
          </cell>
          <cell r="M29">
            <v>-1.1793736832865163</v>
          </cell>
          <cell r="N29">
            <v>-1.0100698584087147</v>
          </cell>
          <cell r="O29">
            <v>-0.59768265310991731</v>
          </cell>
          <cell r="P29">
            <v>-1.350342629798772</v>
          </cell>
          <cell r="Q29">
            <v>-1.2633125641802327</v>
          </cell>
          <cell r="R29">
            <v>-0.75477843361082253</v>
          </cell>
          <cell r="S29">
            <v>25.328147458493603</v>
          </cell>
          <cell r="T29">
            <v>6.5791315262229553</v>
          </cell>
          <cell r="U29">
            <v>0.66383517132852299</v>
          </cell>
          <cell r="V29">
            <v>0.66383517132852299</v>
          </cell>
          <cell r="W29">
            <v>3</v>
          </cell>
        </row>
        <row r="30">
          <cell r="E30" t="str">
            <v>006-004</v>
          </cell>
          <cell r="F30" t="str">
            <v>Total</v>
          </cell>
          <cell r="G30">
            <v>476</v>
          </cell>
          <cell r="H30">
            <v>221</v>
          </cell>
          <cell r="I30">
            <v>40</v>
          </cell>
          <cell r="J30">
            <v>63</v>
          </cell>
          <cell r="K30">
            <v>1119</v>
          </cell>
          <cell r="L30">
            <v>0.71492403932082216</v>
          </cell>
          <cell r="M30">
            <v>-0.10333636035236483</v>
          </cell>
          <cell r="N30">
            <v>-4.0184842647413462E-2</v>
          </cell>
          <cell r="O30">
            <v>-3.8792728202998596E-2</v>
          </cell>
          <cell r="P30">
            <v>0.69106870043025814</v>
          </cell>
          <cell r="Q30">
            <v>-0.29350125102406671</v>
          </cell>
          <cell r="R30">
            <v>1.0048841390983942</v>
          </cell>
          <cell r="S30">
            <v>8.6934280495652132</v>
          </cell>
          <cell r="T30">
            <v>1.8946464617901033</v>
          </cell>
          <cell r="U30">
            <v>6.9560350834247258</v>
          </cell>
          <cell r="V30">
            <v>1.8946464617901033</v>
          </cell>
          <cell r="W30">
            <v>2</v>
          </cell>
        </row>
        <row r="31">
          <cell r="E31" t="str">
            <v>006-005</v>
          </cell>
          <cell r="F31" t="str">
            <v>Total</v>
          </cell>
          <cell r="G31">
            <v>893</v>
          </cell>
          <cell r="H31">
            <v>563</v>
          </cell>
          <cell r="I31">
            <v>95</v>
          </cell>
          <cell r="J31">
            <v>82</v>
          </cell>
          <cell r="K31">
            <v>2458</v>
          </cell>
          <cell r="L31">
            <v>0.66436126932465422</v>
          </cell>
          <cell r="M31">
            <v>1.4386140302439965</v>
          </cell>
          <cell r="N31">
            <v>1.8233020977478955</v>
          </cell>
          <cell r="O31">
            <v>1.3584320840642981</v>
          </cell>
          <cell r="P31">
            <v>1.3484723491480815</v>
          </cell>
          <cell r="Q31">
            <v>1.6651372833893665</v>
          </cell>
          <cell r="R31">
            <v>0.47108131619413751</v>
          </cell>
          <cell r="S31">
            <v>2.0540373876168387</v>
          </cell>
          <cell r="T31">
            <v>13.12948001289344</v>
          </cell>
          <cell r="U31">
            <v>30.773208379016385</v>
          </cell>
          <cell r="V31">
            <v>2.0540373876168387</v>
          </cell>
          <cell r="W31">
            <v>1</v>
          </cell>
        </row>
        <row r="32">
          <cell r="E32" t="str">
            <v>007-001</v>
          </cell>
          <cell r="F32" t="str">
            <v>Total</v>
          </cell>
          <cell r="G32">
            <v>356</v>
          </cell>
          <cell r="H32">
            <v>106</v>
          </cell>
          <cell r="I32">
            <v>22</v>
          </cell>
          <cell r="J32">
            <v>30</v>
          </cell>
          <cell r="K32">
            <v>955</v>
          </cell>
          <cell r="L32">
            <v>0.53821989528795811</v>
          </cell>
          <cell r="M32">
            <v>-0.54706309145923138</v>
          </cell>
          <cell r="N32">
            <v>-0.66679594833589462</v>
          </cell>
          <cell r="O32">
            <v>-0.49606630312684113</v>
          </cell>
          <cell r="P32">
            <v>-0.45073763681648754</v>
          </cell>
          <cell r="Q32">
            <v>-0.5333942455302676</v>
          </cell>
          <cell r="R32">
            <v>-0.86062225841052264</v>
          </cell>
          <cell r="S32">
            <v>15.749068995984603</v>
          </cell>
          <cell r="T32">
            <v>1.7853252675441227</v>
          </cell>
          <cell r="U32">
            <v>1.690911752326729</v>
          </cell>
          <cell r="V32">
            <v>1.690911752326729</v>
          </cell>
          <cell r="W32">
            <v>3</v>
          </cell>
        </row>
        <row r="33">
          <cell r="E33" t="str">
            <v>007-002</v>
          </cell>
          <cell r="F33" t="str">
            <v>Total</v>
          </cell>
          <cell r="G33">
            <v>81</v>
          </cell>
          <cell r="H33">
            <v>24</v>
          </cell>
          <cell r="I33">
            <v>13</v>
          </cell>
          <cell r="J33">
            <v>54</v>
          </cell>
          <cell r="K33">
            <v>251</v>
          </cell>
          <cell r="L33">
            <v>0.68525896414342624</v>
          </cell>
          <cell r="M33">
            <v>-1.5639368502458006</v>
          </cell>
          <cell r="N33">
            <v>-1.1135969106528985</v>
          </cell>
          <cell r="O33">
            <v>-0.72470309058876248</v>
          </cell>
          <cell r="P33">
            <v>0.37966697209023653</v>
          </cell>
          <cell r="Q33">
            <v>-1.5631788073129838</v>
          </cell>
          <cell r="R33">
            <v>0.69170309952004305</v>
          </cell>
          <cell r="S33">
            <v>26.586778016317286</v>
          </cell>
          <cell r="T33">
            <v>6.5856736880550253</v>
          </cell>
          <cell r="U33">
            <v>3.8613885172051807</v>
          </cell>
          <cell r="V33">
            <v>3.8613885172051807</v>
          </cell>
          <cell r="W33">
            <v>3</v>
          </cell>
        </row>
        <row r="34">
          <cell r="E34" t="str">
            <v>007-003</v>
          </cell>
          <cell r="F34" t="str">
            <v>Total</v>
          </cell>
          <cell r="G34">
            <v>716</v>
          </cell>
          <cell r="H34">
            <v>158</v>
          </cell>
          <cell r="I34">
            <v>26</v>
          </cell>
          <cell r="J34">
            <v>74</v>
          </cell>
          <cell r="K34">
            <v>2021</v>
          </cell>
          <cell r="L34">
            <v>0.48193963384463134</v>
          </cell>
          <cell r="M34">
            <v>0.78411710186136829</v>
          </cell>
          <cell r="N34">
            <v>-0.38345875272023355</v>
          </cell>
          <cell r="O34">
            <v>-0.39444995314376502</v>
          </cell>
          <cell r="P34">
            <v>1.0716708128458399</v>
          </cell>
          <cell r="Q34">
            <v>1.0259102187600384</v>
          </cell>
          <cell r="R34">
            <v>-1.4547859570076189</v>
          </cell>
          <cell r="S34">
            <v>9.9749648574019041</v>
          </cell>
          <cell r="T34">
            <v>4.2328745147509554</v>
          </cell>
          <cell r="U34">
            <v>14.677357444475348</v>
          </cell>
          <cell r="V34">
            <v>4.2328745147509554</v>
          </cell>
          <cell r="W34">
            <v>2</v>
          </cell>
        </row>
        <row r="35">
          <cell r="E35" t="str">
            <v>007-004</v>
          </cell>
          <cell r="F35" t="str">
            <v>Total</v>
          </cell>
          <cell r="G35">
            <v>595</v>
          </cell>
          <cell r="H35">
            <v>242</v>
          </cell>
          <cell r="I35">
            <v>17</v>
          </cell>
          <cell r="J35">
            <v>65</v>
          </cell>
          <cell r="K35">
            <v>2035</v>
          </cell>
          <cell r="L35">
            <v>0.4515970515970516</v>
          </cell>
          <cell r="M35">
            <v>0.33669264799527782</v>
          </cell>
          <cell r="N35">
            <v>7.4239794043526569E-2</v>
          </cell>
          <cell r="O35">
            <v>-0.62308674060568636</v>
          </cell>
          <cell r="P35">
            <v>0.76026908450581843</v>
          </cell>
          <cell r="Q35">
            <v>1.0463888890227628</v>
          </cell>
          <cell r="R35">
            <v>-1.775119594962782</v>
          </cell>
          <cell r="S35">
            <v>10.667975872665327</v>
          </cell>
          <cell r="T35">
            <v>4.0754507804020363</v>
          </cell>
          <cell r="U35">
            <v>13.657546698668021</v>
          </cell>
          <cell r="V35">
            <v>4.0754507804020363</v>
          </cell>
          <cell r="W35">
            <v>2</v>
          </cell>
        </row>
        <row r="36">
          <cell r="E36" t="str">
            <v>008-001</v>
          </cell>
          <cell r="F36" t="str">
            <v>Total</v>
          </cell>
          <cell r="G36">
            <v>37</v>
          </cell>
          <cell r="H36">
            <v>20</v>
          </cell>
          <cell r="I36">
            <v>3</v>
          </cell>
          <cell r="J36">
            <v>1</v>
          </cell>
          <cell r="K36">
            <v>79</v>
          </cell>
          <cell r="L36">
            <v>0.77215189873417722</v>
          </cell>
          <cell r="M36">
            <v>-1.7266366516516516</v>
          </cell>
          <cell r="N36">
            <v>-1.135392079546411</v>
          </cell>
          <cell r="O36">
            <v>-0.97874396554645271</v>
          </cell>
          <cell r="P36">
            <v>-1.4541432059121124</v>
          </cell>
          <cell r="Q36">
            <v>-1.8147738991121702</v>
          </cell>
          <cell r="R36">
            <v>1.6090518479864175</v>
          </cell>
          <cell r="S36">
            <v>33.706163711081395</v>
          </cell>
          <cell r="T36">
            <v>13.969467767210315</v>
          </cell>
          <cell r="U36">
            <v>4.2655198437189998</v>
          </cell>
          <cell r="V36">
            <v>4.2655198437189998</v>
          </cell>
          <cell r="W36">
            <v>3</v>
          </cell>
        </row>
        <row r="37">
          <cell r="E37" t="str">
            <v>008-002</v>
          </cell>
          <cell r="F37" t="str">
            <v>Total</v>
          </cell>
          <cell r="G37">
            <v>515</v>
          </cell>
          <cell r="H37">
            <v>223</v>
          </cell>
          <cell r="I37">
            <v>19</v>
          </cell>
          <cell r="J37">
            <v>20</v>
          </cell>
          <cell r="K37">
            <v>1391</v>
          </cell>
          <cell r="L37">
            <v>0.55859094176851187</v>
          </cell>
          <cell r="M37">
            <v>4.0874827257366797E-2</v>
          </cell>
          <cell r="N37">
            <v>-2.9287258200657269E-2</v>
          </cell>
          <cell r="O37">
            <v>-0.57227856561414825</v>
          </cell>
          <cell r="P37">
            <v>-0.79673955719428924</v>
          </cell>
          <cell r="Q37">
            <v>0.1043700569374373</v>
          </cell>
          <cell r="R37">
            <v>-0.64556042303920991</v>
          </cell>
          <cell r="S37">
            <v>9.6599923297936936</v>
          </cell>
          <cell r="T37">
            <v>1.5479763514232854</v>
          </cell>
          <cell r="U37">
            <v>3.4143120056212855</v>
          </cell>
          <cell r="V37">
            <v>1.5479763514232854</v>
          </cell>
          <cell r="W37">
            <v>2</v>
          </cell>
        </row>
        <row r="38">
          <cell r="E38" t="str">
            <v>008-003</v>
          </cell>
          <cell r="F38" t="str">
            <v>Total</v>
          </cell>
          <cell r="G38">
            <v>570</v>
          </cell>
          <cell r="H38">
            <v>216</v>
          </cell>
          <cell r="I38">
            <v>14</v>
          </cell>
          <cell r="J38">
            <v>55</v>
          </cell>
          <cell r="K38">
            <v>1658</v>
          </cell>
          <cell r="L38">
            <v>0.5156815440289505</v>
          </cell>
          <cell r="M38">
            <v>0.24424957901468064</v>
          </cell>
          <cell r="N38">
            <v>-6.7428803764303949E-2</v>
          </cell>
          <cell r="O38">
            <v>-0.69929900309299342</v>
          </cell>
          <cell r="P38">
            <v>0.41426716412801673</v>
          </cell>
          <cell r="Q38">
            <v>0.49492755409082539</v>
          </cell>
          <cell r="R38">
            <v>-1.0985648301204542</v>
          </cell>
          <cell r="S38">
            <v>9.2837437714073996</v>
          </cell>
          <cell r="T38">
            <v>1.3823172444495873</v>
          </cell>
          <cell r="U38">
            <v>8.0630010130852128</v>
          </cell>
          <cell r="V38">
            <v>1.3823172444495873</v>
          </cell>
          <cell r="W38">
            <v>2</v>
          </cell>
        </row>
        <row r="39">
          <cell r="E39" t="str">
            <v>008-004</v>
          </cell>
          <cell r="F39" t="str">
            <v>Total</v>
          </cell>
          <cell r="G39">
            <v>150</v>
          </cell>
          <cell r="H39">
            <v>44</v>
          </cell>
          <cell r="I39">
            <v>7</v>
          </cell>
          <cell r="J39">
            <v>54</v>
          </cell>
          <cell r="K39">
            <v>426</v>
          </cell>
          <cell r="L39">
            <v>0.59859154929577463</v>
          </cell>
          <cell r="M39">
            <v>-1.3087939798593522</v>
          </cell>
          <cell r="N39">
            <v>-1.0046210661853365</v>
          </cell>
          <cell r="O39">
            <v>-0.87712761556337659</v>
          </cell>
          <cell r="P39">
            <v>0.37966697209023653</v>
          </cell>
          <cell r="Q39">
            <v>-1.307195429028928</v>
          </cell>
          <cell r="R39">
            <v>-0.22326478501232999</v>
          </cell>
          <cell r="S39">
            <v>24.05261349836924</v>
          </cell>
          <cell r="T39">
            <v>4.2466581133634875</v>
          </cell>
          <cell r="U39">
            <v>2.8688697732667037</v>
          </cell>
          <cell r="V39">
            <v>2.8688697732667037</v>
          </cell>
          <cell r="W39">
            <v>3</v>
          </cell>
        </row>
        <row r="40">
          <cell r="E40" t="str">
            <v>008-005</v>
          </cell>
          <cell r="F40" t="str">
            <v>Total</v>
          </cell>
          <cell r="G40">
            <v>553</v>
          </cell>
          <cell r="H40">
            <v>145</v>
          </cell>
          <cell r="I40">
            <v>14</v>
          </cell>
          <cell r="J40">
            <v>32</v>
          </cell>
          <cell r="K40">
            <v>1571</v>
          </cell>
          <cell r="L40">
            <v>0.47358370464672184</v>
          </cell>
          <cell r="M40">
            <v>0.18138829210787455</v>
          </cell>
          <cell r="N40">
            <v>-0.45429305162414879</v>
          </cell>
          <cell r="O40">
            <v>-0.69929900309299342</v>
          </cell>
          <cell r="P40">
            <v>-0.3815372527409272</v>
          </cell>
          <cell r="Q40">
            <v>0.36766724602960904</v>
          </cell>
          <cell r="R40">
            <v>-1.5430014284734868</v>
          </cell>
          <cell r="S40">
            <v>12.721473492211183</v>
          </cell>
          <cell r="T40">
            <v>2.803063221063554</v>
          </cell>
          <cell r="U40">
            <v>6.2872185089536039</v>
          </cell>
          <cell r="V40">
            <v>2.803063221063554</v>
          </cell>
          <cell r="W40">
            <v>2</v>
          </cell>
        </row>
        <row r="41">
          <cell r="E41" t="str">
            <v>008-006</v>
          </cell>
          <cell r="F41" t="str">
            <v>Total</v>
          </cell>
          <cell r="G41">
            <v>815</v>
          </cell>
          <cell r="H41">
            <v>208</v>
          </cell>
          <cell r="I41">
            <v>24</v>
          </cell>
          <cell r="J41">
            <v>84</v>
          </cell>
          <cell r="K41">
            <v>2042</v>
          </cell>
          <cell r="L41">
            <v>0.55386875612144959</v>
          </cell>
          <cell r="M41">
            <v>1.1501916550245332</v>
          </cell>
          <cell r="N41">
            <v>-0.11101914155132872</v>
          </cell>
          <cell r="O41">
            <v>-0.44525812813530308</v>
          </cell>
          <cell r="P41">
            <v>1.4176727332236416</v>
          </cell>
          <cell r="Q41">
            <v>1.0566282241541252</v>
          </cell>
          <cell r="R41">
            <v>-0.69541362587740185</v>
          </cell>
          <cell r="S41">
            <v>7.2974616861592798</v>
          </cell>
          <cell r="T41">
            <v>4.4655719825187798</v>
          </cell>
          <cell r="U41">
            <v>16.613077883457901</v>
          </cell>
          <cell r="V41">
            <v>4.4655719825187798</v>
          </cell>
          <cell r="W41">
            <v>2</v>
          </cell>
        </row>
        <row r="42">
          <cell r="E42" t="str">
            <v>008-007</v>
          </cell>
          <cell r="F42" t="str">
            <v>Total</v>
          </cell>
          <cell r="G42">
            <v>593</v>
          </cell>
          <cell r="H42">
            <v>117</v>
          </cell>
          <cell r="I42">
            <v>15</v>
          </cell>
          <cell r="J42">
            <v>70</v>
          </cell>
          <cell r="K42">
            <v>1558</v>
          </cell>
          <cell r="L42">
            <v>0.51026957637997428</v>
          </cell>
          <cell r="M42">
            <v>0.32929720247683003</v>
          </cell>
          <cell r="N42">
            <v>-0.60685923387873553</v>
          </cell>
          <cell r="O42">
            <v>-0.67389491559722436</v>
          </cell>
          <cell r="P42">
            <v>0.9332700446947193</v>
          </cell>
          <cell r="Q42">
            <v>0.34865133792850778</v>
          </cell>
          <cell r="R42">
            <v>-1.1557002206204006</v>
          </cell>
          <cell r="S42">
            <v>12.007280146509926</v>
          </cell>
          <cell r="T42">
            <v>2.1332409692031473</v>
          </cell>
          <cell r="U42">
            <v>9.3999580047926763</v>
          </cell>
          <cell r="V42">
            <v>2.1332409692031473</v>
          </cell>
          <cell r="W42">
            <v>2</v>
          </cell>
        </row>
        <row r="43">
          <cell r="E43" t="str">
            <v>008-008</v>
          </cell>
          <cell r="F43" t="str">
            <v>Total</v>
          </cell>
          <cell r="G43">
            <v>473</v>
          </cell>
          <cell r="H43">
            <v>155</v>
          </cell>
          <cell r="I43">
            <v>21</v>
          </cell>
          <cell r="J43">
            <v>11</v>
          </cell>
          <cell r="K43">
            <v>881</v>
          </cell>
          <cell r="L43">
            <v>0.74914869466515321</v>
          </cell>
          <cell r="M43">
            <v>-0.1144295286300365</v>
          </cell>
          <cell r="N43">
            <v>-0.39980512939036783</v>
          </cell>
          <cell r="O43">
            <v>-0.52147039062261014</v>
          </cell>
          <cell r="P43">
            <v>-1.1081412855343107</v>
          </cell>
          <cell r="Q43">
            <v>-0.64163864549038274</v>
          </cell>
          <cell r="R43">
            <v>1.3662017179635111</v>
          </cell>
          <cell r="S43">
            <v>13.932471741243054</v>
          </cell>
          <cell r="T43">
            <v>5.2983211472306779</v>
          </cell>
          <cell r="U43">
            <v>3.026070483103688</v>
          </cell>
          <cell r="V43">
            <v>3.026070483103688</v>
          </cell>
          <cell r="W43">
            <v>3</v>
          </cell>
        </row>
        <row r="44">
          <cell r="E44" t="str">
            <v>008-009</v>
          </cell>
          <cell r="F44" t="str">
            <v>Total</v>
          </cell>
          <cell r="G44">
            <v>29</v>
          </cell>
          <cell r="H44">
            <v>7</v>
          </cell>
          <cell r="I44">
            <v>1</v>
          </cell>
          <cell r="J44">
            <v>16</v>
          </cell>
          <cell r="K44">
            <v>64</v>
          </cell>
          <cell r="L44">
            <v>0.828125</v>
          </cell>
          <cell r="M44">
            <v>-1.7562184337254427</v>
          </cell>
          <cell r="N44">
            <v>-1.2062263784503262</v>
          </cell>
          <cell r="O44">
            <v>-1.0295521405379908</v>
          </cell>
          <cell r="P44">
            <v>-0.93514032534540992</v>
          </cell>
          <cell r="Q44">
            <v>-1.8367153315365179</v>
          </cell>
          <cell r="R44">
            <v>2.1999727857567666</v>
          </cell>
          <cell r="S44">
            <v>34.955472293013791</v>
          </cell>
          <cell r="T44">
            <v>15.395931791309955</v>
          </cell>
          <cell r="U44">
            <v>6.7683389698129748</v>
          </cell>
          <cell r="V44">
            <v>6.7683389698129748</v>
          </cell>
          <cell r="W44">
            <v>3</v>
          </cell>
        </row>
        <row r="45">
          <cell r="E45" t="str">
            <v>008-010</v>
          </cell>
          <cell r="F45" t="str">
            <v>Total</v>
          </cell>
          <cell r="G45">
            <v>975</v>
          </cell>
          <cell r="H45">
            <v>490</v>
          </cell>
          <cell r="I45">
            <v>63</v>
          </cell>
          <cell r="J45">
            <v>76</v>
          </cell>
          <cell r="K45">
            <v>2790</v>
          </cell>
          <cell r="L45">
            <v>0.57491039426523294</v>
          </cell>
          <cell r="M45">
            <v>1.7418272965003552</v>
          </cell>
          <cell r="N45">
            <v>1.4255402654412945</v>
          </cell>
          <cell r="O45">
            <v>0.54550128419968913</v>
          </cell>
          <cell r="P45">
            <v>1.1408711969214003</v>
          </cell>
          <cell r="Q45">
            <v>2.1507743210482611</v>
          </cell>
          <cell r="R45">
            <v>-0.47327219967522399</v>
          </cell>
          <cell r="S45">
            <v>2.7356057500775943</v>
          </cell>
          <cell r="T45">
            <v>11.961658977017992</v>
          </cell>
          <cell r="U45">
            <v>29.522356857603913</v>
          </cell>
          <cell r="V45">
            <v>2.7356057500775943</v>
          </cell>
          <cell r="W45">
            <v>1</v>
          </cell>
        </row>
        <row r="46">
          <cell r="E46" t="str">
            <v>008-011</v>
          </cell>
          <cell r="F46" t="str">
            <v>Total</v>
          </cell>
          <cell r="G46">
            <v>198</v>
          </cell>
          <cell r="H46">
            <v>44</v>
          </cell>
          <cell r="I46">
            <v>8</v>
          </cell>
          <cell r="J46">
            <v>12</v>
          </cell>
          <cell r="K46">
            <v>532</v>
          </cell>
          <cell r="L46">
            <v>0.4924812030075188</v>
          </cell>
          <cell r="M46">
            <v>-1.1313032874166056</v>
          </cell>
          <cell r="N46">
            <v>-1.0046210661853365</v>
          </cell>
          <cell r="O46">
            <v>-0.85172352806760765</v>
          </cell>
          <cell r="P46">
            <v>-1.0735410934965306</v>
          </cell>
          <cell r="Q46">
            <v>-1.1521426398968713</v>
          </cell>
          <cell r="R46">
            <v>-1.3434961804108017</v>
          </cell>
          <cell r="S46">
            <v>26.313035956061384</v>
          </cell>
          <cell r="T46">
            <v>6.5305136508652408</v>
          </cell>
          <cell r="U46">
            <v>1.8172688044802525</v>
          </cell>
          <cell r="V46">
            <v>1.8172688044802525</v>
          </cell>
          <cell r="W46">
            <v>3</v>
          </cell>
        </row>
        <row r="47">
          <cell r="E47" t="str">
            <v>009-001</v>
          </cell>
          <cell r="F47" t="str">
            <v>Total</v>
          </cell>
          <cell r="G47">
            <v>231</v>
          </cell>
          <cell r="H47">
            <v>113</v>
          </cell>
          <cell r="I47">
            <v>13</v>
          </cell>
          <cell r="J47">
            <v>39</v>
          </cell>
          <cell r="K47">
            <v>670</v>
          </cell>
          <cell r="L47">
            <v>0.59104477611940298</v>
          </cell>
          <cell r="M47">
            <v>-1.0092784363622174</v>
          </cell>
          <cell r="N47">
            <v>-0.62865440277224793</v>
          </cell>
          <cell r="O47">
            <v>-0.72470309058876248</v>
          </cell>
          <cell r="P47">
            <v>-0.13933590847646601</v>
          </cell>
          <cell r="Q47">
            <v>-0.95028146159287297</v>
          </cell>
          <cell r="R47">
            <v>-0.30293780976296414</v>
          </cell>
          <cell r="S47">
            <v>18.620559846138239</v>
          </cell>
          <cell r="T47">
            <v>2.3103044490507467</v>
          </cell>
          <cell r="U47">
            <v>1.2744757138304603</v>
          </cell>
          <cell r="V47">
            <v>1.2744757138304603</v>
          </cell>
          <cell r="W47">
            <v>3</v>
          </cell>
        </row>
        <row r="48">
          <cell r="E48" t="str">
            <v>009-002</v>
          </cell>
          <cell r="F48" t="str">
            <v>Total</v>
          </cell>
          <cell r="G48">
            <v>339</v>
          </cell>
          <cell r="H48">
            <v>113</v>
          </cell>
          <cell r="I48">
            <v>25</v>
          </cell>
          <cell r="J48">
            <v>46</v>
          </cell>
          <cell r="K48">
            <v>890</v>
          </cell>
          <cell r="L48">
            <v>0.58764044943820226</v>
          </cell>
          <cell r="M48">
            <v>-0.60992437836603752</v>
          </cell>
          <cell r="N48">
            <v>-0.62865440277224793</v>
          </cell>
          <cell r="O48">
            <v>-0.41985404063953408</v>
          </cell>
          <cell r="P48">
            <v>0.10286543578799519</v>
          </cell>
          <cell r="Q48">
            <v>-0.62847378603577408</v>
          </cell>
          <cell r="R48">
            <v>-0.3388780715929815</v>
          </cell>
          <cell r="S48">
            <v>14.605463689752504</v>
          </cell>
          <cell r="T48">
            <v>0.97948846511027721</v>
          </cell>
          <cell r="U48">
            <v>2.1779044220153656</v>
          </cell>
          <cell r="V48">
            <v>0.97948846511027721</v>
          </cell>
          <cell r="W48">
            <v>2</v>
          </cell>
        </row>
        <row r="49">
          <cell r="E49" t="str">
            <v>009-003</v>
          </cell>
          <cell r="F49" t="str">
            <v>Total</v>
          </cell>
          <cell r="G49">
            <v>531</v>
          </cell>
          <cell r="H49">
            <v>201</v>
          </cell>
          <cell r="I49">
            <v>23</v>
          </cell>
          <cell r="J49">
            <v>56</v>
          </cell>
          <cell r="K49">
            <v>1302</v>
          </cell>
          <cell r="L49">
            <v>0.62288786482334868</v>
          </cell>
          <cell r="M49">
            <v>0.10003839140494901</v>
          </cell>
          <cell r="N49">
            <v>-0.1491606871149754</v>
          </cell>
          <cell r="O49">
            <v>-0.47066221563107213</v>
          </cell>
          <cell r="P49">
            <v>0.44886735616579687</v>
          </cell>
          <cell r="Q49">
            <v>-2.5815775447025412E-2</v>
          </cell>
          <cell r="R49">
            <v>3.3237020877151253E-2</v>
          </cell>
          <cell r="S49">
            <v>8.223167725769077</v>
          </cell>
          <cell r="T49">
            <v>0.27058571616187221</v>
          </cell>
          <cell r="U49">
            <v>5.3390356378376147</v>
          </cell>
          <cell r="V49">
            <v>0.27058571616187221</v>
          </cell>
          <cell r="W49">
            <v>2</v>
          </cell>
        </row>
        <row r="50">
          <cell r="E50" t="str">
            <v>009-004</v>
          </cell>
          <cell r="F50" t="str">
            <v>Total</v>
          </cell>
          <cell r="G50">
            <v>682</v>
          </cell>
          <cell r="H50">
            <v>536</v>
          </cell>
          <cell r="I50">
            <v>138</v>
          </cell>
          <cell r="J50">
            <v>48</v>
          </cell>
          <cell r="K50">
            <v>2012</v>
          </cell>
          <cell r="L50">
            <v>0.69781312127236583</v>
          </cell>
          <cell r="M50">
            <v>0.65839452804775611</v>
          </cell>
          <cell r="N50">
            <v>1.6761847077166869</v>
          </cell>
          <cell r="O50">
            <v>2.4508078463823662</v>
          </cell>
          <cell r="P50">
            <v>0.17206581986355554</v>
          </cell>
          <cell r="Q50">
            <v>1.0127453593054299</v>
          </cell>
          <cell r="R50">
            <v>0.82424023138840086</v>
          </cell>
          <cell r="S50">
            <v>3.5160145620925785</v>
          </cell>
          <cell r="T50">
            <v>13.156753111617874</v>
          </cell>
          <cell r="U50">
            <v>25.257146056977586</v>
          </cell>
          <cell r="V50">
            <v>3.5160145620925785</v>
          </cell>
          <cell r="W50">
            <v>1</v>
          </cell>
        </row>
        <row r="51">
          <cell r="E51" t="str">
            <v>009-005</v>
          </cell>
          <cell r="F51" t="str">
            <v>Total</v>
          </cell>
          <cell r="G51">
            <v>492</v>
          </cell>
          <cell r="H51">
            <v>503</v>
          </cell>
          <cell r="I51">
            <v>69</v>
          </cell>
          <cell r="J51">
            <v>45</v>
          </cell>
          <cell r="K51">
            <v>1562</v>
          </cell>
          <cell r="L51">
            <v>0.70998719590268888</v>
          </cell>
          <cell r="M51">
            <v>-4.4172796204782629E-2</v>
          </cell>
          <cell r="N51">
            <v>1.4963745643452098</v>
          </cell>
          <cell r="O51">
            <v>0.69792580917430336</v>
          </cell>
          <cell r="P51">
            <v>6.8265243750215018E-2</v>
          </cell>
          <cell r="Q51">
            <v>0.35450238657500044</v>
          </cell>
          <cell r="R51">
            <v>0.95276474466973515</v>
          </cell>
          <cell r="S51">
            <v>3.4008674382611734</v>
          </cell>
          <cell r="T51">
            <v>4.8954213705427101</v>
          </cell>
          <cell r="U51">
            <v>12.552506064883271</v>
          </cell>
          <cell r="V51">
            <v>3.4008674382611734</v>
          </cell>
          <cell r="W51">
            <v>1</v>
          </cell>
        </row>
        <row r="52">
          <cell r="E52" t="str">
            <v>009-006</v>
          </cell>
          <cell r="F52" t="str">
            <v>Total</v>
          </cell>
          <cell r="G52">
            <v>636</v>
          </cell>
          <cell r="H52">
            <v>554</v>
          </cell>
          <cell r="I52">
            <v>56</v>
          </cell>
          <cell r="J52">
            <v>25</v>
          </cell>
          <cell r="K52">
            <v>1858</v>
          </cell>
          <cell r="L52">
            <v>0.68406889128094728</v>
          </cell>
          <cell r="M52">
            <v>0.48829928112345722</v>
          </cell>
          <cell r="N52">
            <v>1.7742629677374928</v>
          </cell>
          <cell r="O52">
            <v>0.3676726717293059</v>
          </cell>
          <cell r="P52">
            <v>-0.62373859700538836</v>
          </cell>
          <cell r="Q52">
            <v>0.78747998641546069</v>
          </cell>
          <cell r="R52">
            <v>0.67913922587346154</v>
          </cell>
          <cell r="S52">
            <v>2.0681791573693316</v>
          </cell>
          <cell r="T52">
            <v>6.4862848758261835</v>
          </cell>
          <cell r="U52">
            <v>13.986232282274401</v>
          </cell>
          <cell r="V52">
            <v>2.0681791573693316</v>
          </cell>
          <cell r="W52">
            <v>1</v>
          </cell>
        </row>
        <row r="53">
          <cell r="E53" t="str">
            <v>009-007</v>
          </cell>
          <cell r="F53" t="str">
            <v>Total</v>
          </cell>
          <cell r="G53">
            <v>657</v>
          </cell>
          <cell r="H53">
            <v>250</v>
          </cell>
          <cell r="I53">
            <v>39</v>
          </cell>
          <cell r="J53">
            <v>52</v>
          </cell>
          <cell r="K53">
            <v>1711</v>
          </cell>
          <cell r="L53">
            <v>0.58328462887200472</v>
          </cell>
          <cell r="M53">
            <v>0.56595145906715894</v>
          </cell>
          <cell r="N53">
            <v>0.11783013183055134</v>
          </cell>
          <cell r="O53">
            <v>-6.4196815698767618E-2</v>
          </cell>
          <cell r="P53">
            <v>0.31046658801467619</v>
          </cell>
          <cell r="Q53">
            <v>0.57245394865685373</v>
          </cell>
          <cell r="R53">
            <v>-0.38486347378666841</v>
          </cell>
          <cell r="S53">
            <v>4.6838827917068411</v>
          </cell>
          <cell r="T53">
            <v>1.0129379445010025</v>
          </cell>
          <cell r="U53">
            <v>8.496834668626807</v>
          </cell>
          <cell r="V53">
            <v>1.0129379445010025</v>
          </cell>
          <cell r="W53">
            <v>2</v>
          </cell>
        </row>
        <row r="54">
          <cell r="E54" t="str">
            <v>009-008</v>
          </cell>
          <cell r="F54" t="str">
            <v>Total</v>
          </cell>
          <cell r="G54">
            <v>493</v>
          </cell>
          <cell r="H54">
            <v>131</v>
          </cell>
          <cell r="I54">
            <v>14</v>
          </cell>
          <cell r="J54">
            <v>53</v>
          </cell>
          <cell r="K54">
            <v>1373</v>
          </cell>
          <cell r="L54">
            <v>0.50327749453750914</v>
          </cell>
          <cell r="M54">
            <v>-4.0475073445558736E-2</v>
          </cell>
          <cell r="N54">
            <v>-0.53057614275144216</v>
          </cell>
          <cell r="O54">
            <v>-0.69929900309299342</v>
          </cell>
          <cell r="P54">
            <v>0.34506678005245639</v>
          </cell>
          <cell r="Q54">
            <v>7.8040338028220121E-2</v>
          </cell>
          <cell r="R54">
            <v>-1.2295172410440909</v>
          </cell>
          <cell r="S54">
            <v>12.946945542269493</v>
          </cell>
          <cell r="T54">
            <v>1.4314592086275821</v>
          </cell>
          <cell r="U54">
            <v>5.9555973327819256</v>
          </cell>
          <cell r="V54">
            <v>1.4314592086275821</v>
          </cell>
          <cell r="W54">
            <v>2</v>
          </cell>
        </row>
        <row r="55">
          <cell r="E55" t="str">
            <v>009-009</v>
          </cell>
          <cell r="F55" t="str">
            <v>Total</v>
          </cell>
          <cell r="G55">
            <v>324</v>
          </cell>
          <cell r="H55">
            <v>119</v>
          </cell>
          <cell r="I55">
            <v>17</v>
          </cell>
          <cell r="J55">
            <v>53</v>
          </cell>
          <cell r="K55">
            <v>844</v>
          </cell>
          <cell r="L55">
            <v>0.60781990521327012</v>
          </cell>
          <cell r="M55">
            <v>-0.66539021975439583</v>
          </cell>
          <cell r="N55">
            <v>-0.59596164943197927</v>
          </cell>
          <cell r="O55">
            <v>-0.62308674060568636</v>
          </cell>
          <cell r="P55">
            <v>0.34506678005245639</v>
          </cell>
          <cell r="Q55">
            <v>-0.69576084547044026</v>
          </cell>
          <cell r="R55">
            <v>-0.12583890348136093</v>
          </cell>
          <cell r="S55">
            <v>15.28313306781361</v>
          </cell>
          <cell r="T55">
            <v>1.1625913005431783</v>
          </cell>
          <cell r="U55">
            <v>2.6738963586229905</v>
          </cell>
          <cell r="V55">
            <v>1.1625913005431783</v>
          </cell>
          <cell r="W55">
            <v>2</v>
          </cell>
        </row>
        <row r="56">
          <cell r="E56" t="str">
            <v>009-010</v>
          </cell>
          <cell r="F56" t="str">
            <v>Total</v>
          </cell>
          <cell r="G56">
            <v>522</v>
          </cell>
          <cell r="H56">
            <v>98</v>
          </cell>
          <cell r="I56">
            <v>29</v>
          </cell>
          <cell r="J56">
            <v>47</v>
          </cell>
          <cell r="K56">
            <v>1183</v>
          </cell>
          <cell r="L56">
            <v>0.58833474218089599</v>
          </cell>
          <cell r="M56">
            <v>6.6758886571934017E-2</v>
          </cell>
          <cell r="N56">
            <v>-0.71038628612291932</v>
          </cell>
          <cell r="O56">
            <v>-0.31823769065645796</v>
          </cell>
          <cell r="P56">
            <v>0.13746562782577537</v>
          </cell>
          <cell r="Q56">
            <v>-0.19988447268018342</v>
          </cell>
          <cell r="R56">
            <v>-0.3315482630006133</v>
          </cell>
          <cell r="S56">
            <v>10.900390078832668</v>
          </cell>
          <cell r="T56">
            <v>0.62116199653524284</v>
          </cell>
          <cell r="U56">
            <v>3.7243996906576635</v>
          </cell>
          <cell r="V56">
            <v>0.62116199653524284</v>
          </cell>
          <cell r="W56">
            <v>2</v>
          </cell>
        </row>
        <row r="57">
          <cell r="E57" t="str">
            <v>009-011</v>
          </cell>
          <cell r="F57" t="str">
            <v>Total</v>
          </cell>
          <cell r="G57">
            <v>84</v>
          </cell>
          <cell r="H57">
            <v>21</v>
          </cell>
          <cell r="I57">
            <v>2</v>
          </cell>
          <cell r="J57">
            <v>6</v>
          </cell>
          <cell r="K57">
            <v>307</v>
          </cell>
          <cell r="L57">
            <v>0.36807817589576547</v>
          </cell>
          <cell r="M57">
            <v>-1.5528436819681288</v>
          </cell>
          <cell r="N57">
            <v>-1.1299432873230328</v>
          </cell>
          <cell r="O57">
            <v>-1.0041480530422218</v>
          </cell>
          <cell r="P57">
            <v>-1.2811422457232116</v>
          </cell>
          <cell r="Q57">
            <v>-1.481264126262086</v>
          </cell>
          <cell r="R57">
            <v>-2.6568476256564151</v>
          </cell>
          <cell r="S57">
            <v>38.551186367814566</v>
          </cell>
          <cell r="T57">
            <v>13.960693831007479</v>
          </cell>
          <cell r="U57">
            <v>7.5922720574195921</v>
          </cell>
          <cell r="V57">
            <v>7.5922720574195921</v>
          </cell>
          <cell r="W57">
            <v>3</v>
          </cell>
        </row>
        <row r="58">
          <cell r="E58" t="str">
            <v>009-012</v>
          </cell>
          <cell r="F58" t="str">
            <v>Total</v>
          </cell>
          <cell r="G58">
            <v>506</v>
          </cell>
          <cell r="H58">
            <v>161</v>
          </cell>
          <cell r="I58">
            <v>17</v>
          </cell>
          <cell r="J58">
            <v>63</v>
          </cell>
          <cell r="K58">
            <v>1422</v>
          </cell>
          <cell r="L58">
            <v>0.52531645569620256</v>
          </cell>
          <cell r="M58">
            <v>7.5953224243518035E-3</v>
          </cell>
          <cell r="N58">
            <v>-0.36711237605009928</v>
          </cell>
          <cell r="O58">
            <v>-0.62308674060568636</v>
          </cell>
          <cell r="P58">
            <v>0.69106870043025814</v>
          </cell>
          <cell r="Q58">
            <v>0.14971568394775575</v>
          </cell>
          <cell r="R58">
            <v>-0.99684684578529825</v>
          </cell>
          <cell r="S58">
            <v>11.336425024955618</v>
          </cell>
          <cell r="T58">
            <v>1.0169065532441925</v>
          </cell>
          <cell r="U58">
            <v>7.0310260642451894</v>
          </cell>
          <cell r="V58">
            <v>1.0169065532441925</v>
          </cell>
          <cell r="W58">
            <v>2</v>
          </cell>
        </row>
        <row r="59">
          <cell r="E59" t="str">
            <v>009-013</v>
          </cell>
          <cell r="F59" t="str">
            <v>Total</v>
          </cell>
          <cell r="G59">
            <v>200</v>
          </cell>
          <cell r="H59">
            <v>68</v>
          </cell>
          <cell r="I59">
            <v>10</v>
          </cell>
          <cell r="J59">
            <v>38</v>
          </cell>
          <cell r="K59">
            <v>553</v>
          </cell>
          <cell r="L59">
            <v>0.5714285714285714</v>
          </cell>
          <cell r="M59">
            <v>-1.1239078418981578</v>
          </cell>
          <cell r="N59">
            <v>-0.8738500528242622</v>
          </cell>
          <cell r="O59">
            <v>-0.80091535307606954</v>
          </cell>
          <cell r="P59">
            <v>-0.17393610051424618</v>
          </cell>
          <cell r="Q59">
            <v>-1.1214246345027845</v>
          </cell>
          <cell r="R59">
            <v>-0.51003060628948382</v>
          </cell>
          <cell r="S59">
            <v>21.713223060482584</v>
          </cell>
          <cell r="T59">
            <v>3.380476316062246</v>
          </cell>
          <cell r="U59">
            <v>1.3614707243405169</v>
          </cell>
          <cell r="V59">
            <v>1.3614707243405169</v>
          </cell>
          <cell r="W59">
            <v>3</v>
          </cell>
        </row>
        <row r="60">
          <cell r="E60" t="str">
            <v>009-014</v>
          </cell>
          <cell r="F60" t="str">
            <v>Total</v>
          </cell>
          <cell r="G60">
            <v>605</v>
          </cell>
          <cell r="H60">
            <v>97</v>
          </cell>
          <cell r="I60">
            <v>18</v>
          </cell>
          <cell r="J60">
            <v>63</v>
          </cell>
          <cell r="K60">
            <v>1465</v>
          </cell>
          <cell r="L60">
            <v>0.5344709897610922</v>
          </cell>
          <cell r="M60">
            <v>0.37366987558751669</v>
          </cell>
          <cell r="N60">
            <v>-0.71583507834629745</v>
          </cell>
          <cell r="O60">
            <v>-0.59768265310991731</v>
          </cell>
          <cell r="P60">
            <v>0.69106870043025814</v>
          </cell>
          <cell r="Q60">
            <v>0.21261445689755235</v>
          </cell>
          <cell r="R60">
            <v>-0.90020031857601712</v>
          </cell>
          <cell r="S60">
            <v>11.349536296081791</v>
          </cell>
          <cell r="T60">
            <v>1.5468485582286093</v>
          </cell>
          <cell r="U60">
            <v>7.6365488793468392</v>
          </cell>
          <cell r="V60">
            <v>1.5468485582286093</v>
          </cell>
          <cell r="W60">
            <v>2</v>
          </cell>
        </row>
        <row r="61">
          <cell r="E61" t="str">
            <v>009-015</v>
          </cell>
          <cell r="F61" t="str">
            <v>Total</v>
          </cell>
          <cell r="G61">
            <v>649</v>
          </cell>
          <cell r="H61">
            <v>154</v>
          </cell>
          <cell r="I61">
            <v>24</v>
          </cell>
          <cell r="J61">
            <v>97</v>
          </cell>
          <cell r="K61">
            <v>1721</v>
          </cell>
          <cell r="L61">
            <v>0.536897152818129</v>
          </cell>
          <cell r="M61">
            <v>0.53636967699336779</v>
          </cell>
          <cell r="N61">
            <v>-0.40525392161374596</v>
          </cell>
          <cell r="O61">
            <v>-0.44525812813530308</v>
          </cell>
          <cell r="P61">
            <v>1.8674752297147839</v>
          </cell>
          <cell r="Q61">
            <v>0.5870815702730855</v>
          </cell>
          <cell r="R61">
            <v>-0.87458675569624578</v>
          </cell>
          <cell r="S61">
            <v>11.344283060375398</v>
          </cell>
          <cell r="T61">
            <v>3.9107954943958418</v>
          </cell>
          <cell r="U61">
            <v>15.19183970094061</v>
          </cell>
          <cell r="V61">
            <v>3.9107954943958418</v>
          </cell>
          <cell r="W61">
            <v>2</v>
          </cell>
        </row>
        <row r="62">
          <cell r="E62" t="str">
            <v>010-001</v>
          </cell>
          <cell r="F62" t="str">
            <v>Total</v>
          </cell>
          <cell r="G62">
            <v>432</v>
          </cell>
          <cell r="H62">
            <v>107</v>
          </cell>
          <cell r="I62">
            <v>13</v>
          </cell>
          <cell r="J62">
            <v>61</v>
          </cell>
          <cell r="K62">
            <v>1063</v>
          </cell>
          <cell r="L62">
            <v>0.57666980244590782</v>
          </cell>
          <cell r="M62">
            <v>-0.26603616175821593</v>
          </cell>
          <cell r="N62">
            <v>-0.66134715611251649</v>
          </cell>
          <cell r="O62">
            <v>-0.72470309058876248</v>
          </cell>
          <cell r="P62">
            <v>0.62186831635469775</v>
          </cell>
          <cell r="Q62">
            <v>-0.3754159320749646</v>
          </cell>
          <cell r="R62">
            <v>-0.45469772178257151</v>
          </cell>
          <cell r="S62">
            <v>13.845695986188273</v>
          </cell>
          <cell r="T62">
            <v>0.90291986953109915</v>
          </cell>
          <cell r="U62">
            <v>4.4453722843480703</v>
          </cell>
          <cell r="V62">
            <v>0.90291986953109915</v>
          </cell>
          <cell r="W62">
            <v>2</v>
          </cell>
        </row>
        <row r="63">
          <cell r="E63" t="str">
            <v>010-002</v>
          </cell>
          <cell r="F63" t="str">
            <v>Total</v>
          </cell>
          <cell r="G63">
            <v>528</v>
          </cell>
          <cell r="H63">
            <v>92</v>
          </cell>
          <cell r="I63">
            <v>17</v>
          </cell>
          <cell r="J63">
            <v>76</v>
          </cell>
          <cell r="K63">
            <v>1204</v>
          </cell>
          <cell r="L63">
            <v>0.59219269102990035</v>
          </cell>
          <cell r="M63">
            <v>8.8945223127277345E-2</v>
          </cell>
          <cell r="N63">
            <v>-0.74307903946318798</v>
          </cell>
          <cell r="O63">
            <v>-0.62308674060568636</v>
          </cell>
          <cell r="P63">
            <v>1.1408711969214003</v>
          </cell>
          <cell r="Q63">
            <v>-0.16916646728609669</v>
          </cell>
          <cell r="R63">
            <v>-0.29081900733730937</v>
          </cell>
          <cell r="S63">
            <v>12.692236734429772</v>
          </cell>
          <cell r="T63">
            <v>1.467749196839963</v>
          </cell>
          <cell r="U63">
            <v>7.4026660016692905</v>
          </cell>
          <cell r="V63">
            <v>1.467749196839963</v>
          </cell>
          <cell r="W63">
            <v>2</v>
          </cell>
        </row>
        <row r="64">
          <cell r="E64" t="str">
            <v>010-003</v>
          </cell>
          <cell r="F64" t="str">
            <v>Total</v>
          </cell>
          <cell r="G64">
            <v>159</v>
          </cell>
          <cell r="H64">
            <v>21</v>
          </cell>
          <cell r="I64">
            <v>2</v>
          </cell>
          <cell r="J64">
            <v>51</v>
          </cell>
          <cell r="K64">
            <v>544</v>
          </cell>
          <cell r="L64">
            <v>0.42830882352941174</v>
          </cell>
          <cell r="M64">
            <v>-1.2755144750263374</v>
          </cell>
          <cell r="N64">
            <v>-1.1299432873230328</v>
          </cell>
          <cell r="O64">
            <v>-1.0041480530422218</v>
          </cell>
          <cell r="P64">
            <v>0.27586639597689605</v>
          </cell>
          <cell r="Q64">
            <v>-1.1345894939573931</v>
          </cell>
          <cell r="R64">
            <v>-2.0209787890671884</v>
          </cell>
          <cell r="S64">
            <v>29.687204943746014</v>
          </cell>
          <cell r="T64">
            <v>7.251120073985641</v>
          </cell>
          <cell r="U64">
            <v>6.4497830426547988</v>
          </cell>
          <cell r="V64">
            <v>6.4497830426547988</v>
          </cell>
          <cell r="W64">
            <v>3</v>
          </cell>
        </row>
        <row r="65">
          <cell r="E65" t="str">
            <v>010-004</v>
          </cell>
          <cell r="F65" t="str">
            <v>Total</v>
          </cell>
          <cell r="G65">
            <v>212</v>
          </cell>
          <cell r="H65">
            <v>38</v>
          </cell>
          <cell r="I65">
            <v>9</v>
          </cell>
          <cell r="J65">
            <v>75</v>
          </cell>
          <cell r="K65">
            <v>603</v>
          </cell>
          <cell r="L65">
            <v>0.55389718076285244</v>
          </cell>
          <cell r="M65">
            <v>-1.0795351687874712</v>
          </cell>
          <cell r="N65">
            <v>-1.0373138195256051</v>
          </cell>
          <cell r="O65">
            <v>-0.82631944057183859</v>
          </cell>
          <cell r="P65">
            <v>1.1062710048836202</v>
          </cell>
          <cell r="Q65">
            <v>-1.0482865264216257</v>
          </cell>
          <cell r="R65">
            <v>-0.69511354038323236</v>
          </cell>
          <cell r="S65">
            <v>23.325589091478005</v>
          </cell>
          <cell r="T65">
            <v>4.0063877069243663</v>
          </cell>
          <cell r="U65">
            <v>5.8981648678915137</v>
          </cell>
          <cell r="V65">
            <v>4.0063877069243663</v>
          </cell>
          <cell r="W65">
            <v>2</v>
          </cell>
        </row>
        <row r="66">
          <cell r="E66" t="str">
            <v>011-001</v>
          </cell>
          <cell r="F66" t="str">
            <v>Total</v>
          </cell>
          <cell r="G66">
            <v>682</v>
          </cell>
          <cell r="H66">
            <v>296</v>
          </cell>
          <cell r="I66">
            <v>121</v>
          </cell>
          <cell r="J66">
            <v>49</v>
          </cell>
          <cell r="K66">
            <v>1463</v>
          </cell>
          <cell r="L66">
            <v>0.78468899521531099</v>
          </cell>
          <cell r="M66">
            <v>0.65839452804775611</v>
          </cell>
          <cell r="N66">
            <v>0.36847457410594381</v>
          </cell>
          <cell r="O66">
            <v>2.0189383589542929</v>
          </cell>
          <cell r="P66">
            <v>0.20666601190133571</v>
          </cell>
          <cell r="Q66">
            <v>0.20968893257430599</v>
          </cell>
          <cell r="R66">
            <v>1.7414088666616094</v>
          </cell>
          <cell r="S66">
            <v>6.1898935737187477</v>
          </cell>
          <cell r="T66">
            <v>10.115961319387763</v>
          </cell>
          <cell r="U66">
            <v>17.829749905216676</v>
          </cell>
          <cell r="V66">
            <v>6.1898935737187477</v>
          </cell>
          <cell r="W66">
            <v>1</v>
          </cell>
        </row>
        <row r="67">
          <cell r="E67" t="str">
            <v>011-002</v>
          </cell>
          <cell r="F67" t="str">
            <v>Total</v>
          </cell>
          <cell r="G67">
            <v>216</v>
          </cell>
          <cell r="H67">
            <v>73</v>
          </cell>
          <cell r="I67">
            <v>24</v>
          </cell>
          <cell r="J67">
            <v>26</v>
          </cell>
          <cell r="K67">
            <v>473</v>
          </cell>
          <cell r="L67">
            <v>0.71670190274841439</v>
          </cell>
          <cell r="M67">
            <v>-1.0647442777505758</v>
          </cell>
          <cell r="N67">
            <v>-0.84660609170737178</v>
          </cell>
          <cell r="O67">
            <v>-0.44525812813530308</v>
          </cell>
          <cell r="P67">
            <v>-0.58913840496760828</v>
          </cell>
          <cell r="Q67">
            <v>-1.2384456074326387</v>
          </cell>
          <cell r="R67">
            <v>1.0236534532886352</v>
          </cell>
          <cell r="S67">
            <v>20.649675126947294</v>
          </cell>
          <cell r="T67">
            <v>5.4286662789323277</v>
          </cell>
          <cell r="U67">
            <v>1.6454273062924138</v>
          </cell>
          <cell r="V67">
            <v>1.6454273062924138</v>
          </cell>
          <cell r="W67">
            <v>3</v>
          </cell>
        </row>
        <row r="68">
          <cell r="E68" t="str">
            <v>011-003</v>
          </cell>
          <cell r="F68" t="str">
            <v>Total</v>
          </cell>
          <cell r="G68">
            <v>701</v>
          </cell>
          <cell r="H68">
            <v>256</v>
          </cell>
          <cell r="I68">
            <v>92</v>
          </cell>
          <cell r="J68">
            <v>44</v>
          </cell>
          <cell r="K68">
            <v>1512</v>
          </cell>
          <cell r="L68">
            <v>0.72288359788359791</v>
          </cell>
          <cell r="M68">
            <v>0.72865126047300999</v>
          </cell>
          <cell r="N68">
            <v>0.15052288517081991</v>
          </cell>
          <cell r="O68">
            <v>1.2822198215769911</v>
          </cell>
          <cell r="P68">
            <v>3.3665051712434849E-2</v>
          </cell>
          <cell r="Q68">
            <v>0.28136427849384166</v>
          </cell>
          <cell r="R68">
            <v>1.088915034363892</v>
          </cell>
          <cell r="S68">
            <v>3.9771989298654717</v>
          </cell>
          <cell r="T68">
            <v>5.2362506178785573</v>
          </cell>
          <cell r="U68">
            <v>12.011853705220236</v>
          </cell>
          <cell r="V68">
            <v>3.9771989298654717</v>
          </cell>
          <cell r="W68">
            <v>1</v>
          </cell>
        </row>
        <row r="69">
          <cell r="E69" t="str">
            <v>011-004</v>
          </cell>
          <cell r="F69" t="str">
            <v>Total</v>
          </cell>
          <cell r="G69">
            <v>28</v>
          </cell>
          <cell r="H69">
            <v>8</v>
          </cell>
          <cell r="I69">
            <v>1</v>
          </cell>
          <cell r="J69">
            <v>95</v>
          </cell>
          <cell r="K69">
            <v>63</v>
          </cell>
          <cell r="L69">
            <v>1</v>
          </cell>
          <cell r="M69">
            <v>-1.7599161564846666</v>
          </cell>
          <cell r="N69">
            <v>-1.2007775862269481</v>
          </cell>
          <cell r="O69">
            <v>-1.0295521405379908</v>
          </cell>
          <cell r="P69">
            <v>1.7982748456392235</v>
          </cell>
          <cell r="Q69">
            <v>-1.8381780936981411</v>
          </cell>
          <cell r="R69">
            <v>4.0144967960833862</v>
          </cell>
          <cell r="S69">
            <v>46.375804285417409</v>
          </cell>
          <cell r="T69">
            <v>28.338466398628199</v>
          </cell>
          <cell r="U69">
            <v>27.230521271317336</v>
          </cell>
          <cell r="V69">
            <v>27.230521271317336</v>
          </cell>
          <cell r="W69">
            <v>3</v>
          </cell>
        </row>
        <row r="70">
          <cell r="E70" t="str">
            <v>011-005</v>
          </cell>
          <cell r="F70" t="str">
            <v>Total</v>
          </cell>
          <cell r="G70">
            <v>523</v>
          </cell>
          <cell r="H70">
            <v>192</v>
          </cell>
          <cell r="I70">
            <v>67</v>
          </cell>
          <cell r="J70">
            <v>29</v>
          </cell>
          <cell r="K70">
            <v>1376</v>
          </cell>
          <cell r="L70">
            <v>0.58938953488372092</v>
          </cell>
          <cell r="M70">
            <v>7.0456609331157896E-2</v>
          </cell>
          <cell r="N70">
            <v>-0.19819981712537826</v>
          </cell>
          <cell r="O70">
            <v>0.64711763418276524</v>
          </cell>
          <cell r="P70">
            <v>-0.48533782885426774</v>
          </cell>
          <cell r="Q70">
            <v>8.2428624513089646E-2</v>
          </cell>
          <cell r="R70">
            <v>-0.32041257319585315</v>
          </cell>
          <cell r="S70">
            <v>7.1728696411575132</v>
          </cell>
          <cell r="T70">
            <v>1.5461991023117412</v>
          </cell>
          <cell r="U70">
            <v>4.9352651545186657</v>
          </cell>
          <cell r="V70">
            <v>1.5461991023117412</v>
          </cell>
          <cell r="W70">
            <v>2</v>
          </cell>
        </row>
        <row r="71">
          <cell r="E71" t="str">
            <v>011-006</v>
          </cell>
          <cell r="F71" t="str">
            <v>Total</v>
          </cell>
          <cell r="G71">
            <v>944</v>
          </cell>
          <cell r="H71">
            <v>327</v>
          </cell>
          <cell r="I71">
            <v>162</v>
          </cell>
          <cell r="J71">
            <v>95</v>
          </cell>
          <cell r="K71">
            <v>2319</v>
          </cell>
          <cell r="L71">
            <v>0.65890470030185422</v>
          </cell>
          <cell r="M71">
            <v>1.6271978909644147</v>
          </cell>
          <cell r="N71">
            <v>0.53738713303066477</v>
          </cell>
          <cell r="O71">
            <v>3.0605059462808231</v>
          </cell>
          <cell r="P71">
            <v>1.7982748456392235</v>
          </cell>
          <cell r="Q71">
            <v>1.461813342923745</v>
          </cell>
          <cell r="R71">
            <v>0.41347505870540979</v>
          </cell>
          <cell r="S71">
            <v>8.7800249941233961</v>
          </cell>
          <cell r="T71">
            <v>19.467227975280082</v>
          </cell>
          <cell r="U71">
            <v>37.686503490061035</v>
          </cell>
          <cell r="V71">
            <v>8.7800249941233961</v>
          </cell>
          <cell r="W71">
            <v>1</v>
          </cell>
        </row>
        <row r="72">
          <cell r="E72" t="str">
            <v>011-007</v>
          </cell>
          <cell r="F72" t="str">
            <v>Total</v>
          </cell>
          <cell r="G72">
            <v>676</v>
          </cell>
          <cell r="H72">
            <v>235</v>
          </cell>
          <cell r="I72">
            <v>95</v>
          </cell>
          <cell r="J72">
            <v>33</v>
          </cell>
          <cell r="K72">
            <v>1381</v>
          </cell>
          <cell r="L72">
            <v>0.75235336712527157</v>
          </cell>
          <cell r="M72">
            <v>0.6362081914924127</v>
          </cell>
          <cell r="N72">
            <v>3.6098248479879892E-2</v>
          </cell>
          <cell r="O72">
            <v>1.3584320840642981</v>
          </cell>
          <cell r="P72">
            <v>-0.34693706070314706</v>
          </cell>
          <cell r="Q72">
            <v>8.974243532120553E-2</v>
          </cell>
          <cell r="R72">
            <v>1.4000341841401931</v>
          </cell>
          <cell r="S72">
            <v>5.6424797699709321</v>
          </cell>
          <cell r="T72">
            <v>6.5023528351663211</v>
          </cell>
          <cell r="U72">
            <v>11.335367161771261</v>
          </cell>
          <cell r="V72">
            <v>5.6424797699709321</v>
          </cell>
          <cell r="W72">
            <v>1</v>
          </cell>
        </row>
        <row r="73">
          <cell r="E73" t="str">
            <v>012-001</v>
          </cell>
          <cell r="F73" t="str">
            <v>Total</v>
          </cell>
          <cell r="G73">
            <v>1220</v>
          </cell>
          <cell r="H73">
            <v>454</v>
          </cell>
          <cell r="I73">
            <v>217</v>
          </cell>
          <cell r="J73">
            <v>40</v>
          </cell>
          <cell r="K73">
            <v>2666</v>
          </cell>
          <cell r="L73">
            <v>0.72430607651912982</v>
          </cell>
          <cell r="M73">
            <v>2.6477693725102078</v>
          </cell>
          <cell r="N73">
            <v>1.229383745399683</v>
          </cell>
          <cell r="O73">
            <v>4.4577307585481201</v>
          </cell>
          <cell r="P73">
            <v>-0.10473571643868583</v>
          </cell>
          <cell r="Q73">
            <v>1.9693918130069872</v>
          </cell>
          <cell r="R73">
            <v>1.1039324693506516</v>
          </cell>
          <cell r="S73">
            <v>15.615556562964004</v>
          </cell>
          <cell r="T73">
            <v>37.805894006157409</v>
          </cell>
          <cell r="U73">
            <v>54.677750584065564</v>
          </cell>
          <cell r="V73">
            <v>15.615556562964004</v>
          </cell>
          <cell r="W73">
            <v>1</v>
          </cell>
        </row>
        <row r="74">
          <cell r="E74" t="str">
            <v>012-002</v>
          </cell>
          <cell r="F74" t="str">
            <v>Total</v>
          </cell>
          <cell r="G74">
            <v>117</v>
          </cell>
          <cell r="H74">
            <v>56</v>
          </cell>
          <cell r="I74">
            <v>13</v>
          </cell>
          <cell r="J74">
            <v>15</v>
          </cell>
          <cell r="K74">
            <v>245</v>
          </cell>
          <cell r="L74">
            <v>0.82040816326530608</v>
          </cell>
          <cell r="M74">
            <v>-1.4308188309137406</v>
          </cell>
          <cell r="N74">
            <v>-0.93923555950479942</v>
          </cell>
          <cell r="O74">
            <v>-0.72470309058876248</v>
          </cell>
          <cell r="P74">
            <v>-0.96974051738319011</v>
          </cell>
          <cell r="Q74">
            <v>-1.5719553802827229</v>
          </cell>
          <cell r="R74">
            <v>2.118504360803326</v>
          </cell>
          <cell r="S74">
            <v>28.780964073976705</v>
          </cell>
          <cell r="T74">
            <v>12.338900550981116</v>
          </cell>
          <cell r="U74">
            <v>5.3274648953433132</v>
          </cell>
          <cell r="V74">
            <v>5.3274648953433132</v>
          </cell>
          <cell r="W74">
            <v>3</v>
          </cell>
        </row>
        <row r="75">
          <cell r="E75" t="str">
            <v>012-003</v>
          </cell>
          <cell r="F75" t="str">
            <v>Total</v>
          </cell>
          <cell r="G75">
            <v>378</v>
          </cell>
          <cell r="H75">
            <v>78</v>
          </cell>
          <cell r="I75">
            <v>24</v>
          </cell>
          <cell r="J75">
            <v>22</v>
          </cell>
          <cell r="K75">
            <v>690</v>
          </cell>
          <cell r="L75">
            <v>0.72753623188405792</v>
          </cell>
          <cell r="M75">
            <v>-0.46571319075630585</v>
          </cell>
          <cell r="N75">
            <v>-0.81936213059048124</v>
          </cell>
          <cell r="O75">
            <v>-0.44525812813530308</v>
          </cell>
          <cell r="P75">
            <v>-0.72753917311872895</v>
          </cell>
          <cell r="Q75">
            <v>-0.92102621836040943</v>
          </cell>
          <cell r="R75">
            <v>1.1380339644299091</v>
          </cell>
          <cell r="S75">
            <v>16.722703534182578</v>
          </cell>
          <cell r="T75">
            <v>4.6159329160760167</v>
          </cell>
          <cell r="U75">
            <v>1.9163274350437594</v>
          </cell>
          <cell r="V75">
            <v>1.9163274350437594</v>
          </cell>
          <cell r="W75">
            <v>3</v>
          </cell>
        </row>
        <row r="76">
          <cell r="E76" t="str">
            <v>012-004</v>
          </cell>
          <cell r="F76" t="str">
            <v>Total</v>
          </cell>
          <cell r="G76">
            <v>575</v>
          </cell>
          <cell r="H76">
            <v>189</v>
          </cell>
          <cell r="I76">
            <v>67</v>
          </cell>
          <cell r="J76">
            <v>46</v>
          </cell>
          <cell r="K76">
            <v>1524</v>
          </cell>
          <cell r="L76">
            <v>0.57545931758530189</v>
          </cell>
          <cell r="M76">
            <v>0.26273819281080008</v>
          </cell>
          <cell r="N76">
            <v>-0.21454619379551257</v>
          </cell>
          <cell r="O76">
            <v>0.64711763418276524</v>
          </cell>
          <cell r="P76">
            <v>0.10286543578799519</v>
          </cell>
          <cell r="Q76">
            <v>0.29891742443331976</v>
          </cell>
          <cell r="R76">
            <v>-0.46747708960049927</v>
          </cell>
          <cell r="S76">
            <v>6.142858327596052</v>
          </cell>
          <cell r="T76">
            <v>1.2370333973047716</v>
          </cell>
          <cell r="U76">
            <v>7.1753731616303176</v>
          </cell>
          <cell r="V76">
            <v>1.2370333973047716</v>
          </cell>
          <cell r="W76">
            <v>2</v>
          </cell>
        </row>
        <row r="77">
          <cell r="E77" t="str">
            <v>012-005</v>
          </cell>
          <cell r="F77" t="str">
            <v>Total</v>
          </cell>
          <cell r="G77">
            <v>526</v>
          </cell>
          <cell r="H77">
            <v>162</v>
          </cell>
          <cell r="I77">
            <v>67</v>
          </cell>
          <cell r="J77">
            <v>19</v>
          </cell>
          <cell r="K77">
            <v>1108</v>
          </cell>
          <cell r="L77">
            <v>0.69855595667870041</v>
          </cell>
          <cell r="M77">
            <v>8.154977760882956E-2</v>
          </cell>
          <cell r="N77">
            <v>-0.36166358382672115</v>
          </cell>
          <cell r="O77">
            <v>0.64711763418276524</v>
          </cell>
          <cell r="P77">
            <v>-0.83133974923206944</v>
          </cell>
          <cell r="Q77">
            <v>-0.30959163480192164</v>
          </cell>
          <cell r="R77">
            <v>0.83208251607503247</v>
          </cell>
          <cell r="S77">
            <v>8.944571710572994</v>
          </cell>
          <cell r="T77">
            <v>3.5882492024004464</v>
          </cell>
          <cell r="U77">
            <v>4.3670792147522652</v>
          </cell>
          <cell r="V77">
            <v>3.5882492024004464</v>
          </cell>
          <cell r="W77">
            <v>2</v>
          </cell>
        </row>
        <row r="78">
          <cell r="E78" t="str">
            <v>012-006</v>
          </cell>
          <cell r="F78" t="str">
            <v>Total</v>
          </cell>
          <cell r="G78">
            <v>431</v>
          </cell>
          <cell r="H78">
            <v>111</v>
          </cell>
          <cell r="I78">
            <v>44</v>
          </cell>
          <cell r="J78">
            <v>40</v>
          </cell>
          <cell r="K78">
            <v>829</v>
          </cell>
          <cell r="L78">
            <v>0.75512665862484918</v>
          </cell>
          <cell r="M78">
            <v>-0.26973388451743979</v>
          </cell>
          <cell r="N78">
            <v>-0.63955198721900408</v>
          </cell>
          <cell r="O78">
            <v>6.2823621780077527E-2</v>
          </cell>
          <cell r="P78">
            <v>-0.10473571643868583</v>
          </cell>
          <cell r="Q78">
            <v>-0.71770227789478791</v>
          </cell>
          <cell r="R78">
            <v>1.4293124620376085</v>
          </cell>
          <cell r="S78">
            <v>13.152122120998337</v>
          </cell>
          <cell r="T78">
            <v>4.0272004078769932</v>
          </cell>
          <cell r="U78">
            <v>4.4938291165517121</v>
          </cell>
          <cell r="V78">
            <v>4.0272004078769932</v>
          </cell>
          <cell r="W78">
            <v>2</v>
          </cell>
        </row>
        <row r="79">
          <cell r="E79" t="str">
            <v>012-007</v>
          </cell>
          <cell r="F79" t="str">
            <v>Total</v>
          </cell>
          <cell r="G79">
            <v>632</v>
          </cell>
          <cell r="H79">
            <v>126</v>
          </cell>
          <cell r="I79">
            <v>38</v>
          </cell>
          <cell r="J79">
            <v>42</v>
          </cell>
          <cell r="K79">
            <v>1394</v>
          </cell>
          <cell r="L79">
            <v>0.60114777618364423</v>
          </cell>
          <cell r="M79">
            <v>0.4735083900865617</v>
          </cell>
          <cell r="N79">
            <v>-0.5578201038683327</v>
          </cell>
          <cell r="O79">
            <v>-8.960090319453666E-2</v>
          </cell>
          <cell r="P79">
            <v>-3.5535332363125498E-2</v>
          </cell>
          <cell r="Q79">
            <v>0.10875834342230682</v>
          </cell>
          <cell r="R79">
            <v>-0.19627810827701717</v>
          </cell>
          <cell r="S79">
            <v>7.8159439740971708</v>
          </cell>
          <cell r="T79">
            <v>0.91471158206693215</v>
          </cell>
          <cell r="U79">
            <v>5.0783928598994592</v>
          </cell>
          <cell r="V79">
            <v>0.91471158206693215</v>
          </cell>
          <cell r="W79">
            <v>2</v>
          </cell>
        </row>
        <row r="80">
          <cell r="E80" t="str">
            <v>012-008</v>
          </cell>
          <cell r="F80" t="str">
            <v>Total</v>
          </cell>
          <cell r="G80">
            <v>647</v>
          </cell>
          <cell r="H80">
            <v>160</v>
          </cell>
          <cell r="I80">
            <v>97</v>
          </cell>
          <cell r="J80">
            <v>70</v>
          </cell>
          <cell r="K80">
            <v>1277</v>
          </cell>
          <cell r="L80">
            <v>0.76272513703993738</v>
          </cell>
          <cell r="M80">
            <v>0.52897423147491995</v>
          </cell>
          <cell r="N80">
            <v>-0.37256116827347735</v>
          </cell>
          <cell r="O80">
            <v>1.4092402590558362</v>
          </cell>
          <cell r="P80">
            <v>0.9332700446947193</v>
          </cell>
          <cell r="Q80">
            <v>-6.238482948760482E-2</v>
          </cell>
          <cell r="R80">
            <v>1.5095313509168877</v>
          </cell>
          <cell r="S80">
            <v>8.32492541617097</v>
          </cell>
          <cell r="T80">
            <v>6.9495623569046199</v>
          </cell>
          <cell r="U80">
            <v>14.553449201541117</v>
          </cell>
          <cell r="V80">
            <v>6.9495623569046199</v>
          </cell>
          <cell r="W80">
            <v>2</v>
          </cell>
        </row>
        <row r="81">
          <cell r="E81" t="str">
            <v>012-009</v>
          </cell>
          <cell r="F81" t="str">
            <v>Total</v>
          </cell>
          <cell r="G81">
            <v>719</v>
          </cell>
          <cell r="H81">
            <v>176</v>
          </cell>
          <cell r="I81">
            <v>60</v>
          </cell>
          <cell r="J81">
            <v>47</v>
          </cell>
          <cell r="K81">
            <v>1597</v>
          </cell>
          <cell r="L81">
            <v>0.62742642454602382</v>
          </cell>
          <cell r="M81">
            <v>0.79521027013903989</v>
          </cell>
          <cell r="N81">
            <v>-0.28538049269942783</v>
          </cell>
          <cell r="O81">
            <v>0.46928902171238202</v>
          </cell>
          <cell r="P81">
            <v>0.13746562782577537</v>
          </cell>
          <cell r="Q81">
            <v>0.40569906223181162</v>
          </cell>
          <cell r="R81">
            <v>8.1151642486433376E-2</v>
          </cell>
          <cell r="S81">
            <v>4.6198971545336791</v>
          </cell>
          <cell r="T81">
            <v>1.9135142318199974</v>
          </cell>
          <cell r="U81">
            <v>8.4421597879866397</v>
          </cell>
          <cell r="V81">
            <v>1.9135142318199974</v>
          </cell>
          <cell r="W81">
            <v>2</v>
          </cell>
        </row>
        <row r="82">
          <cell r="E82" t="str">
            <v>012-010</v>
          </cell>
          <cell r="F82" t="str">
            <v>Total</v>
          </cell>
          <cell r="G82">
            <v>545</v>
          </cell>
          <cell r="H82">
            <v>175</v>
          </cell>
          <cell r="I82">
            <v>47</v>
          </cell>
          <cell r="J82">
            <v>54</v>
          </cell>
          <cell r="K82">
            <v>1435</v>
          </cell>
          <cell r="L82">
            <v>0.57212543554006967</v>
          </cell>
          <cell r="M82">
            <v>0.15180651003408344</v>
          </cell>
          <cell r="N82">
            <v>-0.29082928492280591</v>
          </cell>
          <cell r="O82">
            <v>0.13903588426738461</v>
          </cell>
          <cell r="P82">
            <v>0.37966697209023653</v>
          </cell>
          <cell r="Q82">
            <v>0.16873159204885704</v>
          </cell>
          <cell r="R82">
            <v>-0.50267365116367413</v>
          </cell>
          <cell r="S82">
            <v>7.54826639051955</v>
          </cell>
          <cell r="T82">
            <v>0.44440862080195348</v>
          </cell>
          <cell r="U82">
            <v>6.2800901130842917</v>
          </cell>
          <cell r="V82">
            <v>0.44440862080195348</v>
          </cell>
          <cell r="W82">
            <v>2</v>
          </cell>
        </row>
        <row r="83">
          <cell r="E83" t="str">
            <v>012-011</v>
          </cell>
          <cell r="F83" t="str">
            <v>Total</v>
          </cell>
          <cell r="G83">
            <v>395</v>
          </cell>
          <cell r="H83">
            <v>68</v>
          </cell>
          <cell r="I83">
            <v>18</v>
          </cell>
          <cell r="J83">
            <v>95</v>
          </cell>
          <cell r="K83">
            <v>891</v>
          </cell>
          <cell r="L83">
            <v>0.64646464646464652</v>
          </cell>
          <cell r="M83">
            <v>-0.40285190384949976</v>
          </cell>
          <cell r="N83">
            <v>-0.8738500528242622</v>
          </cell>
          <cell r="O83">
            <v>-0.59768265310991731</v>
          </cell>
          <cell r="P83">
            <v>1.7982748456392235</v>
          </cell>
          <cell r="Q83">
            <v>-0.62701102387415097</v>
          </cell>
          <cell r="R83">
            <v>0.2821425416007165</v>
          </cell>
          <cell r="S83">
            <v>17.639433285000596</v>
          </cell>
          <cell r="T83">
            <v>3.7833165769733075</v>
          </cell>
          <cell r="U83">
            <v>9.6331988824375276</v>
          </cell>
          <cell r="V83">
            <v>3.7833165769733075</v>
          </cell>
          <cell r="W83">
            <v>2</v>
          </cell>
        </row>
        <row r="84">
          <cell r="E84" t="str">
            <v>012-012</v>
          </cell>
          <cell r="F84" t="str">
            <v>Total</v>
          </cell>
          <cell r="G84">
            <v>618</v>
          </cell>
          <cell r="H84">
            <v>133</v>
          </cell>
          <cell r="I84">
            <v>42</v>
          </cell>
          <cell r="J84">
            <v>41</v>
          </cell>
          <cell r="K84">
            <v>1309</v>
          </cell>
          <cell r="L84">
            <v>0.63712757830404887</v>
          </cell>
          <cell r="M84">
            <v>0.42174027145742726</v>
          </cell>
          <cell r="N84">
            <v>-0.51967855830468601</v>
          </cell>
          <cell r="O84">
            <v>1.2015446788539471E-2</v>
          </cell>
          <cell r="P84">
            <v>-7.0135524400905661E-2</v>
          </cell>
          <cell r="Q84">
            <v>-1.5576440315663175E-2</v>
          </cell>
          <cell r="R84">
            <v>0.18356895984967275</v>
          </cell>
          <cell r="S84">
            <v>7.576807994051884</v>
          </cell>
          <cell r="T84">
            <v>1.0559080238901348</v>
          </cell>
          <cell r="U84">
            <v>4.7611923027806231</v>
          </cell>
          <cell r="V84">
            <v>1.0559080238901348</v>
          </cell>
          <cell r="W84">
            <v>2</v>
          </cell>
        </row>
        <row r="85">
          <cell r="E85" t="str">
            <v>013-001</v>
          </cell>
          <cell r="F85" t="str">
            <v>Total</v>
          </cell>
          <cell r="G85">
            <v>501</v>
          </cell>
          <cell r="H85">
            <v>146</v>
          </cell>
          <cell r="I85">
            <v>154</v>
          </cell>
          <cell r="J85">
            <v>66</v>
          </cell>
          <cell r="K85">
            <v>1072</v>
          </cell>
          <cell r="L85">
            <v>0.80876865671641796</v>
          </cell>
          <cell r="M85">
            <v>-1.0893291371767635E-2</v>
          </cell>
          <cell r="N85">
            <v>-0.44884425940077072</v>
          </cell>
          <cell r="O85">
            <v>2.8572732463146706</v>
          </cell>
          <cell r="P85">
            <v>0.79486927654359862</v>
          </cell>
          <cell r="Q85">
            <v>-0.362251072620356</v>
          </cell>
          <cell r="R85">
            <v>1.9956234060320595</v>
          </cell>
          <cell r="S85">
            <v>15.635180435446111</v>
          </cell>
          <cell r="T85">
            <v>15.324226953604278</v>
          </cell>
          <cell r="U85">
            <v>21.955525088194882</v>
          </cell>
          <cell r="V85">
            <v>15.324226953604278</v>
          </cell>
          <cell r="W85">
            <v>2</v>
          </cell>
        </row>
        <row r="86">
          <cell r="E86" t="str">
            <v>013-002</v>
          </cell>
          <cell r="F86" t="str">
            <v>Total</v>
          </cell>
          <cell r="G86">
            <v>597</v>
          </cell>
          <cell r="H86">
            <v>99</v>
          </cell>
          <cell r="I86">
            <v>54</v>
          </cell>
          <cell r="J86">
            <v>24</v>
          </cell>
          <cell r="K86">
            <v>1125</v>
          </cell>
          <cell r="L86">
            <v>0.68799999999999994</v>
          </cell>
          <cell r="M86">
            <v>0.3440880935137256</v>
          </cell>
          <cell r="N86">
            <v>-0.7049374938995413</v>
          </cell>
          <cell r="O86">
            <v>0.31686449673776784</v>
          </cell>
          <cell r="P86">
            <v>-0.65833878904316856</v>
          </cell>
          <cell r="Q86">
            <v>-0.28472467805432766</v>
          </cell>
          <cell r="R86">
            <v>0.72064084715593646</v>
          </cell>
          <cell r="S86">
            <v>9.4662999785281006</v>
          </cell>
          <cell r="T86">
            <v>3.0696670783115829</v>
          </cell>
          <cell r="U86">
            <v>4.0356116047138908</v>
          </cell>
          <cell r="V86">
            <v>3.0696670783115829</v>
          </cell>
          <cell r="W86">
            <v>2</v>
          </cell>
        </row>
        <row r="87">
          <cell r="E87" t="str">
            <v>013-003</v>
          </cell>
          <cell r="F87" t="str">
            <v>Total</v>
          </cell>
          <cell r="G87">
            <v>992</v>
          </cell>
          <cell r="H87">
            <v>236</v>
          </cell>
          <cell r="I87">
            <v>79</v>
          </cell>
          <cell r="J87">
            <v>41</v>
          </cell>
          <cell r="K87">
            <v>1961</v>
          </cell>
          <cell r="L87">
            <v>0.68740438551759309</v>
          </cell>
          <cell r="M87">
            <v>1.8046885834071613</v>
          </cell>
          <cell r="N87">
            <v>4.1547040703257987E-2</v>
          </cell>
          <cell r="O87">
            <v>0.95196668413199359</v>
          </cell>
          <cell r="P87">
            <v>-7.0135524400905661E-2</v>
          </cell>
          <cell r="Q87">
            <v>0.93814448906264791</v>
          </cell>
          <cell r="R87">
            <v>0.71435280771316989</v>
          </cell>
          <cell r="S87">
            <v>2.4745672777720999</v>
          </cell>
          <cell r="T87">
            <v>7.497345450048182</v>
          </cell>
          <cell r="U87">
            <v>16.572634618692003</v>
          </cell>
          <cell r="V87">
            <v>2.4745672777720999</v>
          </cell>
          <cell r="W87">
            <v>1</v>
          </cell>
        </row>
        <row r="88">
          <cell r="E88" t="str">
            <v>013-004</v>
          </cell>
          <cell r="F88" t="str">
            <v>Total</v>
          </cell>
          <cell r="G88">
            <v>592</v>
          </cell>
          <cell r="H88">
            <v>105</v>
          </cell>
          <cell r="I88">
            <v>39</v>
          </cell>
          <cell r="J88">
            <v>30</v>
          </cell>
          <cell r="K88">
            <v>1057</v>
          </cell>
          <cell r="L88">
            <v>0.72469252601702938</v>
          </cell>
          <cell r="M88">
            <v>0.32559947971760617</v>
          </cell>
          <cell r="N88">
            <v>-0.67224474055927264</v>
          </cell>
          <cell r="O88">
            <v>-6.4196815698767618E-2</v>
          </cell>
          <cell r="P88">
            <v>-0.45073763681648754</v>
          </cell>
          <cell r="Q88">
            <v>-0.38419250504470365</v>
          </cell>
          <cell r="R88">
            <v>1.1080123058173712</v>
          </cell>
          <cell r="S88">
            <v>10.320004133798518</v>
          </cell>
          <cell r="T88">
            <v>3.3448673262649926</v>
          </cell>
          <cell r="U88">
            <v>4.2842009271834485</v>
          </cell>
          <cell r="V88">
            <v>3.3448673262649926</v>
          </cell>
          <cell r="W88">
            <v>2</v>
          </cell>
        </row>
        <row r="89">
          <cell r="E89" t="str">
            <v>013-005</v>
          </cell>
          <cell r="F89" t="str">
            <v>Total</v>
          </cell>
          <cell r="G89">
            <v>420</v>
          </cell>
          <cell r="H89">
            <v>111</v>
          </cell>
          <cell r="I89">
            <v>40</v>
          </cell>
          <cell r="J89">
            <v>17</v>
          </cell>
          <cell r="K89">
            <v>873</v>
          </cell>
          <cell r="L89">
            <v>0.67353951890034369</v>
          </cell>
          <cell r="M89">
            <v>-0.31040883486890258</v>
          </cell>
          <cell r="N89">
            <v>-0.63955198721900408</v>
          </cell>
          <cell r="O89">
            <v>-3.8792728202998596E-2</v>
          </cell>
          <cell r="P89">
            <v>-0.90054013330762972</v>
          </cell>
          <cell r="Q89">
            <v>-0.65334074278336807</v>
          </cell>
          <cell r="R89">
            <v>0.56797821351986055</v>
          </cell>
          <cell r="S89">
            <v>13.219269719773548</v>
          </cell>
          <cell r="T89">
            <v>3.0006871923999592</v>
          </cell>
          <cell r="U89">
            <v>1.4158168427519293</v>
          </cell>
          <cell r="V89">
            <v>1.4158168427519293</v>
          </cell>
          <cell r="W89">
            <v>3</v>
          </cell>
        </row>
        <row r="90">
          <cell r="E90" t="str">
            <v>013-006</v>
          </cell>
          <cell r="F90" t="str">
            <v>Total</v>
          </cell>
          <cell r="G90">
            <v>253</v>
          </cell>
          <cell r="H90">
            <v>52</v>
          </cell>
          <cell r="I90">
            <v>12</v>
          </cell>
          <cell r="J90">
            <v>38</v>
          </cell>
          <cell r="K90">
            <v>605</v>
          </cell>
          <cell r="L90">
            <v>0.58677685950413228</v>
          </cell>
          <cell r="M90">
            <v>-0.9279285356592919</v>
          </cell>
          <cell r="N90">
            <v>-0.96103072839831183</v>
          </cell>
          <cell r="O90">
            <v>-0.75010717808453142</v>
          </cell>
          <cell r="P90">
            <v>-0.17393610051424618</v>
          </cell>
          <cell r="Q90">
            <v>-1.0453610020983795</v>
          </cell>
          <cell r="R90">
            <v>-0.34799518967557858</v>
          </cell>
          <cell r="S90">
            <v>20.352054288310523</v>
          </cell>
          <cell r="T90">
            <v>2.9494008409181744</v>
          </cell>
          <cell r="U90">
            <v>1.1982346184355999</v>
          </cell>
          <cell r="V90">
            <v>1.1982346184355999</v>
          </cell>
          <cell r="W90">
            <v>3</v>
          </cell>
        </row>
        <row r="91">
          <cell r="E91" t="str">
            <v>013-007</v>
          </cell>
          <cell r="F91" t="str">
            <v>Total</v>
          </cell>
          <cell r="G91">
            <v>547</v>
          </cell>
          <cell r="H91">
            <v>107</v>
          </cell>
          <cell r="I91">
            <v>19</v>
          </cell>
          <cell r="J91">
            <v>99</v>
          </cell>
          <cell r="K91">
            <v>1388</v>
          </cell>
          <cell r="L91">
            <v>0.55619596541786742</v>
          </cell>
          <cell r="M91">
            <v>0.15920195555253122</v>
          </cell>
          <cell r="N91">
            <v>-0.66134715611251649</v>
          </cell>
          <cell r="O91">
            <v>-0.57227856561414825</v>
          </cell>
          <cell r="P91">
            <v>1.9366756137903443</v>
          </cell>
          <cell r="Q91">
            <v>9.9981770452567759E-2</v>
          </cell>
          <cell r="R91">
            <v>-0.67084474066777</v>
          </cell>
          <cell r="S91">
            <v>14.252995503906646</v>
          </cell>
          <cell r="T91">
            <v>3.47996326551073</v>
          </cell>
          <cell r="U91">
            <v>12.829398930783896</v>
          </cell>
          <cell r="V91">
            <v>3.47996326551073</v>
          </cell>
          <cell r="W91">
            <v>2</v>
          </cell>
        </row>
        <row r="92">
          <cell r="E92" t="str">
            <v>013-008</v>
          </cell>
          <cell r="F92" t="str">
            <v>Total</v>
          </cell>
          <cell r="G92">
            <v>661</v>
          </cell>
          <cell r="H92">
            <v>225</v>
          </cell>
          <cell r="I92">
            <v>27</v>
          </cell>
          <cell r="J92">
            <v>62</v>
          </cell>
          <cell r="K92">
            <v>1707</v>
          </cell>
          <cell r="L92">
            <v>0.5711775043936731</v>
          </cell>
          <cell r="M92">
            <v>0.58074235010405439</v>
          </cell>
          <cell r="N92">
            <v>-1.8389673753901076E-2</v>
          </cell>
          <cell r="O92">
            <v>-0.36904586564799602</v>
          </cell>
          <cell r="P92">
            <v>0.65646850839247795</v>
          </cell>
          <cell r="Q92">
            <v>0.56660290001036107</v>
          </cell>
          <cell r="R92">
            <v>-0.51268117887435349</v>
          </cell>
          <cell r="S92">
            <v>6.1824059169934173</v>
          </cell>
          <cell r="T92">
            <v>1.1611430466404142</v>
          </cell>
          <cell r="U92">
            <v>9.2984970653830494</v>
          </cell>
          <cell r="V92">
            <v>1.1611430466404142</v>
          </cell>
          <cell r="W92">
            <v>2</v>
          </cell>
        </row>
        <row r="93">
          <cell r="E93" t="str">
            <v>013-009</v>
          </cell>
          <cell r="F93" t="str">
            <v>Total</v>
          </cell>
          <cell r="G93">
            <v>376</v>
          </cell>
          <cell r="H93">
            <v>127</v>
          </cell>
          <cell r="I93">
            <v>12</v>
          </cell>
          <cell r="J93">
            <v>44</v>
          </cell>
          <cell r="K93">
            <v>1030</v>
          </cell>
          <cell r="L93">
            <v>0.5427184466019418</v>
          </cell>
          <cell r="M93">
            <v>-0.47310863627475364</v>
          </cell>
          <cell r="N93">
            <v>-0.55237131164495457</v>
          </cell>
          <cell r="O93">
            <v>-0.75010717808453142</v>
          </cell>
          <cell r="P93">
            <v>3.3665051712434849E-2</v>
          </cell>
          <cell r="Q93">
            <v>-0.4236870834085294</v>
          </cell>
          <cell r="R93">
            <v>-0.81313001479795677</v>
          </cell>
          <cell r="S93">
            <v>14.897143447376209</v>
          </cell>
          <cell r="T93">
            <v>1.1429250964583884</v>
          </cell>
          <cell r="U93">
            <v>2.8098571780195609</v>
          </cell>
          <cell r="V93">
            <v>1.1429250964583884</v>
          </cell>
          <cell r="W93">
            <v>2</v>
          </cell>
        </row>
        <row r="94">
          <cell r="E94" t="str">
            <v>013-010</v>
          </cell>
          <cell r="F94" t="str">
            <v>Total</v>
          </cell>
          <cell r="G94">
            <v>536</v>
          </cell>
          <cell r="H94">
            <v>267</v>
          </cell>
          <cell r="I94">
            <v>57</v>
          </cell>
          <cell r="J94">
            <v>39</v>
          </cell>
          <cell r="K94">
            <v>1447</v>
          </cell>
          <cell r="L94">
            <v>0.62128541810642712</v>
          </cell>
          <cell r="M94">
            <v>0.11852700520106844</v>
          </cell>
          <cell r="N94">
            <v>0.21045959962797897</v>
          </cell>
          <cell r="O94">
            <v>0.39307675922507496</v>
          </cell>
          <cell r="P94">
            <v>-0.13933590847646601</v>
          </cell>
          <cell r="Q94">
            <v>0.18628473798833517</v>
          </cell>
          <cell r="R94">
            <v>1.6319621353525191E-2</v>
          </cell>
          <cell r="S94">
            <v>5.0599878240451925</v>
          </cell>
          <cell r="T94">
            <v>0.88740201373024719</v>
          </cell>
          <cell r="U94">
            <v>5.9103992741911053</v>
          </cell>
          <cell r="V94">
            <v>0.88740201373024719</v>
          </cell>
          <cell r="W94">
            <v>2</v>
          </cell>
        </row>
        <row r="95">
          <cell r="E95" t="str">
            <v>013-011</v>
          </cell>
          <cell r="F95" t="str">
            <v>Total</v>
          </cell>
          <cell r="G95">
            <v>1020</v>
          </cell>
          <cell r="H95">
            <v>249</v>
          </cell>
          <cell r="I95">
            <v>91</v>
          </cell>
          <cell r="J95">
            <v>36</v>
          </cell>
          <cell r="K95">
            <v>1958</v>
          </cell>
          <cell r="L95">
            <v>0.71297242083758938</v>
          </cell>
          <cell r="M95">
            <v>1.9082248206654302</v>
          </cell>
          <cell r="N95">
            <v>0.11238133960717324</v>
          </cell>
          <cell r="O95">
            <v>1.256815734081222</v>
          </cell>
          <cell r="P95">
            <v>-0.24313648458980652</v>
          </cell>
          <cell r="Q95">
            <v>0.93375620257777836</v>
          </cell>
          <cell r="R95">
            <v>0.98428045271687803</v>
          </cell>
          <cell r="S95">
            <v>2.8491603831207377</v>
          </cell>
          <cell r="T95">
            <v>9.5139574571762502</v>
          </cell>
          <cell r="U95">
            <v>18.444604339185133</v>
          </cell>
          <cell r="V95">
            <v>2.8491603831207377</v>
          </cell>
          <cell r="W95">
            <v>1</v>
          </cell>
        </row>
        <row r="96">
          <cell r="E96" t="str">
            <v>013-012</v>
          </cell>
          <cell r="F96" t="str">
            <v>Total</v>
          </cell>
          <cell r="G96">
            <v>897</v>
          </cell>
          <cell r="H96">
            <v>186</v>
          </cell>
          <cell r="I96">
            <v>74</v>
          </cell>
          <cell r="J96">
            <v>15</v>
          </cell>
          <cell r="K96">
            <v>1557</v>
          </cell>
          <cell r="L96">
            <v>0.75272960822093771</v>
          </cell>
          <cell r="M96">
            <v>1.4534049212808919</v>
          </cell>
          <cell r="N96">
            <v>-0.23089257046564685</v>
          </cell>
          <cell r="O96">
            <v>0.82494624665314842</v>
          </cell>
          <cell r="P96">
            <v>-0.96974051738319011</v>
          </cell>
          <cell r="Q96">
            <v>0.34718857576688456</v>
          </cell>
          <cell r="R96">
            <v>1.4040062481504203</v>
          </cell>
          <cell r="S96">
            <v>5.9645154295188707</v>
          </cell>
          <cell r="T96">
            <v>8.4999977530670883</v>
          </cell>
          <cell r="U96">
            <v>12.277737263023587</v>
          </cell>
          <cell r="V96">
            <v>5.9645154295188707</v>
          </cell>
          <cell r="W96">
            <v>1</v>
          </cell>
        </row>
        <row r="97">
          <cell r="E97" t="str">
            <v>013-013</v>
          </cell>
          <cell r="F97" t="str">
            <v>Total</v>
          </cell>
          <cell r="G97">
            <v>44</v>
          </cell>
          <cell r="H97">
            <v>12</v>
          </cell>
          <cell r="I97">
            <v>3</v>
          </cell>
          <cell r="J97">
            <v>8</v>
          </cell>
          <cell r="K97">
            <v>84</v>
          </cell>
          <cell r="L97">
            <v>0.79761904761904767</v>
          </cell>
          <cell r="M97">
            <v>-1.7007525923370845</v>
          </cell>
          <cell r="N97">
            <v>-1.1789824173334356</v>
          </cell>
          <cell r="O97">
            <v>-0.97874396554645271</v>
          </cell>
          <cell r="P97">
            <v>-1.2119418616476514</v>
          </cell>
          <cell r="Q97">
            <v>-1.8074600883040544</v>
          </cell>
          <cell r="R97">
            <v>1.8779144116295317</v>
          </cell>
          <cell r="S97">
            <v>33.722749277799515</v>
          </cell>
          <cell r="T97">
            <v>14.254566426042203</v>
          </cell>
          <cell r="U97">
            <v>5.1514524448994816</v>
          </cell>
          <cell r="V97">
            <v>5.1514524448994816</v>
          </cell>
          <cell r="W97">
            <v>3</v>
          </cell>
        </row>
        <row r="98">
          <cell r="E98" t="str">
            <v>014-001</v>
          </cell>
          <cell r="F98" t="str">
            <v>Total</v>
          </cell>
          <cell r="G98">
            <v>448</v>
          </cell>
          <cell r="H98">
            <v>115</v>
          </cell>
          <cell r="I98">
            <v>52</v>
          </cell>
          <cell r="J98">
            <v>22</v>
          </cell>
          <cell r="K98">
            <v>875</v>
          </cell>
          <cell r="L98">
            <v>0.72799999999999998</v>
          </cell>
          <cell r="M98">
            <v>-0.2068725976106337</v>
          </cell>
          <cell r="N98">
            <v>-0.61775681832549167</v>
          </cell>
          <cell r="O98">
            <v>0.26605632174622978</v>
          </cell>
          <cell r="P98">
            <v>-0.72753917311872895</v>
          </cell>
          <cell r="Q98">
            <v>-0.65041521846012174</v>
          </cell>
          <cell r="R98">
            <v>1.1429300713774047</v>
          </cell>
          <cell r="S98">
            <v>12.480443074235152</v>
          </cell>
          <cell r="T98">
            <v>4.0839619428518255</v>
          </cell>
          <cell r="U98">
            <v>3.2092674687754688</v>
          </cell>
          <cell r="V98">
            <v>3.2092674687754688</v>
          </cell>
          <cell r="W98">
            <v>3</v>
          </cell>
        </row>
        <row r="99">
          <cell r="E99" t="str">
            <v>014-002</v>
          </cell>
          <cell r="F99" t="str">
            <v>Total</v>
          </cell>
          <cell r="G99">
            <v>328</v>
          </cell>
          <cell r="H99">
            <v>113</v>
          </cell>
          <cell r="I99">
            <v>56</v>
          </cell>
          <cell r="J99">
            <v>32</v>
          </cell>
          <cell r="K99">
            <v>771</v>
          </cell>
          <cell r="L99">
            <v>0.68612191958495461</v>
          </cell>
          <cell r="M99">
            <v>-0.65059932871750026</v>
          </cell>
          <cell r="N99">
            <v>-0.62865440277224793</v>
          </cell>
          <cell r="O99">
            <v>0.3676726717293059</v>
          </cell>
          <cell r="P99">
            <v>-0.3815372527409272</v>
          </cell>
          <cell r="Q99">
            <v>-0.80254248326893207</v>
          </cell>
          <cell r="R99">
            <v>0.70081351911856082</v>
          </cell>
          <cell r="S99">
            <v>13.820490227424308</v>
          </cell>
          <cell r="T99">
            <v>2.9732877907632567</v>
          </cell>
          <cell r="U99">
            <v>2.4624843427255594</v>
          </cell>
          <cell r="V99">
            <v>2.4624843427255594</v>
          </cell>
          <cell r="W99">
            <v>3</v>
          </cell>
        </row>
        <row r="100">
          <cell r="E100" t="str">
            <v>014-003</v>
          </cell>
          <cell r="F100" t="str">
            <v>Total</v>
          </cell>
          <cell r="G100">
            <v>312</v>
          </cell>
          <cell r="H100">
            <v>53</v>
          </cell>
          <cell r="I100">
            <v>11</v>
          </cell>
          <cell r="J100">
            <v>33</v>
          </cell>
          <cell r="K100">
            <v>767</v>
          </cell>
          <cell r="L100">
            <v>0.53324641460234679</v>
          </cell>
          <cell r="M100">
            <v>-0.70976289286508243</v>
          </cell>
          <cell r="N100">
            <v>-0.9555819361749337</v>
          </cell>
          <cell r="O100">
            <v>-0.77551126558030048</v>
          </cell>
          <cell r="P100">
            <v>-0.34693706070314706</v>
          </cell>
          <cell r="Q100">
            <v>-0.80839353191542485</v>
          </cell>
          <cell r="R100">
            <v>-0.91312844092070411</v>
          </cell>
          <cell r="S100">
            <v>19.700032875431432</v>
          </cell>
          <cell r="T100">
            <v>2.8724308393114986</v>
          </cell>
          <cell r="U100">
            <v>1.6313490228631462</v>
          </cell>
          <cell r="V100">
            <v>1.6313490228631462</v>
          </cell>
          <cell r="W100">
            <v>3</v>
          </cell>
        </row>
        <row r="101">
          <cell r="E101" t="str">
            <v>014-004</v>
          </cell>
          <cell r="F101" t="str">
            <v>Total</v>
          </cell>
          <cell r="G101">
            <v>872</v>
          </cell>
          <cell r="H101">
            <v>258</v>
          </cell>
          <cell r="I101">
            <v>56</v>
          </cell>
          <cell r="J101">
            <v>111</v>
          </cell>
          <cell r="K101">
            <v>2139</v>
          </cell>
          <cell r="L101">
            <v>0.60635811126694716</v>
          </cell>
          <cell r="M101">
            <v>1.3609618523002949</v>
          </cell>
          <cell r="N101">
            <v>0.16142046961757611</v>
          </cell>
          <cell r="O101">
            <v>0.3676726717293059</v>
          </cell>
          <cell r="P101">
            <v>2.351877918243706</v>
          </cell>
          <cell r="Q101">
            <v>1.1985161538315732</v>
          </cell>
          <cell r="R101">
            <v>-0.14127139927046989</v>
          </cell>
          <cell r="S101">
            <v>7.3397221710992575</v>
          </cell>
          <cell r="T101">
            <v>8.5393535131013287</v>
          </cell>
          <cell r="U101">
            <v>24.976938440490731</v>
          </cell>
          <cell r="V101">
            <v>7.3397221710992575</v>
          </cell>
          <cell r="W101">
            <v>1</v>
          </cell>
        </row>
        <row r="102">
          <cell r="E102" t="str">
            <v>014-005</v>
          </cell>
          <cell r="F102" t="str">
            <v>Total</v>
          </cell>
          <cell r="G102">
            <v>183</v>
          </cell>
          <cell r="H102">
            <v>58</v>
          </cell>
          <cell r="I102">
            <v>4</v>
          </cell>
          <cell r="J102">
            <v>152</v>
          </cell>
          <cell r="K102">
            <v>471</v>
          </cell>
          <cell r="L102">
            <v>0.8428874734607219</v>
          </cell>
          <cell r="M102">
            <v>-1.186769128804964</v>
          </cell>
          <cell r="N102">
            <v>-0.92833797505804316</v>
          </cell>
          <cell r="O102">
            <v>-0.95333987805068376</v>
          </cell>
          <cell r="P102">
            <v>3.7704857917926931</v>
          </cell>
          <cell r="Q102">
            <v>-1.2413711317558851</v>
          </cell>
          <cell r="R102">
            <v>2.3558236223897229</v>
          </cell>
          <cell r="S102">
            <v>39.472428587431274</v>
          </cell>
          <cell r="T102">
            <v>22.671850657946273</v>
          </cell>
          <cell r="U102">
            <v>30.847042849035684</v>
          </cell>
          <cell r="V102">
            <v>22.671850657946273</v>
          </cell>
          <cell r="W102">
            <v>2</v>
          </cell>
        </row>
        <row r="103">
          <cell r="E103" t="str">
            <v>015-001</v>
          </cell>
          <cell r="F103" t="str">
            <v>Total</v>
          </cell>
          <cell r="G103">
            <v>486</v>
          </cell>
          <cell r="H103">
            <v>265</v>
          </cell>
          <cell r="I103">
            <v>36</v>
          </cell>
          <cell r="J103">
            <v>14</v>
          </cell>
          <cell r="K103">
            <v>1436</v>
          </cell>
          <cell r="L103">
            <v>0.55779944289693595</v>
          </cell>
          <cell r="M103">
            <v>-6.635913276012595E-2</v>
          </cell>
          <cell r="N103">
            <v>0.1995620151812228</v>
          </cell>
          <cell r="O103">
            <v>-0.1404090781860747</v>
          </cell>
          <cell r="P103">
            <v>-1.0043407094209702</v>
          </cell>
          <cell r="Q103">
            <v>0.17019435421048024</v>
          </cell>
          <cell r="R103">
            <v>-0.65391645915045893</v>
          </cell>
          <cell r="S103">
            <v>8.5864415184736274</v>
          </cell>
          <cell r="T103">
            <v>1.9873865223411733</v>
          </cell>
          <cell r="U103">
            <v>3.9227697488195625</v>
          </cell>
          <cell r="V103">
            <v>1.9873865223411733</v>
          </cell>
          <cell r="W103">
            <v>2</v>
          </cell>
        </row>
        <row r="104">
          <cell r="E104" t="str">
            <v>015-002</v>
          </cell>
          <cell r="F104" t="str">
            <v>Total</v>
          </cell>
          <cell r="G104">
            <v>278</v>
          </cell>
          <cell r="H104">
            <v>164</v>
          </cell>
          <cell r="I104">
            <v>38</v>
          </cell>
          <cell r="J104">
            <v>29</v>
          </cell>
          <cell r="K104">
            <v>838</v>
          </cell>
          <cell r="L104">
            <v>0.60739856801909309</v>
          </cell>
          <cell r="M104">
            <v>-0.83548546667869461</v>
          </cell>
          <cell r="N104">
            <v>-0.350765999379965</v>
          </cell>
          <cell r="O104">
            <v>-8.960090319453666E-2</v>
          </cell>
          <cell r="P104">
            <v>-0.48533782885426774</v>
          </cell>
          <cell r="Q104">
            <v>-0.70453741844017925</v>
          </cell>
          <cell r="R104">
            <v>-0.13028705740297761</v>
          </cell>
          <cell r="S104">
            <v>14.136589228982732</v>
          </cell>
          <cell r="T104">
            <v>1.6456087067256548</v>
          </cell>
          <cell r="U104">
            <v>1.1937122314099884</v>
          </cell>
          <cell r="V104">
            <v>1.1937122314099884</v>
          </cell>
          <cell r="W104">
            <v>3</v>
          </cell>
        </row>
        <row r="105">
          <cell r="E105" t="str">
            <v>015-003</v>
          </cell>
          <cell r="F105" t="str">
            <v>Total</v>
          </cell>
          <cell r="G105">
            <v>792</v>
          </cell>
          <cell r="H105">
            <v>493</v>
          </cell>
          <cell r="I105">
            <v>67</v>
          </cell>
          <cell r="J105">
            <v>97</v>
          </cell>
          <cell r="K105">
            <v>2229</v>
          </cell>
          <cell r="L105">
            <v>0.65006729475100944</v>
          </cell>
          <cell r="M105">
            <v>1.0651440315623837</v>
          </cell>
          <cell r="N105">
            <v>1.4418866421114289</v>
          </cell>
          <cell r="O105">
            <v>0.64711763418276524</v>
          </cell>
          <cell r="P105">
            <v>1.8674752297147839</v>
          </cell>
          <cell r="Q105">
            <v>1.3301647483776591</v>
          </cell>
          <cell r="R105">
            <v>0.32017653035049143</v>
          </cell>
          <cell r="S105">
            <v>3.2797429795096797</v>
          </cell>
          <cell r="T105">
            <v>9.1405724006933138</v>
          </cell>
          <cell r="U105">
            <v>26.019532622346588</v>
          </cell>
          <cell r="V105">
            <v>3.2797429795096797</v>
          </cell>
          <cell r="W105">
            <v>1</v>
          </cell>
        </row>
        <row r="106">
          <cell r="E106" t="str">
            <v>015-004</v>
          </cell>
          <cell r="F106" t="str">
            <v>Total</v>
          </cell>
          <cell r="G106">
            <v>301</v>
          </cell>
          <cell r="H106">
            <v>139</v>
          </cell>
          <cell r="I106">
            <v>11</v>
          </cell>
          <cell r="J106">
            <v>12</v>
          </cell>
          <cell r="K106">
            <v>728</v>
          </cell>
          <cell r="L106">
            <v>0.63598901098901095</v>
          </cell>
          <cell r="M106">
            <v>-0.75043784321654528</v>
          </cell>
          <cell r="N106">
            <v>-0.4869858049644174</v>
          </cell>
          <cell r="O106">
            <v>-0.77551126558030048</v>
          </cell>
          <cell r="P106">
            <v>-1.0735410934965306</v>
          </cell>
          <cell r="Q106">
            <v>-0.86544125621872869</v>
          </cell>
          <cell r="R106">
            <v>0.17154884214489069</v>
          </cell>
          <cell r="S106">
            <v>17.470322901994322</v>
          </cell>
          <cell r="T106">
            <v>3.614505984889913</v>
          </cell>
          <cell r="U106">
            <v>0.25624455289256276</v>
          </cell>
          <cell r="V106">
            <v>0.25624455289256276</v>
          </cell>
          <cell r="W106">
            <v>3</v>
          </cell>
        </row>
        <row r="107">
          <cell r="E107" t="str">
            <v>015-005</v>
          </cell>
          <cell r="F107" t="str">
            <v>Total</v>
          </cell>
          <cell r="G107">
            <v>452</v>
          </cell>
          <cell r="H107">
            <v>300</v>
          </cell>
          <cell r="I107">
            <v>46</v>
          </cell>
          <cell r="J107">
            <v>4</v>
          </cell>
          <cell r="K107">
            <v>1193</v>
          </cell>
          <cell r="L107">
            <v>0.67225481978206203</v>
          </cell>
          <cell r="M107">
            <v>-0.19208170657373813</v>
          </cell>
          <cell r="N107">
            <v>0.39026974299945616</v>
          </cell>
          <cell r="O107">
            <v>0.1136317967716156</v>
          </cell>
          <cell r="P107">
            <v>-1.350342629798772</v>
          </cell>
          <cell r="Q107">
            <v>-0.18525685106395165</v>
          </cell>
          <cell r="R107">
            <v>0.55441534866943132</v>
          </cell>
          <cell r="S107">
            <v>8.7484143046276817</v>
          </cell>
          <cell r="T107">
            <v>3.7509384594546002</v>
          </cell>
          <cell r="U107">
            <v>3.7026118111406081</v>
          </cell>
          <cell r="V107">
            <v>3.7026118111406081</v>
          </cell>
          <cell r="W107">
            <v>3</v>
          </cell>
        </row>
        <row r="108">
          <cell r="E108" t="str">
            <v>015-006</v>
          </cell>
          <cell r="F108" t="str">
            <v>Total</v>
          </cell>
          <cell r="G108">
            <v>607</v>
          </cell>
          <cell r="H108">
            <v>327</v>
          </cell>
          <cell r="I108">
            <v>50</v>
          </cell>
          <cell r="J108">
            <v>94</v>
          </cell>
          <cell r="K108">
            <v>1667</v>
          </cell>
          <cell r="L108">
            <v>0.64667066586682664</v>
          </cell>
          <cell r="M108">
            <v>0.38106532110596447</v>
          </cell>
          <cell r="N108">
            <v>0.53738713303066477</v>
          </cell>
          <cell r="O108">
            <v>0.21524814675469173</v>
          </cell>
          <cell r="P108">
            <v>1.7636746536014434</v>
          </cell>
          <cell r="Q108">
            <v>0.508092413545434</v>
          </cell>
          <cell r="R108">
            <v>0.28431753593874687</v>
          </cell>
          <cell r="S108">
            <v>5.8041460424999292</v>
          </cell>
          <cell r="T108">
            <v>3.5646221591847378</v>
          </cell>
          <cell r="U108">
            <v>15.678166493744412</v>
          </cell>
          <cell r="V108">
            <v>3.5646221591847378</v>
          </cell>
          <cell r="W108">
            <v>2</v>
          </cell>
        </row>
        <row r="109">
          <cell r="E109" t="str">
            <v>015-007</v>
          </cell>
          <cell r="F109" t="str">
            <v>Total</v>
          </cell>
          <cell r="G109">
            <v>453</v>
          </cell>
          <cell r="H109">
            <v>227</v>
          </cell>
          <cell r="I109">
            <v>32</v>
          </cell>
          <cell r="J109">
            <v>52</v>
          </cell>
          <cell r="K109">
            <v>1287</v>
          </cell>
          <cell r="L109">
            <v>0.59362859362859366</v>
          </cell>
          <cell r="M109">
            <v>-0.18838398381451427</v>
          </cell>
          <cell r="N109">
            <v>-7.4920893071448828E-3</v>
          </cell>
          <cell r="O109">
            <v>-0.24202542816915085</v>
          </cell>
          <cell r="P109">
            <v>0.31046658801467619</v>
          </cell>
          <cell r="Q109">
            <v>-4.775720787137306E-2</v>
          </cell>
          <cell r="R109">
            <v>-0.2756598524758147</v>
          </cell>
          <cell r="S109">
            <v>8.4239712168355911</v>
          </cell>
          <cell r="T109">
            <v>0</v>
          </cell>
          <cell r="U109">
            <v>4.7359001748588021</v>
          </cell>
          <cell r="V109">
            <v>0</v>
          </cell>
          <cell r="W109">
            <v>2</v>
          </cell>
        </row>
        <row r="110">
          <cell r="E110" t="str">
            <v>015-008</v>
          </cell>
          <cell r="F110" t="str">
            <v>Total</v>
          </cell>
          <cell r="G110">
            <v>243</v>
          </cell>
          <cell r="H110">
            <v>190</v>
          </cell>
          <cell r="I110">
            <v>16</v>
          </cell>
          <cell r="J110">
            <v>3</v>
          </cell>
          <cell r="K110">
            <v>641</v>
          </cell>
          <cell r="L110">
            <v>0.70514820592823713</v>
          </cell>
          <cell r="M110">
            <v>-0.96490576325153077</v>
          </cell>
          <cell r="N110">
            <v>-0.20909740157213447</v>
          </cell>
          <cell r="O110">
            <v>-0.64849082810145531</v>
          </cell>
          <cell r="P110">
            <v>-1.3849428218365523</v>
          </cell>
          <cell r="Q110">
            <v>-0.99270156427994505</v>
          </cell>
          <cell r="R110">
            <v>0.90167841161156781</v>
          </cell>
          <cell r="S110">
            <v>18.578638399164841</v>
          </cell>
          <cell r="T110">
            <v>5.9623031890204139</v>
          </cell>
          <cell r="U110">
            <v>1.311829897006989</v>
          </cell>
          <cell r="V110">
            <v>1.311829897006989</v>
          </cell>
          <cell r="W110">
            <v>3</v>
          </cell>
        </row>
        <row r="111">
          <cell r="E111" t="str">
            <v>015-009</v>
          </cell>
          <cell r="F111" t="str">
            <v>Total</v>
          </cell>
          <cell r="G111">
            <v>881</v>
          </cell>
          <cell r="H111">
            <v>457</v>
          </cell>
          <cell r="I111">
            <v>49</v>
          </cell>
          <cell r="J111">
            <v>71</v>
          </cell>
          <cell r="K111">
            <v>2518</v>
          </cell>
          <cell r="L111">
            <v>0.57903097696584593</v>
          </cell>
          <cell r="M111">
            <v>1.3942413571333099</v>
          </cell>
          <cell r="N111">
            <v>1.2457301220698174</v>
          </cell>
          <cell r="O111">
            <v>0.1898440592589227</v>
          </cell>
          <cell r="P111">
            <v>0.9678702367324995</v>
          </cell>
          <cell r="Q111">
            <v>1.7529030130867571</v>
          </cell>
          <cell r="R111">
            <v>-0.42977025787566742</v>
          </cell>
          <cell r="S111">
            <v>2.123614999509583</v>
          </cell>
          <cell r="T111">
            <v>7.9600869408111636</v>
          </cell>
          <cell r="U111">
            <v>23.083876945073083</v>
          </cell>
          <cell r="V111">
            <v>2.123614999509583</v>
          </cell>
          <cell r="W111">
            <v>1</v>
          </cell>
        </row>
        <row r="112">
          <cell r="E112" t="str">
            <v>015-010</v>
          </cell>
          <cell r="F112" t="str">
            <v>Total</v>
          </cell>
          <cell r="G112">
            <v>452</v>
          </cell>
          <cell r="H112">
            <v>235</v>
          </cell>
          <cell r="I112">
            <v>48</v>
          </cell>
          <cell r="J112">
            <v>31</v>
          </cell>
          <cell r="K112">
            <v>1280</v>
          </cell>
          <cell r="L112">
            <v>0.59843749999999996</v>
          </cell>
          <cell r="M112">
            <v>-0.19208170657373813</v>
          </cell>
          <cell r="N112">
            <v>3.6098248479879892E-2</v>
          </cell>
          <cell r="O112">
            <v>0.16443997176315367</v>
          </cell>
          <cell r="P112">
            <v>-0.4161374447787074</v>
          </cell>
          <cell r="Q112">
            <v>-5.7996543002735289E-2</v>
          </cell>
          <cell r="R112">
            <v>-0.22489111895244374</v>
          </cell>
          <cell r="S112">
            <v>7.7914830401627491</v>
          </cell>
          <cell r="T112">
            <v>0.69776364080322717</v>
          </cell>
          <cell r="U112">
            <v>3.5728222397832283</v>
          </cell>
          <cell r="V112">
            <v>0.69776364080322717</v>
          </cell>
          <cell r="W112">
            <v>2</v>
          </cell>
        </row>
        <row r="113">
          <cell r="E113" t="str">
            <v>015-011</v>
          </cell>
          <cell r="F113" t="str">
            <v>Total</v>
          </cell>
          <cell r="G113">
            <v>484</v>
          </cell>
          <cell r="H113">
            <v>170</v>
          </cell>
          <cell r="I113">
            <v>25</v>
          </cell>
          <cell r="J113">
            <v>69</v>
          </cell>
          <cell r="K113">
            <v>1260</v>
          </cell>
          <cell r="L113">
            <v>0.59365079365079365</v>
          </cell>
          <cell r="M113">
            <v>-7.3754578278573735E-2</v>
          </cell>
          <cell r="N113">
            <v>-0.31807324603969639</v>
          </cell>
          <cell r="O113">
            <v>-0.41985404063953408</v>
          </cell>
          <cell r="P113">
            <v>0.89866985265693911</v>
          </cell>
          <cell r="Q113">
            <v>-8.7251786235198817E-2</v>
          </cell>
          <cell r="R113">
            <v>-0.27542548172200132</v>
          </cell>
          <cell r="S113">
            <v>10.194559255324016</v>
          </cell>
          <cell r="T113">
            <v>0.48876652812959714</v>
          </cell>
          <cell r="U113">
            <v>6.4580977655508667</v>
          </cell>
          <cell r="V113">
            <v>0.48876652812959714</v>
          </cell>
          <cell r="W113">
            <v>2</v>
          </cell>
        </row>
        <row r="114">
          <cell r="E114" t="str">
            <v>015-012</v>
          </cell>
          <cell r="F114" t="str">
            <v>Total</v>
          </cell>
          <cell r="G114">
            <v>94</v>
          </cell>
          <cell r="H114">
            <v>18</v>
          </cell>
          <cell r="I114">
            <v>2</v>
          </cell>
          <cell r="J114">
            <v>31</v>
          </cell>
          <cell r="K114">
            <v>282</v>
          </cell>
          <cell r="L114">
            <v>0.51418439716312059</v>
          </cell>
          <cell r="M114">
            <v>-1.51586645437589</v>
          </cell>
          <cell r="N114">
            <v>-1.146289663993167</v>
          </cell>
          <cell r="O114">
            <v>-1.0041480530422218</v>
          </cell>
          <cell r="P114">
            <v>-0.4161374447787074</v>
          </cell>
          <cell r="Q114">
            <v>-1.5178331803026655</v>
          </cell>
          <cell r="R114">
            <v>-1.1143705548333771</v>
          </cell>
          <cell r="S114">
            <v>29.757880753308623</v>
          </cell>
          <cell r="T114">
            <v>7.0324129485424534</v>
          </cell>
          <cell r="U114">
            <v>2.5671951812696663</v>
          </cell>
          <cell r="V114">
            <v>2.5671951812696663</v>
          </cell>
          <cell r="W114">
            <v>3</v>
          </cell>
        </row>
        <row r="115">
          <cell r="E115" t="str">
            <v>015-013</v>
          </cell>
          <cell r="F115" t="str">
            <v>Total</v>
          </cell>
          <cell r="G115">
            <v>246</v>
          </cell>
          <cell r="H115">
            <v>77</v>
          </cell>
          <cell r="I115">
            <v>14</v>
          </cell>
          <cell r="J115">
            <v>58</v>
          </cell>
          <cell r="K115">
            <v>728</v>
          </cell>
          <cell r="L115">
            <v>0.54258241758241754</v>
          </cell>
          <cell r="M115">
            <v>-0.95381259497385906</v>
          </cell>
          <cell r="N115">
            <v>-0.82481092281385937</v>
          </cell>
          <cell r="O115">
            <v>-0.69929900309299342</v>
          </cell>
          <cell r="P115">
            <v>0.51806774024135727</v>
          </cell>
          <cell r="Q115">
            <v>-0.86544125621872869</v>
          </cell>
          <cell r="R115">
            <v>-0.81456610452611933</v>
          </cell>
          <cell r="S115">
            <v>19.900203044522183</v>
          </cell>
          <cell r="T115">
            <v>2.4651155465362038</v>
          </cell>
          <cell r="U115">
            <v>3.6171733657037755</v>
          </cell>
          <cell r="V115">
            <v>2.4651155465362038</v>
          </cell>
          <cell r="W115">
            <v>2</v>
          </cell>
        </row>
        <row r="116">
          <cell r="E116" t="str">
            <v>015-014</v>
          </cell>
          <cell r="F116" t="str">
            <v>Total</v>
          </cell>
          <cell r="G116">
            <v>463</v>
          </cell>
          <cell r="H116">
            <v>190</v>
          </cell>
          <cell r="I116">
            <v>26</v>
          </cell>
          <cell r="J116">
            <v>30</v>
          </cell>
          <cell r="K116">
            <v>1259</v>
          </cell>
          <cell r="L116">
            <v>0.56314535345512307</v>
          </cell>
          <cell r="M116">
            <v>-0.15140675622227537</v>
          </cell>
          <cell r="N116">
            <v>-0.20909740157213447</v>
          </cell>
          <cell r="O116">
            <v>-0.39444995314376502</v>
          </cell>
          <cell r="P116">
            <v>-0.45073763681648754</v>
          </cell>
          <cell r="Q116">
            <v>-8.8714548396821996E-2</v>
          </cell>
          <cell r="R116">
            <v>-0.59747844859110422</v>
          </cell>
          <cell r="S116">
            <v>10.244469054124908</v>
          </cell>
          <cell r="T116">
            <v>0.74992183755695518</v>
          </cell>
          <cell r="U116">
            <v>2.8334212635846407</v>
          </cell>
          <cell r="V116">
            <v>0.74992183755695518</v>
          </cell>
          <cell r="W116">
            <v>2</v>
          </cell>
        </row>
        <row r="117">
          <cell r="E117" t="str">
            <v>015-015</v>
          </cell>
          <cell r="F117" t="str">
            <v>Total</v>
          </cell>
          <cell r="G117">
            <v>221</v>
          </cell>
          <cell r="H117">
            <v>78</v>
          </cell>
          <cell r="I117">
            <v>10</v>
          </cell>
          <cell r="J117">
            <v>8</v>
          </cell>
          <cell r="K117">
            <v>753</v>
          </cell>
          <cell r="L117">
            <v>0.4209827357237716</v>
          </cell>
          <cell r="M117">
            <v>-1.0462556639544562</v>
          </cell>
          <cell r="N117">
            <v>-0.81936213059048124</v>
          </cell>
          <cell r="O117">
            <v>-0.80091535307606954</v>
          </cell>
          <cell r="P117">
            <v>-1.2119418616476514</v>
          </cell>
          <cell r="Q117">
            <v>-0.82887220217814928</v>
          </cell>
          <cell r="R117">
            <v>-2.0983219874677417</v>
          </cell>
          <cell r="S117">
            <v>26.944677949926472</v>
          </cell>
          <cell r="T117">
            <v>7.9574001119494504</v>
          </cell>
          <cell r="U117">
            <v>4.277853056760085</v>
          </cell>
          <cell r="V117">
            <v>4.277853056760085</v>
          </cell>
          <cell r="W117">
            <v>3</v>
          </cell>
        </row>
        <row r="118">
          <cell r="E118" t="str">
            <v>015-016</v>
          </cell>
          <cell r="F118" t="str">
            <v>Total</v>
          </cell>
          <cell r="G118">
            <v>278</v>
          </cell>
          <cell r="H118">
            <v>77</v>
          </cell>
          <cell r="I118">
            <v>17</v>
          </cell>
          <cell r="J118">
            <v>9</v>
          </cell>
          <cell r="K118">
            <v>770</v>
          </cell>
          <cell r="L118">
            <v>0.4948051948051948</v>
          </cell>
          <cell r="M118">
            <v>-0.83548546667869461</v>
          </cell>
          <cell r="N118">
            <v>-0.82481092281385937</v>
          </cell>
          <cell r="O118">
            <v>-0.62308674060568636</v>
          </cell>
          <cell r="P118">
            <v>-1.1773416696098711</v>
          </cell>
          <cell r="Q118">
            <v>-0.80400524543055529</v>
          </cell>
          <cell r="R118">
            <v>-1.3189612630773602</v>
          </cell>
          <cell r="S118">
            <v>21.861697890819588</v>
          </cell>
          <cell r="T118">
            <v>5.1059204676967322</v>
          </cell>
          <cell r="U118">
            <v>1.6771736306737215</v>
          </cell>
          <cell r="V118">
            <v>1.6771736306737215</v>
          </cell>
          <cell r="W118">
            <v>3</v>
          </cell>
        </row>
        <row r="119">
          <cell r="E119" t="str">
            <v>015-017</v>
          </cell>
          <cell r="F119" t="str">
            <v>Total</v>
          </cell>
          <cell r="G119">
            <v>692</v>
          </cell>
          <cell r="H119">
            <v>147</v>
          </cell>
          <cell r="I119">
            <v>10</v>
          </cell>
          <cell r="J119">
            <v>99</v>
          </cell>
          <cell r="K119">
            <v>1648</v>
          </cell>
          <cell r="L119">
            <v>0.57524271844660191</v>
          </cell>
          <cell r="M119">
            <v>0.69537175563999498</v>
          </cell>
          <cell r="N119">
            <v>-0.44339546717739259</v>
          </cell>
          <cell r="O119">
            <v>-0.80091535307606954</v>
          </cell>
          <cell r="P119">
            <v>1.9366756137903443</v>
          </cell>
          <cell r="Q119">
            <v>0.48029993247459363</v>
          </cell>
          <cell r="R119">
            <v>-0.46976377665671559</v>
          </cell>
          <cell r="S119">
            <v>11.783291580818979</v>
          </cell>
          <cell r="T119">
            <v>4.2444703823869716</v>
          </cell>
          <cell r="U119">
            <v>15.217976395319212</v>
          </cell>
          <cell r="V119">
            <v>4.2444703823869716</v>
          </cell>
          <cell r="W119">
            <v>2</v>
          </cell>
        </row>
        <row r="120">
          <cell r="E120" t="str">
            <v>015-018</v>
          </cell>
          <cell r="F120" t="str">
            <v>Total</v>
          </cell>
          <cell r="G120">
            <v>1037</v>
          </cell>
          <cell r="H120">
            <v>229</v>
          </cell>
          <cell r="I120">
            <v>34</v>
          </cell>
          <cell r="J120">
            <v>78</v>
          </cell>
          <cell r="K120">
            <v>2676</v>
          </cell>
          <cell r="L120">
            <v>0.51494768310911809</v>
          </cell>
          <cell r="M120">
            <v>1.9710861075722363</v>
          </cell>
          <cell r="N120">
            <v>3.4054951396113105E-3</v>
          </cell>
          <cell r="O120">
            <v>-0.19121725317761279</v>
          </cell>
          <cell r="P120">
            <v>1.2100715809969607</v>
          </cell>
          <cell r="Q120">
            <v>1.9840194346232189</v>
          </cell>
          <cell r="R120">
            <v>-1.1063123690835164</v>
          </cell>
          <cell r="S120">
            <v>7.510206126933916</v>
          </cell>
          <cell r="T120">
            <v>10.293400375318605</v>
          </cell>
          <cell r="U120">
            <v>25.458142483781316</v>
          </cell>
          <cell r="V120">
            <v>7.510206126933916</v>
          </cell>
          <cell r="W120">
            <v>1</v>
          </cell>
        </row>
        <row r="121">
          <cell r="E121" t="str">
            <v>015-019</v>
          </cell>
          <cell r="F121" t="str">
            <v>Total</v>
          </cell>
          <cell r="G121">
            <v>38</v>
          </cell>
          <cell r="H121">
            <v>12</v>
          </cell>
          <cell r="I121">
            <v>2</v>
          </cell>
          <cell r="J121">
            <v>28</v>
          </cell>
          <cell r="K121">
            <v>86</v>
          </cell>
          <cell r="L121">
            <v>0.93023255813953487</v>
          </cell>
          <cell r="M121">
            <v>-1.7229389288924277</v>
          </cell>
          <cell r="N121">
            <v>-1.1789824173334356</v>
          </cell>
          <cell r="O121">
            <v>-1.0041480530422218</v>
          </cell>
          <cell r="P121">
            <v>-0.51993802089204788</v>
          </cell>
          <cell r="Q121">
            <v>-1.8045345639808079</v>
          </cell>
          <cell r="R121">
            <v>3.2779458236040817</v>
          </cell>
          <cell r="S121">
            <v>38.533844155060038</v>
          </cell>
          <cell r="T121">
            <v>20.712031157965285</v>
          </cell>
          <cell r="U121">
            <v>13.049305241242582</v>
          </cell>
          <cell r="V121">
            <v>13.049305241242582</v>
          </cell>
          <cell r="W121">
            <v>3</v>
          </cell>
        </row>
        <row r="122">
          <cell r="E122" t="str">
            <v>015-020</v>
          </cell>
          <cell r="F122" t="str">
            <v>Total</v>
          </cell>
          <cell r="G122">
            <v>806</v>
          </cell>
          <cell r="H122">
            <v>244</v>
          </cell>
          <cell r="I122">
            <v>80</v>
          </cell>
          <cell r="J122">
            <v>92</v>
          </cell>
          <cell r="K122">
            <v>2287</v>
          </cell>
          <cell r="L122">
            <v>0.53432444250109312</v>
          </cell>
          <cell r="M122">
            <v>1.1169121501915182</v>
          </cell>
          <cell r="N122">
            <v>8.5137378490282759E-2</v>
          </cell>
          <cell r="O122">
            <v>0.97737077162776265</v>
          </cell>
          <cell r="P122">
            <v>1.694474269525883</v>
          </cell>
          <cell r="Q122">
            <v>1.4150049537518035</v>
          </cell>
          <cell r="R122">
            <v>-0.90174745179443694</v>
          </cell>
          <cell r="S122">
            <v>6.3692195120718313</v>
          </cell>
          <cell r="T122">
            <v>7.646441393813773</v>
          </cell>
          <cell r="U122">
            <v>22.88267536294309</v>
          </cell>
          <cell r="V122">
            <v>6.3692195120718313</v>
          </cell>
          <cell r="W122">
            <v>1</v>
          </cell>
        </row>
        <row r="123">
          <cell r="E123" t="str">
            <v>015-021</v>
          </cell>
          <cell r="F123" t="str">
            <v>Total</v>
          </cell>
          <cell r="G123">
            <v>315</v>
          </cell>
          <cell r="H123">
            <v>183</v>
          </cell>
          <cell r="I123">
            <v>57</v>
          </cell>
          <cell r="J123">
            <v>14</v>
          </cell>
          <cell r="K123">
            <v>1031</v>
          </cell>
          <cell r="L123">
            <v>0.55189136760426771</v>
          </cell>
          <cell r="M123">
            <v>-0.69866972458741083</v>
          </cell>
          <cell r="N123">
            <v>-0.24723894713578112</v>
          </cell>
          <cell r="O123">
            <v>0.39307675922507496</v>
          </cell>
          <cell r="P123">
            <v>-1.0043407094209702</v>
          </cell>
          <cell r="Q123">
            <v>-0.42222432124690623</v>
          </cell>
          <cell r="R123">
            <v>-0.71628937245003121</v>
          </cell>
          <cell r="S123">
            <v>13.344907066389599</v>
          </cell>
          <cell r="T123">
            <v>2.7843231037703196</v>
          </cell>
          <cell r="U123">
            <v>2.3436719194094273</v>
          </cell>
          <cell r="V123">
            <v>2.3436719194094273</v>
          </cell>
          <cell r="W123">
            <v>3</v>
          </cell>
        </row>
        <row r="124">
          <cell r="E124" t="str">
            <v>015-022</v>
          </cell>
          <cell r="F124" t="str">
            <v>Total</v>
          </cell>
          <cell r="G124">
            <v>500</v>
          </cell>
          <cell r="H124">
            <v>139</v>
          </cell>
          <cell r="I124">
            <v>8</v>
          </cell>
          <cell r="J124">
            <v>42</v>
          </cell>
          <cell r="K124">
            <v>1310</v>
          </cell>
          <cell r="L124">
            <v>0.5259541984732824</v>
          </cell>
          <cell r="M124">
            <v>-1.4591014130991524E-2</v>
          </cell>
          <cell r="N124">
            <v>-0.4869858049644174</v>
          </cell>
          <cell r="O124">
            <v>-0.85172352806760765</v>
          </cell>
          <cell r="P124">
            <v>-3.5535332363125498E-2</v>
          </cell>
          <cell r="Q124">
            <v>-1.4113678154039999E-2</v>
          </cell>
          <cell r="R124">
            <v>-0.99011404822065108</v>
          </cell>
          <cell r="S124">
            <v>12.647795457059591</v>
          </cell>
          <cell r="T124">
            <v>1.2631440065003923</v>
          </cell>
          <cell r="U124">
            <v>4.3174719814263405</v>
          </cell>
          <cell r="V124">
            <v>1.2631440065003923</v>
          </cell>
          <cell r="W124">
            <v>2</v>
          </cell>
        </row>
        <row r="125">
          <cell r="E125" t="str">
            <v>015-023</v>
          </cell>
          <cell r="F125" t="str">
            <v>Total</v>
          </cell>
          <cell r="G125">
            <v>561</v>
          </cell>
          <cell r="H125">
            <v>216</v>
          </cell>
          <cell r="I125">
            <v>24</v>
          </cell>
          <cell r="J125">
            <v>58</v>
          </cell>
          <cell r="K125">
            <v>1565</v>
          </cell>
          <cell r="L125">
            <v>0.54888178913738017</v>
          </cell>
          <cell r="M125">
            <v>0.21097007418166563</v>
          </cell>
          <cell r="N125">
            <v>-6.7428803764303949E-2</v>
          </cell>
          <cell r="O125">
            <v>-0.44525812813530308</v>
          </cell>
          <cell r="P125">
            <v>0.51806774024135727</v>
          </cell>
          <cell r="Q125">
            <v>0.35889067305986999</v>
          </cell>
          <cell r="R125">
            <v>-0.74806218635042054</v>
          </cell>
          <cell r="S125">
            <v>8.0186277403436961</v>
          </cell>
          <cell r="T125">
            <v>0.63600430623535786</v>
          </cell>
          <cell r="U125">
            <v>7.3582671303446601</v>
          </cell>
          <cell r="V125">
            <v>0.63600430623535786</v>
          </cell>
          <cell r="W125">
            <v>2</v>
          </cell>
        </row>
        <row r="126">
          <cell r="E126" t="str">
            <v>015-024</v>
          </cell>
          <cell r="F126" t="str">
            <v>Total</v>
          </cell>
          <cell r="G126">
            <v>555</v>
          </cell>
          <cell r="H126">
            <v>309</v>
          </cell>
          <cell r="I126">
            <v>33</v>
          </cell>
          <cell r="J126">
            <v>30</v>
          </cell>
          <cell r="K126">
            <v>1714</v>
          </cell>
          <cell r="L126">
            <v>0.54084014002333725</v>
          </cell>
          <cell r="M126">
            <v>0.18878373762632231</v>
          </cell>
          <cell r="N126">
            <v>0.43930887300985905</v>
          </cell>
          <cell r="O126">
            <v>-0.21662134067338182</v>
          </cell>
          <cell r="P126">
            <v>-0.45073763681648754</v>
          </cell>
          <cell r="Q126">
            <v>0.57684223514172328</v>
          </cell>
          <cell r="R126">
            <v>-0.83295973049618166</v>
          </cell>
          <cell r="S126">
            <v>6.2034982229829509</v>
          </cell>
          <cell r="T126">
            <v>1.6226714478403648</v>
          </cell>
          <cell r="U126">
            <v>6.8433908648364064</v>
          </cell>
          <cell r="V126">
            <v>1.6226714478403648</v>
          </cell>
          <cell r="W126">
            <v>2</v>
          </cell>
        </row>
        <row r="127">
          <cell r="E127" t="str">
            <v>015-025</v>
          </cell>
          <cell r="F127" t="str">
            <v>Total</v>
          </cell>
          <cell r="G127">
            <v>222</v>
          </cell>
          <cell r="H127">
            <v>134</v>
          </cell>
          <cell r="I127">
            <v>13</v>
          </cell>
          <cell r="J127">
            <v>54</v>
          </cell>
          <cell r="K127">
            <v>795</v>
          </cell>
          <cell r="L127">
            <v>0.5320754716981132</v>
          </cell>
          <cell r="M127">
            <v>-1.0425579411952324</v>
          </cell>
          <cell r="N127">
            <v>-0.51422976608130788</v>
          </cell>
          <cell r="O127">
            <v>-0.72470309058876248</v>
          </cell>
          <cell r="P127">
            <v>0.37966697209023653</v>
          </cell>
          <cell r="Q127">
            <v>-0.76743619138997587</v>
          </cell>
          <cell r="R127">
            <v>-0.92549035518661493</v>
          </cell>
          <cell r="S127">
            <v>18.851143968243854</v>
          </cell>
          <cell r="T127">
            <v>2.1643801630567192</v>
          </cell>
          <cell r="U127">
            <v>3.4931819522452701</v>
          </cell>
          <cell r="V127">
            <v>2.1643801630567192</v>
          </cell>
          <cell r="W127">
            <v>2</v>
          </cell>
        </row>
        <row r="128">
          <cell r="E128" t="str">
            <v>016-001</v>
          </cell>
          <cell r="F128" t="str">
            <v>Total</v>
          </cell>
          <cell r="G128">
            <v>286</v>
          </cell>
          <cell r="H128">
            <v>100</v>
          </cell>
          <cell r="I128">
            <v>8</v>
          </cell>
          <cell r="J128">
            <v>6</v>
          </cell>
          <cell r="K128">
            <v>770</v>
          </cell>
          <cell r="L128">
            <v>0.51948051948051943</v>
          </cell>
          <cell r="M128">
            <v>-0.80590368460490358</v>
          </cell>
          <cell r="N128">
            <v>-0.69948870167616317</v>
          </cell>
          <cell r="O128">
            <v>-0.85172352806760765</v>
          </cell>
          <cell r="P128">
            <v>-1.2811422457232116</v>
          </cell>
          <cell r="Q128">
            <v>-0.80400524543055529</v>
          </cell>
          <cell r="R128">
            <v>-1.0584581702134681</v>
          </cell>
          <cell r="S128">
            <v>21.307489974271224</v>
          </cell>
          <cell r="T128">
            <v>4.9498246456117316</v>
          </cell>
          <cell r="U128">
            <v>1.1472213490801861</v>
          </cell>
          <cell r="V128">
            <v>1.1472213490801861</v>
          </cell>
          <cell r="W128">
            <v>3</v>
          </cell>
        </row>
        <row r="129">
          <cell r="E129" t="str">
            <v>016-002</v>
          </cell>
          <cell r="F129" t="str">
            <v>Total</v>
          </cell>
          <cell r="G129">
            <v>419</v>
          </cell>
          <cell r="H129">
            <v>147</v>
          </cell>
          <cell r="I129">
            <v>13</v>
          </cell>
          <cell r="J129">
            <v>16</v>
          </cell>
          <cell r="K129">
            <v>1225</v>
          </cell>
          <cell r="L129">
            <v>0.48571428571428571</v>
          </cell>
          <cell r="M129">
            <v>-0.31410655762812645</v>
          </cell>
          <cell r="N129">
            <v>-0.44339546717739259</v>
          </cell>
          <cell r="O129">
            <v>-0.72470309058876248</v>
          </cell>
          <cell r="P129">
            <v>-0.93514032534540992</v>
          </cell>
          <cell r="Q129">
            <v>-0.13844846189200999</v>
          </cell>
          <cell r="R129">
            <v>-1.4149360867640575</v>
          </cell>
          <cell r="S129">
            <v>15.837645677171446</v>
          </cell>
          <cell r="T129">
            <v>3.2965074703841477</v>
          </cell>
          <cell r="U129">
            <v>3.2870828816739976</v>
          </cell>
          <cell r="V129">
            <v>3.2870828816739976</v>
          </cell>
          <cell r="W129">
            <v>3</v>
          </cell>
        </row>
        <row r="130">
          <cell r="E130" t="str">
            <v>016-003</v>
          </cell>
          <cell r="F130" t="str">
            <v>Total</v>
          </cell>
          <cell r="G130">
            <v>280</v>
          </cell>
          <cell r="H130">
            <v>93</v>
          </cell>
          <cell r="I130">
            <v>3</v>
          </cell>
          <cell r="J130">
            <v>78</v>
          </cell>
          <cell r="K130">
            <v>818</v>
          </cell>
          <cell r="L130">
            <v>0.55501222493887525</v>
          </cell>
          <cell r="M130">
            <v>-0.82809002116024688</v>
          </cell>
          <cell r="N130">
            <v>-0.73763024723980986</v>
          </cell>
          <cell r="O130">
            <v>-0.97874396554645271</v>
          </cell>
          <cell r="P130">
            <v>1.2100715809969607</v>
          </cell>
          <cell r="Q130">
            <v>-0.73379266167264279</v>
          </cell>
          <cell r="R130">
            <v>-0.68334176188159879</v>
          </cell>
          <cell r="S130">
            <v>20.027293731186226</v>
          </cell>
          <cell r="T130">
            <v>2.9312180737289522</v>
          </cell>
          <cell r="U130">
            <v>6.4948157005107809</v>
          </cell>
          <cell r="V130">
            <v>2.9312180737289522</v>
          </cell>
          <cell r="W130">
            <v>2</v>
          </cell>
        </row>
        <row r="131">
          <cell r="E131" t="str">
            <v>016-004</v>
          </cell>
          <cell r="F131" t="str">
            <v>Total</v>
          </cell>
          <cell r="G131">
            <v>184</v>
          </cell>
          <cell r="H131">
            <v>53</v>
          </cell>
          <cell r="I131">
            <v>13</v>
          </cell>
          <cell r="J131">
            <v>5</v>
          </cell>
          <cell r="K131">
            <v>532</v>
          </cell>
          <cell r="L131">
            <v>0.47932330827067671</v>
          </cell>
          <cell r="M131">
            <v>-1.1830714060457401</v>
          </cell>
          <cell r="N131">
            <v>-0.9555819361749337</v>
          </cell>
          <cell r="O131">
            <v>-0.72470309058876248</v>
          </cell>
          <cell r="P131">
            <v>-1.3157424377609919</v>
          </cell>
          <cell r="Q131">
            <v>-1.1521426398968713</v>
          </cell>
          <cell r="R131">
            <v>-1.4824071094310212</v>
          </cell>
          <cell r="S131">
            <v>27.076903999071444</v>
          </cell>
          <cell r="T131">
            <v>7.4417170716309586</v>
          </cell>
          <cell r="U131">
            <v>2.1596876109683749</v>
          </cell>
          <cell r="V131">
            <v>2.1596876109683749</v>
          </cell>
          <cell r="W131">
            <v>3</v>
          </cell>
        </row>
        <row r="132">
          <cell r="E132" t="str">
            <v>016-005</v>
          </cell>
          <cell r="F132" t="str">
            <v>Total</v>
          </cell>
          <cell r="G132">
            <v>566</v>
          </cell>
          <cell r="H132">
            <v>243</v>
          </cell>
          <cell r="I132">
            <v>53</v>
          </cell>
          <cell r="J132">
            <v>20</v>
          </cell>
          <cell r="K132">
            <v>1678</v>
          </cell>
          <cell r="L132">
            <v>0.5256257449344458</v>
          </cell>
          <cell r="M132">
            <v>0.22945868797778507</v>
          </cell>
          <cell r="N132">
            <v>7.9688586266904657E-2</v>
          </cell>
          <cell r="O132">
            <v>0.29146040924199884</v>
          </cell>
          <cell r="P132">
            <v>-0.79673955719428924</v>
          </cell>
          <cell r="Q132">
            <v>0.52418279732328887</v>
          </cell>
          <cell r="R132">
            <v>-0.9935816079733536</v>
          </cell>
          <cell r="S132">
            <v>7.1982975820932493</v>
          </cell>
          <cell r="T132">
            <v>2.5352325718295852</v>
          </cell>
          <cell r="U132">
            <v>6.5616361376926715</v>
          </cell>
          <cell r="V132">
            <v>2.5352325718295852</v>
          </cell>
          <cell r="W132">
            <v>2</v>
          </cell>
        </row>
        <row r="133">
          <cell r="E133" t="str">
            <v>016-006</v>
          </cell>
          <cell r="F133" t="str">
            <v>Total</v>
          </cell>
          <cell r="G133">
            <v>557</v>
          </cell>
          <cell r="H133">
            <v>261</v>
          </cell>
          <cell r="I133">
            <v>35</v>
          </cell>
          <cell r="J133">
            <v>40</v>
          </cell>
          <cell r="K133">
            <v>1553</v>
          </cell>
          <cell r="L133">
            <v>0.57501609787508046</v>
          </cell>
          <cell r="M133">
            <v>0.19617918314477009</v>
          </cell>
          <cell r="N133">
            <v>0.17776684628771039</v>
          </cell>
          <cell r="O133">
            <v>-0.16581316568184376</v>
          </cell>
          <cell r="P133">
            <v>-0.10473571643868583</v>
          </cell>
          <cell r="Q133">
            <v>0.34133752712039189</v>
          </cell>
          <cell r="R133">
            <v>-0.47215626229022606</v>
          </cell>
          <cell r="S133">
            <v>6.0523849929731881</v>
          </cell>
          <cell r="T133">
            <v>0.5504165170445745</v>
          </cell>
          <cell r="U133">
            <v>5.8169652057297991</v>
          </cell>
          <cell r="V133">
            <v>0.5504165170445745</v>
          </cell>
          <cell r="W133">
            <v>2</v>
          </cell>
        </row>
        <row r="134">
          <cell r="E134" t="str">
            <v>016-007</v>
          </cell>
          <cell r="F134" t="str">
            <v>Total</v>
          </cell>
          <cell r="G134">
            <v>501</v>
          </cell>
          <cell r="H134">
            <v>233</v>
          </cell>
          <cell r="I134">
            <v>28</v>
          </cell>
          <cell r="J134">
            <v>33</v>
          </cell>
          <cell r="K134">
            <v>1357</v>
          </cell>
          <cell r="L134">
            <v>0.58585114222549739</v>
          </cell>
          <cell r="M134">
            <v>-1.0893291371767635E-2</v>
          </cell>
          <cell r="N134">
            <v>2.5200664033123696E-2</v>
          </cell>
          <cell r="O134">
            <v>-0.34364177815222696</v>
          </cell>
          <cell r="P134">
            <v>-0.34693706070314706</v>
          </cell>
          <cell r="Q134">
            <v>5.4636143442249291E-2</v>
          </cell>
          <cell r="R134">
            <v>-0.35776820046165697</v>
          </cell>
          <cell r="S134">
            <v>8.0283662327935499</v>
          </cell>
          <cell r="T134">
            <v>0.49230338115836247</v>
          </cell>
          <cell r="U134">
            <v>3.697704378969155</v>
          </cell>
          <cell r="V134">
            <v>0.49230338115836247</v>
          </cell>
          <cell r="W134">
            <v>2</v>
          </cell>
        </row>
        <row r="135">
          <cell r="E135" t="str">
            <v>016-008</v>
          </cell>
          <cell r="F135" t="str">
            <v>Total</v>
          </cell>
          <cell r="G135">
            <v>287</v>
          </cell>
          <cell r="H135">
            <v>148</v>
          </cell>
          <cell r="I135">
            <v>15</v>
          </cell>
          <cell r="J135">
            <v>44</v>
          </cell>
          <cell r="K135">
            <v>875</v>
          </cell>
          <cell r="L135">
            <v>0.56457142857142861</v>
          </cell>
          <cell r="M135">
            <v>-0.8022059618456796</v>
          </cell>
          <cell r="N135">
            <v>-0.43794667495401451</v>
          </cell>
          <cell r="O135">
            <v>-0.67389491559722436</v>
          </cell>
          <cell r="P135">
            <v>3.3665051712434849E-2</v>
          </cell>
          <cell r="Q135">
            <v>-0.65041521846012174</v>
          </cell>
          <cell r="R135">
            <v>-0.58242304472744899</v>
          </cell>
          <cell r="S135">
            <v>15.893417854020107</v>
          </cell>
          <cell r="T135">
            <v>1.2824992495363801</v>
          </cell>
          <cell r="U135">
            <v>2.1549489591943041</v>
          </cell>
          <cell r="V135">
            <v>1.2824992495363801</v>
          </cell>
          <cell r="W135">
            <v>2</v>
          </cell>
        </row>
        <row r="136">
          <cell r="E136" t="str">
            <v>016-009</v>
          </cell>
          <cell r="F136" t="str">
            <v>Total</v>
          </cell>
          <cell r="G136">
            <v>575</v>
          </cell>
          <cell r="H136">
            <v>158</v>
          </cell>
          <cell r="I136">
            <v>19</v>
          </cell>
          <cell r="J136">
            <v>65</v>
          </cell>
          <cell r="K136">
            <v>1425</v>
          </cell>
          <cell r="L136">
            <v>0.57333333333333336</v>
          </cell>
          <cell r="M136">
            <v>0.26273819281080008</v>
          </cell>
          <cell r="N136">
            <v>-0.38345875272023355</v>
          </cell>
          <cell r="O136">
            <v>-0.57227856561414825</v>
          </cell>
          <cell r="P136">
            <v>0.76026908450581843</v>
          </cell>
          <cell r="Q136">
            <v>0.1541039704326253</v>
          </cell>
          <cell r="R136">
            <v>-0.48992159561227044</v>
          </cell>
          <cell r="S136">
            <v>9.4644758041818893</v>
          </cell>
          <cell r="T136">
            <v>0.74290760076121154</v>
          </cell>
          <cell r="U136">
            <v>7.1352752836705857</v>
          </cell>
          <cell r="V136">
            <v>0.74290760076121154</v>
          </cell>
          <cell r="W136">
            <v>2</v>
          </cell>
        </row>
        <row r="137">
          <cell r="E137" t="str">
            <v>016-010</v>
          </cell>
          <cell r="F137" t="str">
            <v>Total</v>
          </cell>
          <cell r="G137">
            <v>317</v>
          </cell>
          <cell r="H137">
            <v>121</v>
          </cell>
          <cell r="I137">
            <v>18</v>
          </cell>
          <cell r="J137">
            <v>41</v>
          </cell>
          <cell r="K137">
            <v>928</v>
          </cell>
          <cell r="L137">
            <v>0.53556034482758619</v>
          </cell>
          <cell r="M137">
            <v>-0.69127427906896299</v>
          </cell>
          <cell r="N137">
            <v>-0.58506406498522312</v>
          </cell>
          <cell r="O137">
            <v>-0.59768265310991731</v>
          </cell>
          <cell r="P137">
            <v>-7.0135524400905661E-2</v>
          </cell>
          <cell r="Q137">
            <v>-0.57288882389409335</v>
          </cell>
          <cell r="R137">
            <v>-0.88869974592773027</v>
          </cell>
          <cell r="S137">
            <v>16.220691141715331</v>
          </cell>
          <cell r="T137">
            <v>1.5094191908877252</v>
          </cell>
          <cell r="U137">
            <v>2.3460084211324039</v>
          </cell>
          <cell r="V137">
            <v>1.5094191908877252</v>
          </cell>
          <cell r="W137">
            <v>2</v>
          </cell>
        </row>
        <row r="138">
          <cell r="E138" t="str">
            <v>016-011</v>
          </cell>
          <cell r="F138" t="str">
            <v>Total</v>
          </cell>
          <cell r="G138">
            <v>263</v>
          </cell>
          <cell r="H138">
            <v>82</v>
          </cell>
          <cell r="I138">
            <v>10</v>
          </cell>
          <cell r="J138">
            <v>52</v>
          </cell>
          <cell r="K138">
            <v>654</v>
          </cell>
          <cell r="L138">
            <v>0.6223241590214067</v>
          </cell>
          <cell r="M138">
            <v>-0.89095130806705292</v>
          </cell>
          <cell r="N138">
            <v>-0.79756696169696895</v>
          </cell>
          <cell r="O138">
            <v>-0.80091535307606954</v>
          </cell>
          <cell r="P138">
            <v>0.31046658801467619</v>
          </cell>
          <cell r="Q138">
            <v>-0.97368565617884373</v>
          </cell>
          <cell r="R138">
            <v>2.7285848732370749E-2</v>
          </cell>
          <cell r="S138">
            <v>18.740947515610422</v>
          </cell>
          <cell r="T138">
            <v>2.3792966865172289</v>
          </cell>
          <cell r="U138">
            <v>2.357109380551174</v>
          </cell>
          <cell r="V138">
            <v>2.357109380551174</v>
          </cell>
          <cell r="W138">
            <v>3</v>
          </cell>
        </row>
        <row r="139">
          <cell r="E139" t="str">
            <v>016-012</v>
          </cell>
          <cell r="F139" t="str">
            <v>Total</v>
          </cell>
          <cell r="G139">
            <v>637</v>
          </cell>
          <cell r="H139">
            <v>200</v>
          </cell>
          <cell r="I139">
            <v>16</v>
          </cell>
          <cell r="J139">
            <v>26</v>
          </cell>
          <cell r="K139">
            <v>1675</v>
          </cell>
          <cell r="L139">
            <v>0.52477611940298508</v>
          </cell>
          <cell r="M139">
            <v>0.49199700388268114</v>
          </cell>
          <cell r="N139">
            <v>-0.15460947933835351</v>
          </cell>
          <cell r="O139">
            <v>-0.64849082810145531</v>
          </cell>
          <cell r="P139">
            <v>-0.58913840496760828</v>
          </cell>
          <cell r="Q139">
            <v>0.51979451083841943</v>
          </cell>
          <cell r="R139">
            <v>-1.0025513006373361</v>
          </cell>
          <cell r="S139">
            <v>8.9422046598764631</v>
          </cell>
          <cell r="T139">
            <v>2.3095512104309837</v>
          </cell>
          <cell r="U139">
            <v>6.2022350117643272</v>
          </cell>
          <cell r="V139">
            <v>2.3095512104309837</v>
          </cell>
          <cell r="W139">
            <v>2</v>
          </cell>
        </row>
        <row r="140">
          <cell r="E140" t="str">
            <v>016-013</v>
          </cell>
          <cell r="F140" t="str">
            <v>Total</v>
          </cell>
          <cell r="G140">
            <v>503</v>
          </cell>
          <cell r="H140">
            <v>356</v>
          </cell>
          <cell r="I140">
            <v>31</v>
          </cell>
          <cell r="J140">
            <v>79</v>
          </cell>
          <cell r="K140">
            <v>1644</v>
          </cell>
          <cell r="L140">
            <v>0.58941605839416056</v>
          </cell>
          <cell r="M140">
            <v>-3.4978458533198599E-3</v>
          </cell>
          <cell r="N140">
            <v>0.69540210750862963</v>
          </cell>
          <cell r="O140">
            <v>-0.26742951566491985</v>
          </cell>
          <cell r="P140">
            <v>1.2446717730347407</v>
          </cell>
          <cell r="Q140">
            <v>0.47444888382810091</v>
          </cell>
          <cell r="R140">
            <v>-0.32013255837967353</v>
          </cell>
          <cell r="S140">
            <v>6.4710435072066694</v>
          </cell>
          <cell r="T140">
            <v>1.6763048550858148</v>
          </cell>
          <cell r="U140">
            <v>11.714707929488842</v>
          </cell>
          <cell r="V140">
            <v>1.6763048550858148</v>
          </cell>
          <cell r="W140">
            <v>2</v>
          </cell>
        </row>
        <row r="141">
          <cell r="E141" t="str">
            <v>016-014</v>
          </cell>
          <cell r="F141" t="str">
            <v>Total</v>
          </cell>
          <cell r="G141">
            <v>703</v>
          </cell>
          <cell r="H141">
            <v>865</v>
          </cell>
          <cell r="I141">
            <v>55</v>
          </cell>
          <cell r="J141">
            <v>114</v>
          </cell>
          <cell r="K141">
            <v>2778</v>
          </cell>
          <cell r="L141">
            <v>0.62526997840172782</v>
          </cell>
          <cell r="M141">
            <v>0.73604670599145772</v>
          </cell>
          <cell r="N141">
            <v>3.4688373492080808</v>
          </cell>
          <cell r="O141">
            <v>0.3422685842335369</v>
          </cell>
          <cell r="P141">
            <v>2.4556784943570467</v>
          </cell>
          <cell r="Q141">
            <v>2.1332211751087828</v>
          </cell>
          <cell r="R141">
            <v>5.8385543252680062E-2</v>
          </cell>
          <cell r="S141">
            <v>10.984660587217364</v>
          </cell>
          <cell r="T141">
            <v>22.751025114819576</v>
          </cell>
          <cell r="U141">
            <v>45.701384328956856</v>
          </cell>
          <cell r="V141">
            <v>10.984660587217364</v>
          </cell>
          <cell r="W141">
            <v>1</v>
          </cell>
        </row>
        <row r="142">
          <cell r="E142" t="str">
            <v>017-001</v>
          </cell>
          <cell r="F142" t="str">
            <v>Total</v>
          </cell>
          <cell r="G142">
            <v>62</v>
          </cell>
          <cell r="H142">
            <v>23</v>
          </cell>
          <cell r="I142">
            <v>1</v>
          </cell>
          <cell r="J142">
            <v>33</v>
          </cell>
          <cell r="K142">
            <v>171</v>
          </cell>
          <cell r="L142">
            <v>0.69590643274853803</v>
          </cell>
          <cell r="M142">
            <v>-1.6341935826710545</v>
          </cell>
          <cell r="N142">
            <v>-1.1190457028762766</v>
          </cell>
          <cell r="O142">
            <v>-1.0295521405379908</v>
          </cell>
          <cell r="P142">
            <v>-0.34693706070314706</v>
          </cell>
          <cell r="Q142">
            <v>-1.6801997802428379</v>
          </cell>
          <cell r="R142">
            <v>0.80411088094942029</v>
          </cell>
          <cell r="S142">
            <v>28.967251397644109</v>
          </cell>
          <cell r="T142">
            <v>8.2090683008787213</v>
          </cell>
          <cell r="U142">
            <v>2.6258037028708605</v>
          </cell>
          <cell r="V142">
            <v>2.6258037028708605</v>
          </cell>
          <cell r="W142">
            <v>3</v>
          </cell>
        </row>
        <row r="143">
          <cell r="E143" t="str">
            <v>017-002</v>
          </cell>
          <cell r="F143" t="str">
            <v>Total</v>
          </cell>
          <cell r="G143">
            <v>885</v>
          </cell>
          <cell r="H143">
            <v>320</v>
          </cell>
          <cell r="I143">
            <v>75</v>
          </cell>
          <cell r="J143">
            <v>61</v>
          </cell>
          <cell r="K143">
            <v>2433</v>
          </cell>
          <cell r="L143">
            <v>0.55117139334155363</v>
          </cell>
          <cell r="M143">
            <v>1.4090322481702053</v>
          </cell>
          <cell r="N143">
            <v>0.49924558746701808</v>
          </cell>
          <cell r="O143">
            <v>0.85035033414891747</v>
          </cell>
          <cell r="P143">
            <v>0.62186831635469775</v>
          </cell>
          <cell r="Q143">
            <v>1.6285682293487871</v>
          </cell>
          <cell r="R143">
            <v>-0.72389030677155508</v>
          </cell>
          <cell r="S143">
            <v>2.6463642731601009</v>
          </cell>
          <cell r="T143">
            <v>7.1097550454133955</v>
          </cell>
          <cell r="U143">
            <v>20.418830519027978</v>
          </cell>
          <cell r="V143">
            <v>2.6463642731601009</v>
          </cell>
          <cell r="W143">
            <v>1</v>
          </cell>
        </row>
        <row r="144">
          <cell r="E144" t="str">
            <v>018-001</v>
          </cell>
          <cell r="F144" t="str">
            <v>Total</v>
          </cell>
          <cell r="G144">
            <v>317</v>
          </cell>
          <cell r="H144">
            <v>161</v>
          </cell>
          <cell r="I144">
            <v>2</v>
          </cell>
          <cell r="J144">
            <v>28</v>
          </cell>
          <cell r="K144">
            <v>969</v>
          </cell>
          <cell r="L144">
            <v>0.5242518059855521</v>
          </cell>
          <cell r="M144">
            <v>-0.69127427906896299</v>
          </cell>
          <cell r="N144">
            <v>-0.36711237605009928</v>
          </cell>
          <cell r="O144">
            <v>-1.0041480530422218</v>
          </cell>
          <cell r="P144">
            <v>-0.51993802089204788</v>
          </cell>
          <cell r="Q144">
            <v>-0.51291557526754317</v>
          </cell>
          <cell r="R144">
            <v>-1.0080865982947531</v>
          </cell>
          <cell r="S144">
            <v>17.162353210749661</v>
          </cell>
          <cell r="T144">
            <v>2.4054493542847304</v>
          </cell>
          <cell r="U144">
            <v>2.0665240903042545</v>
          </cell>
          <cell r="V144">
            <v>2.0665240903042545</v>
          </cell>
          <cell r="W144">
            <v>3</v>
          </cell>
        </row>
        <row r="145">
          <cell r="E145" t="str">
            <v>018-002</v>
          </cell>
          <cell r="F145" t="str">
            <v>Total</v>
          </cell>
          <cell r="G145">
            <v>504</v>
          </cell>
          <cell r="H145">
            <v>272</v>
          </cell>
          <cell r="I145">
            <v>43</v>
          </cell>
          <cell r="J145">
            <v>82</v>
          </cell>
          <cell r="K145">
            <v>1617</v>
          </cell>
          <cell r="L145">
            <v>0.55720470006184297</v>
          </cell>
          <cell r="M145">
            <v>1.9987690590402802E-4</v>
          </cell>
          <cell r="N145">
            <v>0.23770356074486948</v>
          </cell>
          <cell r="O145">
            <v>3.7419534284308505E-2</v>
          </cell>
          <cell r="P145">
            <v>1.3484723491480815</v>
          </cell>
          <cell r="Q145">
            <v>0.43495430546427516</v>
          </cell>
          <cell r="R145">
            <v>-0.66019529641152619</v>
          </cell>
          <cell r="S145">
            <v>7.7598811628716788</v>
          </cell>
          <cell r="T145">
            <v>1.6321081392650296</v>
          </cell>
          <cell r="U145">
            <v>11.576449331364907</v>
          </cell>
          <cell r="V145">
            <v>1.6321081392650296</v>
          </cell>
          <cell r="W145">
            <v>2</v>
          </cell>
        </row>
        <row r="146">
          <cell r="E146" t="str">
            <v>019-001</v>
          </cell>
          <cell r="F146" t="str">
            <v>Total</v>
          </cell>
          <cell r="G146">
            <v>495</v>
          </cell>
          <cell r="H146">
            <v>138</v>
          </cell>
          <cell r="I146">
            <v>17</v>
          </cell>
          <cell r="J146">
            <v>100</v>
          </cell>
          <cell r="K146">
            <v>1191</v>
          </cell>
          <cell r="L146">
            <v>0.62972292191435764</v>
          </cell>
          <cell r="M146">
            <v>-3.3079627927110965E-2</v>
          </cell>
          <cell r="N146">
            <v>-0.49243459718779548</v>
          </cell>
          <cell r="O146">
            <v>-0.62308674060568636</v>
          </cell>
          <cell r="P146">
            <v>1.9712758058281243</v>
          </cell>
          <cell r="Q146">
            <v>-0.18818237538719798</v>
          </cell>
          <cell r="R146">
            <v>0.10539629478894162</v>
          </cell>
          <cell r="S146">
            <v>14.024264351576713</v>
          </cell>
          <cell r="T146">
            <v>3.3277066757572555</v>
          </cell>
          <cell r="U146">
            <v>11.802315144806215</v>
          </cell>
          <cell r="V146">
            <v>3.3277066757572555</v>
          </cell>
          <cell r="W146">
            <v>2</v>
          </cell>
        </row>
        <row r="147">
          <cell r="E147" t="str">
            <v>019-002</v>
          </cell>
          <cell r="F147" t="str">
            <v>Total</v>
          </cell>
          <cell r="G147">
            <v>580</v>
          </cell>
          <cell r="H147">
            <v>186</v>
          </cell>
          <cell r="I147">
            <v>20</v>
          </cell>
          <cell r="J147">
            <v>41</v>
          </cell>
          <cell r="K147">
            <v>1835</v>
          </cell>
          <cell r="L147">
            <v>0.45068119891008174</v>
          </cell>
          <cell r="M147">
            <v>0.28122680660691951</v>
          </cell>
          <cell r="N147">
            <v>-0.23089257046564685</v>
          </cell>
          <cell r="O147">
            <v>-0.54687447811837919</v>
          </cell>
          <cell r="P147">
            <v>-7.0135524400905661E-2</v>
          </cell>
          <cell r="Q147">
            <v>0.7538364566981276</v>
          </cell>
          <cell r="R147">
            <v>-1.7847884629798234</v>
          </cell>
          <cell r="S147">
            <v>11.432000248312061</v>
          </cell>
          <cell r="T147">
            <v>3.4282545468119654</v>
          </cell>
          <cell r="U147">
            <v>9.3819674273033691</v>
          </cell>
          <cell r="V147">
            <v>3.4282545468119654</v>
          </cell>
          <cell r="W147">
            <v>2</v>
          </cell>
        </row>
        <row r="148">
          <cell r="E148" t="str">
            <v>019-003</v>
          </cell>
          <cell r="F148" t="str">
            <v>Total</v>
          </cell>
          <cell r="G148">
            <v>54</v>
          </cell>
          <cell r="H148">
            <v>12</v>
          </cell>
          <cell r="I148">
            <v>4</v>
          </cell>
          <cell r="J148">
            <v>39</v>
          </cell>
          <cell r="K148">
            <v>167</v>
          </cell>
          <cell r="L148">
            <v>0.65269461077844315</v>
          </cell>
          <cell r="M148">
            <v>-1.6637753647448454</v>
          </cell>
          <cell r="N148">
            <v>-1.1789824173334356</v>
          </cell>
          <cell r="O148">
            <v>-0.95333987805068376</v>
          </cell>
          <cell r="P148">
            <v>-0.13933590847646601</v>
          </cell>
          <cell r="Q148">
            <v>-1.6860508288893306</v>
          </cell>
          <cell r="R148">
            <v>0.34791371152573169</v>
          </cell>
          <cell r="S148">
            <v>28.966528866493491</v>
          </cell>
          <cell r="T148">
            <v>7.3303098264323081</v>
          </cell>
          <cell r="U148">
            <v>2.4924984260170944</v>
          </cell>
          <cell r="V148">
            <v>2.4924984260170944</v>
          </cell>
          <cell r="W148">
            <v>3</v>
          </cell>
        </row>
        <row r="149">
          <cell r="E149" t="str">
            <v>020-001</v>
          </cell>
          <cell r="F149" t="str">
            <v>Total</v>
          </cell>
          <cell r="G149">
            <v>523</v>
          </cell>
          <cell r="H149">
            <v>169</v>
          </cell>
          <cell r="I149">
            <v>19</v>
          </cell>
          <cell r="J149">
            <v>82</v>
          </cell>
          <cell r="K149">
            <v>1475</v>
          </cell>
          <cell r="L149">
            <v>0.53762711864406776</v>
          </cell>
          <cell r="M149">
            <v>7.0456609331157896E-2</v>
          </cell>
          <cell r="N149">
            <v>-0.32352203826307446</v>
          </cell>
          <cell r="O149">
            <v>-0.57227856561414825</v>
          </cell>
          <cell r="P149">
            <v>1.3484723491480815</v>
          </cell>
          <cell r="Q149">
            <v>0.22724207851378411</v>
          </cell>
          <cell r="R149">
            <v>-0.8668803381376492</v>
          </cell>
          <cell r="S149">
            <v>11.523707199919174</v>
          </cell>
          <cell r="T149">
            <v>1.7785627464140563</v>
          </cell>
          <cell r="U149">
            <v>10.09690003369559</v>
          </cell>
          <cell r="V149">
            <v>1.7785627464140563</v>
          </cell>
          <cell r="W149">
            <v>2</v>
          </cell>
        </row>
        <row r="150">
          <cell r="E150" t="str">
            <v>020-002</v>
          </cell>
          <cell r="F150" t="str">
            <v>Total</v>
          </cell>
          <cell r="G150">
            <v>208</v>
          </cell>
          <cell r="H150">
            <v>85</v>
          </cell>
          <cell r="I150">
            <v>8</v>
          </cell>
          <cell r="J150">
            <v>19</v>
          </cell>
          <cell r="K150">
            <v>657</v>
          </cell>
          <cell r="L150">
            <v>0.48706240487062402</v>
          </cell>
          <cell r="M150">
            <v>-1.0943260598243667</v>
          </cell>
          <cell r="N150">
            <v>-0.78122058502683456</v>
          </cell>
          <cell r="O150">
            <v>-0.85172352806760765</v>
          </cell>
          <cell r="P150">
            <v>-0.83133974923206944</v>
          </cell>
          <cell r="Q150">
            <v>-0.96929736969397418</v>
          </cell>
          <cell r="R150">
            <v>-1.4007036819468524</v>
          </cell>
          <cell r="S150">
            <v>23.883169280994238</v>
          </cell>
          <cell r="T150">
            <v>5.209800203053196</v>
          </cell>
          <cell r="U150">
            <v>2.043920338547605</v>
          </cell>
          <cell r="V150">
            <v>2.043920338547605</v>
          </cell>
          <cell r="W150">
            <v>3</v>
          </cell>
        </row>
        <row r="151">
          <cell r="E151" t="str">
            <v>020-003</v>
          </cell>
          <cell r="F151" t="str">
            <v>Total</v>
          </cell>
          <cell r="G151">
            <v>462</v>
          </cell>
          <cell r="H151">
            <v>295</v>
          </cell>
          <cell r="I151">
            <v>35</v>
          </cell>
          <cell r="J151">
            <v>23</v>
          </cell>
          <cell r="K151">
            <v>1794</v>
          </cell>
          <cell r="L151">
            <v>0.45429208472686733</v>
          </cell>
          <cell r="M151">
            <v>-0.15510447898149926</v>
          </cell>
          <cell r="N151">
            <v>0.36302578188256568</v>
          </cell>
          <cell r="O151">
            <v>-0.16581316568184376</v>
          </cell>
          <cell r="P151">
            <v>-0.69293898108094876</v>
          </cell>
          <cell r="Q151">
            <v>0.69386320807157742</v>
          </cell>
          <cell r="R151">
            <v>-1.7466675087217562</v>
          </cell>
          <cell r="S151">
            <v>10.558458433058011</v>
          </cell>
          <cell r="T151">
            <v>3.8648864294360075</v>
          </cell>
          <cell r="U151">
            <v>8.4148921440460072</v>
          </cell>
          <cell r="V151">
            <v>3.8648864294360075</v>
          </cell>
          <cell r="W151">
            <v>2</v>
          </cell>
        </row>
        <row r="152">
          <cell r="E152" t="str">
            <v>020-004</v>
          </cell>
          <cell r="F152" t="str">
            <v>Total</v>
          </cell>
          <cell r="G152">
            <v>107</v>
          </cell>
          <cell r="H152">
            <v>21</v>
          </cell>
          <cell r="I152">
            <v>3</v>
          </cell>
          <cell r="J152">
            <v>18</v>
          </cell>
          <cell r="K152">
            <v>230</v>
          </cell>
          <cell r="L152">
            <v>0.64782608695652177</v>
          </cell>
          <cell r="M152">
            <v>-1.4677960585059795</v>
          </cell>
          <cell r="N152">
            <v>-1.1299432873230328</v>
          </cell>
          <cell r="O152">
            <v>-0.97874396554645271</v>
          </cell>
          <cell r="P152">
            <v>-0.86593994126984963</v>
          </cell>
          <cell r="Q152">
            <v>-1.5938968127070705</v>
          </cell>
          <cell r="R152">
            <v>0.29651558282915885</v>
          </cell>
          <cell r="S152">
            <v>27.975850028268759</v>
          </cell>
          <cell r="T152">
            <v>7.541410880660159</v>
          </cell>
          <cell r="U152">
            <v>1.0426937143864203</v>
          </cell>
          <cell r="V152">
            <v>1.0426937143864203</v>
          </cell>
          <cell r="W152">
            <v>3</v>
          </cell>
        </row>
        <row r="153">
          <cell r="E153" t="str">
            <v>020-005</v>
          </cell>
          <cell r="F153" t="str">
            <v>Total</v>
          </cell>
          <cell r="G153">
            <v>348</v>
          </cell>
          <cell r="H153">
            <v>153</v>
          </cell>
          <cell r="I153">
            <v>17</v>
          </cell>
          <cell r="J153">
            <v>47</v>
          </cell>
          <cell r="K153">
            <v>997</v>
          </cell>
          <cell r="L153">
            <v>0.56670010030090268</v>
          </cell>
          <cell r="M153">
            <v>-0.57664487353302252</v>
          </cell>
          <cell r="N153">
            <v>-0.41070271383712403</v>
          </cell>
          <cell r="O153">
            <v>-0.62308674060568636</v>
          </cell>
          <cell r="P153">
            <v>0.13746562782577537</v>
          </cell>
          <cell r="Q153">
            <v>-0.4719582347420942</v>
          </cell>
          <cell r="R153">
            <v>-0.55995016639590467</v>
          </cell>
          <cell r="S153">
            <v>13.95625294123319</v>
          </cell>
          <cell r="T153">
            <v>0.74922987606795766</v>
          </cell>
          <cell r="U153">
            <v>2.7024250529383234</v>
          </cell>
          <cell r="V153">
            <v>0.74922987606795766</v>
          </cell>
          <cell r="W153">
            <v>2</v>
          </cell>
        </row>
        <row r="154">
          <cell r="E154" t="str">
            <v>020-006</v>
          </cell>
          <cell r="F154" t="str">
            <v>Total</v>
          </cell>
          <cell r="G154">
            <v>883</v>
          </cell>
          <cell r="H154">
            <v>706</v>
          </cell>
          <cell r="I154">
            <v>75</v>
          </cell>
          <cell r="J154">
            <v>122</v>
          </cell>
          <cell r="K154">
            <v>2924</v>
          </cell>
          <cell r="L154">
            <v>0.6108071135430917</v>
          </cell>
          <cell r="M154">
            <v>1.4016368026517576</v>
          </cell>
          <cell r="N154">
            <v>2.6024793856909634</v>
          </cell>
          <cell r="O154">
            <v>0.85035033414891747</v>
          </cell>
          <cell r="P154">
            <v>2.7324800306592878</v>
          </cell>
          <cell r="Q154">
            <v>2.3467844507057669</v>
          </cell>
          <cell r="R154">
            <v>-9.4302256276654409E-2</v>
          </cell>
          <cell r="S154">
            <v>9.4687453905810681</v>
          </cell>
          <cell r="T154">
            <v>22.166271456510305</v>
          </cell>
          <cell r="U154">
            <v>46.448186674000993</v>
          </cell>
          <cell r="V154">
            <v>9.4687453905810681</v>
          </cell>
          <cell r="W154">
            <v>1</v>
          </cell>
        </row>
        <row r="155">
          <cell r="E155" t="str">
            <v>020-007</v>
          </cell>
          <cell r="F155" t="str">
            <v>Total</v>
          </cell>
          <cell r="G155">
            <v>590</v>
          </cell>
          <cell r="H155">
            <v>446</v>
          </cell>
          <cell r="I155">
            <v>42</v>
          </cell>
          <cell r="J155">
            <v>52</v>
          </cell>
          <cell r="K155">
            <v>1958</v>
          </cell>
          <cell r="L155">
            <v>0.57711950970377934</v>
          </cell>
          <cell r="M155">
            <v>0.31820403419915838</v>
          </cell>
          <cell r="N155">
            <v>1.1857934076126584</v>
          </cell>
          <cell r="O155">
            <v>1.2015446788539471E-2</v>
          </cell>
          <cell r="P155">
            <v>0.31046658801467619</v>
          </cell>
          <cell r="Q155">
            <v>0.93375620257777836</v>
          </cell>
          <cell r="R155">
            <v>-0.44995005855623826</v>
          </cell>
          <cell r="S155">
            <v>2.9701144552187104</v>
          </cell>
          <cell r="T155">
            <v>2.7388441141305129</v>
          </cell>
          <cell r="U155">
            <v>12.404841679151653</v>
          </cell>
          <cell r="V155">
            <v>2.7388441141305129</v>
          </cell>
          <cell r="W155">
            <v>2</v>
          </cell>
        </row>
        <row r="156">
          <cell r="E156" t="str">
            <v>020-008</v>
          </cell>
          <cell r="F156" t="str">
            <v>Total</v>
          </cell>
          <cell r="G156">
            <v>177</v>
          </cell>
          <cell r="H156">
            <v>107</v>
          </cell>
          <cell r="I156">
            <v>11</v>
          </cell>
          <cell r="J156">
            <v>17</v>
          </cell>
          <cell r="K156">
            <v>594</v>
          </cell>
          <cell r="L156">
            <v>0.5252525252525253</v>
          </cell>
          <cell r="M156">
            <v>-1.2089554653603074</v>
          </cell>
          <cell r="N156">
            <v>-0.66134715611251649</v>
          </cell>
          <cell r="O156">
            <v>-0.77551126558030048</v>
          </cell>
          <cell r="P156">
            <v>-0.90054013330762972</v>
          </cell>
          <cell r="Q156">
            <v>-1.0614513858762342</v>
          </cell>
          <cell r="R156">
            <v>-0.99752177422191335</v>
          </cell>
          <cell r="S156">
            <v>22.936219622705849</v>
          </cell>
          <cell r="T156">
            <v>4.7688975357256309</v>
          </cell>
          <cell r="U156">
            <v>1.1142750979914049</v>
          </cell>
          <cell r="V156">
            <v>1.1142750979914049</v>
          </cell>
          <cell r="W156">
            <v>3</v>
          </cell>
        </row>
        <row r="157">
          <cell r="E157" t="str">
            <v>020-009</v>
          </cell>
          <cell r="F157" t="str">
            <v>Total</v>
          </cell>
          <cell r="G157">
            <v>231</v>
          </cell>
          <cell r="H157">
            <v>43</v>
          </cell>
          <cell r="I157">
            <v>16</v>
          </cell>
          <cell r="J157">
            <v>40</v>
          </cell>
          <cell r="K157">
            <v>600</v>
          </cell>
          <cell r="L157">
            <v>0.55000000000000004</v>
          </cell>
          <cell r="M157">
            <v>-1.0092784363622174</v>
          </cell>
          <cell r="N157">
            <v>-1.0100698584087147</v>
          </cell>
          <cell r="O157">
            <v>-0.64849082810145531</v>
          </cell>
          <cell r="P157">
            <v>-0.10473571643868583</v>
          </cell>
          <cell r="Q157">
            <v>-1.0526748129064953</v>
          </cell>
          <cell r="R157">
            <v>-0.73625697640812648</v>
          </cell>
          <cell r="S157">
            <v>21.445026995838425</v>
          </cell>
          <cell r="T157">
            <v>3.2386460637700276</v>
          </cell>
          <cell r="U157">
            <v>1.7419114888737088</v>
          </cell>
          <cell r="V157">
            <v>1.7419114888737088</v>
          </cell>
          <cell r="W157">
            <v>3</v>
          </cell>
        </row>
        <row r="158">
          <cell r="E158" t="str">
            <v>020-010</v>
          </cell>
          <cell r="F158" t="str">
            <v>Total</v>
          </cell>
          <cell r="G158">
            <v>129</v>
          </cell>
          <cell r="H158">
            <v>19</v>
          </cell>
          <cell r="I158">
            <v>21</v>
          </cell>
          <cell r="J158">
            <v>10</v>
          </cell>
          <cell r="K158">
            <v>435</v>
          </cell>
          <cell r="L158">
            <v>0.41149425287356323</v>
          </cell>
          <cell r="M158">
            <v>-1.386446157803054</v>
          </cell>
          <cell r="N158">
            <v>-1.1408408717697889</v>
          </cell>
          <cell r="O158">
            <v>-0.52147039062261014</v>
          </cell>
          <cell r="P158">
            <v>-1.142741477572091</v>
          </cell>
          <cell r="Q158">
            <v>-1.2940305695743193</v>
          </cell>
          <cell r="R158">
            <v>-2.1984940890140714</v>
          </cell>
          <cell r="S158">
            <v>32.076269842782949</v>
          </cell>
          <cell r="T158">
            <v>10.160224397672776</v>
          </cell>
          <cell r="U158">
            <v>5.0074628100249141</v>
          </cell>
          <cell r="V158">
            <v>5.0074628100249141</v>
          </cell>
          <cell r="W158">
            <v>3</v>
          </cell>
        </row>
        <row r="159">
          <cell r="E159" t="str">
            <v>020-011</v>
          </cell>
          <cell r="F159" t="str">
            <v>Total</v>
          </cell>
          <cell r="G159">
            <v>484</v>
          </cell>
          <cell r="H159">
            <v>44</v>
          </cell>
          <cell r="I159">
            <v>13</v>
          </cell>
          <cell r="J159">
            <v>99</v>
          </cell>
          <cell r="K159">
            <v>1427</v>
          </cell>
          <cell r="L159">
            <v>0.44849334267694463</v>
          </cell>
          <cell r="M159">
            <v>-7.3754578278573735E-2</v>
          </cell>
          <cell r="N159">
            <v>-1.0046210661853365</v>
          </cell>
          <cell r="O159">
            <v>-0.72470309058876248</v>
          </cell>
          <cell r="P159">
            <v>1.9366756137903443</v>
          </cell>
          <cell r="Q159">
            <v>0.15702949475587163</v>
          </cell>
          <cell r="R159">
            <v>-1.8078861657648126</v>
          </cell>
          <cell r="S159">
            <v>20.622452139562881</v>
          </cell>
          <cell r="T159">
            <v>6.2745946871649139</v>
          </cell>
          <cell r="U159">
            <v>15.234263186094237</v>
          </cell>
          <cell r="V159">
            <v>6.2745946871649139</v>
          </cell>
          <cell r="W159">
            <v>2</v>
          </cell>
        </row>
        <row r="160">
          <cell r="E160" t="str">
            <v>021-001</v>
          </cell>
          <cell r="F160" t="str">
            <v>Total</v>
          </cell>
          <cell r="G160">
            <v>309</v>
          </cell>
          <cell r="H160">
            <v>208</v>
          </cell>
          <cell r="I160">
            <v>62</v>
          </cell>
          <cell r="J160">
            <v>25</v>
          </cell>
          <cell r="K160">
            <v>889</v>
          </cell>
          <cell r="L160">
            <v>0.67941507311586047</v>
          </cell>
          <cell r="M160">
            <v>-0.72085606114275413</v>
          </cell>
          <cell r="N160">
            <v>-0.11101914155132872</v>
          </cell>
          <cell r="O160">
            <v>0.52009719670392007</v>
          </cell>
          <cell r="P160">
            <v>-0.62373859700538836</v>
          </cell>
          <cell r="Q160">
            <v>-0.62993654819739731</v>
          </cell>
          <cell r="R160">
            <v>0.63000779430840437</v>
          </cell>
          <cell r="S160">
            <v>11.646202876458117</v>
          </cell>
          <cell r="T160">
            <v>2.9069812574765237</v>
          </cell>
          <cell r="U160">
            <v>2.8943531313775357</v>
          </cell>
          <cell r="V160">
            <v>2.8943531313775357</v>
          </cell>
          <cell r="W160">
            <v>3</v>
          </cell>
        </row>
        <row r="161">
          <cell r="E161" t="str">
            <v>021-002</v>
          </cell>
          <cell r="F161" t="str">
            <v>Total</v>
          </cell>
          <cell r="G161">
            <v>632</v>
          </cell>
          <cell r="H161">
            <v>252</v>
          </cell>
          <cell r="I161">
            <v>87</v>
          </cell>
          <cell r="J161">
            <v>30</v>
          </cell>
          <cell r="K161">
            <v>1475</v>
          </cell>
          <cell r="L161">
            <v>0.67864406779661013</v>
          </cell>
          <cell r="M161">
            <v>0.4735083900865617</v>
          </cell>
          <cell r="N161">
            <v>0.12872771627730753</v>
          </cell>
          <cell r="O161">
            <v>1.1551993840981458</v>
          </cell>
          <cell r="P161">
            <v>-0.45073763681648754</v>
          </cell>
          <cell r="Q161">
            <v>0.22724207851378411</v>
          </cell>
          <cell r="R161">
            <v>0.62186811335498315</v>
          </cell>
          <cell r="S161">
            <v>4.3937752405960113</v>
          </cell>
          <cell r="T161">
            <v>3.8695074549387782</v>
          </cell>
          <cell r="U161">
            <v>8.7603750009784918</v>
          </cell>
          <cell r="V161">
            <v>3.8695074549387782</v>
          </cell>
          <cell r="W161">
            <v>2</v>
          </cell>
        </row>
        <row r="162">
          <cell r="E162" t="str">
            <v>021-003</v>
          </cell>
          <cell r="F162" t="str">
            <v>Total</v>
          </cell>
          <cell r="G162">
            <v>709</v>
          </cell>
          <cell r="H162">
            <v>137</v>
          </cell>
          <cell r="I162">
            <v>25</v>
          </cell>
          <cell r="J162">
            <v>91</v>
          </cell>
          <cell r="K162">
            <v>1631</v>
          </cell>
          <cell r="L162">
            <v>0.58982219497240962</v>
          </cell>
          <cell r="M162">
            <v>0.75823304254680102</v>
          </cell>
          <cell r="N162">
            <v>-0.4978833894111736</v>
          </cell>
          <cell r="O162">
            <v>-0.41985404063953408</v>
          </cell>
          <cell r="P162">
            <v>1.6598740774881029</v>
          </cell>
          <cell r="Q162">
            <v>0.45543297572699964</v>
          </cell>
          <cell r="R162">
            <v>-0.31584488086575457</v>
          </cell>
          <cell r="S162">
            <v>9.6599307219801354</v>
          </cell>
          <cell r="T162">
            <v>3.2439062072514409</v>
          </cell>
          <cell r="U162">
            <v>13.568807748319871</v>
          </cell>
          <cell r="V162">
            <v>3.2439062072514409</v>
          </cell>
          <cell r="W162">
            <v>2</v>
          </cell>
        </row>
        <row r="163">
          <cell r="E163" t="str">
            <v>021-004</v>
          </cell>
          <cell r="F163" t="str">
            <v>Total</v>
          </cell>
          <cell r="G163">
            <v>200</v>
          </cell>
          <cell r="H163">
            <v>48</v>
          </cell>
          <cell r="I163">
            <v>7</v>
          </cell>
          <cell r="J163">
            <v>28</v>
          </cell>
          <cell r="K163">
            <v>458</v>
          </cell>
          <cell r="L163">
            <v>0.61790393013100442</v>
          </cell>
          <cell r="M163">
            <v>-1.1239078418981578</v>
          </cell>
          <cell r="N163">
            <v>-0.98282589729182424</v>
          </cell>
          <cell r="O163">
            <v>-0.87712761556337659</v>
          </cell>
          <cell r="P163">
            <v>-0.51993802089204788</v>
          </cell>
          <cell r="Q163">
            <v>-1.2603870398569863</v>
          </cell>
          <cell r="R163">
            <v>-1.937952699286169E-2</v>
          </cell>
          <cell r="S163">
            <v>22.804222845517813</v>
          </cell>
          <cell r="T163">
            <v>4.4555582436191647</v>
          </cell>
          <cell r="U163">
            <v>0.64547728533853965</v>
          </cell>
          <cell r="V163">
            <v>0.64547728533853965</v>
          </cell>
          <cell r="W163">
            <v>3</v>
          </cell>
        </row>
        <row r="164">
          <cell r="E164" t="str">
            <v>022-001</v>
          </cell>
          <cell r="F164" t="str">
            <v>Total</v>
          </cell>
          <cell r="G164">
            <v>404</v>
          </cell>
          <cell r="H164">
            <v>128</v>
          </cell>
          <cell r="I164">
            <v>66</v>
          </cell>
          <cell r="J164">
            <v>13</v>
          </cell>
          <cell r="K164">
            <v>918</v>
          </cell>
          <cell r="L164">
            <v>0.66557734204793029</v>
          </cell>
          <cell r="M164">
            <v>-0.36957239901648475</v>
          </cell>
          <cell r="N164">
            <v>-0.54692251942157644</v>
          </cell>
          <cell r="O164">
            <v>0.62171354668699619</v>
          </cell>
          <cell r="P164">
            <v>-1.0389409014587505</v>
          </cell>
          <cell r="Q164">
            <v>-0.58751644551032511</v>
          </cell>
          <cell r="R164">
            <v>0.48391967636686589</v>
          </cell>
          <cell r="S164">
            <v>12.362826661081678</v>
          </cell>
          <cell r="T164">
            <v>3.7590611153228179</v>
          </cell>
          <cell r="U164">
            <v>2.5244356790837665</v>
          </cell>
          <cell r="V164">
            <v>2.5244356790837665</v>
          </cell>
          <cell r="W164">
            <v>3</v>
          </cell>
        </row>
        <row r="165">
          <cell r="E165" t="str">
            <v>022-002</v>
          </cell>
          <cell r="F165" t="str">
            <v>Total</v>
          </cell>
          <cell r="G165">
            <v>775</v>
          </cell>
          <cell r="H165">
            <v>193</v>
          </cell>
          <cell r="I165">
            <v>90</v>
          </cell>
          <cell r="J165">
            <v>26</v>
          </cell>
          <cell r="K165">
            <v>1472</v>
          </cell>
          <cell r="L165">
            <v>0.73641304347826086</v>
          </cell>
          <cell r="M165">
            <v>1.0022827446555778</v>
          </cell>
          <cell r="N165">
            <v>-0.19275102490200016</v>
          </cell>
          <cell r="O165">
            <v>1.231411646585453</v>
          </cell>
          <cell r="P165">
            <v>-0.58913840496760828</v>
          </cell>
          <cell r="Q165">
            <v>0.22285379202891459</v>
          </cell>
          <cell r="R165">
            <v>1.2317485114718114</v>
          </cell>
          <cell r="S165">
            <v>5.4623027068519852</v>
          </cell>
          <cell r="T165">
            <v>6.7778243771297628</v>
          </cell>
          <cell r="U165">
            <v>11.277773686656166</v>
          </cell>
          <cell r="V165">
            <v>5.4623027068519852</v>
          </cell>
          <cell r="W165">
            <v>1</v>
          </cell>
        </row>
        <row r="166">
          <cell r="E166" t="str">
            <v>023-001</v>
          </cell>
          <cell r="F166" t="str">
            <v>Total</v>
          </cell>
          <cell r="G166">
            <v>671</v>
          </cell>
          <cell r="H166">
            <v>119</v>
          </cell>
          <cell r="I166">
            <v>59</v>
          </cell>
          <cell r="J166">
            <v>46</v>
          </cell>
          <cell r="K166">
            <v>1376</v>
          </cell>
          <cell r="L166">
            <v>0.6504360465116279</v>
          </cell>
          <cell r="M166">
            <v>0.61771957769629326</v>
          </cell>
          <cell r="N166">
            <v>-0.59596164943197927</v>
          </cell>
          <cell r="O166">
            <v>0.44388493421661301</v>
          </cell>
          <cell r="P166">
            <v>0.10286543578799519</v>
          </cell>
          <cell r="Q166">
            <v>8.2428624513089646E-2</v>
          </cell>
          <cell r="R166">
            <v>0.32406952772353814</v>
          </cell>
          <cell r="S166">
            <v>6.6728354646947396</v>
          </cell>
          <cell r="T166">
            <v>1.8862943191358754</v>
          </cell>
          <cell r="U166">
            <v>6.7677488705785986</v>
          </cell>
          <cell r="V166">
            <v>1.8862943191358754</v>
          </cell>
          <cell r="W166">
            <v>2</v>
          </cell>
        </row>
        <row r="167">
          <cell r="E167" t="str">
            <v>023-002</v>
          </cell>
          <cell r="F167" t="str">
            <v>Total</v>
          </cell>
          <cell r="G167">
            <v>454</v>
          </cell>
          <cell r="H167">
            <v>77</v>
          </cell>
          <cell r="I167">
            <v>30</v>
          </cell>
          <cell r="J167">
            <v>49</v>
          </cell>
          <cell r="K167">
            <v>956</v>
          </cell>
          <cell r="L167">
            <v>0.63807531380753135</v>
          </cell>
          <cell r="M167">
            <v>-0.18468626105529037</v>
          </cell>
          <cell r="N167">
            <v>-0.82481092281385937</v>
          </cell>
          <cell r="O167">
            <v>-0.2928336031606889</v>
          </cell>
          <cell r="P167">
            <v>0.20666601190133571</v>
          </cell>
          <cell r="Q167">
            <v>-0.53193148336864449</v>
          </cell>
          <cell r="R167">
            <v>0.19357442211299175</v>
          </cell>
          <cell r="S167">
            <v>12.701968457408812</v>
          </cell>
          <cell r="T167">
            <v>1.1359853125080039</v>
          </cell>
          <cell r="U167">
            <v>3.0140823796368368</v>
          </cell>
          <cell r="V167">
            <v>1.1359853125080039</v>
          </cell>
          <cell r="W167">
            <v>2</v>
          </cell>
        </row>
        <row r="168">
          <cell r="E168" t="str">
            <v>023-003</v>
          </cell>
          <cell r="F168" t="str">
            <v>Total</v>
          </cell>
          <cell r="G168">
            <v>991</v>
          </cell>
          <cell r="H168">
            <v>159</v>
          </cell>
          <cell r="I168">
            <v>89</v>
          </cell>
          <cell r="J168">
            <v>44</v>
          </cell>
          <cell r="K168">
            <v>2032</v>
          </cell>
          <cell r="L168">
            <v>0.63139763779527558</v>
          </cell>
          <cell r="M168">
            <v>1.8009908606479375</v>
          </cell>
          <cell r="N168">
            <v>-0.37800996049685548</v>
          </cell>
          <cell r="O168">
            <v>1.2060075590896839</v>
          </cell>
          <cell r="P168">
            <v>3.3665051712434849E-2</v>
          </cell>
          <cell r="Q168">
            <v>1.0420006025378934</v>
          </cell>
          <cell r="R168">
            <v>0.12307665654254688</v>
          </cell>
          <cell r="S168">
            <v>3.9046522886456825</v>
          </cell>
          <cell r="T168">
            <v>7.6148772763121322</v>
          </cell>
          <cell r="U168">
            <v>17.009203719722272</v>
          </cell>
          <cell r="V168">
            <v>3.9046522886456825</v>
          </cell>
          <cell r="W168">
            <v>1</v>
          </cell>
        </row>
        <row r="169">
          <cell r="E169" t="str">
            <v>024-001</v>
          </cell>
          <cell r="F169" t="str">
            <v>Total</v>
          </cell>
          <cell r="G169">
            <v>401</v>
          </cell>
          <cell r="H169">
            <v>67</v>
          </cell>
          <cell r="I169">
            <v>54</v>
          </cell>
          <cell r="J169">
            <v>23</v>
          </cell>
          <cell r="K169">
            <v>717</v>
          </cell>
          <cell r="L169">
            <v>0.76011157601115764</v>
          </cell>
          <cell r="M169">
            <v>-0.3806655672941564</v>
          </cell>
          <cell r="N169">
            <v>-0.87929884504764033</v>
          </cell>
          <cell r="O169">
            <v>0.31686449673776784</v>
          </cell>
          <cell r="P169">
            <v>-0.69293898108094876</v>
          </cell>
          <cell r="Q169">
            <v>-0.88153163999658357</v>
          </cell>
          <cell r="R169">
            <v>1.4819393844344162</v>
          </cell>
          <cell r="S169">
            <v>15.684459368544941</v>
          </cell>
          <cell r="T169">
            <v>5.9005347922079263</v>
          </cell>
          <cell r="U169">
            <v>3.8808262501316735</v>
          </cell>
          <cell r="V169">
            <v>3.8808262501316735</v>
          </cell>
          <cell r="W169">
            <v>3</v>
          </cell>
        </row>
        <row r="170">
          <cell r="E170" t="str">
            <v>024-002</v>
          </cell>
          <cell r="F170" t="str">
            <v>Total</v>
          </cell>
          <cell r="G170">
            <v>464</v>
          </cell>
          <cell r="H170">
            <v>80</v>
          </cell>
          <cell r="I170">
            <v>51</v>
          </cell>
          <cell r="J170">
            <v>23</v>
          </cell>
          <cell r="K170">
            <v>865</v>
          </cell>
          <cell r="L170">
            <v>0.7144508670520231</v>
          </cell>
          <cell r="M170">
            <v>-0.1477090334630515</v>
          </cell>
          <cell r="N170">
            <v>-0.80846454614372509</v>
          </cell>
          <cell r="O170">
            <v>0.24065223425046076</v>
          </cell>
          <cell r="P170">
            <v>-0.69293898108094876</v>
          </cell>
          <cell r="Q170">
            <v>-0.6650428400763535</v>
          </cell>
          <cell r="R170">
            <v>0.99988875034053748</v>
          </cell>
          <cell r="S170">
            <v>12.978185010021349</v>
          </cell>
          <cell r="T170">
            <v>3.8910775799613475</v>
          </cell>
          <cell r="U170">
            <v>2.9143717229411288</v>
          </cell>
          <cell r="V170">
            <v>2.9143717229411288</v>
          </cell>
          <cell r="W170">
            <v>3</v>
          </cell>
        </row>
        <row r="171">
          <cell r="E171" t="str">
            <v>024-003</v>
          </cell>
          <cell r="F171" t="str">
            <v>Total</v>
          </cell>
          <cell r="G171">
            <v>905</v>
          </cell>
          <cell r="H171">
            <v>176</v>
          </cell>
          <cell r="I171">
            <v>105</v>
          </cell>
          <cell r="J171">
            <v>41</v>
          </cell>
          <cell r="K171">
            <v>1654</v>
          </cell>
          <cell r="L171">
            <v>0.7418379685610641</v>
          </cell>
          <cell r="M171">
            <v>1.4829867033546831</v>
          </cell>
          <cell r="N171">
            <v>-0.28538049269942783</v>
          </cell>
          <cell r="O171">
            <v>1.6124729590219884</v>
          </cell>
          <cell r="P171">
            <v>-7.0135524400905661E-2</v>
          </cell>
          <cell r="Q171">
            <v>0.48907650544433268</v>
          </cell>
          <cell r="R171">
            <v>1.2890206965887254</v>
          </cell>
          <cell r="S171">
            <v>5.178369188117208</v>
          </cell>
          <cell r="T171">
            <v>9.191139831111327</v>
          </cell>
          <cell r="U171">
            <v>16.644245624682096</v>
          </cell>
          <cell r="V171">
            <v>5.178369188117208</v>
          </cell>
          <cell r="W171">
            <v>1</v>
          </cell>
        </row>
        <row r="172">
          <cell r="E172" t="str">
            <v>024-004</v>
          </cell>
          <cell r="F172" t="str">
            <v>Total</v>
          </cell>
          <cell r="G172">
            <v>1335</v>
          </cell>
          <cell r="H172">
            <v>215</v>
          </cell>
          <cell r="I172">
            <v>121</v>
          </cell>
          <cell r="J172">
            <v>78</v>
          </cell>
          <cell r="K172">
            <v>2425</v>
          </cell>
          <cell r="L172">
            <v>0.72123711340206187</v>
          </cell>
          <cell r="M172">
            <v>3.073007489820955</v>
          </cell>
          <cell r="N172">
            <v>-7.2877595987682037E-2</v>
          </cell>
          <cell r="O172">
            <v>2.0189383589542929</v>
          </cell>
          <cell r="P172">
            <v>1.2100715809969607</v>
          </cell>
          <cell r="Q172">
            <v>1.6168661320558018</v>
          </cell>
          <cell r="R172">
            <v>1.0715327180038785</v>
          </cell>
          <cell r="S172">
            <v>8.2251047503887502</v>
          </cell>
          <cell r="T172">
            <v>21.148094684654236</v>
          </cell>
          <cell r="U172">
            <v>37.862303524091097</v>
          </cell>
          <cell r="V172">
            <v>8.2251047503887502</v>
          </cell>
          <cell r="W172">
            <v>1</v>
          </cell>
        </row>
        <row r="173">
          <cell r="E173" t="str">
            <v>024-005</v>
          </cell>
          <cell r="F173" t="str">
            <v>Total</v>
          </cell>
          <cell r="G173">
            <v>1775</v>
          </cell>
          <cell r="H173">
            <v>336</v>
          </cell>
          <cell r="I173">
            <v>139</v>
          </cell>
          <cell r="J173">
            <v>58</v>
          </cell>
          <cell r="K173">
            <v>3059</v>
          </cell>
          <cell r="L173">
            <v>0.75449493298463555</v>
          </cell>
          <cell r="M173">
            <v>4.7000055038794661</v>
          </cell>
          <cell r="N173">
            <v>0.5864262630410676</v>
          </cell>
          <cell r="O173">
            <v>2.4762119338781354</v>
          </cell>
          <cell r="P173">
            <v>0.51806774024135727</v>
          </cell>
          <cell r="Q173">
            <v>2.5442573425248955</v>
          </cell>
          <cell r="R173">
            <v>1.4226431887744431</v>
          </cell>
          <cell r="S173">
            <v>16.834321532071527</v>
          </cell>
          <cell r="T173">
            <v>41.283776036874514</v>
          </cell>
          <cell r="U173">
            <v>61.403441702296981</v>
          </cell>
          <cell r="V173">
            <v>16.834321532071527</v>
          </cell>
          <cell r="W173">
            <v>1</v>
          </cell>
        </row>
        <row r="174">
          <cell r="E174" t="str">
            <v>025-001</v>
          </cell>
          <cell r="F174" t="str">
            <v>Total</v>
          </cell>
          <cell r="G174">
            <v>934</v>
          </cell>
          <cell r="H174">
            <v>690</v>
          </cell>
          <cell r="I174">
            <v>50</v>
          </cell>
          <cell r="J174">
            <v>81</v>
          </cell>
          <cell r="K174">
            <v>2612</v>
          </cell>
          <cell r="L174">
            <v>0.67189892802450235</v>
          </cell>
          <cell r="M174">
            <v>1.5902206633721758</v>
          </cell>
          <cell r="N174">
            <v>2.5152987101169137</v>
          </cell>
          <cell r="O174">
            <v>0.21524814675469173</v>
          </cell>
          <cell r="P174">
            <v>1.3138721571103011</v>
          </cell>
          <cell r="Q174">
            <v>1.8904026562793357</v>
          </cell>
          <cell r="R174">
            <v>0.55065811731426406</v>
          </cell>
          <cell r="S174">
            <v>3.2636946703330616</v>
          </cell>
          <cell r="T174">
            <v>15.183094813271207</v>
          </cell>
          <cell r="U174">
            <v>33.544073852779277</v>
          </cell>
          <cell r="V174">
            <v>3.2636946703330616</v>
          </cell>
          <cell r="W174">
            <v>1</v>
          </cell>
        </row>
        <row r="175">
          <cell r="E175" t="str">
            <v>025-002</v>
          </cell>
          <cell r="F175" t="str">
            <v>Total</v>
          </cell>
          <cell r="G175">
            <v>632</v>
          </cell>
          <cell r="H175">
            <v>438</v>
          </cell>
          <cell r="I175">
            <v>35</v>
          </cell>
          <cell r="J175">
            <v>62</v>
          </cell>
          <cell r="K175">
            <v>1892</v>
          </cell>
          <cell r="L175">
            <v>0.61680761099365755</v>
          </cell>
          <cell r="M175">
            <v>0.4735083900865617</v>
          </cell>
          <cell r="N175">
            <v>1.1422030698256336</v>
          </cell>
          <cell r="O175">
            <v>-0.16581316568184376</v>
          </cell>
          <cell r="P175">
            <v>0.65646850839247795</v>
          </cell>
          <cell r="Q175">
            <v>0.83721389991064865</v>
          </cell>
          <cell r="R175">
            <v>-3.0953620943095637E-2</v>
          </cell>
          <cell r="S175">
            <v>2.7783379910019499</v>
          </cell>
          <cell r="T175">
            <v>2.7284811127801909</v>
          </cell>
          <cell r="U175">
            <v>13.074884215350057</v>
          </cell>
          <cell r="V175">
            <v>2.7284811127801909</v>
          </cell>
          <cell r="W175">
            <v>2</v>
          </cell>
        </row>
        <row r="176">
          <cell r="E176" t="str">
            <v>025-003</v>
          </cell>
          <cell r="F176" t="str">
            <v>Total</v>
          </cell>
          <cell r="G176">
            <v>752</v>
          </cell>
          <cell r="H176">
            <v>112</v>
          </cell>
          <cell r="I176">
            <v>90</v>
          </cell>
          <cell r="J176">
            <v>59</v>
          </cell>
          <cell r="K176">
            <v>1589</v>
          </cell>
          <cell r="L176">
            <v>0.63750786658275649</v>
          </cell>
          <cell r="M176">
            <v>0.9172351211934282</v>
          </cell>
          <cell r="N176">
            <v>-0.63410319499562595</v>
          </cell>
          <cell r="O176">
            <v>1.231411646585453</v>
          </cell>
          <cell r="P176">
            <v>0.55266793227913746</v>
          </cell>
          <cell r="Q176">
            <v>0.39399696493882624</v>
          </cell>
          <cell r="R176">
            <v>0.18758375090457172</v>
          </cell>
          <cell r="S176">
            <v>6.0186153362705515</v>
          </cell>
          <cell r="T176">
            <v>4.2544547728236886</v>
          </cell>
          <cell r="U176">
            <v>12.21318091415079</v>
          </cell>
          <cell r="V176">
            <v>4.2544547728236886</v>
          </cell>
          <cell r="W176">
            <v>2</v>
          </cell>
        </row>
        <row r="177">
          <cell r="E177" t="str">
            <v>025-004</v>
          </cell>
          <cell r="F177" t="str">
            <v>Total</v>
          </cell>
          <cell r="G177">
            <v>903</v>
          </cell>
          <cell r="H177">
            <v>84</v>
          </cell>
          <cell r="I177">
            <v>32</v>
          </cell>
          <cell r="J177">
            <v>37</v>
          </cell>
          <cell r="K177">
            <v>2147</v>
          </cell>
          <cell r="L177">
            <v>0.49184909175593849</v>
          </cell>
          <cell r="M177">
            <v>1.4755912578362353</v>
          </cell>
          <cell r="N177">
            <v>-0.78666937725021269</v>
          </cell>
          <cell r="O177">
            <v>-0.24202542816915085</v>
          </cell>
          <cell r="P177">
            <v>-0.20853629255202635</v>
          </cell>
          <cell r="Q177">
            <v>1.2102182511245587</v>
          </cell>
          <cell r="R177">
            <v>-1.3501695246620893</v>
          </cell>
          <cell r="S177">
            <v>9.5723511996134718</v>
          </cell>
          <cell r="T177">
            <v>6.382368131967401</v>
          </cell>
          <cell r="U177">
            <v>13.734060852876697</v>
          </cell>
          <cell r="V177">
            <v>6.382368131967401</v>
          </cell>
          <cell r="W177">
            <v>2</v>
          </cell>
        </row>
        <row r="178">
          <cell r="E178" t="str">
            <v>025-005</v>
          </cell>
          <cell r="F178" t="str">
            <v>Total</v>
          </cell>
          <cell r="G178">
            <v>797</v>
          </cell>
          <cell r="H178">
            <v>156</v>
          </cell>
          <cell r="I178">
            <v>25</v>
          </cell>
          <cell r="J178">
            <v>49</v>
          </cell>
          <cell r="K178">
            <v>1905</v>
          </cell>
          <cell r="L178">
            <v>0.53910761154855646</v>
          </cell>
          <cell r="M178">
            <v>1.0836326453585032</v>
          </cell>
          <cell r="N178">
            <v>-0.39435633716698976</v>
          </cell>
          <cell r="O178">
            <v>-0.41985404063953408</v>
          </cell>
          <cell r="P178">
            <v>0.20666601190133571</v>
          </cell>
          <cell r="Q178">
            <v>0.85622980801174997</v>
          </cell>
          <cell r="R178">
            <v>-0.85125043313510107</v>
          </cell>
          <cell r="S178">
            <v>7.074925423901357</v>
          </cell>
          <cell r="T178">
            <v>2.9585848676084208</v>
          </cell>
          <cell r="U178">
            <v>10.549363799869461</v>
          </cell>
          <cell r="V178">
            <v>2.9585848676084208</v>
          </cell>
          <cell r="W178">
            <v>2</v>
          </cell>
        </row>
        <row r="179">
          <cell r="E179" t="str">
            <v>025-006</v>
          </cell>
          <cell r="F179" t="str">
            <v>Total</v>
          </cell>
          <cell r="G179">
            <v>399</v>
          </cell>
          <cell r="H179">
            <v>67</v>
          </cell>
          <cell r="I179">
            <v>15</v>
          </cell>
          <cell r="J179">
            <v>39</v>
          </cell>
          <cell r="K179">
            <v>939</v>
          </cell>
          <cell r="L179">
            <v>0.55378061767838127</v>
          </cell>
          <cell r="M179">
            <v>-0.38806101281260419</v>
          </cell>
          <cell r="N179">
            <v>-0.87929884504764033</v>
          </cell>
          <cell r="O179">
            <v>-0.67389491559722436</v>
          </cell>
          <cell r="P179">
            <v>-0.13933590847646601</v>
          </cell>
          <cell r="Q179">
            <v>-0.55679844011623847</v>
          </cell>
          <cell r="R179">
            <v>-0.69634412374608712</v>
          </cell>
          <cell r="S179">
            <v>16.040803344514046</v>
          </cell>
          <cell r="T179">
            <v>1.6248497075048942</v>
          </cell>
          <cell r="U179">
            <v>2.1023783105229574</v>
          </cell>
          <cell r="V179">
            <v>1.6248497075048942</v>
          </cell>
          <cell r="W179">
            <v>2</v>
          </cell>
        </row>
        <row r="180">
          <cell r="E180" t="str">
            <v>025-007</v>
          </cell>
          <cell r="F180" t="str">
            <v>Total</v>
          </cell>
          <cell r="G180">
            <v>203</v>
          </cell>
          <cell r="H180">
            <v>19</v>
          </cell>
          <cell r="I180">
            <v>2</v>
          </cell>
          <cell r="J180">
            <v>26</v>
          </cell>
          <cell r="K180">
            <v>507</v>
          </cell>
          <cell r="L180">
            <v>0.49309664694280081</v>
          </cell>
          <cell r="M180">
            <v>-1.1128146736204862</v>
          </cell>
          <cell r="N180">
            <v>-1.1408408717697889</v>
          </cell>
          <cell r="O180">
            <v>-1.0041480530422218</v>
          </cell>
          <cell r="P180">
            <v>-0.58913840496760828</v>
          </cell>
          <cell r="Q180">
            <v>-1.1887116939374507</v>
          </cell>
          <cell r="R180">
            <v>-1.3369987968612504</v>
          </cell>
          <cell r="S180">
            <v>26.701516547364797</v>
          </cell>
          <cell r="T180">
            <v>5.9573890958502762</v>
          </cell>
          <cell r="U180">
            <v>2.32604540192458</v>
          </cell>
          <cell r="V180">
            <v>2.32604540192458</v>
          </cell>
          <cell r="W180">
            <v>3</v>
          </cell>
        </row>
        <row r="181">
          <cell r="E181" t="str">
            <v>025-008</v>
          </cell>
          <cell r="F181" t="str">
            <v>Total</v>
          </cell>
          <cell r="G181">
            <v>880</v>
          </cell>
          <cell r="H181">
            <v>109</v>
          </cell>
          <cell r="I181">
            <v>17</v>
          </cell>
          <cell r="J181">
            <v>95</v>
          </cell>
          <cell r="K181">
            <v>2204</v>
          </cell>
          <cell r="L181">
            <v>0.49954627949183306</v>
          </cell>
          <cell r="M181">
            <v>1.3905436343740858</v>
          </cell>
          <cell r="N181">
            <v>-0.65044957166576034</v>
          </cell>
          <cell r="O181">
            <v>-0.62308674060568636</v>
          </cell>
          <cell r="P181">
            <v>1.7982748456392235</v>
          </cell>
          <cell r="Q181">
            <v>1.2935956943370797</v>
          </cell>
          <cell r="R181">
            <v>-1.2689085387201415</v>
          </cell>
          <cell r="S181">
            <v>12.40189645207823</v>
          </cell>
          <cell r="T181">
            <v>8.0509584438804218</v>
          </cell>
          <cell r="U181">
            <v>21.433089554630875</v>
          </cell>
          <cell r="V181">
            <v>8.0509584438804218</v>
          </cell>
          <cell r="W181">
            <v>2</v>
          </cell>
        </row>
        <row r="182">
          <cell r="E182" t="str">
            <v>025-009</v>
          </cell>
          <cell r="F182" t="str">
            <v>Total</v>
          </cell>
          <cell r="G182">
            <v>493</v>
          </cell>
          <cell r="H182">
            <v>58</v>
          </cell>
          <cell r="I182">
            <v>19</v>
          </cell>
          <cell r="J182">
            <v>36</v>
          </cell>
          <cell r="K182">
            <v>1087</v>
          </cell>
          <cell r="L182">
            <v>0.55749770009199628</v>
          </cell>
          <cell r="M182">
            <v>-4.0475073445558736E-2</v>
          </cell>
          <cell r="N182">
            <v>-0.92833797505804316</v>
          </cell>
          <cell r="O182">
            <v>-0.57227856561414825</v>
          </cell>
          <cell r="P182">
            <v>-0.24313648458980652</v>
          </cell>
          <cell r="Q182">
            <v>-0.34030964019600835</v>
          </cell>
          <cell r="R182">
            <v>-0.65710202752576852</v>
          </cell>
          <cell r="S182">
            <v>14.036552611391004</v>
          </cell>
          <cell r="T182">
            <v>1.5164627464261766</v>
          </cell>
          <cell r="U182">
            <v>2.6079408343026849</v>
          </cell>
          <cell r="V182">
            <v>1.5164627464261766</v>
          </cell>
          <cell r="W182">
            <v>2</v>
          </cell>
        </row>
        <row r="183">
          <cell r="E183" t="str">
            <v>025-010</v>
          </cell>
          <cell r="F183" t="str">
            <v>Total</v>
          </cell>
          <cell r="G183">
            <v>517</v>
          </cell>
          <cell r="H183">
            <v>114</v>
          </cell>
          <cell r="I183">
            <v>14</v>
          </cell>
          <cell r="J183">
            <v>68</v>
          </cell>
          <cell r="K183">
            <v>1210</v>
          </cell>
          <cell r="L183">
            <v>0.58925619834710741</v>
          </cell>
          <cell r="M183">
            <v>4.8270272775814568E-2</v>
          </cell>
          <cell r="N183">
            <v>-0.6232056105488698</v>
          </cell>
          <cell r="O183">
            <v>-0.69929900309299342</v>
          </cell>
          <cell r="P183">
            <v>0.86406966061915891</v>
          </cell>
          <cell r="Q183">
            <v>-0.16038989431635764</v>
          </cell>
          <cell r="R183">
            <v>-0.32182023776102558</v>
          </cell>
          <cell r="S183">
            <v>12.03602515120596</v>
          </cell>
          <cell r="T183">
            <v>0.96550076494845383</v>
          </cell>
          <cell r="U183">
            <v>6.1606749917557115</v>
          </cell>
          <cell r="V183">
            <v>0.96550076494845383</v>
          </cell>
          <cell r="W183">
            <v>2</v>
          </cell>
        </row>
        <row r="184">
          <cell r="E184" t="str">
            <v>025-011</v>
          </cell>
          <cell r="F184" t="str">
            <v>Total</v>
          </cell>
          <cell r="G184">
            <v>277</v>
          </cell>
          <cell r="H184">
            <v>16</v>
          </cell>
          <cell r="I184">
            <v>9</v>
          </cell>
          <cell r="J184">
            <v>14</v>
          </cell>
          <cell r="K184">
            <v>630</v>
          </cell>
          <cell r="L184">
            <v>0.50158730158730158</v>
          </cell>
          <cell r="M184">
            <v>-0.83918318943791859</v>
          </cell>
          <cell r="N184">
            <v>-1.1571872484399233</v>
          </cell>
          <cell r="O184">
            <v>-0.82631944057183859</v>
          </cell>
          <cell r="P184">
            <v>-1.0043407094209702</v>
          </cell>
          <cell r="Q184">
            <v>-1.0087919480578</v>
          </cell>
          <cell r="R184">
            <v>-1.2473609977872846</v>
          </cell>
          <cell r="S184">
            <v>24.409330275212074</v>
          </cell>
          <cell r="T184">
            <v>5.6832471749378755</v>
          </cell>
          <cell r="U184">
            <v>1.6283775171519108</v>
          </cell>
          <cell r="V184">
            <v>1.6283775171519108</v>
          </cell>
          <cell r="W184">
            <v>3</v>
          </cell>
        </row>
        <row r="185">
          <cell r="E185" t="str">
            <v>025-012</v>
          </cell>
          <cell r="F185" t="str">
            <v>Total</v>
          </cell>
          <cell r="G185">
            <v>510</v>
          </cell>
          <cell r="H185">
            <v>35</v>
          </cell>
          <cell r="I185">
            <v>16</v>
          </cell>
          <cell r="J185">
            <v>12</v>
          </cell>
          <cell r="K185">
            <v>1212</v>
          </cell>
          <cell r="L185">
            <v>0.47277227722772275</v>
          </cell>
          <cell r="M185">
            <v>2.2386213461247355E-2</v>
          </cell>
          <cell r="N185">
            <v>-1.0536601961957395</v>
          </cell>
          <cell r="O185">
            <v>-0.64849082810145531</v>
          </cell>
          <cell r="P185">
            <v>-1.0735410934965306</v>
          </cell>
          <cell r="Q185">
            <v>-0.15746436999311128</v>
          </cell>
          <cell r="R185">
            <v>-1.5515678548555156</v>
          </cell>
          <cell r="S185">
            <v>18.153761183877151</v>
          </cell>
          <cell r="T185">
            <v>4.8595600597120479</v>
          </cell>
          <cell r="U185">
            <v>4.0200082017187517</v>
          </cell>
          <cell r="V185">
            <v>4.0200082017187517</v>
          </cell>
          <cell r="W185">
            <v>3</v>
          </cell>
        </row>
        <row r="186">
          <cell r="E186" t="str">
            <v>025-013</v>
          </cell>
          <cell r="F186" t="str">
            <v>Total</v>
          </cell>
          <cell r="G186">
            <v>277</v>
          </cell>
          <cell r="H186">
            <v>13</v>
          </cell>
          <cell r="I186">
            <v>6</v>
          </cell>
          <cell r="J186">
            <v>44</v>
          </cell>
          <cell r="K186">
            <v>738</v>
          </cell>
          <cell r="L186">
            <v>0.46070460704607047</v>
          </cell>
          <cell r="M186">
            <v>-0.83918318943791859</v>
          </cell>
          <cell r="N186">
            <v>-1.1735336251100577</v>
          </cell>
          <cell r="O186">
            <v>-0.90253170305914565</v>
          </cell>
          <cell r="P186">
            <v>3.3665051712434849E-2</v>
          </cell>
          <cell r="Q186">
            <v>-0.85081363460249693</v>
          </cell>
          <cell r="R186">
            <v>-1.6789690318347776</v>
          </cell>
          <cell r="S186">
            <v>24.459740286308325</v>
          </cell>
          <cell r="T186">
            <v>4.9102563763132956</v>
          </cell>
          <cell r="U186">
            <v>4.4415024490453385</v>
          </cell>
          <cell r="V186">
            <v>4.4415024490453385</v>
          </cell>
          <cell r="W186">
            <v>3</v>
          </cell>
        </row>
        <row r="187">
          <cell r="E187" t="str">
            <v>025-014</v>
          </cell>
          <cell r="F187" t="str">
            <v>Total</v>
          </cell>
          <cell r="G187">
            <v>371</v>
          </cell>
          <cell r="H187">
            <v>27</v>
          </cell>
          <cell r="I187">
            <v>5</v>
          </cell>
          <cell r="J187">
            <v>58</v>
          </cell>
          <cell r="K187">
            <v>992</v>
          </cell>
          <cell r="L187">
            <v>0.46471774193548387</v>
          </cell>
          <cell r="M187">
            <v>-0.49159725007087307</v>
          </cell>
          <cell r="N187">
            <v>-1.0972505339827643</v>
          </cell>
          <cell r="O187">
            <v>-0.92793579055491471</v>
          </cell>
          <cell r="P187">
            <v>0.51806774024135727</v>
          </cell>
          <cell r="Q187">
            <v>-0.47927204555021008</v>
          </cell>
          <cell r="R187">
            <v>-1.6366014413561152</v>
          </cell>
          <cell r="S187">
            <v>21.186578525567299</v>
          </cell>
          <cell r="T187">
            <v>3.83145007969072</v>
          </cell>
          <cell r="U187">
            <v>6.1803535834523835</v>
          </cell>
          <cell r="V187">
            <v>3.83145007969072</v>
          </cell>
          <cell r="W187">
            <v>2</v>
          </cell>
        </row>
        <row r="188">
          <cell r="E188" t="str">
            <v>025-015</v>
          </cell>
          <cell r="F188" t="str">
            <v>Total</v>
          </cell>
          <cell r="G188">
            <v>389</v>
          </cell>
          <cell r="H188">
            <v>28</v>
          </cell>
          <cell r="I188">
            <v>19</v>
          </cell>
          <cell r="J188">
            <v>49</v>
          </cell>
          <cell r="K188">
            <v>995</v>
          </cell>
          <cell r="L188">
            <v>0.48743718592964824</v>
          </cell>
          <cell r="M188">
            <v>-0.42503824040484306</v>
          </cell>
          <cell r="N188">
            <v>-1.0918017417593862</v>
          </cell>
          <cell r="O188">
            <v>-0.57227856561414825</v>
          </cell>
          <cell r="P188">
            <v>0.20666601190133571</v>
          </cell>
          <cell r="Q188">
            <v>-0.47488375906534058</v>
          </cell>
          <cell r="R188">
            <v>-1.3967470318801463</v>
          </cell>
          <cell r="S188">
            <v>18.666363737549048</v>
          </cell>
          <cell r="T188">
            <v>2.7908479085167599</v>
          </cell>
          <cell r="U188">
            <v>4.4881773554729829</v>
          </cell>
          <cell r="V188">
            <v>2.7908479085167599</v>
          </cell>
          <cell r="W188">
            <v>2</v>
          </cell>
        </row>
        <row r="189">
          <cell r="E189" t="str">
            <v>025-016</v>
          </cell>
          <cell r="F189" t="str">
            <v>Total</v>
          </cell>
          <cell r="G189">
            <v>495</v>
          </cell>
          <cell r="H189">
            <v>44</v>
          </cell>
          <cell r="I189">
            <v>17</v>
          </cell>
          <cell r="J189">
            <v>45</v>
          </cell>
          <cell r="K189">
            <v>1414</v>
          </cell>
          <cell r="L189">
            <v>0.42503536067892506</v>
          </cell>
          <cell r="M189">
            <v>-3.3079627927110965E-2</v>
          </cell>
          <cell r="N189">
            <v>-1.0046210661853365</v>
          </cell>
          <cell r="O189">
            <v>-0.62308674060568636</v>
          </cell>
          <cell r="P189">
            <v>6.8265243750215018E-2</v>
          </cell>
          <cell r="Q189">
            <v>0.13801358665477034</v>
          </cell>
          <cell r="R189">
            <v>-2.0555374912584337</v>
          </cell>
          <cell r="S189">
            <v>18.067458051770927</v>
          </cell>
          <cell r="T189">
            <v>4.4247300516243833</v>
          </cell>
          <cell r="U189">
            <v>7.9075305027704719</v>
          </cell>
          <cell r="V189">
            <v>4.4247300516243833</v>
          </cell>
          <cell r="W189">
            <v>2</v>
          </cell>
        </row>
        <row r="190">
          <cell r="E190" t="str">
            <v>025-017</v>
          </cell>
          <cell r="F190" t="str">
            <v>Total</v>
          </cell>
          <cell r="G190">
            <v>139</v>
          </cell>
          <cell r="H190">
            <v>41</v>
          </cell>
          <cell r="I190">
            <v>9</v>
          </cell>
          <cell r="J190">
            <v>1</v>
          </cell>
          <cell r="K190">
            <v>340</v>
          </cell>
          <cell r="L190">
            <v>0.55882352941176472</v>
          </cell>
          <cell r="M190">
            <v>-1.3494689302108152</v>
          </cell>
          <cell r="N190">
            <v>-1.0209674428554709</v>
          </cell>
          <cell r="O190">
            <v>-0.82631944057183859</v>
          </cell>
          <cell r="P190">
            <v>-1.4541432059121124</v>
          </cell>
          <cell r="Q190">
            <v>-1.4329929749285211</v>
          </cell>
          <cell r="R190">
            <v>-0.64310494165339127</v>
          </cell>
          <cell r="S190">
            <v>27.971033003256558</v>
          </cell>
          <cell r="T190">
            <v>7.8843917866451028</v>
          </cell>
          <cell r="U190">
            <v>0.80848056324870321</v>
          </cell>
          <cell r="V190">
            <v>0.80848056324870321</v>
          </cell>
          <cell r="W190">
            <v>3</v>
          </cell>
        </row>
        <row r="191">
          <cell r="E191" t="str">
            <v>025-018</v>
          </cell>
          <cell r="F191" t="str">
            <v>Total</v>
          </cell>
          <cell r="G191">
            <v>101</v>
          </cell>
          <cell r="H191">
            <v>29</v>
          </cell>
          <cell r="I191">
            <v>7</v>
          </cell>
          <cell r="J191">
            <v>8</v>
          </cell>
          <cell r="K191">
            <v>234</v>
          </cell>
          <cell r="L191">
            <v>0.61965811965811968</v>
          </cell>
          <cell r="M191">
            <v>-1.4899823950613229</v>
          </cell>
          <cell r="N191">
            <v>-1.086352949536008</v>
          </cell>
          <cell r="O191">
            <v>-0.87712761556337659</v>
          </cell>
          <cell r="P191">
            <v>-1.2119418616476514</v>
          </cell>
          <cell r="Q191">
            <v>-1.5880457640605778</v>
          </cell>
          <cell r="R191">
            <v>-8.6014362928855102E-4</v>
          </cell>
          <cell r="S191">
            <v>28.462676894366883</v>
          </cell>
          <cell r="T191">
            <v>8.0271851722397223</v>
          </cell>
          <cell r="U191">
            <v>0.7390289994831144</v>
          </cell>
          <cell r="V191">
            <v>0.7390289994831144</v>
          </cell>
          <cell r="W191">
            <v>3</v>
          </cell>
        </row>
        <row r="192">
          <cell r="E192" t="str">
            <v>026-001</v>
          </cell>
          <cell r="F192" t="str">
            <v>Total</v>
          </cell>
          <cell r="G192">
            <v>143</v>
          </cell>
          <cell r="H192">
            <v>4</v>
          </cell>
          <cell r="I192">
            <v>3</v>
          </cell>
          <cell r="J192">
            <v>9</v>
          </cell>
          <cell r="K192">
            <v>313</v>
          </cell>
          <cell r="L192">
            <v>0.50798722044728439</v>
          </cell>
          <cell r="M192">
            <v>-1.3346780391739195</v>
          </cell>
          <cell r="N192">
            <v>-1.2225727551204604</v>
          </cell>
          <cell r="O192">
            <v>-0.97874396554645271</v>
          </cell>
          <cell r="P192">
            <v>-1.1773416696098711</v>
          </cell>
          <cell r="Q192">
            <v>-1.4724875532923469</v>
          </cell>
          <cell r="R192">
            <v>-1.1797955785257224</v>
          </cell>
          <cell r="S192">
            <v>30.363287019876697</v>
          </cell>
          <cell r="T192">
            <v>8.3940566688399443</v>
          </cell>
          <cell r="U192">
            <v>1.8924239337408926</v>
          </cell>
          <cell r="V192">
            <v>1.8924239337408926</v>
          </cell>
          <cell r="W192">
            <v>3</v>
          </cell>
        </row>
        <row r="193">
          <cell r="E193" t="str">
            <v>026-002</v>
          </cell>
          <cell r="F193" t="str">
            <v>Total</v>
          </cell>
          <cell r="G193">
            <v>541</v>
          </cell>
          <cell r="H193">
            <v>105</v>
          </cell>
          <cell r="I193">
            <v>16</v>
          </cell>
          <cell r="J193">
            <v>35</v>
          </cell>
          <cell r="K193">
            <v>1543</v>
          </cell>
          <cell r="L193">
            <v>0.45171743357096567</v>
          </cell>
          <cell r="M193">
            <v>0.13701561899718789</v>
          </cell>
          <cell r="N193">
            <v>-0.67224474055927264</v>
          </cell>
          <cell r="O193">
            <v>-0.64849082810145531</v>
          </cell>
          <cell r="P193">
            <v>-0.27773667662758666</v>
          </cell>
          <cell r="Q193">
            <v>0.32670990550416013</v>
          </cell>
          <cell r="R193">
            <v>-1.7738486947034215</v>
          </cell>
          <cell r="S193">
            <v>14.531626657809738</v>
          </cell>
          <cell r="T193">
            <v>3.4437736167097919</v>
          </cell>
          <cell r="U193">
            <v>6.8907378034592579</v>
          </cell>
          <cell r="V193">
            <v>3.4437736167097919</v>
          </cell>
          <cell r="W193">
            <v>2</v>
          </cell>
        </row>
        <row r="194">
          <cell r="E194" t="str">
            <v>026-003</v>
          </cell>
          <cell r="F194" t="str">
            <v>Total</v>
          </cell>
          <cell r="G194">
            <v>504</v>
          </cell>
          <cell r="H194">
            <v>121</v>
          </cell>
          <cell r="I194">
            <v>24</v>
          </cell>
          <cell r="J194">
            <v>87</v>
          </cell>
          <cell r="K194">
            <v>1214</v>
          </cell>
          <cell r="L194">
            <v>0.6062602965403624</v>
          </cell>
          <cell r="M194">
            <v>1.9987690590402802E-4</v>
          </cell>
          <cell r="N194">
            <v>-0.58506406498522312</v>
          </cell>
          <cell r="O194">
            <v>-0.44525812813530308</v>
          </cell>
          <cell r="P194">
            <v>1.5214733093369821</v>
          </cell>
          <cell r="Q194">
            <v>-0.15453884566986495</v>
          </cell>
          <cell r="R194">
            <v>-0.14230405189564277</v>
          </cell>
          <cell r="S194">
            <v>12.469062270981365</v>
          </cell>
          <cell r="T194">
            <v>1.906180156755537</v>
          </cell>
          <cell r="U194">
            <v>9.2337778568491622</v>
          </cell>
          <cell r="V194">
            <v>1.906180156755537</v>
          </cell>
          <cell r="W194">
            <v>2</v>
          </cell>
        </row>
        <row r="195">
          <cell r="E195" t="str">
            <v>026-004</v>
          </cell>
          <cell r="F195" t="str">
            <v>Total</v>
          </cell>
          <cell r="G195">
            <v>372</v>
          </cell>
          <cell r="H195">
            <v>71</v>
          </cell>
          <cell r="I195">
            <v>31</v>
          </cell>
          <cell r="J195">
            <v>24</v>
          </cell>
          <cell r="K195">
            <v>940</v>
          </cell>
          <cell r="L195">
            <v>0.52978723404255323</v>
          </cell>
          <cell r="M195">
            <v>-0.48789952731164921</v>
          </cell>
          <cell r="N195">
            <v>-0.85750367615412793</v>
          </cell>
          <cell r="O195">
            <v>-0.26742951566491985</v>
          </cell>
          <cell r="P195">
            <v>-0.65833878904316856</v>
          </cell>
          <cell r="Q195">
            <v>-0.55533567795461525</v>
          </cell>
          <cell r="R195">
            <v>-0.94964780779663416</v>
          </cell>
          <cell r="S195">
            <v>16.416795839793785</v>
          </cell>
          <cell r="T195">
            <v>2.4633541520577795</v>
          </cell>
          <cell r="U195">
            <v>1.6971338983871349</v>
          </cell>
          <cell r="V195">
            <v>1.6971338983871349</v>
          </cell>
          <cell r="W195">
            <v>3</v>
          </cell>
        </row>
        <row r="196">
          <cell r="E196" t="str">
            <v>026-005</v>
          </cell>
          <cell r="F196" t="str">
            <v>Total</v>
          </cell>
          <cell r="G196">
            <v>204</v>
          </cell>
          <cell r="H196">
            <v>49</v>
          </cell>
          <cell r="I196">
            <v>5</v>
          </cell>
          <cell r="J196">
            <v>10</v>
          </cell>
          <cell r="K196">
            <v>487</v>
          </cell>
          <cell r="L196">
            <v>0.55030800821355241</v>
          </cell>
          <cell r="M196">
            <v>-1.1091169508612624</v>
          </cell>
          <cell r="N196">
            <v>-0.97737710506844611</v>
          </cell>
          <cell r="O196">
            <v>-0.92793579055491471</v>
          </cell>
          <cell r="P196">
            <v>-1.142741477572091</v>
          </cell>
          <cell r="Q196">
            <v>-1.2179669371699142</v>
          </cell>
          <cell r="R196">
            <v>-0.7330052626692547</v>
          </cell>
          <cell r="S196">
            <v>25.008871998947818</v>
          </cell>
          <cell r="T196">
            <v>5.9492684822895825</v>
          </cell>
          <cell r="U196">
            <v>0.63425160259767499</v>
          </cell>
          <cell r="V196">
            <v>0.63425160259767499</v>
          </cell>
          <cell r="W196">
            <v>3</v>
          </cell>
        </row>
        <row r="197">
          <cell r="E197" t="str">
            <v>026-006</v>
          </cell>
          <cell r="F197" t="str">
            <v>Total</v>
          </cell>
          <cell r="G197">
            <v>386</v>
          </cell>
          <cell r="H197">
            <v>71</v>
          </cell>
          <cell r="I197">
            <v>24</v>
          </cell>
          <cell r="J197">
            <v>18</v>
          </cell>
          <cell r="K197">
            <v>927</v>
          </cell>
          <cell r="L197">
            <v>0.53829557713052856</v>
          </cell>
          <cell r="M197">
            <v>-0.43613140868251477</v>
          </cell>
          <cell r="N197">
            <v>-0.85750367615412793</v>
          </cell>
          <cell r="O197">
            <v>-0.44525812813530308</v>
          </cell>
          <cell r="P197">
            <v>-0.86593994126984963</v>
          </cell>
          <cell r="Q197">
            <v>-0.57435158605571657</v>
          </cell>
          <cell r="R197">
            <v>-0.85982326774585449</v>
          </cell>
          <cell r="S197">
            <v>16.832431065485444</v>
          </cell>
          <cell r="T197">
            <v>2.8276828716569598</v>
          </cell>
          <cell r="U197">
            <v>1.2808411621653188</v>
          </cell>
          <cell r="V197">
            <v>1.2808411621653188</v>
          </cell>
          <cell r="W197">
            <v>3</v>
          </cell>
        </row>
        <row r="198">
          <cell r="E198" t="str">
            <v>026-007</v>
          </cell>
          <cell r="F198" t="str">
            <v>Total</v>
          </cell>
          <cell r="G198">
            <v>456</v>
          </cell>
          <cell r="H198">
            <v>156</v>
          </cell>
          <cell r="I198">
            <v>31</v>
          </cell>
          <cell r="J198">
            <v>35</v>
          </cell>
          <cell r="K198">
            <v>1107</v>
          </cell>
          <cell r="L198">
            <v>0.61246612466124661</v>
          </cell>
          <cell r="M198">
            <v>-0.17729081553684259</v>
          </cell>
          <cell r="N198">
            <v>-0.39435633716698976</v>
          </cell>
          <cell r="O198">
            <v>-0.26742951566491985</v>
          </cell>
          <cell r="P198">
            <v>-0.27773667662758666</v>
          </cell>
          <cell r="Q198">
            <v>-0.31105439696354481</v>
          </cell>
          <cell r="R198">
            <v>-7.6787693325143652E-2</v>
          </cell>
          <cell r="S198">
            <v>10.397085163100511</v>
          </cell>
          <cell r="T198">
            <v>0.60529099832099731</v>
          </cell>
          <cell r="U198">
            <v>2.300108617270971</v>
          </cell>
          <cell r="V198">
            <v>0.60529099832099731</v>
          </cell>
          <cell r="W198">
            <v>2</v>
          </cell>
        </row>
        <row r="199">
          <cell r="E199" t="str">
            <v>026-008</v>
          </cell>
          <cell r="F199" t="str">
            <v>Total</v>
          </cell>
          <cell r="G199">
            <v>601</v>
          </cell>
          <cell r="H199">
            <v>232</v>
          </cell>
          <cell r="I199">
            <v>76</v>
          </cell>
          <cell r="J199">
            <v>28</v>
          </cell>
          <cell r="K199">
            <v>1264</v>
          </cell>
          <cell r="L199">
            <v>0.74129746835443033</v>
          </cell>
          <cell r="M199">
            <v>0.35887898455062117</v>
          </cell>
          <cell r="N199">
            <v>1.9751871809745601E-2</v>
          </cell>
          <cell r="O199">
            <v>0.87575442164468653</v>
          </cell>
          <cell r="P199">
            <v>-0.51993802089204788</v>
          </cell>
          <cell r="Q199">
            <v>-8.1400737588706112E-2</v>
          </cell>
          <cell r="R199">
            <v>1.2833145112649524</v>
          </cell>
          <cell r="S199">
            <v>6.357498705479272</v>
          </cell>
          <cell r="T199">
            <v>4.6707755509973028</v>
          </cell>
          <cell r="U199">
            <v>7.8607332361937576</v>
          </cell>
          <cell r="V199">
            <v>4.6707755509973028</v>
          </cell>
          <cell r="W199">
            <v>2</v>
          </cell>
        </row>
        <row r="200">
          <cell r="E200" t="str">
            <v>026-009</v>
          </cell>
          <cell r="F200" t="str">
            <v>Total</v>
          </cell>
          <cell r="G200">
            <v>1037</v>
          </cell>
          <cell r="H200">
            <v>741</v>
          </cell>
          <cell r="I200">
            <v>92</v>
          </cell>
          <cell r="J200">
            <v>68</v>
          </cell>
          <cell r="K200">
            <v>2752</v>
          </cell>
          <cell r="L200">
            <v>0.70421511627906974</v>
          </cell>
          <cell r="M200">
            <v>1.9710861075722363</v>
          </cell>
          <cell r="N200">
            <v>2.7931871135091968</v>
          </cell>
          <cell r="O200">
            <v>1.2822198215769911</v>
          </cell>
          <cell r="P200">
            <v>0.86406966061915891</v>
          </cell>
          <cell r="Q200">
            <v>2.0951893589065804</v>
          </cell>
          <cell r="R200">
            <v>0.89182756900966842</v>
          </cell>
          <cell r="S200">
            <v>3.6002424733004785</v>
          </cell>
          <cell r="T200">
            <v>21.09216188344492</v>
          </cell>
          <cell r="U200">
            <v>40.212461877697883</v>
          </cell>
          <cell r="V200">
            <v>3.6002424733004785</v>
          </cell>
          <cell r="W200">
            <v>1</v>
          </cell>
        </row>
        <row r="201">
          <cell r="E201" t="str">
            <v>026-010</v>
          </cell>
          <cell r="F201" t="str">
            <v>Total</v>
          </cell>
          <cell r="G201">
            <v>694</v>
          </cell>
          <cell r="H201">
            <v>350</v>
          </cell>
          <cell r="I201">
            <v>46</v>
          </cell>
          <cell r="J201">
            <v>59</v>
          </cell>
          <cell r="K201">
            <v>2000</v>
          </cell>
          <cell r="L201">
            <v>0.57450000000000001</v>
          </cell>
          <cell r="M201">
            <v>0.70276720115844271</v>
          </cell>
          <cell r="N201">
            <v>0.66270935416836096</v>
          </cell>
          <cell r="O201">
            <v>0.1136317967716156</v>
          </cell>
          <cell r="P201">
            <v>0.55266793227913746</v>
          </cell>
          <cell r="Q201">
            <v>0.99519221336595176</v>
          </cell>
          <cell r="R201">
            <v>-0.47760482657247783</v>
          </cell>
          <cell r="S201">
            <v>2.8478930348141347</v>
          </cell>
          <cell r="T201">
            <v>2.5569992299536088</v>
          </cell>
          <cell r="U201">
            <v>12.897393313290447</v>
          </cell>
          <cell r="V201">
            <v>2.5569992299536088</v>
          </cell>
          <cell r="W201">
            <v>2</v>
          </cell>
        </row>
        <row r="202">
          <cell r="E202" t="str">
            <v>026-011</v>
          </cell>
          <cell r="F202" t="str">
            <v>Total</v>
          </cell>
          <cell r="G202">
            <v>272</v>
          </cell>
          <cell r="H202">
            <v>125</v>
          </cell>
          <cell r="I202">
            <v>18</v>
          </cell>
          <cell r="J202">
            <v>13</v>
          </cell>
          <cell r="K202">
            <v>902</v>
          </cell>
          <cell r="L202">
            <v>0.4745011086474501</v>
          </cell>
          <cell r="M202">
            <v>-0.85767180323403802</v>
          </cell>
          <cell r="N202">
            <v>-0.56326889609171071</v>
          </cell>
          <cell r="O202">
            <v>-0.59768265310991731</v>
          </cell>
          <cell r="P202">
            <v>-1.0389409014587505</v>
          </cell>
          <cell r="Q202">
            <v>-0.61092064009629599</v>
          </cell>
          <cell r="R202">
            <v>-1.5333161828793564</v>
          </cell>
          <cell r="S202">
            <v>20.429667202921106</v>
          </cell>
          <cell r="T202">
            <v>4.6030791752819908</v>
          </cell>
          <cell r="U202">
            <v>2.4925726477920795</v>
          </cell>
          <cell r="V202">
            <v>2.4925726477920795</v>
          </cell>
          <cell r="W202">
            <v>3</v>
          </cell>
        </row>
        <row r="203">
          <cell r="E203" t="str">
            <v>026-012</v>
          </cell>
          <cell r="F203" t="str">
            <v>Total</v>
          </cell>
          <cell r="G203">
            <v>213</v>
          </cell>
          <cell r="H203">
            <v>33</v>
          </cell>
          <cell r="I203">
            <v>6</v>
          </cell>
          <cell r="J203">
            <v>30</v>
          </cell>
          <cell r="K203">
            <v>554</v>
          </cell>
          <cell r="L203">
            <v>0.50902527075812276</v>
          </cell>
          <cell r="M203">
            <v>-1.0758374460282474</v>
          </cell>
          <cell r="N203">
            <v>-1.0645577806424957</v>
          </cell>
          <cell r="O203">
            <v>-0.90253170305914565</v>
          </cell>
          <cell r="P203">
            <v>-0.45073763681648754</v>
          </cell>
          <cell r="Q203">
            <v>-1.1199618723411613</v>
          </cell>
          <cell r="R203">
            <v>-1.1688366420140528</v>
          </cell>
          <cell r="S203">
            <v>24.669442384498655</v>
          </cell>
          <cell r="T203">
            <v>4.8680495543439006</v>
          </cell>
          <cell r="U203">
            <v>1.9821669517681939</v>
          </cell>
          <cell r="V203">
            <v>1.9821669517681939</v>
          </cell>
          <cell r="W203">
            <v>3</v>
          </cell>
        </row>
        <row r="204">
          <cell r="E204" t="str">
            <v>026-013</v>
          </cell>
          <cell r="F204" t="str">
            <v>Total</v>
          </cell>
          <cell r="G204">
            <v>349</v>
          </cell>
          <cell r="H204">
            <v>36</v>
          </cell>
          <cell r="I204">
            <v>9</v>
          </cell>
          <cell r="J204">
            <v>14</v>
          </cell>
          <cell r="K204">
            <v>805</v>
          </cell>
          <cell r="L204">
            <v>0.50683229813664599</v>
          </cell>
          <cell r="M204">
            <v>-0.57294715077379865</v>
          </cell>
          <cell r="N204">
            <v>-1.0482114039723613</v>
          </cell>
          <cell r="O204">
            <v>-0.82631944057183859</v>
          </cell>
          <cell r="P204">
            <v>-1.0043407094209702</v>
          </cell>
          <cell r="Q204">
            <v>-0.75280856977374411</v>
          </cell>
          <cell r="R204">
            <v>-1.1919883596906113</v>
          </cell>
          <cell r="S204">
            <v>21.387343916665973</v>
          </cell>
          <cell r="T204">
            <v>4.6378585996735389</v>
          </cell>
          <cell r="U204">
            <v>1.6397063511329639</v>
          </cell>
          <cell r="V204">
            <v>1.6397063511329639</v>
          </cell>
          <cell r="W204">
            <v>3</v>
          </cell>
        </row>
        <row r="205">
          <cell r="E205" t="str">
            <v>026-014</v>
          </cell>
          <cell r="F205" t="str">
            <v>Total</v>
          </cell>
          <cell r="G205">
            <v>313</v>
          </cell>
          <cell r="H205">
            <v>33</v>
          </cell>
          <cell r="I205">
            <v>6</v>
          </cell>
          <cell r="J205">
            <v>13</v>
          </cell>
          <cell r="K205">
            <v>715</v>
          </cell>
          <cell r="L205">
            <v>0.51048951048951052</v>
          </cell>
          <cell r="M205">
            <v>-0.70606517010585856</v>
          </cell>
          <cell r="N205">
            <v>-1.0645577806424957</v>
          </cell>
          <cell r="O205">
            <v>-0.90253170305914565</v>
          </cell>
          <cell r="P205">
            <v>-1.0389409014587505</v>
          </cell>
          <cell r="Q205">
            <v>-0.88445716431983001</v>
          </cell>
          <cell r="R205">
            <v>-1.153378325508003</v>
          </cell>
          <cell r="S205">
            <v>22.80058798941068</v>
          </cell>
          <cell r="T205">
            <v>5.1130073332771362</v>
          </cell>
          <cell r="U205">
            <v>1.4434655832161107</v>
          </cell>
          <cell r="V205">
            <v>1.4434655832161107</v>
          </cell>
          <cell r="W205">
            <v>3</v>
          </cell>
        </row>
        <row r="206">
          <cell r="E206" t="str">
            <v>026-015</v>
          </cell>
          <cell r="F206" t="str">
            <v>Total</v>
          </cell>
          <cell r="G206">
            <v>496</v>
          </cell>
          <cell r="H206">
            <v>339</v>
          </cell>
          <cell r="I206">
            <v>19</v>
          </cell>
          <cell r="J206">
            <v>43</v>
          </cell>
          <cell r="K206">
            <v>1451</v>
          </cell>
          <cell r="L206">
            <v>0.61819434872501722</v>
          </cell>
          <cell r="M206">
            <v>-2.9381905167887076E-2</v>
          </cell>
          <cell r="N206">
            <v>0.60277263971120199</v>
          </cell>
          <cell r="O206">
            <v>-0.57227856561414825</v>
          </cell>
          <cell r="P206">
            <v>-9.3514032534532359E-4</v>
          </cell>
          <cell r="Q206">
            <v>0.19213578663482789</v>
          </cell>
          <cell r="R206">
            <v>-1.6313510923732844E-2</v>
          </cell>
          <cell r="S206">
            <v>6.3700396995804516</v>
          </cell>
          <cell r="T206">
            <v>0.72855204539280261</v>
          </cell>
          <cell r="U206">
            <v>5.8297484960733277</v>
          </cell>
          <cell r="V206">
            <v>0.72855204539280261</v>
          </cell>
          <cell r="W206">
            <v>2</v>
          </cell>
        </row>
        <row r="207">
          <cell r="E207" t="str">
            <v>026-016</v>
          </cell>
          <cell r="F207" t="str">
            <v>Total</v>
          </cell>
          <cell r="G207">
            <v>368</v>
          </cell>
          <cell r="H207">
            <v>327</v>
          </cell>
          <cell r="I207">
            <v>15</v>
          </cell>
          <cell r="J207">
            <v>150</v>
          </cell>
          <cell r="K207">
            <v>1222</v>
          </cell>
          <cell r="L207">
            <v>0.70376432078559736</v>
          </cell>
          <cell r="M207">
            <v>-0.50269041834854478</v>
          </cell>
          <cell r="N207">
            <v>0.53738713303066477</v>
          </cell>
          <cell r="O207">
            <v>-0.67389491559722436</v>
          </cell>
          <cell r="P207">
            <v>3.7012854077171329</v>
          </cell>
          <cell r="Q207">
            <v>-0.14283674837687951</v>
          </cell>
          <cell r="R207">
            <v>0.88706841702914385</v>
          </cell>
          <cell r="S207">
            <v>22.164773673846504</v>
          </cell>
          <cell r="T207">
            <v>13.440822571673433</v>
          </cell>
          <cell r="U207">
            <v>27.860631675158128</v>
          </cell>
          <cell r="V207">
            <v>13.440822571673433</v>
          </cell>
          <cell r="W207">
            <v>2</v>
          </cell>
        </row>
        <row r="208">
          <cell r="E208" t="str">
            <v>026-017</v>
          </cell>
          <cell r="F208" t="str">
            <v>Total</v>
          </cell>
          <cell r="G208">
            <v>193</v>
          </cell>
          <cell r="H208">
            <v>46</v>
          </cell>
          <cell r="I208">
            <v>8</v>
          </cell>
          <cell r="J208">
            <v>29</v>
          </cell>
          <cell r="K208">
            <v>415</v>
          </cell>
          <cell r="L208">
            <v>0.66506024096385541</v>
          </cell>
          <cell r="M208">
            <v>-1.1497919012127251</v>
          </cell>
          <cell r="N208">
            <v>-0.99372348173858038</v>
          </cell>
          <cell r="O208">
            <v>-0.85172352806760765</v>
          </cell>
          <cell r="P208">
            <v>-0.48533782885426774</v>
          </cell>
          <cell r="Q208">
            <v>-1.3232858128067828</v>
          </cell>
          <cell r="R208">
            <v>0.47846052097591441</v>
          </cell>
          <cell r="S208">
            <v>22.970963980286339</v>
          </cell>
          <cell r="T208">
            <v>5.0976647456445692</v>
          </cell>
          <cell r="U208">
            <v>1.0099072088383985</v>
          </cell>
          <cell r="V208">
            <v>1.0099072088383985</v>
          </cell>
          <cell r="W208">
            <v>3</v>
          </cell>
        </row>
        <row r="209">
          <cell r="E209" t="str">
            <v>026-018</v>
          </cell>
          <cell r="F209" t="str">
            <v>Total</v>
          </cell>
          <cell r="G209">
            <v>397</v>
          </cell>
          <cell r="H209">
            <v>233</v>
          </cell>
          <cell r="I209">
            <v>8</v>
          </cell>
          <cell r="J209">
            <v>45</v>
          </cell>
          <cell r="K209">
            <v>1056</v>
          </cell>
          <cell r="L209">
            <v>0.64678030303030298</v>
          </cell>
          <cell r="M209">
            <v>-0.39545645833105197</v>
          </cell>
          <cell r="N209">
            <v>2.5200664033123696E-2</v>
          </cell>
          <cell r="O209">
            <v>-0.85172352806760765</v>
          </cell>
          <cell r="P209">
            <v>6.8265243750215018E-2</v>
          </cell>
          <cell r="Q209">
            <v>-0.38565526720632681</v>
          </cell>
          <cell r="R209">
            <v>0.28547500075650351</v>
          </cell>
          <cell r="S209">
            <v>11.23165625104019</v>
          </cell>
          <cell r="T209">
            <v>0.90338851202105364</v>
          </cell>
          <cell r="U209">
            <v>3.2214621037921947</v>
          </cell>
          <cell r="V209">
            <v>0.90338851202105364</v>
          </cell>
          <cell r="W209">
            <v>2</v>
          </cell>
        </row>
        <row r="210">
          <cell r="E210" t="str">
            <v>026-019</v>
          </cell>
          <cell r="F210" t="str">
            <v>Total</v>
          </cell>
          <cell r="G210">
            <v>535</v>
          </cell>
          <cell r="H210">
            <v>211</v>
          </cell>
          <cell r="I210">
            <v>21</v>
          </cell>
          <cell r="J210">
            <v>63</v>
          </cell>
          <cell r="K210">
            <v>1318</v>
          </cell>
          <cell r="L210">
            <v>0.62974203338391499</v>
          </cell>
          <cell r="M210">
            <v>0.11482928244184455</v>
          </cell>
          <cell r="N210">
            <v>-9.4672764881194429E-2</v>
          </cell>
          <cell r="O210">
            <v>-0.52147039062261014</v>
          </cell>
          <cell r="P210">
            <v>0.69106870043025814</v>
          </cell>
          <cell r="Q210">
            <v>-2.4115808610545878E-3</v>
          </cell>
          <cell r="R210">
            <v>0.10559805898026929</v>
          </cell>
          <cell r="S210">
            <v>8.2520517113725003</v>
          </cell>
          <cell r="T210">
            <v>0.46990003098002986</v>
          </cell>
          <cell r="U210">
            <v>6.358870656975542</v>
          </cell>
          <cell r="V210">
            <v>0.46990003098002986</v>
          </cell>
          <cell r="W210">
            <v>2</v>
          </cell>
        </row>
        <row r="211">
          <cell r="E211" t="str">
            <v>026-020</v>
          </cell>
          <cell r="F211" t="str">
            <v>Total</v>
          </cell>
          <cell r="G211">
            <v>263</v>
          </cell>
          <cell r="H211">
            <v>104</v>
          </cell>
          <cell r="I211">
            <v>6</v>
          </cell>
          <cell r="J211">
            <v>31</v>
          </cell>
          <cell r="K211">
            <v>705</v>
          </cell>
          <cell r="L211">
            <v>0.57304964539007097</v>
          </cell>
          <cell r="M211">
            <v>-0.89095130806705292</v>
          </cell>
          <cell r="N211">
            <v>-0.67769353278265076</v>
          </cell>
          <cell r="O211">
            <v>-0.90253170305914565</v>
          </cell>
          <cell r="P211">
            <v>-0.4161374447787074</v>
          </cell>
          <cell r="Q211">
            <v>-0.89908478593606178</v>
          </cell>
          <cell r="R211">
            <v>-0.4929165546493019</v>
          </cell>
          <cell r="S211">
            <v>19.15353566647163</v>
          </cell>
          <cell r="T211">
            <v>2.6789518993974775</v>
          </cell>
          <cell r="U211">
            <v>0.93650487855109166</v>
          </cell>
          <cell r="V211">
            <v>0.93650487855109166</v>
          </cell>
          <cell r="W211">
            <v>3</v>
          </cell>
        </row>
        <row r="212">
          <cell r="E212" t="str">
            <v>026-021</v>
          </cell>
          <cell r="F212" t="str">
            <v>Total</v>
          </cell>
          <cell r="G212">
            <v>346</v>
          </cell>
          <cell r="H212">
            <v>133</v>
          </cell>
          <cell r="I212">
            <v>16</v>
          </cell>
          <cell r="J212">
            <v>80</v>
          </cell>
          <cell r="K212">
            <v>873</v>
          </cell>
          <cell r="L212">
            <v>0.65864833906071019</v>
          </cell>
          <cell r="M212">
            <v>-0.58404031905147025</v>
          </cell>
          <cell r="N212">
            <v>-0.51967855830468601</v>
          </cell>
          <cell r="O212">
            <v>-0.64849082810145531</v>
          </cell>
          <cell r="P212">
            <v>1.2792719650725211</v>
          </cell>
          <cell r="Q212">
            <v>-0.65334074278336807</v>
          </cell>
          <cell r="R212">
            <v>0.41076859396433069</v>
          </cell>
          <cell r="S212">
            <v>15.534263638985808</v>
          </cell>
          <cell r="T212">
            <v>2.3605923244343678</v>
          </cell>
          <cell r="U212">
            <v>6.7842475344768971</v>
          </cell>
          <cell r="V212">
            <v>2.3605923244343678</v>
          </cell>
          <cell r="W212">
            <v>2</v>
          </cell>
        </row>
        <row r="213">
          <cell r="E213" t="str">
            <v>026-022</v>
          </cell>
          <cell r="F213" t="str">
            <v>Total</v>
          </cell>
          <cell r="G213">
            <v>250</v>
          </cell>
          <cell r="H213">
            <v>146</v>
          </cell>
          <cell r="I213">
            <v>12</v>
          </cell>
          <cell r="J213">
            <v>6</v>
          </cell>
          <cell r="K213">
            <v>686</v>
          </cell>
          <cell r="L213">
            <v>0.60349854227405253</v>
          </cell>
          <cell r="M213">
            <v>-0.93902170393696349</v>
          </cell>
          <cell r="N213">
            <v>-0.44884425940077072</v>
          </cell>
          <cell r="O213">
            <v>-0.75010717808453142</v>
          </cell>
          <cell r="P213">
            <v>-1.2811422457232116</v>
          </cell>
          <cell r="Q213">
            <v>-0.92687726700690209</v>
          </cell>
          <cell r="R213">
            <v>-0.17146052856090085</v>
          </cell>
          <cell r="S213">
            <v>19.213969338857027</v>
          </cell>
          <cell r="T213">
            <v>4.333324046625318</v>
          </cell>
          <cell r="U213">
            <v>0.17918710594509421</v>
          </cell>
          <cell r="V213">
            <v>0.17918710594509421</v>
          </cell>
          <cell r="W213">
            <v>3</v>
          </cell>
        </row>
        <row r="214">
          <cell r="E214" t="str">
            <v>026-023</v>
          </cell>
          <cell r="F214" t="str">
            <v>Total</v>
          </cell>
          <cell r="G214">
            <v>407</v>
          </cell>
          <cell r="H214">
            <v>206</v>
          </cell>
          <cell r="I214">
            <v>16</v>
          </cell>
          <cell r="J214">
            <v>23</v>
          </cell>
          <cell r="K214">
            <v>1097</v>
          </cell>
          <cell r="L214">
            <v>0.5943482224247949</v>
          </cell>
          <cell r="M214">
            <v>-0.3584792307388131</v>
          </cell>
          <cell r="N214">
            <v>-0.12191672599808491</v>
          </cell>
          <cell r="O214">
            <v>-0.64849082810145531</v>
          </cell>
          <cell r="P214">
            <v>-0.69293898108094876</v>
          </cell>
          <cell r="Q214">
            <v>-0.32568201857977658</v>
          </cell>
          <cell r="R214">
            <v>-0.26806256532393341</v>
          </cell>
          <cell r="S214">
            <v>11.823242123439314</v>
          </cell>
          <cell r="T214">
            <v>1.2913621671217048</v>
          </cell>
          <cell r="U214">
            <v>1.6421583794371402</v>
          </cell>
          <cell r="V214">
            <v>1.2913621671217048</v>
          </cell>
          <cell r="W214">
            <v>2</v>
          </cell>
        </row>
        <row r="215">
          <cell r="E215" t="str">
            <v>026-024</v>
          </cell>
          <cell r="F215" t="str">
            <v>Total</v>
          </cell>
          <cell r="G215">
            <v>600</v>
          </cell>
          <cell r="H215">
            <v>487</v>
          </cell>
          <cell r="I215">
            <v>36</v>
          </cell>
          <cell r="J215">
            <v>70</v>
          </cell>
          <cell r="K215">
            <v>1957</v>
          </cell>
          <cell r="L215">
            <v>0.60960654062340314</v>
          </cell>
          <cell r="M215">
            <v>0.35518126179139725</v>
          </cell>
          <cell r="N215">
            <v>1.4091938887711601</v>
          </cell>
          <cell r="O215">
            <v>-0.1404090781860747</v>
          </cell>
          <cell r="P215">
            <v>0.9332700446947193</v>
          </cell>
          <cell r="Q215">
            <v>0.93229344041615514</v>
          </cell>
          <cell r="R215">
            <v>-0.106976981448569</v>
          </cell>
          <cell r="S215">
            <v>3.2342135789834403</v>
          </cell>
          <cell r="T215">
            <v>3.6896255491375909</v>
          </cell>
          <cell r="U215">
            <v>15.38437275577833</v>
          </cell>
          <cell r="V215">
            <v>3.2342135789834403</v>
          </cell>
          <cell r="W215">
            <v>1</v>
          </cell>
        </row>
        <row r="216">
          <cell r="E216" t="str">
            <v>026-025</v>
          </cell>
          <cell r="F216" t="str">
            <v>Total</v>
          </cell>
          <cell r="G216">
            <v>480</v>
          </cell>
          <cell r="H216">
            <v>254</v>
          </cell>
          <cell r="I216">
            <v>57</v>
          </cell>
          <cell r="J216">
            <v>60</v>
          </cell>
          <cell r="K216">
            <v>1464</v>
          </cell>
          <cell r="L216">
            <v>0.58128415300546443</v>
          </cell>
          <cell r="M216">
            <v>-8.8545469315469277E-2</v>
          </cell>
          <cell r="N216">
            <v>0.13962530072406373</v>
          </cell>
          <cell r="O216">
            <v>0.39307675922507496</v>
          </cell>
          <cell r="P216">
            <v>0.58726812431691755</v>
          </cell>
          <cell r="Q216">
            <v>0.21115169473592918</v>
          </cell>
          <cell r="R216">
            <v>-0.40598295883054503</v>
          </cell>
          <cell r="S216">
            <v>6.4835592752110189</v>
          </cell>
          <cell r="T216">
            <v>0.59560306625844595</v>
          </cell>
          <cell r="U216">
            <v>7.6566656113984939</v>
          </cell>
          <cell r="V216">
            <v>0.59560306625844595</v>
          </cell>
          <cell r="W216">
            <v>2</v>
          </cell>
        </row>
        <row r="217">
          <cell r="E217" t="str">
            <v>026-026</v>
          </cell>
          <cell r="F217" t="str">
            <v>Total</v>
          </cell>
          <cell r="G217">
            <v>523</v>
          </cell>
          <cell r="H217">
            <v>356</v>
          </cell>
          <cell r="I217">
            <v>26</v>
          </cell>
          <cell r="J217">
            <v>32</v>
          </cell>
          <cell r="K217">
            <v>1583</v>
          </cell>
          <cell r="L217">
            <v>0.59191408717624761</v>
          </cell>
          <cell r="M217">
            <v>7.0456609331157896E-2</v>
          </cell>
          <cell r="N217">
            <v>0.69540210750862963</v>
          </cell>
          <cell r="O217">
            <v>-0.39444995314376502</v>
          </cell>
          <cell r="P217">
            <v>-0.3815372527409272</v>
          </cell>
          <cell r="Q217">
            <v>0.38522039196908714</v>
          </cell>
          <cell r="R217">
            <v>-0.29376029246791258</v>
          </cell>
          <cell r="S217">
            <v>5.6220027375595567</v>
          </cell>
          <cell r="T217">
            <v>1.2509584839030528</v>
          </cell>
          <cell r="U217">
            <v>6.1473603958605771</v>
          </cell>
          <cell r="V217">
            <v>1.2509584839030528</v>
          </cell>
          <cell r="W217">
            <v>2</v>
          </cell>
        </row>
        <row r="218">
          <cell r="E218" t="str">
            <v>026-027</v>
          </cell>
          <cell r="F218" t="str">
            <v>Total</v>
          </cell>
          <cell r="G218">
            <v>421</v>
          </cell>
          <cell r="H218">
            <v>361</v>
          </cell>
          <cell r="I218">
            <v>32</v>
          </cell>
          <cell r="J218">
            <v>52</v>
          </cell>
          <cell r="K218">
            <v>1326</v>
          </cell>
          <cell r="L218">
            <v>0.65309200603318251</v>
          </cell>
          <cell r="M218">
            <v>-0.30671111210967866</v>
          </cell>
          <cell r="N218">
            <v>0.72264606862552005</v>
          </cell>
          <cell r="O218">
            <v>-0.24202542816915085</v>
          </cell>
          <cell r="P218">
            <v>0.31046658801467619</v>
          </cell>
          <cell r="Q218">
            <v>9.2905164319308231E-3</v>
          </cell>
          <cell r="R218">
            <v>0.35210910487156116</v>
          </cell>
          <cell r="S218">
            <v>6.5225227059059927</v>
          </cell>
          <cell r="T218">
            <v>0.94445134561708266</v>
          </cell>
          <cell r="U218">
            <v>6.51785447319374</v>
          </cell>
          <cell r="V218">
            <v>0.94445134561708266</v>
          </cell>
          <cell r="W218">
            <v>2</v>
          </cell>
        </row>
        <row r="219">
          <cell r="E219" t="str">
            <v>026-028</v>
          </cell>
          <cell r="F219" t="str">
            <v>Total</v>
          </cell>
          <cell r="G219">
            <v>283</v>
          </cell>
          <cell r="H219">
            <v>350</v>
          </cell>
          <cell r="I219">
            <v>19</v>
          </cell>
          <cell r="J219">
            <v>10</v>
          </cell>
          <cell r="K219">
            <v>1097</v>
          </cell>
          <cell r="L219">
            <v>0.60346399270738382</v>
          </cell>
          <cell r="M219">
            <v>-0.81699685288257518</v>
          </cell>
          <cell r="N219">
            <v>0.66270935416836096</v>
          </cell>
          <cell r="O219">
            <v>-0.57227856561414825</v>
          </cell>
          <cell r="P219">
            <v>-1.142741477572091</v>
          </cell>
          <cell r="Q219">
            <v>-0.32568201857977658</v>
          </cell>
          <cell r="R219">
            <v>-0.17182527630354374</v>
          </cell>
          <cell r="S219">
            <v>12.352805881543574</v>
          </cell>
          <cell r="T219">
            <v>3.1532287502895056</v>
          </cell>
          <cell r="U219">
            <v>2.7494921290334799</v>
          </cell>
          <cell r="V219">
            <v>2.7494921290334799</v>
          </cell>
          <cell r="W219">
            <v>3</v>
          </cell>
        </row>
        <row r="220">
          <cell r="E220" t="str">
            <v>026-029</v>
          </cell>
          <cell r="F220" t="str">
            <v>Total</v>
          </cell>
          <cell r="G220">
            <v>1139</v>
          </cell>
          <cell r="H220">
            <v>1056</v>
          </cell>
          <cell r="I220">
            <v>72</v>
          </cell>
          <cell r="J220">
            <v>42</v>
          </cell>
          <cell r="K220">
            <v>3875</v>
          </cell>
          <cell r="L220">
            <v>0.59587096774193549</v>
          </cell>
          <cell r="M220">
            <v>2.348253829013073</v>
          </cell>
          <cell r="N220">
            <v>4.5095566638732976</v>
          </cell>
          <cell r="O220">
            <v>0.77413807166161042</v>
          </cell>
          <cell r="P220">
            <v>-3.5535332363125498E-2</v>
          </cell>
          <cell r="Q220">
            <v>3.7378712664094076</v>
          </cell>
          <cell r="R220">
            <v>-0.25198659185737915</v>
          </cell>
          <cell r="S220">
            <v>16.304202433124704</v>
          </cell>
          <cell r="T220">
            <v>42.322109787922884</v>
          </cell>
          <cell r="U220">
            <v>65.444577667456187</v>
          </cell>
          <cell r="V220">
            <v>16.304202433124704</v>
          </cell>
          <cell r="W220">
            <v>1</v>
          </cell>
        </row>
        <row r="221">
          <cell r="E221" t="str">
            <v>026-030</v>
          </cell>
          <cell r="F221" t="str">
            <v>Total</v>
          </cell>
          <cell r="G221">
            <v>365</v>
          </cell>
          <cell r="H221">
            <v>166</v>
          </cell>
          <cell r="I221">
            <v>10</v>
          </cell>
          <cell r="J221">
            <v>12</v>
          </cell>
          <cell r="K221">
            <v>857</v>
          </cell>
          <cell r="L221">
            <v>0.64527421236872817</v>
          </cell>
          <cell r="M221">
            <v>-0.51378358662621637</v>
          </cell>
          <cell r="N221">
            <v>-0.3398684149332088</v>
          </cell>
          <cell r="O221">
            <v>-0.80091535307606954</v>
          </cell>
          <cell r="P221">
            <v>-1.0735410934965306</v>
          </cell>
          <cell r="Q221">
            <v>-0.67674493736933894</v>
          </cell>
          <cell r="R221">
            <v>0.26957485432941292</v>
          </cell>
          <cell r="S221">
            <v>15.182064716627934</v>
          </cell>
          <cell r="T221">
            <v>3.1371005833551728</v>
          </cell>
          <cell r="U221">
            <v>0.67705613147191679</v>
          </cell>
          <cell r="V221">
            <v>0.67705613147191679</v>
          </cell>
          <cell r="W221">
            <v>3</v>
          </cell>
        </row>
        <row r="222">
          <cell r="E222" t="str">
            <v>026-031</v>
          </cell>
          <cell r="F222" t="str">
            <v>Total</v>
          </cell>
          <cell r="G222">
            <v>317</v>
          </cell>
          <cell r="H222">
            <v>130</v>
          </cell>
          <cell r="I222">
            <v>11</v>
          </cell>
          <cell r="J222">
            <v>12</v>
          </cell>
          <cell r="K222">
            <v>707</v>
          </cell>
          <cell r="L222">
            <v>0.66478076379066475</v>
          </cell>
          <cell r="M222">
            <v>-0.69127427906896299</v>
          </cell>
          <cell r="N222">
            <v>-0.53602493497482029</v>
          </cell>
          <cell r="O222">
            <v>-0.77551126558030048</v>
          </cell>
          <cell r="P222">
            <v>-1.0735410934965306</v>
          </cell>
          <cell r="Q222">
            <v>-0.89615926161281534</v>
          </cell>
          <cell r="R222">
            <v>0.47551001600955711</v>
          </cell>
          <cell r="S222">
            <v>17.470230083927056</v>
          </cell>
          <cell r="T222">
            <v>4.016372235324007</v>
          </cell>
          <cell r="U222">
            <v>0.46754610978667333</v>
          </cell>
          <cell r="V222">
            <v>0.46754610978667333</v>
          </cell>
          <cell r="W222">
            <v>3</v>
          </cell>
        </row>
        <row r="223">
          <cell r="E223" t="str">
            <v>026-032</v>
          </cell>
          <cell r="F223" t="str">
            <v>Total</v>
          </cell>
          <cell r="G223">
            <v>647</v>
          </cell>
          <cell r="H223">
            <v>335</v>
          </cell>
          <cell r="I223">
            <v>19</v>
          </cell>
          <cell r="J223">
            <v>13</v>
          </cell>
          <cell r="K223">
            <v>1677</v>
          </cell>
          <cell r="L223">
            <v>0.60465116279069764</v>
          </cell>
          <cell r="M223">
            <v>0.52897423147491995</v>
          </cell>
          <cell r="N223">
            <v>0.58097747081768958</v>
          </cell>
          <cell r="O223">
            <v>-0.57227856561414825</v>
          </cell>
          <cell r="P223">
            <v>-1.0389409014587505</v>
          </cell>
          <cell r="Q223">
            <v>0.52272003516166576</v>
          </cell>
          <cell r="R223">
            <v>-0.1592920479660056</v>
          </cell>
          <cell r="S223">
            <v>5.896035814390622</v>
          </cell>
          <cell r="T223">
            <v>3.1298526904210089</v>
          </cell>
          <cell r="U223">
            <v>6.5791812950719288</v>
          </cell>
          <cell r="V223">
            <v>3.1298526904210089</v>
          </cell>
          <cell r="W223">
            <v>2</v>
          </cell>
        </row>
        <row r="224">
          <cell r="E224" t="str">
            <v>026-033</v>
          </cell>
          <cell r="F224" t="str">
            <v>Total</v>
          </cell>
          <cell r="G224">
            <v>519</v>
          </cell>
          <cell r="H224">
            <v>323</v>
          </cell>
          <cell r="I224">
            <v>13</v>
          </cell>
          <cell r="J224">
            <v>24</v>
          </cell>
          <cell r="K224">
            <v>1449</v>
          </cell>
          <cell r="L224">
            <v>0.60662525879917184</v>
          </cell>
          <cell r="M224">
            <v>5.5665718294262347E-2</v>
          </cell>
          <cell r="N224">
            <v>0.51559196413715236</v>
          </cell>
          <cell r="O224">
            <v>-0.72470309058876248</v>
          </cell>
          <cell r="P224">
            <v>-0.65833878904316856</v>
          </cell>
          <cell r="Q224">
            <v>0.18921026231158153</v>
          </cell>
          <cell r="R224">
            <v>-0.13845106116707392</v>
          </cell>
          <cell r="S224">
            <v>7.4458137410991476</v>
          </cell>
          <cell r="T224">
            <v>1.5797186028194674</v>
          </cell>
          <cell r="U224">
            <v>4.5864314315392569</v>
          </cell>
          <cell r="V224">
            <v>1.5797186028194674</v>
          </cell>
          <cell r="W224">
            <v>2</v>
          </cell>
        </row>
        <row r="225">
          <cell r="E225" t="str">
            <v>027-001</v>
          </cell>
          <cell r="F225" t="str">
            <v>Total</v>
          </cell>
          <cell r="G225">
            <v>727</v>
          </cell>
          <cell r="H225">
            <v>493</v>
          </cell>
          <cell r="I225">
            <v>40</v>
          </cell>
          <cell r="J225">
            <v>70</v>
          </cell>
          <cell r="K225">
            <v>2022</v>
          </cell>
          <cell r="L225">
            <v>0.65776458951533134</v>
          </cell>
          <cell r="M225">
            <v>0.82479205221283103</v>
          </cell>
          <cell r="N225">
            <v>1.4418866421114289</v>
          </cell>
          <cell r="O225">
            <v>-3.8792728202998596E-2</v>
          </cell>
          <cell r="P225">
            <v>0.9332700446947193</v>
          </cell>
          <cell r="Q225">
            <v>1.0273729809216616</v>
          </cell>
          <cell r="R225">
            <v>0.40143864621622799</v>
          </cell>
          <cell r="S225">
            <v>1.8938869480927014</v>
          </cell>
          <cell r="T225">
            <v>5.1707793628419054</v>
          </cell>
          <cell r="U225">
            <v>17.64675351088043</v>
          </cell>
          <cell r="V225">
            <v>1.8938869480927014</v>
          </cell>
          <cell r="W225">
            <v>1</v>
          </cell>
        </row>
        <row r="226">
          <cell r="E226" t="str">
            <v>027-002</v>
          </cell>
          <cell r="F226" t="str">
            <v>Total</v>
          </cell>
          <cell r="G226">
            <v>343</v>
          </cell>
          <cell r="H226">
            <v>106</v>
          </cell>
          <cell r="I226">
            <v>21</v>
          </cell>
          <cell r="J226">
            <v>8</v>
          </cell>
          <cell r="K226">
            <v>569</v>
          </cell>
          <cell r="L226">
            <v>0.84007029876977157</v>
          </cell>
          <cell r="M226">
            <v>-0.59513348732914195</v>
          </cell>
          <cell r="N226">
            <v>-0.66679594833589462</v>
          </cell>
          <cell r="O226">
            <v>-0.52147039062261014</v>
          </cell>
          <cell r="P226">
            <v>-1.2119418616476514</v>
          </cell>
          <cell r="Q226">
            <v>-1.0980204399168136</v>
          </cell>
          <cell r="R226">
            <v>2.326082059521279</v>
          </cell>
          <cell r="S226">
            <v>21.665291192256351</v>
          </cell>
          <cell r="T226">
            <v>10.868057545012292</v>
          </cell>
          <cell r="U226">
            <v>5.8018251346973742</v>
          </cell>
          <cell r="V226">
            <v>5.8018251346973742</v>
          </cell>
          <cell r="W226">
            <v>3</v>
          </cell>
        </row>
        <row r="227">
          <cell r="E227" t="str">
            <v>027-003</v>
          </cell>
          <cell r="F227" t="str">
            <v>Total</v>
          </cell>
          <cell r="G227">
            <v>243</v>
          </cell>
          <cell r="H227">
            <v>158</v>
          </cell>
          <cell r="I227">
            <v>24</v>
          </cell>
          <cell r="J227">
            <v>13</v>
          </cell>
          <cell r="K227">
            <v>595</v>
          </cell>
          <cell r="L227">
            <v>0.73613445378151265</v>
          </cell>
          <cell r="M227">
            <v>-0.96490576325153077</v>
          </cell>
          <cell r="N227">
            <v>-0.38345875272023355</v>
          </cell>
          <cell r="O227">
            <v>-0.44525812813530308</v>
          </cell>
          <cell r="P227">
            <v>-1.0389409014587505</v>
          </cell>
          <cell r="Q227">
            <v>-1.0599886237146112</v>
          </cell>
          <cell r="R227">
            <v>1.228807375798914</v>
          </cell>
          <cell r="S227">
            <v>18.444720101768638</v>
          </cell>
          <cell r="T227">
            <v>5.8945751890931604</v>
          </cell>
          <cell r="U227">
            <v>1.90125025877471</v>
          </cell>
          <cell r="V227">
            <v>1.90125025877471</v>
          </cell>
          <cell r="W227">
            <v>3</v>
          </cell>
        </row>
        <row r="228">
          <cell r="E228" t="str">
            <v>027-004</v>
          </cell>
          <cell r="F228" t="str">
            <v>Total</v>
          </cell>
          <cell r="G228">
            <v>258</v>
          </cell>
          <cell r="H228">
            <v>80</v>
          </cell>
          <cell r="I228">
            <v>16</v>
          </cell>
          <cell r="J228">
            <v>8</v>
          </cell>
          <cell r="K228">
            <v>589</v>
          </cell>
          <cell r="L228">
            <v>0.61460101867572159</v>
          </cell>
          <cell r="M228">
            <v>-0.90943992186317235</v>
          </cell>
          <cell r="N228">
            <v>-0.80846454614372509</v>
          </cell>
          <cell r="O228">
            <v>-0.64849082810145531</v>
          </cell>
          <cell r="P228">
            <v>-1.2119418616476514</v>
          </cell>
          <cell r="Q228">
            <v>-1.0687651966843501</v>
          </cell>
          <cell r="R228">
            <v>-5.4249124895951337E-2</v>
          </cell>
          <cell r="S228">
            <v>20.621238691492479</v>
          </cell>
          <cell r="T228">
            <v>4.7359001748588021</v>
          </cell>
          <cell r="U228">
            <v>0</v>
          </cell>
          <cell r="V228">
            <v>0</v>
          </cell>
          <cell r="W228">
            <v>3</v>
          </cell>
        </row>
        <row r="229">
          <cell r="E229" t="str">
            <v>027-005</v>
          </cell>
          <cell r="F229" t="str">
            <v>Total</v>
          </cell>
          <cell r="G229">
            <v>976</v>
          </cell>
          <cell r="H229">
            <v>367</v>
          </cell>
          <cell r="I229">
            <v>55</v>
          </cell>
          <cell r="J229">
            <v>44</v>
          </cell>
          <cell r="K229">
            <v>2218</v>
          </cell>
          <cell r="L229">
            <v>0.65013525698827768</v>
          </cell>
          <cell r="M229">
            <v>1.745525019259579</v>
          </cell>
          <cell r="N229">
            <v>0.75533882196578861</v>
          </cell>
          <cell r="O229">
            <v>0.3422685842335369</v>
          </cell>
          <cell r="P229">
            <v>3.3665051712434849E-2</v>
          </cell>
          <cell r="Q229">
            <v>1.3140743645998043</v>
          </cell>
          <cell r="R229">
            <v>0.3208940233618004</v>
          </cell>
          <cell r="S229">
            <v>0.8724335361570944</v>
          </cell>
          <cell r="T229">
            <v>6.9503953733496413</v>
          </cell>
          <cell r="U229">
            <v>17.846117364948014</v>
          </cell>
          <cell r="V229">
            <v>0.8724335361570944</v>
          </cell>
          <cell r="W229">
            <v>1</v>
          </cell>
        </row>
        <row r="230">
          <cell r="E230" t="str">
            <v>027-006</v>
          </cell>
          <cell r="F230" t="str">
            <v>Total</v>
          </cell>
          <cell r="G230">
            <v>1058</v>
          </cell>
          <cell r="H230">
            <v>612</v>
          </cell>
          <cell r="I230">
            <v>50</v>
          </cell>
          <cell r="J230">
            <v>43</v>
          </cell>
          <cell r="K230">
            <v>2790</v>
          </cell>
          <cell r="L230">
            <v>0.63189964157706091</v>
          </cell>
          <cell r="M230">
            <v>2.0487382855159377</v>
          </cell>
          <cell r="N230">
            <v>2.0902929166934223</v>
          </cell>
          <cell r="O230">
            <v>0.21524814675469173</v>
          </cell>
          <cell r="P230">
            <v>-9.3514032534532359E-4</v>
          </cell>
          <cell r="Q230">
            <v>2.1507743210482611</v>
          </cell>
          <cell r="R230">
            <v>0.12837642623170614</v>
          </cell>
          <cell r="S230">
            <v>1.9071858328232429</v>
          </cell>
          <cell r="T230">
            <v>14.70827433623734</v>
          </cell>
          <cell r="U230">
            <v>29.764982228906707</v>
          </cell>
          <cell r="V230">
            <v>1.9071858328232429</v>
          </cell>
          <cell r="W230">
            <v>1</v>
          </cell>
        </row>
        <row r="231">
          <cell r="E231" t="str">
            <v>027-007</v>
          </cell>
          <cell r="F231" t="str">
            <v>Total</v>
          </cell>
          <cell r="G231">
            <v>432</v>
          </cell>
          <cell r="H231">
            <v>225</v>
          </cell>
          <cell r="I231">
            <v>49</v>
          </cell>
          <cell r="J231">
            <v>10</v>
          </cell>
          <cell r="K231">
            <v>1172</v>
          </cell>
          <cell r="L231">
            <v>0.61092150170648463</v>
          </cell>
          <cell r="M231">
            <v>-0.26603616175821593</v>
          </cell>
          <cell r="N231">
            <v>-1.8389673753901076E-2</v>
          </cell>
          <cell r="O231">
            <v>0.1898440592589227</v>
          </cell>
          <cell r="P231">
            <v>-1.142741477572091</v>
          </cell>
          <cell r="Q231">
            <v>-0.21597485645803835</v>
          </cell>
          <cell r="R231">
            <v>-9.3094634057171416E-2</v>
          </cell>
          <cell r="S231">
            <v>9.7559868628348685</v>
          </cell>
          <cell r="T231">
            <v>2.3661007904162692</v>
          </cell>
          <cell r="U231">
            <v>2.4745411169860385</v>
          </cell>
          <cell r="V231">
            <v>2.3661007904162692</v>
          </cell>
          <cell r="W231">
            <v>2</v>
          </cell>
        </row>
        <row r="232">
          <cell r="E232" t="str">
            <v>027-008</v>
          </cell>
          <cell r="F232" t="str">
            <v>Total</v>
          </cell>
          <cell r="G232">
            <v>970</v>
          </cell>
          <cell r="H232">
            <v>395</v>
          </cell>
          <cell r="I232">
            <v>62</v>
          </cell>
          <cell r="J232">
            <v>49</v>
          </cell>
          <cell r="K232">
            <v>2299</v>
          </cell>
          <cell r="L232">
            <v>0.64201826881252722</v>
          </cell>
          <cell r="M232">
            <v>1.7233386827042358</v>
          </cell>
          <cell r="N232">
            <v>0.90790500422037534</v>
          </cell>
          <cell r="O232">
            <v>0.52009719670392007</v>
          </cell>
          <cell r="P232">
            <v>0.20666601190133571</v>
          </cell>
          <cell r="Q232">
            <v>1.4325580996912815</v>
          </cell>
          <cell r="R232">
            <v>0.23520110736798819</v>
          </cell>
          <cell r="S232">
            <v>0.56212753165339391</v>
          </cell>
          <cell r="T232">
            <v>7.5365531775619203</v>
          </cell>
          <cell r="U232">
            <v>19.595893554647784</v>
          </cell>
          <cell r="V232">
            <v>0.56212753165339391</v>
          </cell>
          <cell r="W232">
            <v>1</v>
          </cell>
        </row>
        <row r="233">
          <cell r="E233" t="str">
            <v>027-009</v>
          </cell>
          <cell r="F233" t="str">
            <v>Total</v>
          </cell>
          <cell r="G233">
            <v>637</v>
          </cell>
          <cell r="H233">
            <v>196</v>
          </cell>
          <cell r="I233">
            <v>17</v>
          </cell>
          <cell r="J233">
            <v>31</v>
          </cell>
          <cell r="K233">
            <v>1313</v>
          </cell>
          <cell r="L233">
            <v>0.67098248286367101</v>
          </cell>
          <cell r="M233">
            <v>0.49199700388268114</v>
          </cell>
          <cell r="N233">
            <v>-0.17640464823186588</v>
          </cell>
          <cell r="O233">
            <v>-0.62308674060568636</v>
          </cell>
          <cell r="P233">
            <v>-0.4161374447787074</v>
          </cell>
          <cell r="Q233">
            <v>-9.7253916691704707E-3</v>
          </cell>
          <cell r="R233">
            <v>0.54098299441403952</v>
          </cell>
          <cell r="S233">
            <v>7.7957170035955787</v>
          </cell>
          <cell r="T233">
            <v>1.8329628437097758</v>
          </cell>
          <cell r="U233">
            <v>4.4733417934268038</v>
          </cell>
          <cell r="V233">
            <v>1.8329628437097758</v>
          </cell>
          <cell r="W233">
            <v>2</v>
          </cell>
        </row>
        <row r="234">
          <cell r="E234" t="str">
            <v>027-010</v>
          </cell>
          <cell r="F234" t="str">
            <v>Total</v>
          </cell>
          <cell r="G234">
            <v>382</v>
          </cell>
          <cell r="H234">
            <v>40</v>
          </cell>
          <cell r="I234">
            <v>23</v>
          </cell>
          <cell r="J234">
            <v>20</v>
          </cell>
          <cell r="K234">
            <v>692</v>
          </cell>
          <cell r="L234">
            <v>0.6719653179190751</v>
          </cell>
          <cell r="M234">
            <v>-0.45092229971941028</v>
          </cell>
          <cell r="N234">
            <v>-1.026416235078849</v>
          </cell>
          <cell r="O234">
            <v>-0.47066221563107213</v>
          </cell>
          <cell r="P234">
            <v>-0.79673955719428924</v>
          </cell>
          <cell r="Q234">
            <v>-0.91810069403716299</v>
          </cell>
          <cell r="R234">
            <v>0.55135901074114591</v>
          </cell>
          <cell r="S234">
            <v>17.369707932884303</v>
          </cell>
          <cell r="T234">
            <v>3.8267709947520752</v>
          </cell>
          <cell r="U234">
            <v>0.85121832387033203</v>
          </cell>
          <cell r="V234">
            <v>0.85121832387033203</v>
          </cell>
          <cell r="W234">
            <v>3</v>
          </cell>
        </row>
        <row r="235">
          <cell r="E235" t="str">
            <v>027-011</v>
          </cell>
          <cell r="F235" t="str">
            <v>Total</v>
          </cell>
          <cell r="G235">
            <v>1167</v>
          </cell>
          <cell r="H235">
            <v>276</v>
          </cell>
          <cell r="I235">
            <v>61</v>
          </cell>
          <cell r="J235">
            <v>47</v>
          </cell>
          <cell r="K235">
            <v>2279</v>
          </cell>
          <cell r="L235">
            <v>0.68056164984642387</v>
          </cell>
          <cell r="M235">
            <v>2.4517900662713417</v>
          </cell>
          <cell r="N235">
            <v>0.25949872963838183</v>
          </cell>
          <cell r="O235">
            <v>0.49469310920815107</v>
          </cell>
          <cell r="P235">
            <v>0.13746562782577537</v>
          </cell>
          <cell r="Q235">
            <v>1.4033028564588179</v>
          </cell>
          <cell r="R235">
            <v>0.64211246925990451</v>
          </cell>
          <cell r="S235">
            <v>2.6851918704906672</v>
          </cell>
          <cell r="T235">
            <v>10.562367992527697</v>
          </cell>
          <cell r="U235">
            <v>22.162222607910003</v>
          </cell>
          <cell r="V235">
            <v>2.6851918704906672</v>
          </cell>
          <cell r="W235">
            <v>1</v>
          </cell>
        </row>
        <row r="236">
          <cell r="E236" t="str">
            <v>027-012</v>
          </cell>
          <cell r="F236" t="str">
            <v>Total</v>
          </cell>
          <cell r="G236">
            <v>271</v>
          </cell>
          <cell r="H236">
            <v>73</v>
          </cell>
          <cell r="I236">
            <v>14</v>
          </cell>
          <cell r="J236">
            <v>16</v>
          </cell>
          <cell r="K236">
            <v>541</v>
          </cell>
          <cell r="L236">
            <v>0.69131238447319776</v>
          </cell>
          <cell r="M236">
            <v>-0.86136952599326189</v>
          </cell>
          <cell r="N236">
            <v>-0.84660609170737178</v>
          </cell>
          <cell r="O236">
            <v>-0.69929900309299342</v>
          </cell>
          <cell r="P236">
            <v>-0.93514032534540992</v>
          </cell>
          <cell r="Q236">
            <v>-1.1389777804422627</v>
          </cell>
          <cell r="R236">
            <v>0.75561045389368497</v>
          </cell>
          <cell r="S236">
            <v>20.253731030339583</v>
          </cell>
          <cell r="T236">
            <v>5.1719383367412055</v>
          </cell>
          <cell r="U236">
            <v>0.74376844587761459</v>
          </cell>
          <cell r="V236">
            <v>0.74376844587761459</v>
          </cell>
          <cell r="W236">
            <v>3</v>
          </cell>
        </row>
        <row r="237">
          <cell r="E237" t="str">
            <v>027-013</v>
          </cell>
          <cell r="F237" t="str">
            <v>Total</v>
          </cell>
          <cell r="G237">
            <v>1032</v>
          </cell>
          <cell r="H237">
            <v>407</v>
          </cell>
          <cell r="I237">
            <v>53</v>
          </cell>
          <cell r="J237">
            <v>88</v>
          </cell>
          <cell r="K237">
            <v>2726</v>
          </cell>
          <cell r="L237">
            <v>0.57960381511371972</v>
          </cell>
          <cell r="M237">
            <v>1.9525974937761168</v>
          </cell>
          <cell r="N237">
            <v>0.97329051090091256</v>
          </cell>
          <cell r="O237">
            <v>0.29146040924199884</v>
          </cell>
          <cell r="P237">
            <v>1.5560735013747624</v>
          </cell>
          <cell r="Q237">
            <v>2.057157542704378</v>
          </cell>
          <cell r="R237">
            <v>-0.42372267344891529</v>
          </cell>
          <cell r="S237">
            <v>4.1726068974420336</v>
          </cell>
          <cell r="T237">
            <v>11.834468623731647</v>
          </cell>
          <cell r="U237">
            <v>29.819230306042808</v>
          </cell>
          <cell r="V237">
            <v>4.1726068974420336</v>
          </cell>
          <cell r="W237">
            <v>1</v>
          </cell>
        </row>
        <row r="238">
          <cell r="E238" t="str">
            <v>027-014</v>
          </cell>
          <cell r="F238" t="str">
            <v>Total</v>
          </cell>
          <cell r="G238">
            <v>1020</v>
          </cell>
          <cell r="H238">
            <v>417</v>
          </cell>
          <cell r="I238">
            <v>68</v>
          </cell>
          <cell r="J238">
            <v>47</v>
          </cell>
          <cell r="K238">
            <v>2343</v>
          </cell>
          <cell r="L238">
            <v>0.6623986342296202</v>
          </cell>
          <cell r="M238">
            <v>1.9082248206654302</v>
          </cell>
          <cell r="N238">
            <v>1.0277784331346935</v>
          </cell>
          <cell r="O238">
            <v>0.6725217216785343</v>
          </cell>
          <cell r="P238">
            <v>0.13746562782577537</v>
          </cell>
          <cell r="Q238">
            <v>1.4969196348027012</v>
          </cell>
          <cell r="R238">
            <v>0.45036132490134384</v>
          </cell>
          <cell r="S238">
            <v>0.48077793924262369</v>
          </cell>
          <cell r="T238">
            <v>9.247012653474286</v>
          </cell>
          <cell r="U238">
            <v>21.714367970128635</v>
          </cell>
          <cell r="V238">
            <v>0.48077793924262369</v>
          </cell>
          <cell r="W238">
            <v>1</v>
          </cell>
        </row>
        <row r="239">
          <cell r="E239" t="str">
            <v>027-015</v>
          </cell>
          <cell r="F239" t="str">
            <v>Total</v>
          </cell>
          <cell r="G239">
            <v>769</v>
          </cell>
          <cell r="H239">
            <v>397</v>
          </cell>
          <cell r="I239">
            <v>36</v>
          </cell>
          <cell r="J239">
            <v>54</v>
          </cell>
          <cell r="K239">
            <v>1912</v>
          </cell>
          <cell r="L239">
            <v>0.65690376569037656</v>
          </cell>
          <cell r="M239">
            <v>0.98009640810023435</v>
          </cell>
          <cell r="N239">
            <v>0.91880258866713149</v>
          </cell>
          <cell r="O239">
            <v>-0.1404090781860747</v>
          </cell>
          <cell r="P239">
            <v>0.37966697209023653</v>
          </cell>
          <cell r="Q239">
            <v>0.86646914314311219</v>
          </cell>
          <cell r="R239">
            <v>0.39235073058544023</v>
          </cell>
          <cell r="S239">
            <v>1.7419421376111892</v>
          </cell>
          <cell r="T239">
            <v>3.5205307924438993</v>
          </cell>
          <cell r="U239">
            <v>13.289748422442274</v>
          </cell>
          <cell r="V239">
            <v>1.7419421376111892</v>
          </cell>
          <cell r="W239">
            <v>1</v>
          </cell>
        </row>
        <row r="240">
          <cell r="E240" t="str">
            <v>027-016</v>
          </cell>
          <cell r="F240" t="str">
            <v>Total</v>
          </cell>
          <cell r="G240">
            <v>297</v>
          </cell>
          <cell r="H240">
            <v>127</v>
          </cell>
          <cell r="I240">
            <v>23</v>
          </cell>
          <cell r="J240">
            <v>6</v>
          </cell>
          <cell r="K240">
            <v>669</v>
          </cell>
          <cell r="L240">
            <v>0.67713004484304928</v>
          </cell>
          <cell r="M240">
            <v>-0.76522873425344073</v>
          </cell>
          <cell r="N240">
            <v>-0.55237131164495457</v>
          </cell>
          <cell r="O240">
            <v>-0.47066221563107213</v>
          </cell>
          <cell r="P240">
            <v>-1.2811422457232116</v>
          </cell>
          <cell r="Q240">
            <v>-0.95174422375449608</v>
          </cell>
          <cell r="R240">
            <v>0.60588422389216556</v>
          </cell>
          <cell r="S240">
            <v>17.777151994354007</v>
          </cell>
          <cell r="T240">
            <v>4.8094491767225396</v>
          </cell>
          <cell r="U240">
            <v>0.57226226624486154</v>
          </cell>
          <cell r="V240">
            <v>0.57226226624486154</v>
          </cell>
          <cell r="W240">
            <v>3</v>
          </cell>
        </row>
        <row r="241">
          <cell r="E241" t="str">
            <v>027-017</v>
          </cell>
          <cell r="F241" t="str">
            <v>Total</v>
          </cell>
          <cell r="G241">
            <v>487</v>
          </cell>
          <cell r="H241">
            <v>230</v>
          </cell>
          <cell r="I241">
            <v>41</v>
          </cell>
          <cell r="J241">
            <v>11</v>
          </cell>
          <cell r="K241">
            <v>1155</v>
          </cell>
          <cell r="L241">
            <v>0.66580086580086584</v>
          </cell>
          <cell r="M241">
            <v>-6.2661410000902071E-2</v>
          </cell>
          <cell r="N241">
            <v>8.8542873629894065E-3</v>
          </cell>
          <cell r="O241">
            <v>-1.3388640707229562E-2</v>
          </cell>
          <cell r="P241">
            <v>-1.1081412855343107</v>
          </cell>
          <cell r="Q241">
            <v>-0.24084181320563233</v>
          </cell>
          <cell r="R241">
            <v>0.48627946817242151</v>
          </cell>
          <cell r="S241">
            <v>9.0324221027295213</v>
          </cell>
          <cell r="T241">
            <v>2.6986296422396299</v>
          </cell>
          <cell r="U241">
            <v>2.776801560626172</v>
          </cell>
          <cell r="V241">
            <v>2.6986296422396299</v>
          </cell>
          <cell r="W241">
            <v>2</v>
          </cell>
        </row>
        <row r="242">
          <cell r="E242" t="str">
            <v>027-018</v>
          </cell>
          <cell r="F242" t="str">
            <v>Total</v>
          </cell>
          <cell r="G242">
            <v>713</v>
          </cell>
          <cell r="H242">
            <v>322</v>
          </cell>
          <cell r="I242">
            <v>79</v>
          </cell>
          <cell r="J242">
            <v>90</v>
          </cell>
          <cell r="K242">
            <v>2064</v>
          </cell>
          <cell r="L242">
            <v>0.58333333333333337</v>
          </cell>
          <cell r="M242">
            <v>0.77302393358369659</v>
          </cell>
          <cell r="N242">
            <v>0.51014317191377434</v>
          </cell>
          <cell r="O242">
            <v>0.95196668413199359</v>
          </cell>
          <cell r="P242">
            <v>1.6252738854503228</v>
          </cell>
          <cell r="Q242">
            <v>1.0888089917098351</v>
          </cell>
          <cell r="R242">
            <v>-0.3843492895569034</v>
          </cell>
          <cell r="S242">
            <v>4.4179719239858564</v>
          </cell>
          <cell r="T242">
            <v>5.6501829606860667</v>
          </cell>
          <cell r="U242">
            <v>19.944760880185157</v>
          </cell>
          <cell r="V242">
            <v>4.4179719239858564</v>
          </cell>
          <cell r="W242">
            <v>1</v>
          </cell>
        </row>
        <row r="243">
          <cell r="E243" t="str">
            <v>027-019</v>
          </cell>
          <cell r="F243" t="str">
            <v>Total</v>
          </cell>
          <cell r="G243">
            <v>246</v>
          </cell>
          <cell r="H243">
            <v>152</v>
          </cell>
          <cell r="I243">
            <v>18</v>
          </cell>
          <cell r="J243">
            <v>31</v>
          </cell>
          <cell r="K243">
            <v>742</v>
          </cell>
          <cell r="L243">
            <v>0.60242587601078168</v>
          </cell>
          <cell r="M243">
            <v>-0.95381259497385906</v>
          </cell>
          <cell r="N243">
            <v>-0.41615150606050211</v>
          </cell>
          <cell r="O243">
            <v>-0.59768265310991731</v>
          </cell>
          <cell r="P243">
            <v>-0.4161374447787074</v>
          </cell>
          <cell r="Q243">
            <v>-0.84496258595600426</v>
          </cell>
          <cell r="R243">
            <v>-0.18278491366503055</v>
          </cell>
          <cell r="S243">
            <v>16.700391643321904</v>
          </cell>
          <cell r="T243">
            <v>2.0514911289128599</v>
          </cell>
          <cell r="U243">
            <v>0.85837365365573204</v>
          </cell>
          <cell r="V243">
            <v>0.85837365365573204</v>
          </cell>
          <cell r="W243">
            <v>3</v>
          </cell>
        </row>
        <row r="244">
          <cell r="E244" t="str">
            <v>027-020</v>
          </cell>
          <cell r="F244" t="str">
            <v>Total</v>
          </cell>
          <cell r="G244">
            <v>681</v>
          </cell>
          <cell r="H244">
            <v>678</v>
          </cell>
          <cell r="I244">
            <v>85</v>
          </cell>
          <cell r="J244">
            <v>34</v>
          </cell>
          <cell r="K244">
            <v>2243</v>
          </cell>
          <cell r="L244">
            <v>0.65893892108782881</v>
          </cell>
          <cell r="M244">
            <v>0.65469680528853225</v>
          </cell>
          <cell r="N244">
            <v>2.4499132034363766</v>
          </cell>
          <cell r="O244">
            <v>1.1043912091066077</v>
          </cell>
          <cell r="P244">
            <v>-0.31233686866536686</v>
          </cell>
          <cell r="Q244">
            <v>1.3506434186403835</v>
          </cell>
          <cell r="R244">
            <v>0.41383633543444631</v>
          </cell>
          <cell r="S244">
            <v>1.7943456252373728</v>
          </cell>
          <cell r="T244">
            <v>11.381277201915314</v>
          </cell>
          <cell r="U244">
            <v>23.018075886029145</v>
          </cell>
          <cell r="V244">
            <v>1.7943456252373728</v>
          </cell>
          <cell r="W244">
            <v>1</v>
          </cell>
        </row>
        <row r="245">
          <cell r="E245" t="str">
            <v>027-021</v>
          </cell>
          <cell r="F245" t="str">
            <v>Total</v>
          </cell>
          <cell r="G245">
            <v>827</v>
          </cell>
          <cell r="H245">
            <v>621</v>
          </cell>
          <cell r="I245">
            <v>47</v>
          </cell>
          <cell r="J245">
            <v>73</v>
          </cell>
          <cell r="K245">
            <v>2344</v>
          </cell>
          <cell r="L245">
            <v>0.66894197952218426</v>
          </cell>
          <cell r="M245">
            <v>1.1945643281352198</v>
          </cell>
          <cell r="N245">
            <v>2.1393320467038253</v>
          </cell>
          <cell r="O245">
            <v>0.13903588426738461</v>
          </cell>
          <cell r="P245">
            <v>1.0370706208080598</v>
          </cell>
          <cell r="Q245">
            <v>1.4983823969643244</v>
          </cell>
          <cell r="R245">
            <v>0.51944093008659564</v>
          </cell>
          <cell r="S245">
            <v>1.8686878464203571</v>
          </cell>
          <cell r="T245">
            <v>10.217293980864175</v>
          </cell>
          <cell r="U245">
            <v>25.713961152513061</v>
          </cell>
          <cell r="V245">
            <v>1.8686878464203571</v>
          </cell>
          <cell r="W245">
            <v>1</v>
          </cell>
        </row>
        <row r="246">
          <cell r="E246" t="str">
            <v>027-022</v>
          </cell>
          <cell r="F246" t="str">
            <v>Total</v>
          </cell>
          <cell r="G246">
            <v>795</v>
          </cell>
          <cell r="H246">
            <v>795</v>
          </cell>
          <cell r="I246">
            <v>110</v>
          </cell>
          <cell r="J246">
            <v>41</v>
          </cell>
          <cell r="K246">
            <v>2576</v>
          </cell>
          <cell r="L246">
            <v>0.67585403726708071</v>
          </cell>
          <cell r="M246">
            <v>1.0762371998400555</v>
          </cell>
          <cell r="N246">
            <v>3.087421893571614</v>
          </cell>
          <cell r="O246">
            <v>1.7394933965008335</v>
          </cell>
          <cell r="P246">
            <v>-7.0135524400905661E-2</v>
          </cell>
          <cell r="Q246">
            <v>1.8377432184609013</v>
          </cell>
          <cell r="R246">
            <v>0.59241311765825344</v>
          </cell>
          <cell r="S246">
            <v>3.8572460270189586</v>
          </cell>
          <cell r="T246">
            <v>19.557696659239635</v>
          </cell>
          <cell r="U246">
            <v>34.992998374795093</v>
          </cell>
          <cell r="V246">
            <v>3.8572460270189586</v>
          </cell>
          <cell r="W246">
            <v>1</v>
          </cell>
        </row>
        <row r="247">
          <cell r="E247" t="str">
            <v>027-023</v>
          </cell>
          <cell r="F247" t="str">
            <v>Total</v>
          </cell>
          <cell r="G247">
            <v>215</v>
          </cell>
          <cell r="H247">
            <v>167</v>
          </cell>
          <cell r="I247">
            <v>9</v>
          </cell>
          <cell r="J247">
            <v>4</v>
          </cell>
          <cell r="K247">
            <v>584</v>
          </cell>
          <cell r="L247">
            <v>0.67636986301369861</v>
          </cell>
          <cell r="M247">
            <v>-1.0684420005097996</v>
          </cell>
          <cell r="N247">
            <v>-0.33441962270983067</v>
          </cell>
          <cell r="O247">
            <v>-0.82631944057183859</v>
          </cell>
          <cell r="P247">
            <v>-1.350342629798772</v>
          </cell>
          <cell r="Q247">
            <v>-1.076079007492466</v>
          </cell>
          <cell r="R247">
            <v>0.59785880901757171</v>
          </cell>
          <cell r="S247">
            <v>20.190829347658706</v>
          </cell>
          <cell r="T247">
            <v>5.8015510513033135</v>
          </cell>
          <cell r="U247">
            <v>0.72607628778685784</v>
          </cell>
          <cell r="V247">
            <v>0.72607628778685784</v>
          </cell>
          <cell r="W247">
            <v>3</v>
          </cell>
        </row>
        <row r="248">
          <cell r="E248" t="str">
            <v>027-024</v>
          </cell>
          <cell r="F248" t="str">
            <v>Total</v>
          </cell>
          <cell r="G248">
            <v>174</v>
          </cell>
          <cell r="H248">
            <v>176</v>
          </cell>
          <cell r="I248">
            <v>6</v>
          </cell>
          <cell r="J248">
            <v>29</v>
          </cell>
          <cell r="K248">
            <v>634</v>
          </cell>
          <cell r="L248">
            <v>0.60725552050473186</v>
          </cell>
          <cell r="M248">
            <v>-1.220048633637979</v>
          </cell>
          <cell r="N248">
            <v>-0.28538049269942783</v>
          </cell>
          <cell r="O248">
            <v>-0.90253170305914565</v>
          </cell>
          <cell r="P248">
            <v>-0.48533782885426774</v>
          </cell>
          <cell r="Q248">
            <v>-1.0029408994113074</v>
          </cell>
          <cell r="R248">
            <v>-0.13179724299963791</v>
          </cell>
          <cell r="S248">
            <v>19.25368116717069</v>
          </cell>
          <cell r="T248">
            <v>3.1441994585016126</v>
          </cell>
          <cell r="U248">
            <v>0.97293143415191186</v>
          </cell>
          <cell r="V248">
            <v>0.97293143415191186</v>
          </cell>
          <cell r="W248">
            <v>3</v>
          </cell>
        </row>
        <row r="249">
          <cell r="E249" t="str">
            <v>027-025</v>
          </cell>
          <cell r="F249" t="str">
            <v>Total</v>
          </cell>
          <cell r="G249">
            <v>363</v>
          </cell>
          <cell r="H249">
            <v>370</v>
          </cell>
          <cell r="I249">
            <v>22</v>
          </cell>
          <cell r="J249">
            <v>41</v>
          </cell>
          <cell r="K249">
            <v>1214</v>
          </cell>
          <cell r="L249">
            <v>0.6556836902800659</v>
          </cell>
          <cell r="M249">
            <v>-0.52117903214466421</v>
          </cell>
          <cell r="N249">
            <v>0.77168519863592289</v>
          </cell>
          <cell r="O249">
            <v>-0.49606630312684113</v>
          </cell>
          <cell r="P249">
            <v>-7.0135524400905661E-2</v>
          </cell>
          <cell r="Q249">
            <v>-0.15453884566986495</v>
          </cell>
          <cell r="R249">
            <v>0.37947011312264578</v>
          </cell>
          <cell r="S249">
            <v>8.2950361243450406</v>
          </cell>
          <cell r="T249">
            <v>1.3678621143598213</v>
          </cell>
          <cell r="U249">
            <v>4.998496880319454</v>
          </cell>
          <cell r="V249">
            <v>1.3678621143598213</v>
          </cell>
          <cell r="W249">
            <v>2</v>
          </cell>
        </row>
        <row r="250">
          <cell r="E250" t="str">
            <v>027-026</v>
          </cell>
          <cell r="F250" t="str">
            <v>Total</v>
          </cell>
          <cell r="G250">
            <v>218</v>
          </cell>
          <cell r="H250">
            <v>341</v>
          </cell>
          <cell r="I250">
            <v>23</v>
          </cell>
          <cell r="J250">
            <v>70</v>
          </cell>
          <cell r="K250">
            <v>903</v>
          </cell>
          <cell r="L250">
            <v>0.72203765227021044</v>
          </cell>
          <cell r="M250">
            <v>-1.0573488322321278</v>
          </cell>
          <cell r="N250">
            <v>0.61367022415795813</v>
          </cell>
          <cell r="O250">
            <v>-0.47066221563107213</v>
          </cell>
          <cell r="P250">
            <v>0.9332700446947193</v>
          </cell>
          <cell r="Q250">
            <v>-0.60945787793467276</v>
          </cell>
          <cell r="R250">
            <v>1.0799841914436183</v>
          </cell>
          <cell r="S250">
            <v>13.462698884217334</v>
          </cell>
          <cell r="T250">
            <v>3.7343798702520772</v>
          </cell>
          <cell r="U250">
            <v>8.1753499181454394</v>
          </cell>
          <cell r="V250">
            <v>3.7343798702520772</v>
          </cell>
          <cell r="W250">
            <v>2</v>
          </cell>
        </row>
        <row r="251">
          <cell r="E251" t="str">
            <v>027-027</v>
          </cell>
          <cell r="F251" t="str">
            <v>Total</v>
          </cell>
          <cell r="G251">
            <v>404</v>
          </cell>
          <cell r="H251">
            <v>578</v>
          </cell>
          <cell r="I251">
            <v>32</v>
          </cell>
          <cell r="J251">
            <v>208</v>
          </cell>
          <cell r="K251">
            <v>1594</v>
          </cell>
          <cell r="L251">
            <v>0.76662484316185697</v>
          </cell>
          <cell r="M251">
            <v>-0.36957239901648475</v>
          </cell>
          <cell r="N251">
            <v>1.905033981098567</v>
          </cell>
          <cell r="O251">
            <v>-0.24202542816915085</v>
          </cell>
          <cell r="P251">
            <v>5.7080965459083828</v>
          </cell>
          <cell r="Q251">
            <v>0.40131077574694213</v>
          </cell>
          <cell r="R251">
            <v>1.550701447739816</v>
          </cell>
          <cell r="S251">
            <v>38.043030982156488</v>
          </cell>
          <cell r="T251">
            <v>36.362252026972889</v>
          </cell>
          <cell r="U251">
            <v>60.443666588287179</v>
          </cell>
          <cell r="V251">
            <v>36.362252026972889</v>
          </cell>
          <cell r="W251">
            <v>2</v>
          </cell>
        </row>
        <row r="252">
          <cell r="E252" t="str">
            <v>027-028</v>
          </cell>
          <cell r="F252" t="str">
            <v>Total</v>
          </cell>
          <cell r="G252">
            <v>347</v>
          </cell>
          <cell r="H252">
            <v>389</v>
          </cell>
          <cell r="I252">
            <v>34</v>
          </cell>
          <cell r="J252">
            <v>27</v>
          </cell>
          <cell r="K252">
            <v>1269</v>
          </cell>
          <cell r="L252">
            <v>0.62805358550039403</v>
          </cell>
          <cell r="M252">
            <v>-0.58034259629224638</v>
          </cell>
          <cell r="N252">
            <v>0.87521225088010679</v>
          </cell>
          <cell r="O252">
            <v>-0.19121725317761279</v>
          </cell>
          <cell r="P252">
            <v>-0.55453821292982808</v>
          </cell>
          <cell r="Q252">
            <v>-7.4086926780590229E-2</v>
          </cell>
          <cell r="R252">
            <v>8.7772725308508159E-2</v>
          </cell>
          <cell r="S252">
            <v>7.9744653435445745</v>
          </cell>
          <cell r="T252">
            <v>1.8163897750766889</v>
          </cell>
          <cell r="U252">
            <v>4.5939063527597392</v>
          </cell>
          <cell r="V252">
            <v>1.8163897750766889</v>
          </cell>
          <cell r="W252">
            <v>2</v>
          </cell>
        </row>
        <row r="253">
          <cell r="E253" t="str">
            <v>027-029</v>
          </cell>
          <cell r="F253" t="str">
            <v>Total</v>
          </cell>
          <cell r="G253">
            <v>298</v>
          </cell>
          <cell r="H253">
            <v>210</v>
          </cell>
          <cell r="I253">
            <v>12</v>
          </cell>
          <cell r="J253">
            <v>11</v>
          </cell>
          <cell r="K253">
            <v>893</v>
          </cell>
          <cell r="L253">
            <v>0.59462486002239645</v>
          </cell>
          <cell r="M253">
            <v>-0.76153101149421687</v>
          </cell>
          <cell r="N253">
            <v>-0.10012155710457253</v>
          </cell>
          <cell r="O253">
            <v>-0.75010717808453142</v>
          </cell>
          <cell r="P253">
            <v>-1.1081412855343107</v>
          </cell>
          <cell r="Q253">
            <v>-0.62408549955090453</v>
          </cell>
          <cell r="R253">
            <v>-0.26514203841189221</v>
          </cell>
          <cell r="S253">
            <v>15.580110874166651</v>
          </cell>
          <cell r="T253">
            <v>2.9399380213376962</v>
          </cell>
          <cell r="U253">
            <v>0.78694313208673217</v>
          </cell>
          <cell r="V253">
            <v>0.78694313208673217</v>
          </cell>
          <cell r="W253">
            <v>3</v>
          </cell>
        </row>
        <row r="254">
          <cell r="E254" t="str">
            <v>027-030</v>
          </cell>
          <cell r="F254" t="str">
            <v>Total</v>
          </cell>
          <cell r="G254">
            <v>421</v>
          </cell>
          <cell r="H254">
            <v>387</v>
          </cell>
          <cell r="I254">
            <v>28</v>
          </cell>
          <cell r="J254">
            <v>39</v>
          </cell>
          <cell r="K254">
            <v>1394</v>
          </cell>
          <cell r="L254">
            <v>0.62769010043041606</v>
          </cell>
          <cell r="M254">
            <v>-0.30671111210967866</v>
          </cell>
          <cell r="N254">
            <v>0.86431466643335053</v>
          </cell>
          <cell r="O254">
            <v>-0.34364177815222696</v>
          </cell>
          <cell r="P254">
            <v>-0.13933590847646601</v>
          </cell>
          <cell r="Q254">
            <v>0.10875834342230682</v>
          </cell>
          <cell r="R254">
            <v>8.3935329603081144E-2</v>
          </cell>
          <cell r="S254">
            <v>6.442631199849763</v>
          </cell>
          <cell r="T254">
            <v>1.140502309850014</v>
          </cell>
          <cell r="U254">
            <v>5.8105454171405677</v>
          </cell>
          <cell r="V254">
            <v>1.140502309850014</v>
          </cell>
          <cell r="W254">
            <v>2</v>
          </cell>
        </row>
        <row r="255">
          <cell r="E255" t="str">
            <v>027-031</v>
          </cell>
          <cell r="F255" t="str">
            <v>Total</v>
          </cell>
          <cell r="G255">
            <v>743</v>
          </cell>
          <cell r="H255">
            <v>591</v>
          </cell>
          <cell r="I255">
            <v>27</v>
          </cell>
          <cell r="J255">
            <v>75</v>
          </cell>
          <cell r="K255">
            <v>2186</v>
          </cell>
          <cell r="L255">
            <v>0.65690759377859098</v>
          </cell>
          <cell r="M255">
            <v>0.8839556163604132</v>
          </cell>
          <cell r="N255">
            <v>1.9758682800024823</v>
          </cell>
          <cell r="O255">
            <v>-0.36904586564799602</v>
          </cell>
          <cell r="P255">
            <v>1.1062710048836202</v>
          </cell>
          <cell r="Q255">
            <v>1.2672659754278626</v>
          </cell>
          <cell r="R255">
            <v>0.39239114459549818</v>
          </cell>
          <cell r="S255">
            <v>2.984526774311818</v>
          </cell>
          <cell r="T255">
            <v>7.908647541399211</v>
          </cell>
          <cell r="U255">
            <v>22.077506392278696</v>
          </cell>
          <cell r="V255">
            <v>2.984526774311818</v>
          </cell>
          <cell r="W255">
            <v>1</v>
          </cell>
        </row>
        <row r="256">
          <cell r="E256" t="str">
            <v>027-032</v>
          </cell>
          <cell r="F256" t="str">
            <v>Total</v>
          </cell>
          <cell r="G256">
            <v>883</v>
          </cell>
          <cell r="H256">
            <v>496</v>
          </cell>
          <cell r="I256">
            <v>74</v>
          </cell>
          <cell r="J256">
            <v>46</v>
          </cell>
          <cell r="K256">
            <v>2261</v>
          </cell>
          <cell r="L256">
            <v>0.66298098186643073</v>
          </cell>
          <cell r="M256">
            <v>1.4016368026517576</v>
          </cell>
          <cell r="N256">
            <v>1.4582330187815631</v>
          </cell>
          <cell r="O256">
            <v>0.82494624665314842</v>
          </cell>
          <cell r="P256">
            <v>0.10286543578799519</v>
          </cell>
          <cell r="Q256">
            <v>1.3769731375496008</v>
          </cell>
          <cell r="R256">
            <v>0.45650930319574196</v>
          </cell>
          <cell r="S256">
            <v>0</v>
          </cell>
          <cell r="T256">
            <v>8.4239712168355911</v>
          </cell>
          <cell r="U256">
            <v>20.621238691492479</v>
          </cell>
          <cell r="V256">
            <v>0</v>
          </cell>
          <cell r="W256">
            <v>1</v>
          </cell>
        </row>
        <row r="257">
          <cell r="E257" t="str">
            <v>027-033</v>
          </cell>
          <cell r="F257" t="str">
            <v>Total</v>
          </cell>
          <cell r="G257">
            <v>780</v>
          </cell>
          <cell r="H257">
            <v>619</v>
          </cell>
          <cell r="I257">
            <v>68</v>
          </cell>
          <cell r="J257">
            <v>64</v>
          </cell>
          <cell r="K257">
            <v>2279</v>
          </cell>
          <cell r="L257">
            <v>0.67178587099605092</v>
          </cell>
          <cell r="M257">
            <v>1.0207713584516971</v>
          </cell>
          <cell r="N257">
            <v>2.128434462257069</v>
          </cell>
          <cell r="O257">
            <v>0.6725217216785343</v>
          </cell>
          <cell r="P257">
            <v>0.72566889246803823</v>
          </cell>
          <cell r="Q257">
            <v>1.4033028564588179</v>
          </cell>
          <cell r="R257">
            <v>0.54946454819332557</v>
          </cell>
          <cell r="S257">
            <v>1.0146797745591074</v>
          </cell>
          <cell r="T257">
            <v>9.8194339051993662</v>
          </cell>
          <cell r="U257">
            <v>24.326091621787342</v>
          </cell>
          <cell r="V257">
            <v>1.0146797745591074</v>
          </cell>
          <cell r="W257">
            <v>1</v>
          </cell>
        </row>
        <row r="258">
          <cell r="E258" t="str">
            <v>027-034</v>
          </cell>
          <cell r="F258" t="str">
            <v>Total</v>
          </cell>
          <cell r="G258">
            <v>520</v>
          </cell>
          <cell r="H258">
            <v>236</v>
          </cell>
          <cell r="I258">
            <v>35</v>
          </cell>
          <cell r="J258">
            <v>33</v>
          </cell>
          <cell r="K258">
            <v>1435</v>
          </cell>
          <cell r="L258">
            <v>0.57421602787456449</v>
          </cell>
          <cell r="M258">
            <v>5.9363441053486232E-2</v>
          </cell>
          <cell r="N258">
            <v>4.1547040703257987E-2</v>
          </cell>
          <cell r="O258">
            <v>-0.16581316568184376</v>
          </cell>
          <cell r="P258">
            <v>-0.34693706070314706</v>
          </cell>
          <cell r="Q258">
            <v>0.16873159204885704</v>
          </cell>
          <cell r="R258">
            <v>-0.48060278578624493</v>
          </cell>
          <cell r="S258">
            <v>7.3306501363102594</v>
          </cell>
          <cell r="T258">
            <v>0.59064049550662889</v>
          </cell>
          <cell r="U258">
            <v>4.3554864315082105</v>
          </cell>
          <cell r="V258">
            <v>0.59064049550662889</v>
          </cell>
          <cell r="W258">
            <v>2</v>
          </cell>
        </row>
        <row r="259">
          <cell r="E259" t="str">
            <v>027-035</v>
          </cell>
          <cell r="F259" t="str">
            <v>Total</v>
          </cell>
          <cell r="G259">
            <v>666</v>
          </cell>
          <cell r="H259">
            <v>776</v>
          </cell>
          <cell r="I259">
            <v>44</v>
          </cell>
          <cell r="J259">
            <v>35</v>
          </cell>
          <cell r="K259">
            <v>2842</v>
          </cell>
          <cell r="L259">
            <v>0.53518648838845884</v>
          </cell>
          <cell r="M259">
            <v>0.59923096390017383</v>
          </cell>
          <cell r="N259">
            <v>2.9838948413274302</v>
          </cell>
          <cell r="O259">
            <v>6.2823621780077527E-2</v>
          </cell>
          <cell r="P259">
            <v>-0.27773667662758666</v>
          </cell>
          <cell r="Q259">
            <v>2.2268379534526663</v>
          </cell>
          <cell r="R259">
            <v>-0.89264663456896254</v>
          </cell>
          <cell r="S259">
            <v>6.2396799398709426</v>
          </cell>
          <cell r="T259">
            <v>15.562104935622109</v>
          </cell>
          <cell r="U259">
            <v>29.600695647038133</v>
          </cell>
          <cell r="V259">
            <v>6.2396799398709426</v>
          </cell>
          <cell r="W259">
            <v>1</v>
          </cell>
        </row>
        <row r="260">
          <cell r="E260" t="str">
            <v>027-036</v>
          </cell>
          <cell r="F260" t="str">
            <v>Total</v>
          </cell>
          <cell r="G260">
            <v>312</v>
          </cell>
          <cell r="H260">
            <v>148</v>
          </cell>
          <cell r="I260">
            <v>13</v>
          </cell>
          <cell r="J260">
            <v>34</v>
          </cell>
          <cell r="K260">
            <v>888</v>
          </cell>
          <cell r="L260">
            <v>0.57094594594594594</v>
          </cell>
          <cell r="M260">
            <v>-0.70976289286508243</v>
          </cell>
          <cell r="N260">
            <v>-0.43794667495401451</v>
          </cell>
          <cell r="O260">
            <v>-0.72470309058876248</v>
          </cell>
          <cell r="P260">
            <v>-0.31233686866536686</v>
          </cell>
          <cell r="Q260">
            <v>-0.63139931035902042</v>
          </cell>
          <cell r="R260">
            <v>-0.51512579480566922</v>
          </cell>
          <cell r="S260">
            <v>15.60494678038811</v>
          </cell>
          <cell r="T260">
            <v>1.4759710298907762</v>
          </cell>
          <cell r="U260">
            <v>1.3959480845207617</v>
          </cell>
          <cell r="V260">
            <v>1.3959480845207617</v>
          </cell>
          <cell r="W260">
            <v>3</v>
          </cell>
        </row>
        <row r="261">
          <cell r="E261" t="str">
            <v>027-037</v>
          </cell>
          <cell r="F261" t="str">
            <v>Total</v>
          </cell>
          <cell r="G261">
            <v>308</v>
          </cell>
          <cell r="H261">
            <v>118</v>
          </cell>
          <cell r="I261">
            <v>55</v>
          </cell>
          <cell r="J261">
            <v>11</v>
          </cell>
          <cell r="K261">
            <v>665</v>
          </cell>
          <cell r="L261">
            <v>0.73984962406015042</v>
          </cell>
          <cell r="M261">
            <v>-0.724553783901978</v>
          </cell>
          <cell r="N261">
            <v>-0.6014104416553574</v>
          </cell>
          <cell r="O261">
            <v>0.3422685842335369</v>
          </cell>
          <cell r="P261">
            <v>-1.1081412855343107</v>
          </cell>
          <cell r="Q261">
            <v>-0.95759527240098885</v>
          </cell>
          <cell r="R261">
            <v>1.2680292851693289</v>
          </cell>
          <cell r="S261">
            <v>16.57110694123859</v>
          </cell>
          <cell r="T261">
            <v>6.2048463129572617</v>
          </cell>
          <cell r="U261">
            <v>2.8302120047174597</v>
          </cell>
          <cell r="V261">
            <v>2.8302120047174597</v>
          </cell>
          <cell r="W261">
            <v>3</v>
          </cell>
        </row>
        <row r="262">
          <cell r="E262" t="str">
            <v>027-038</v>
          </cell>
          <cell r="F262" t="str">
            <v>Total</v>
          </cell>
          <cell r="G262">
            <v>511</v>
          </cell>
          <cell r="H262">
            <v>253</v>
          </cell>
          <cell r="I262">
            <v>59</v>
          </cell>
          <cell r="J262">
            <v>33</v>
          </cell>
          <cell r="K262">
            <v>1358</v>
          </cell>
          <cell r="L262">
            <v>0.63033873343151692</v>
          </cell>
          <cell r="M262">
            <v>2.6083936220471244E-2</v>
          </cell>
          <cell r="N262">
            <v>0.13417650850068563</v>
          </cell>
          <cell r="O262">
            <v>0.44388493421661301</v>
          </cell>
          <cell r="P262">
            <v>-0.34693706070314706</v>
          </cell>
          <cell r="Q262">
            <v>5.609890560387247E-2</v>
          </cell>
          <cell r="R262">
            <v>0.11189755898513758</v>
          </cell>
          <cell r="S262">
            <v>5.8562673313161149</v>
          </cell>
          <cell r="T262">
            <v>1.1297059023891438</v>
          </cell>
          <cell r="U262">
            <v>4.9982191278832264</v>
          </cell>
          <cell r="V262">
            <v>1.1297059023891438</v>
          </cell>
          <cell r="W262">
            <v>2</v>
          </cell>
        </row>
        <row r="263">
          <cell r="E263" t="str">
            <v>027-039</v>
          </cell>
          <cell r="F263" t="str">
            <v>Total</v>
          </cell>
          <cell r="G263">
            <v>476</v>
          </cell>
          <cell r="H263">
            <v>108</v>
          </cell>
          <cell r="I263">
            <v>51</v>
          </cell>
          <cell r="J263">
            <v>20</v>
          </cell>
          <cell r="K263">
            <v>808</v>
          </cell>
          <cell r="L263">
            <v>0.8106435643564357</v>
          </cell>
          <cell r="M263">
            <v>-0.10333636035236483</v>
          </cell>
          <cell r="N263">
            <v>-0.65589836388913836</v>
          </cell>
          <cell r="O263">
            <v>0.24065223425046076</v>
          </cell>
          <cell r="P263">
            <v>-0.79673955719428924</v>
          </cell>
          <cell r="Q263">
            <v>-0.74842028328887455</v>
          </cell>
          <cell r="R263">
            <v>2.0154172383518092</v>
          </cell>
          <cell r="S263">
            <v>14.832675504520084</v>
          </cell>
          <cell r="T263">
            <v>7.626509950329897</v>
          </cell>
          <cell r="U263">
            <v>6.0221874494976397</v>
          </cell>
          <cell r="V263">
            <v>6.0221874494976397</v>
          </cell>
          <cell r="W263">
            <v>3</v>
          </cell>
        </row>
        <row r="264">
          <cell r="E264" t="str">
            <v>027-040</v>
          </cell>
          <cell r="F264" t="str">
            <v>Total</v>
          </cell>
          <cell r="G264">
            <v>747</v>
          </cell>
          <cell r="H264">
            <v>298</v>
          </cell>
          <cell r="I264">
            <v>112</v>
          </cell>
          <cell r="J264">
            <v>18</v>
          </cell>
          <cell r="K264">
            <v>1468</v>
          </cell>
          <cell r="L264">
            <v>0.80040871934604907</v>
          </cell>
          <cell r="M264">
            <v>0.89874650739730877</v>
          </cell>
          <cell r="N264">
            <v>0.37937215855269996</v>
          </cell>
          <cell r="O264">
            <v>1.7903015714923716</v>
          </cell>
          <cell r="P264">
            <v>-0.86593994126984963</v>
          </cell>
          <cell r="Q264">
            <v>0.21700274338242187</v>
          </cell>
          <cell r="R264">
            <v>1.9073656193652311</v>
          </cell>
          <cell r="S264">
            <v>6.737849532119764</v>
          </cell>
          <cell r="T264">
            <v>11.681500049385825</v>
          </cell>
          <cell r="U264">
            <v>16.249051497813987</v>
          </cell>
          <cell r="V264">
            <v>6.737849532119764</v>
          </cell>
          <cell r="W264">
            <v>1</v>
          </cell>
        </row>
        <row r="265">
          <cell r="E265" t="str">
            <v>027-041</v>
          </cell>
          <cell r="F265" t="str">
            <v>Total</v>
          </cell>
          <cell r="G265">
            <v>807</v>
          </cell>
          <cell r="H265">
            <v>424</v>
          </cell>
          <cell r="I265">
            <v>156</v>
          </cell>
          <cell r="J265">
            <v>15</v>
          </cell>
          <cell r="K265">
            <v>1775</v>
          </cell>
          <cell r="L265">
            <v>0.78985915492957748</v>
          </cell>
          <cell r="M265">
            <v>1.1206098729507421</v>
          </cell>
          <cell r="N265">
            <v>1.0659199786983402</v>
          </cell>
          <cell r="O265">
            <v>2.9080814213062087</v>
          </cell>
          <cell r="P265">
            <v>-0.96974051738319011</v>
          </cell>
          <cell r="Q265">
            <v>0.666070727000737</v>
          </cell>
          <cell r="R265">
            <v>1.7959914350325763</v>
          </cell>
          <cell r="S265">
            <v>8.0224159621259599</v>
          </cell>
          <cell r="T265">
            <v>19.229071158250704</v>
          </cell>
          <cell r="U265">
            <v>26.77533298452455</v>
          </cell>
          <cell r="V265">
            <v>8.0224159621259599</v>
          </cell>
          <cell r="W265">
            <v>1</v>
          </cell>
        </row>
        <row r="266">
          <cell r="E266" t="str">
            <v>027-042</v>
          </cell>
          <cell r="F266" t="str">
            <v>Total</v>
          </cell>
          <cell r="G266">
            <v>800</v>
          </cell>
          <cell r="H266">
            <v>315</v>
          </cell>
          <cell r="I266">
            <v>135</v>
          </cell>
          <cell r="J266">
            <v>24</v>
          </cell>
          <cell r="K266">
            <v>1642</v>
          </cell>
          <cell r="L266">
            <v>0.77588306942752738</v>
          </cell>
          <cell r="M266">
            <v>1.0947258136361748</v>
          </cell>
          <cell r="N266">
            <v>0.4720016263501276</v>
          </cell>
          <cell r="O266">
            <v>2.3745955838950592</v>
          </cell>
          <cell r="P266">
            <v>-0.65833878904316856</v>
          </cell>
          <cell r="Q266">
            <v>0.47152335950485458</v>
          </cell>
          <cell r="R266">
            <v>1.6484426774247354</v>
          </cell>
          <cell r="S266">
            <v>6.2882361240730722</v>
          </cell>
          <cell r="T266">
            <v>13.633397208285162</v>
          </cell>
          <cell r="U266">
            <v>20.373449940663271</v>
          </cell>
          <cell r="V266">
            <v>6.2882361240730722</v>
          </cell>
          <cell r="W266">
            <v>1</v>
          </cell>
        </row>
        <row r="267">
          <cell r="E267" t="str">
            <v>027-043</v>
          </cell>
          <cell r="F267" t="str">
            <v>Total</v>
          </cell>
          <cell r="G267">
            <v>378</v>
          </cell>
          <cell r="H267">
            <v>171</v>
          </cell>
          <cell r="I267">
            <v>58</v>
          </cell>
          <cell r="J267">
            <v>7</v>
          </cell>
          <cell r="K267">
            <v>767</v>
          </cell>
          <cell r="L267">
            <v>0.80052151238591918</v>
          </cell>
          <cell r="M267">
            <v>-0.46571319075630585</v>
          </cell>
          <cell r="N267">
            <v>-0.31262445381631832</v>
          </cell>
          <cell r="O267">
            <v>0.41848084672084396</v>
          </cell>
          <cell r="P267">
            <v>-1.2465420536854315</v>
          </cell>
          <cell r="Q267">
            <v>-0.80839353191542485</v>
          </cell>
          <cell r="R267">
            <v>1.9085564014978393</v>
          </cell>
          <cell r="S267">
            <v>15.493315135822154</v>
          </cell>
          <cell r="T267">
            <v>8.3799299599697434</v>
          </cell>
          <cell r="U267">
            <v>5.5027754754767377</v>
          </cell>
          <cell r="V267">
            <v>5.5027754754767377</v>
          </cell>
          <cell r="W267">
            <v>3</v>
          </cell>
        </row>
        <row r="268">
          <cell r="E268" t="str">
            <v>027-044</v>
          </cell>
          <cell r="F268" t="str">
            <v>Total</v>
          </cell>
          <cell r="G268">
            <v>618</v>
          </cell>
          <cell r="H268">
            <v>231</v>
          </cell>
          <cell r="I268">
            <v>99</v>
          </cell>
          <cell r="J268">
            <v>20</v>
          </cell>
          <cell r="K268">
            <v>1199</v>
          </cell>
          <cell r="L268">
            <v>0.80733944954128445</v>
          </cell>
          <cell r="M268">
            <v>0.42174027145742726</v>
          </cell>
          <cell r="N268">
            <v>1.4303079586367503E-2</v>
          </cell>
          <cell r="O268">
            <v>1.4600484340473743</v>
          </cell>
          <cell r="P268">
            <v>-0.79673955719428924</v>
          </cell>
          <cell r="Q268">
            <v>-0.17648027809421257</v>
          </cell>
          <cell r="R268">
            <v>1.9805349363010873</v>
          </cell>
          <cell r="S268">
            <v>8.9936464579200877</v>
          </cell>
          <cell r="T268">
            <v>9.6026720703990573</v>
          </cell>
          <cell r="U268">
            <v>12.003836598330038</v>
          </cell>
          <cell r="V268">
            <v>8.9936464579200877</v>
          </cell>
          <cell r="W268">
            <v>1</v>
          </cell>
        </row>
        <row r="269">
          <cell r="E269" t="str">
            <v>027-045</v>
          </cell>
          <cell r="F269" t="str">
            <v>Total</v>
          </cell>
          <cell r="G269">
            <v>877</v>
          </cell>
          <cell r="H269">
            <v>277</v>
          </cell>
          <cell r="I269">
            <v>158</v>
          </cell>
          <cell r="J269">
            <v>16</v>
          </cell>
          <cell r="K269">
            <v>1686</v>
          </cell>
          <cell r="L269">
            <v>0.78766310794780547</v>
          </cell>
          <cell r="M269">
            <v>1.3794504660964142</v>
          </cell>
          <cell r="N269">
            <v>0.26494752186175996</v>
          </cell>
          <cell r="O269">
            <v>2.9588895962977468</v>
          </cell>
          <cell r="P269">
            <v>-0.93514032534540992</v>
          </cell>
          <cell r="Q269">
            <v>0.53588489461627431</v>
          </cell>
          <cell r="R269">
            <v>1.7728072606254166</v>
          </cell>
          <cell r="S269">
            <v>9.4956624354616412</v>
          </cell>
          <cell r="T269">
            <v>18.866577397783225</v>
          </cell>
          <cell r="U269">
            <v>25.394082244056953</v>
          </cell>
          <cell r="V269">
            <v>9.4956624354616412</v>
          </cell>
          <cell r="W269">
            <v>1</v>
          </cell>
        </row>
        <row r="270">
          <cell r="E270" t="str">
            <v>027-046</v>
          </cell>
          <cell r="F270" t="str">
            <v>Total</v>
          </cell>
          <cell r="G270">
            <v>452</v>
          </cell>
          <cell r="H270">
            <v>153</v>
          </cell>
          <cell r="I270">
            <v>98</v>
          </cell>
          <cell r="J270">
            <v>10</v>
          </cell>
          <cell r="K270">
            <v>835</v>
          </cell>
          <cell r="L270">
            <v>0.8538922155688623</v>
          </cell>
          <cell r="M270">
            <v>-0.19208170657373813</v>
          </cell>
          <cell r="N270">
            <v>-0.41070271383712403</v>
          </cell>
          <cell r="O270">
            <v>1.4346443465516052</v>
          </cell>
          <cell r="P270">
            <v>-1.142741477572091</v>
          </cell>
          <cell r="Q270">
            <v>-0.70892570492504881</v>
          </cell>
          <cell r="R270">
            <v>2.4720032225798212</v>
          </cell>
          <cell r="S270">
            <v>16.369317535048395</v>
          </cell>
          <cell r="T270">
            <v>13.072423851756451</v>
          </cell>
          <cell r="U270">
            <v>11.528493516272631</v>
          </cell>
          <cell r="V270">
            <v>11.528493516272631</v>
          </cell>
          <cell r="W270">
            <v>3</v>
          </cell>
        </row>
        <row r="271">
          <cell r="E271" t="str">
            <v>027-047</v>
          </cell>
          <cell r="F271" t="str">
            <v>Total</v>
          </cell>
          <cell r="G271">
            <v>562</v>
          </cell>
          <cell r="H271">
            <v>147</v>
          </cell>
          <cell r="I271">
            <v>48</v>
          </cell>
          <cell r="J271">
            <v>7</v>
          </cell>
          <cell r="K271">
            <v>1119</v>
          </cell>
          <cell r="L271">
            <v>0.68275245755138514</v>
          </cell>
          <cell r="M271">
            <v>0.21466779694088953</v>
          </cell>
          <cell r="N271">
            <v>-0.44339546717739259</v>
          </cell>
          <cell r="O271">
            <v>0.16443997176315367</v>
          </cell>
          <cell r="P271">
            <v>-1.2465420536854315</v>
          </cell>
          <cell r="Q271">
            <v>-0.29350125102406671</v>
          </cell>
          <cell r="R271">
            <v>0.66524133141356723</v>
          </cell>
          <cell r="S271">
            <v>10.116309173429325</v>
          </cell>
          <cell r="T271">
            <v>3.8876376970692101</v>
          </cell>
          <cell r="U271">
            <v>3.1776479567109925</v>
          </cell>
          <cell r="V271">
            <v>3.1776479567109925</v>
          </cell>
          <cell r="W271">
            <v>3</v>
          </cell>
        </row>
        <row r="272">
          <cell r="E272" t="str">
            <v>027-048</v>
          </cell>
          <cell r="F272" t="str">
            <v>Total</v>
          </cell>
          <cell r="G272">
            <v>331</v>
          </cell>
          <cell r="H272">
            <v>245</v>
          </cell>
          <cell r="I272">
            <v>42</v>
          </cell>
          <cell r="J272">
            <v>23</v>
          </cell>
          <cell r="K272">
            <v>895</v>
          </cell>
          <cell r="L272">
            <v>0.71620111731843572</v>
          </cell>
          <cell r="M272">
            <v>-0.63950616043982855</v>
          </cell>
          <cell r="N272">
            <v>9.058617071366086E-2</v>
          </cell>
          <cell r="O272">
            <v>1.2015446788539471E-2</v>
          </cell>
          <cell r="P272">
            <v>-0.69293898108094876</v>
          </cell>
          <cell r="Q272">
            <v>-0.6211599752276582</v>
          </cell>
          <cell r="R272">
            <v>1.0183665460204576</v>
          </cell>
          <cell r="S272">
            <v>11.639103149776529</v>
          </cell>
          <cell r="T272">
            <v>3.2877851191903336</v>
          </cell>
          <cell r="U272">
            <v>2.9376437680142793</v>
          </cell>
          <cell r="V272">
            <v>2.9376437680142793</v>
          </cell>
          <cell r="W272">
            <v>3</v>
          </cell>
        </row>
        <row r="273">
          <cell r="E273" t="str">
            <v>027-049</v>
          </cell>
          <cell r="F273" t="str">
            <v>Total</v>
          </cell>
          <cell r="G273">
            <v>1125</v>
          </cell>
          <cell r="H273">
            <v>722</v>
          </cell>
          <cell r="I273">
            <v>235</v>
          </cell>
          <cell r="J273">
            <v>41</v>
          </cell>
          <cell r="K273">
            <v>2761</v>
          </cell>
          <cell r="L273">
            <v>0.7689243027888446</v>
          </cell>
          <cell r="M273">
            <v>2.2964857103839385</v>
          </cell>
          <cell r="N273">
            <v>2.689660061265013</v>
          </cell>
          <cell r="O273">
            <v>4.9150043334719626</v>
          </cell>
          <cell r="P273">
            <v>-7.0135524400905661E-2</v>
          </cell>
          <cell r="Q273">
            <v>2.108354218361189</v>
          </cell>
          <cell r="R273">
            <v>1.5749773732900458</v>
          </cell>
          <cell r="S273">
            <v>20.861560723596877</v>
          </cell>
          <cell r="T273">
            <v>48.262695674630308</v>
          </cell>
          <cell r="U273">
            <v>67.519501812935957</v>
          </cell>
          <cell r="V273">
            <v>20.861560723596877</v>
          </cell>
          <cell r="W273">
            <v>1</v>
          </cell>
        </row>
        <row r="274">
          <cell r="E274" t="str">
            <v>027-050</v>
          </cell>
          <cell r="F274" t="str">
            <v>Total</v>
          </cell>
          <cell r="G274">
            <v>554</v>
          </cell>
          <cell r="H274">
            <v>288</v>
          </cell>
          <cell r="I274">
            <v>68</v>
          </cell>
          <cell r="J274">
            <v>6</v>
          </cell>
          <cell r="K274">
            <v>1149</v>
          </cell>
          <cell r="L274">
            <v>0.79721496953872928</v>
          </cell>
          <cell r="M274">
            <v>0.18508601486709841</v>
          </cell>
          <cell r="N274">
            <v>0.324884236318919</v>
          </cell>
          <cell r="O274">
            <v>0.6725217216785343</v>
          </cell>
          <cell r="P274">
            <v>-1.2811422457232116</v>
          </cell>
          <cell r="Q274">
            <v>-0.24961838617537141</v>
          </cell>
          <cell r="R274">
            <v>1.8736484661529678</v>
          </cell>
          <cell r="S274">
            <v>9.357269172505827</v>
          </cell>
          <cell r="T274">
            <v>8.279843214512093</v>
          </cell>
          <cell r="U274">
            <v>8.6201199574565273</v>
          </cell>
          <cell r="V274">
            <v>8.279843214512093</v>
          </cell>
          <cell r="W274">
            <v>2</v>
          </cell>
        </row>
        <row r="275">
          <cell r="E275" t="str">
            <v>027-051</v>
          </cell>
          <cell r="F275" t="str">
            <v>Total</v>
          </cell>
          <cell r="G275">
            <v>110</v>
          </cell>
          <cell r="H275">
            <v>26</v>
          </cell>
          <cell r="I275">
            <v>21</v>
          </cell>
          <cell r="J275">
            <v>24</v>
          </cell>
          <cell r="K275">
            <v>252</v>
          </cell>
          <cell r="L275">
            <v>0.71825396825396826</v>
          </cell>
          <cell r="M275">
            <v>-1.4567028902283079</v>
          </cell>
          <cell r="N275">
            <v>-1.1026993262061424</v>
          </cell>
          <cell r="O275">
            <v>-0.52147039062261014</v>
          </cell>
          <cell r="P275">
            <v>-0.65833878904316856</v>
          </cell>
          <cell r="Q275">
            <v>-1.5617160451513608</v>
          </cell>
          <cell r="R275">
            <v>1.0400389667456662</v>
          </cell>
          <cell r="S275">
            <v>26.097150889298039</v>
          </cell>
          <cell r="T275">
            <v>7.8479198296583972</v>
          </cell>
          <cell r="U275">
            <v>2.1491483823896389</v>
          </cell>
          <cell r="V275">
            <v>2.1491483823896389</v>
          </cell>
          <cell r="W275">
            <v>3</v>
          </cell>
        </row>
        <row r="276">
          <cell r="E276" t="str">
            <v>027-052</v>
          </cell>
          <cell r="F276" t="str">
            <v>Total</v>
          </cell>
          <cell r="G276">
            <v>668</v>
          </cell>
          <cell r="H276">
            <v>609</v>
          </cell>
          <cell r="I276">
            <v>58</v>
          </cell>
          <cell r="J276">
            <v>49</v>
          </cell>
          <cell r="K276">
            <v>2545</v>
          </cell>
          <cell r="L276">
            <v>0.54381139489194497</v>
          </cell>
          <cell r="M276">
            <v>0.60662640941862167</v>
          </cell>
          <cell r="N276">
            <v>2.0739465400232882</v>
          </cell>
          <cell r="O276">
            <v>0.41848084672084396</v>
          </cell>
          <cell r="P276">
            <v>0.20666601190133571</v>
          </cell>
          <cell r="Q276">
            <v>1.792397591450583</v>
          </cell>
          <cell r="R276">
            <v>-0.80159150766046627</v>
          </cell>
          <cell r="S276">
            <v>2.9425284737081574</v>
          </cell>
          <cell r="T276">
            <v>9.0742451831810715</v>
          </cell>
          <cell r="U276">
            <v>22.502400781557228</v>
          </cell>
          <cell r="V276">
            <v>2.9425284737081574</v>
          </cell>
          <cell r="W276">
            <v>1</v>
          </cell>
        </row>
        <row r="277">
          <cell r="E277" t="str">
            <v>027-053</v>
          </cell>
          <cell r="F277" t="str">
            <v>Total</v>
          </cell>
          <cell r="G277">
            <v>507</v>
          </cell>
          <cell r="H277">
            <v>257</v>
          </cell>
          <cell r="I277">
            <v>37</v>
          </cell>
          <cell r="J277">
            <v>69</v>
          </cell>
          <cell r="K277">
            <v>1530</v>
          </cell>
          <cell r="L277">
            <v>0.56862745098039214</v>
          </cell>
          <cell r="M277">
            <v>1.1293045183575693E-2</v>
          </cell>
          <cell r="N277">
            <v>0.15597167739419801</v>
          </cell>
          <cell r="O277">
            <v>-0.11500499069030569</v>
          </cell>
          <cell r="P277">
            <v>0.89866985265693911</v>
          </cell>
          <cell r="Q277">
            <v>0.30769399740305881</v>
          </cell>
          <cell r="R277">
            <v>-0.53960268081479656</v>
          </cell>
          <cell r="S277">
            <v>7.2813503279363125</v>
          </cell>
          <cell r="T277">
            <v>0.62471996696945586</v>
          </cell>
          <cell r="U277">
            <v>8.6473833603876642</v>
          </cell>
          <cell r="V277">
            <v>0.62471996696945586</v>
          </cell>
          <cell r="W277">
            <v>2</v>
          </cell>
        </row>
        <row r="278">
          <cell r="E278" t="str">
            <v>027-054</v>
          </cell>
          <cell r="F278" t="str">
            <v>Total</v>
          </cell>
          <cell r="G278">
            <v>166</v>
          </cell>
          <cell r="H278">
            <v>87</v>
          </cell>
          <cell r="I278">
            <v>6</v>
          </cell>
          <cell r="J278">
            <v>63</v>
          </cell>
          <cell r="K278">
            <v>568</v>
          </cell>
          <cell r="L278">
            <v>0.56690140845070425</v>
          </cell>
          <cell r="M278">
            <v>-1.2496304157117701</v>
          </cell>
          <cell r="N278">
            <v>-0.77032300058007841</v>
          </cell>
          <cell r="O278">
            <v>-0.90253170305914565</v>
          </cell>
          <cell r="P278">
            <v>0.69106870043025814</v>
          </cell>
          <cell r="Q278">
            <v>-1.0994832020784369</v>
          </cell>
          <cell r="R278">
            <v>-0.55782490983567556</v>
          </cell>
          <cell r="S278">
            <v>22.487552839690053</v>
          </cell>
          <cell r="T278">
            <v>3.4750261820381421</v>
          </cell>
          <cell r="U278">
            <v>4.0577024821653378</v>
          </cell>
          <cell r="V278">
            <v>3.4750261820381421</v>
          </cell>
          <cell r="W278">
            <v>2</v>
          </cell>
        </row>
        <row r="279">
          <cell r="E279" t="str">
            <v>027-055</v>
          </cell>
          <cell r="F279" t="str">
            <v>Total</v>
          </cell>
          <cell r="G279">
            <v>274</v>
          </cell>
          <cell r="H279">
            <v>85</v>
          </cell>
          <cell r="I279">
            <v>7</v>
          </cell>
          <cell r="J279">
            <v>41</v>
          </cell>
          <cell r="K279">
            <v>793</v>
          </cell>
          <cell r="L279">
            <v>0.51324085750315263</v>
          </cell>
          <cell r="M279">
            <v>-0.85027635771559018</v>
          </cell>
          <cell r="N279">
            <v>-0.78122058502683456</v>
          </cell>
          <cell r="O279">
            <v>-0.87712761556337659</v>
          </cell>
          <cell r="P279">
            <v>-7.0135524400905661E-2</v>
          </cell>
          <cell r="Q279">
            <v>-0.77036171571322221</v>
          </cell>
          <cell r="R279">
            <v>-1.1243317206091286</v>
          </cell>
          <cell r="S279">
            <v>20.123355404694735</v>
          </cell>
          <cell r="T279">
            <v>2.8273712706394392</v>
          </cell>
          <cell r="U279">
            <v>2.5943604522016583</v>
          </cell>
          <cell r="V279">
            <v>2.5943604522016583</v>
          </cell>
          <cell r="W279">
            <v>3</v>
          </cell>
        </row>
        <row r="280">
          <cell r="E280" t="str">
            <v>027-056</v>
          </cell>
          <cell r="F280" t="str">
            <v>Total</v>
          </cell>
          <cell r="G280">
            <v>315</v>
          </cell>
          <cell r="H280">
            <v>164</v>
          </cell>
          <cell r="I280">
            <v>12</v>
          </cell>
          <cell r="J280">
            <v>13</v>
          </cell>
          <cell r="K280">
            <v>963</v>
          </cell>
          <cell r="L280">
            <v>0.52336448598130836</v>
          </cell>
          <cell r="M280">
            <v>-0.69866972458741083</v>
          </cell>
          <cell r="N280">
            <v>-0.350765999379965</v>
          </cell>
          <cell r="O280">
            <v>-0.75010717808453142</v>
          </cell>
          <cell r="P280">
            <v>-1.0389409014587505</v>
          </cell>
          <cell r="Q280">
            <v>-0.52169214823728227</v>
          </cell>
          <cell r="R280">
            <v>-1.01745424020046</v>
          </cell>
          <cell r="S280">
            <v>17.245778353340825</v>
          </cell>
          <cell r="T280">
            <v>3.2321493931762975</v>
          </cell>
          <cell r="U280">
            <v>1.5212202650654256</v>
          </cell>
          <cell r="V280">
            <v>1.5212202650654256</v>
          </cell>
          <cell r="W280">
            <v>3</v>
          </cell>
        </row>
        <row r="281">
          <cell r="E281" t="str">
            <v>027-057</v>
          </cell>
          <cell r="F281" t="str">
            <v>Total</v>
          </cell>
          <cell r="G281">
            <v>468</v>
          </cell>
          <cell r="H281">
            <v>500</v>
          </cell>
          <cell r="I281">
            <v>51</v>
          </cell>
          <cell r="J281">
            <v>26</v>
          </cell>
          <cell r="K281">
            <v>1963</v>
          </cell>
          <cell r="L281">
            <v>0.53234844625573108</v>
          </cell>
          <cell r="M281">
            <v>-0.13291814242615593</v>
          </cell>
          <cell r="N281">
            <v>1.4800281876750756</v>
          </cell>
          <cell r="O281">
            <v>0.24065223425046076</v>
          </cell>
          <cell r="P281">
            <v>-0.58913840496760828</v>
          </cell>
          <cell r="Q281">
            <v>0.94107001338589424</v>
          </cell>
          <cell r="R281">
            <v>-0.92260849983239868</v>
          </cell>
          <cell r="S281">
            <v>5.2675801656851586</v>
          </cell>
          <cell r="T281">
            <v>4.6543817290075795</v>
          </cell>
          <cell r="U281">
            <v>11.812130173340753</v>
          </cell>
          <cell r="V281">
            <v>4.6543817290075795</v>
          </cell>
          <cell r="W281">
            <v>2</v>
          </cell>
        </row>
        <row r="282">
          <cell r="E282" t="str">
            <v>027-058</v>
          </cell>
          <cell r="F282" t="str">
            <v>Total</v>
          </cell>
          <cell r="G282">
            <v>173</v>
          </cell>
          <cell r="H282">
            <v>129</v>
          </cell>
          <cell r="I282">
            <v>9</v>
          </cell>
          <cell r="J282">
            <v>29</v>
          </cell>
          <cell r="K282">
            <v>596</v>
          </cell>
          <cell r="L282">
            <v>0.57046979865771807</v>
          </cell>
          <cell r="M282">
            <v>-1.2237463563972029</v>
          </cell>
          <cell r="N282">
            <v>-0.54147372719819831</v>
          </cell>
          <cell r="O282">
            <v>-0.82631944057183859</v>
          </cell>
          <cell r="P282">
            <v>-0.48533782885426774</v>
          </cell>
          <cell r="Q282">
            <v>-1.058525861552988</v>
          </cell>
          <cell r="R282">
            <v>-0.52015259152969173</v>
          </cell>
          <cell r="S282">
            <v>20.849649083315679</v>
          </cell>
          <cell r="T282">
            <v>3.4132457657180302</v>
          </cell>
          <cell r="U282">
            <v>0.94681995228071725</v>
          </cell>
          <cell r="V282">
            <v>0.94681995228071725</v>
          </cell>
          <cell r="W282">
            <v>3</v>
          </cell>
        </row>
        <row r="283">
          <cell r="E283" t="str">
            <v>027-059</v>
          </cell>
          <cell r="F283" t="str">
            <v>Total</v>
          </cell>
          <cell r="G283">
            <v>218</v>
          </cell>
          <cell r="H283">
            <v>241</v>
          </cell>
          <cell r="I283">
            <v>15</v>
          </cell>
          <cell r="J283">
            <v>42</v>
          </cell>
          <cell r="K283">
            <v>888</v>
          </cell>
          <cell r="L283">
            <v>0.58108108108108103</v>
          </cell>
          <cell r="M283">
            <v>-1.0573488322321278</v>
          </cell>
          <cell r="N283">
            <v>6.8791001820148467E-2</v>
          </cell>
          <cell r="O283">
            <v>-0.67389491559722436</v>
          </cell>
          <cell r="P283">
            <v>-3.5535332363125498E-2</v>
          </cell>
          <cell r="Q283">
            <v>-0.63139931035902042</v>
          </cell>
          <cell r="R283">
            <v>-0.40812683596577076</v>
          </cell>
          <cell r="S283">
            <v>15.023994616006572</v>
          </cell>
          <cell r="T283">
            <v>1.4253332063650241</v>
          </cell>
          <cell r="U283">
            <v>2.4925503849178399</v>
          </cell>
          <cell r="V283">
            <v>1.4253332063650241</v>
          </cell>
          <cell r="W283">
            <v>2</v>
          </cell>
        </row>
        <row r="284">
          <cell r="E284" t="str">
            <v>027-060</v>
          </cell>
          <cell r="F284" t="str">
            <v>Total</v>
          </cell>
          <cell r="G284">
            <v>420</v>
          </cell>
          <cell r="H284">
            <v>503</v>
          </cell>
          <cell r="I284">
            <v>30</v>
          </cell>
          <cell r="J284">
            <v>37</v>
          </cell>
          <cell r="K284">
            <v>1537</v>
          </cell>
          <cell r="L284">
            <v>0.64411190631099546</v>
          </cell>
          <cell r="M284">
            <v>-0.31040883486890258</v>
          </cell>
          <cell r="N284">
            <v>1.4963745643452098</v>
          </cell>
          <cell r="O284">
            <v>-0.2928336031606889</v>
          </cell>
          <cell r="P284">
            <v>-0.20853629255202635</v>
          </cell>
          <cell r="Q284">
            <v>0.31793333253442108</v>
          </cell>
          <cell r="R284">
            <v>0.25730412124371643</v>
          </cell>
          <cell r="S284">
            <v>5.4402058846376331</v>
          </cell>
          <cell r="T284">
            <v>2.9662306055500771</v>
          </cell>
          <cell r="U284">
            <v>8.8244346022873099</v>
          </cell>
          <cell r="V284">
            <v>2.9662306055500771</v>
          </cell>
          <cell r="W284">
            <v>2</v>
          </cell>
        </row>
        <row r="285">
          <cell r="E285" t="str">
            <v>027-061</v>
          </cell>
          <cell r="F285" t="str">
            <v>Total</v>
          </cell>
          <cell r="G285">
            <v>219</v>
          </cell>
          <cell r="H285">
            <v>204</v>
          </cell>
          <cell r="I285">
            <v>22</v>
          </cell>
          <cell r="J285">
            <v>5</v>
          </cell>
          <cell r="K285">
            <v>737</v>
          </cell>
          <cell r="L285">
            <v>0.61058344640434192</v>
          </cell>
          <cell r="M285">
            <v>-1.053651109472904</v>
          </cell>
          <cell r="N285">
            <v>-0.1328143104448411</v>
          </cell>
          <cell r="O285">
            <v>-0.49606630312684113</v>
          </cell>
          <cell r="P285">
            <v>-1.3157424377609919</v>
          </cell>
          <cell r="Q285">
            <v>-0.85227639676412015</v>
          </cell>
          <cell r="R285">
            <v>-9.6663561839316334E-2</v>
          </cell>
          <cell r="S285">
            <v>17.592946495684398</v>
          </cell>
          <cell r="T285">
            <v>4.1527762168778031</v>
          </cell>
          <cell r="U285">
            <v>0.55997428799908899</v>
          </cell>
          <cell r="V285">
            <v>0.55997428799908899</v>
          </cell>
          <cell r="W285">
            <v>3</v>
          </cell>
        </row>
        <row r="286">
          <cell r="E286" t="str">
            <v>027-062</v>
          </cell>
          <cell r="F286" t="str">
            <v>Total</v>
          </cell>
          <cell r="G286">
            <v>545</v>
          </cell>
          <cell r="H286">
            <v>469</v>
          </cell>
          <cell r="I286">
            <v>105</v>
          </cell>
          <cell r="J286">
            <v>29</v>
          </cell>
          <cell r="K286">
            <v>1912</v>
          </cell>
          <cell r="L286">
            <v>0.60041841004184104</v>
          </cell>
          <cell r="M286">
            <v>0.15180651003408344</v>
          </cell>
          <cell r="N286">
            <v>1.3111156287503545</v>
          </cell>
          <cell r="O286">
            <v>1.6124729590219884</v>
          </cell>
          <cell r="P286">
            <v>-0.48533782885426774</v>
          </cell>
          <cell r="Q286">
            <v>0.86646914314311219</v>
          </cell>
          <cell r="R286">
            <v>-0.20397819483190402</v>
          </cell>
          <cell r="S286">
            <v>3.2467587533804649</v>
          </cell>
          <cell r="T286">
            <v>6.767872905160254</v>
          </cell>
          <cell r="U286">
            <v>15.026325518605185</v>
          </cell>
          <cell r="V286">
            <v>3.2467587533804649</v>
          </cell>
          <cell r="W286">
            <v>1</v>
          </cell>
        </row>
        <row r="287">
          <cell r="E287" t="str">
            <v>027-063</v>
          </cell>
          <cell r="F287" t="str">
            <v>Total</v>
          </cell>
          <cell r="G287">
            <v>565</v>
          </cell>
          <cell r="H287">
            <v>473</v>
          </cell>
          <cell r="I287">
            <v>74</v>
          </cell>
          <cell r="J287">
            <v>43</v>
          </cell>
          <cell r="K287">
            <v>1841</v>
          </cell>
          <cell r="L287">
            <v>0.62737642585551334</v>
          </cell>
          <cell r="M287">
            <v>0.2257609652185612</v>
          </cell>
          <cell r="N287">
            <v>1.332910797643867</v>
          </cell>
          <cell r="O287">
            <v>0.82494624665314842</v>
          </cell>
          <cell r="P287">
            <v>-9.3514032534532359E-4</v>
          </cell>
          <cell r="Q287">
            <v>0.7626130296678667</v>
          </cell>
          <cell r="R287">
            <v>8.0623794780739402E-2</v>
          </cell>
          <cell r="S287">
            <v>1.9278924613644286</v>
          </cell>
          <cell r="T287">
            <v>3.9872334886343066</v>
          </cell>
          <cell r="U287">
            <v>12.883860421780897</v>
          </cell>
          <cell r="V287">
            <v>1.9278924613644286</v>
          </cell>
          <cell r="W287">
            <v>1</v>
          </cell>
        </row>
        <row r="288">
          <cell r="E288" t="str">
            <v>027-064</v>
          </cell>
          <cell r="F288" t="str">
            <v>Total</v>
          </cell>
          <cell r="G288">
            <v>640</v>
          </cell>
          <cell r="H288">
            <v>389</v>
          </cell>
          <cell r="I288">
            <v>97</v>
          </cell>
          <cell r="J288">
            <v>52</v>
          </cell>
          <cell r="K288">
            <v>1723</v>
          </cell>
          <cell r="L288">
            <v>0.68369123621590244</v>
          </cell>
          <cell r="M288">
            <v>0.50309017216035279</v>
          </cell>
          <cell r="N288">
            <v>0.87521225088010679</v>
          </cell>
          <cell r="O288">
            <v>1.4092402590558362</v>
          </cell>
          <cell r="P288">
            <v>0.31046658801467619</v>
          </cell>
          <cell r="Q288">
            <v>0.59000709459633183</v>
          </cell>
          <cell r="R288">
            <v>0.6751522342624342</v>
          </cell>
          <cell r="S288">
            <v>2.1989172783742994</v>
          </cell>
          <cell r="T288">
            <v>5.2947687601628362</v>
          </cell>
          <cell r="U288">
            <v>14.665545395077984</v>
          </cell>
          <cell r="V288">
            <v>2.1989172783742994</v>
          </cell>
          <cell r="W288">
            <v>1</v>
          </cell>
        </row>
        <row r="289">
          <cell r="E289" t="str">
            <v>027-065</v>
          </cell>
          <cell r="F289" t="str">
            <v>Total</v>
          </cell>
          <cell r="G289">
            <v>991</v>
          </cell>
          <cell r="H289">
            <v>632</v>
          </cell>
          <cell r="I289">
            <v>210</v>
          </cell>
          <cell r="J289">
            <v>47</v>
          </cell>
          <cell r="K289">
            <v>2925</v>
          </cell>
          <cell r="L289">
            <v>0.64273504273504278</v>
          </cell>
          <cell r="M289">
            <v>1.8009908606479375</v>
          </cell>
          <cell r="N289">
            <v>2.1992687611609845</v>
          </cell>
          <cell r="O289">
            <v>4.2799021460777364</v>
          </cell>
          <cell r="P289">
            <v>0.13746562782577537</v>
          </cell>
          <cell r="Q289">
            <v>2.3482472128673901</v>
          </cell>
          <cell r="R289">
            <v>0.24276825496002011</v>
          </cell>
          <cell r="S289">
            <v>13.635593640464984</v>
          </cell>
          <cell r="T289">
            <v>35.314768928678639</v>
          </cell>
          <cell r="U289">
            <v>54.267045686206806</v>
          </cell>
          <cell r="V289">
            <v>13.635593640464984</v>
          </cell>
          <cell r="W289">
            <v>1</v>
          </cell>
        </row>
        <row r="290">
          <cell r="E290" t="str">
            <v>027-066</v>
          </cell>
          <cell r="F290" t="str">
            <v>Total</v>
          </cell>
          <cell r="G290">
            <v>734</v>
          </cell>
          <cell r="H290">
            <v>495</v>
          </cell>
          <cell r="I290">
            <v>154</v>
          </cell>
          <cell r="J290">
            <v>106</v>
          </cell>
          <cell r="K290">
            <v>2220</v>
          </cell>
          <cell r="L290">
            <v>0.67072072072072075</v>
          </cell>
          <cell r="M290">
            <v>0.8506761115273983</v>
          </cell>
          <cell r="N290">
            <v>1.452784226558185</v>
          </cell>
          <cell r="O290">
            <v>2.8572732463146706</v>
          </cell>
          <cell r="P290">
            <v>2.1788769580548055</v>
          </cell>
          <cell r="Q290">
            <v>1.3169998889230505</v>
          </cell>
          <cell r="R290">
            <v>0.53821951110711408</v>
          </cell>
          <cell r="S290">
            <v>8.754037595266432</v>
          </cell>
          <cell r="T290">
            <v>18.833623936656728</v>
          </cell>
          <cell r="U290">
            <v>38.042182604910188</v>
          </cell>
          <cell r="V290">
            <v>8.754037595266432</v>
          </cell>
          <cell r="W290">
            <v>1</v>
          </cell>
        </row>
        <row r="291">
          <cell r="E291" t="str">
            <v>027-067</v>
          </cell>
          <cell r="F291" t="str">
            <v>Total</v>
          </cell>
          <cell r="G291">
            <v>738</v>
          </cell>
          <cell r="H291">
            <v>408</v>
          </cell>
          <cell r="I291">
            <v>86</v>
          </cell>
          <cell r="J291">
            <v>39</v>
          </cell>
          <cell r="K291">
            <v>2112</v>
          </cell>
          <cell r="L291">
            <v>0.60179924242424243</v>
          </cell>
          <cell r="M291">
            <v>0.86546700256429376</v>
          </cell>
          <cell r="N291">
            <v>0.97873930312429058</v>
          </cell>
          <cell r="O291">
            <v>1.1297952966023768</v>
          </cell>
          <cell r="P291">
            <v>-0.13933590847646601</v>
          </cell>
          <cell r="Q291">
            <v>1.1590215754677475</v>
          </cell>
          <cell r="R291">
            <v>-0.18940042894329995</v>
          </cell>
          <cell r="S291">
            <v>1.1336889777849564</v>
          </cell>
          <cell r="T291">
            <v>5.6312243677367881</v>
          </cell>
          <cell r="U291">
            <v>15.638477038472983</v>
          </cell>
          <cell r="V291">
            <v>1.1336889777849564</v>
          </cell>
          <cell r="W291">
            <v>1</v>
          </cell>
        </row>
        <row r="292">
          <cell r="E292" t="str">
            <v>028-001</v>
          </cell>
          <cell r="F292" t="str">
            <v>Total</v>
          </cell>
          <cell r="G292">
            <v>402</v>
          </cell>
          <cell r="H292">
            <v>331</v>
          </cell>
          <cell r="I292">
            <v>15</v>
          </cell>
          <cell r="J292">
            <v>26</v>
          </cell>
          <cell r="K292">
            <v>1289</v>
          </cell>
          <cell r="L292">
            <v>0.60046547711404186</v>
          </cell>
          <cell r="M292">
            <v>-0.37696784453493254</v>
          </cell>
          <cell r="N292">
            <v>0.55918230192417717</v>
          </cell>
          <cell r="O292">
            <v>-0.67389491559722436</v>
          </cell>
          <cell r="P292">
            <v>-0.58913840496760828</v>
          </cell>
          <cell r="Q292">
            <v>-4.4831683548126701E-2</v>
          </cell>
          <cell r="R292">
            <v>-0.20348129689675259</v>
          </cell>
          <cell r="S292">
            <v>9.1542373692596168</v>
          </cell>
          <cell r="T292">
            <v>1.3577024383496963</v>
          </cell>
          <cell r="U292">
            <v>3.6132240079619873</v>
          </cell>
          <cell r="V292">
            <v>1.3577024383496963</v>
          </cell>
          <cell r="W292">
            <v>2</v>
          </cell>
        </row>
        <row r="293">
          <cell r="E293" t="str">
            <v>028-002</v>
          </cell>
          <cell r="F293" t="str">
            <v>Total</v>
          </cell>
          <cell r="G293">
            <v>588</v>
          </cell>
          <cell r="H293">
            <v>597</v>
          </cell>
          <cell r="I293">
            <v>72</v>
          </cell>
          <cell r="J293">
            <v>46</v>
          </cell>
          <cell r="K293">
            <v>2029</v>
          </cell>
          <cell r="L293">
            <v>0.6421882700837851</v>
          </cell>
          <cell r="M293">
            <v>0.3108085886807106</v>
          </cell>
          <cell r="N293">
            <v>2.008561033342751</v>
          </cell>
          <cell r="O293">
            <v>0.77413807166161042</v>
          </cell>
          <cell r="P293">
            <v>0.10286543578799519</v>
          </cell>
          <cell r="Q293">
            <v>1.037612316053024</v>
          </cell>
          <cell r="R293">
            <v>0.23699584999189202</v>
          </cell>
          <cell r="S293">
            <v>1.6587005099564045</v>
          </cell>
          <cell r="T293">
            <v>6.8301927873114732</v>
          </cell>
          <cell r="U293">
            <v>17.698880620359891</v>
          </cell>
          <cell r="V293">
            <v>1.6587005099564045</v>
          </cell>
          <cell r="W293">
            <v>1</v>
          </cell>
        </row>
        <row r="294">
          <cell r="E294" t="str">
            <v>028-003</v>
          </cell>
          <cell r="F294" t="str">
            <v>Total</v>
          </cell>
          <cell r="G294">
            <v>142</v>
          </cell>
          <cell r="H294">
            <v>111</v>
          </cell>
          <cell r="I294">
            <v>6</v>
          </cell>
          <cell r="J294">
            <v>17</v>
          </cell>
          <cell r="K294">
            <v>449</v>
          </cell>
          <cell r="L294">
            <v>0.6146993318485523</v>
          </cell>
          <cell r="M294">
            <v>-1.3383757619331433</v>
          </cell>
          <cell r="N294">
            <v>-0.63955198721900408</v>
          </cell>
          <cell r="O294">
            <v>-0.90253170305914565</v>
          </cell>
          <cell r="P294">
            <v>-0.90054013330762972</v>
          </cell>
          <cell r="Q294">
            <v>-1.2735518993115948</v>
          </cell>
          <cell r="R294">
            <v>-5.3211210058815545E-2</v>
          </cell>
          <cell r="S294">
            <v>23.184471560978764</v>
          </cell>
          <cell r="T294">
            <v>5.1768426466218491</v>
          </cell>
          <cell r="U294">
            <v>0.4159638808615993</v>
          </cell>
          <cell r="V294">
            <v>0.4159638808615993</v>
          </cell>
          <cell r="W294">
            <v>3</v>
          </cell>
        </row>
        <row r="295">
          <cell r="E295" t="str">
            <v>028-004</v>
          </cell>
          <cell r="F295" t="str">
            <v>Total</v>
          </cell>
          <cell r="G295">
            <v>250</v>
          </cell>
          <cell r="H295">
            <v>132</v>
          </cell>
          <cell r="I295">
            <v>15</v>
          </cell>
          <cell r="J295">
            <v>13</v>
          </cell>
          <cell r="K295">
            <v>664</v>
          </cell>
          <cell r="L295">
            <v>0.61746987951807231</v>
          </cell>
          <cell r="M295">
            <v>-0.93902170393696349</v>
          </cell>
          <cell r="N295">
            <v>-0.52512735052806403</v>
          </cell>
          <cell r="O295">
            <v>-0.67389491559722436</v>
          </cell>
          <cell r="P295">
            <v>-1.0389409014587505</v>
          </cell>
          <cell r="Q295">
            <v>-0.95905803456261196</v>
          </cell>
          <cell r="R295">
            <v>-2.3961899408060556E-2</v>
          </cell>
          <cell r="S295">
            <v>18.650541354058539</v>
          </cell>
          <cell r="T295">
            <v>3.7326361336548737</v>
          </cell>
          <cell r="U295">
            <v>0.12468272558634269</v>
          </cell>
          <cell r="V295">
            <v>0.12468272558634269</v>
          </cell>
          <cell r="W295">
            <v>3</v>
          </cell>
        </row>
        <row r="296">
          <cell r="E296" t="str">
            <v>028-005</v>
          </cell>
          <cell r="F296" t="str">
            <v>Total</v>
          </cell>
          <cell r="G296">
            <v>498</v>
          </cell>
          <cell r="H296">
            <v>443</v>
          </cell>
          <cell r="I296">
            <v>34</v>
          </cell>
          <cell r="J296">
            <v>38</v>
          </cell>
          <cell r="K296">
            <v>1615</v>
          </cell>
          <cell r="L296">
            <v>0.62724458204334366</v>
          </cell>
          <cell r="M296">
            <v>-2.1986459649439301E-2</v>
          </cell>
          <cell r="N296">
            <v>1.169447030942524</v>
          </cell>
          <cell r="O296">
            <v>-0.19121725317761279</v>
          </cell>
          <cell r="P296">
            <v>-0.17393610051424618</v>
          </cell>
          <cell r="Q296">
            <v>0.43202878114102883</v>
          </cell>
          <cell r="R296">
            <v>7.9231889251750967E-2</v>
          </cell>
          <cell r="S296">
            <v>4.2545659724055298</v>
          </cell>
          <cell r="T296">
            <v>2.0062440077213841</v>
          </cell>
          <cell r="U296">
            <v>8.2564626818515485</v>
          </cell>
          <cell r="V296">
            <v>2.0062440077213841</v>
          </cell>
          <cell r="W296">
            <v>2</v>
          </cell>
        </row>
        <row r="297">
          <cell r="E297" t="str">
            <v>028-006</v>
          </cell>
          <cell r="F297" t="str">
            <v>Total</v>
          </cell>
          <cell r="G297">
            <v>728</v>
          </cell>
          <cell r="H297">
            <v>607</v>
          </cell>
          <cell r="I297">
            <v>47</v>
          </cell>
          <cell r="J297">
            <v>49</v>
          </cell>
          <cell r="K297">
            <v>2319</v>
          </cell>
          <cell r="L297">
            <v>0.61707632600258733</v>
          </cell>
          <cell r="M297">
            <v>0.82848977497205489</v>
          </cell>
          <cell r="N297">
            <v>2.0630489555765319</v>
          </cell>
          <cell r="O297">
            <v>0.13903588426738461</v>
          </cell>
          <cell r="P297">
            <v>0.20666601190133571</v>
          </cell>
          <cell r="Q297">
            <v>1.461813342923745</v>
          </cell>
          <cell r="R297">
            <v>-2.8116734626655135E-2</v>
          </cell>
          <cell r="S297">
            <v>1.4176076745522475</v>
          </cell>
          <cell r="T297">
            <v>7.8172355863163876</v>
          </cell>
          <cell r="U297">
            <v>20.303146690239394</v>
          </cell>
          <cell r="V297">
            <v>1.4176076745522475</v>
          </cell>
          <cell r="W297">
            <v>1</v>
          </cell>
        </row>
        <row r="298">
          <cell r="E298" t="str">
            <v>028-007</v>
          </cell>
          <cell r="F298" t="str">
            <v>Total</v>
          </cell>
          <cell r="G298">
            <v>423</v>
          </cell>
          <cell r="H298">
            <v>269</v>
          </cell>
          <cell r="I298">
            <v>22</v>
          </cell>
          <cell r="J298">
            <v>39</v>
          </cell>
          <cell r="K298">
            <v>1098</v>
          </cell>
          <cell r="L298">
            <v>0.68579234972677594</v>
          </cell>
          <cell r="M298">
            <v>-0.29931566659123088</v>
          </cell>
          <cell r="N298">
            <v>0.22135718407473517</v>
          </cell>
          <cell r="O298">
            <v>-0.49606630312684113</v>
          </cell>
          <cell r="P298">
            <v>-0.13933590847646601</v>
          </cell>
          <cell r="Q298">
            <v>-0.32421925641815341</v>
          </cell>
          <cell r="R298">
            <v>0.69733417412513454</v>
          </cell>
          <cell r="S298">
            <v>9.1788889606971704</v>
          </cell>
          <cell r="T298">
            <v>1.3546855202578323</v>
          </cell>
          <cell r="U298">
            <v>3.7257272820275822</v>
          </cell>
          <cell r="V298">
            <v>1.3546855202578323</v>
          </cell>
          <cell r="W298">
            <v>2</v>
          </cell>
        </row>
        <row r="299">
          <cell r="E299" t="str">
            <v>028-008</v>
          </cell>
          <cell r="F299" t="str">
            <v>Total</v>
          </cell>
          <cell r="G299">
            <v>419</v>
          </cell>
          <cell r="H299">
            <v>341</v>
          </cell>
          <cell r="I299">
            <v>58</v>
          </cell>
          <cell r="J299">
            <v>25</v>
          </cell>
          <cell r="K299">
            <v>1428</v>
          </cell>
          <cell r="L299">
            <v>0.59033613445378152</v>
          </cell>
          <cell r="M299">
            <v>-0.31410655762812645</v>
          </cell>
          <cell r="N299">
            <v>0.61367022415795813</v>
          </cell>
          <cell r="O299">
            <v>0.41848084672084396</v>
          </cell>
          <cell r="P299">
            <v>-0.62373859700538836</v>
          </cell>
          <cell r="Q299">
            <v>0.15849225691749483</v>
          </cell>
          <cell r="R299">
            <v>-0.31041910324362143</v>
          </cell>
          <cell r="S299">
            <v>6.4231039712902911</v>
          </cell>
          <cell r="T299">
            <v>1.7544036993627021</v>
          </cell>
          <cell r="U299">
            <v>5.4330846701092881</v>
          </cell>
          <cell r="V299">
            <v>1.7544036993627021</v>
          </cell>
          <cell r="W299">
            <v>2</v>
          </cell>
        </row>
        <row r="300">
          <cell r="E300" t="str">
            <v>028-009</v>
          </cell>
          <cell r="F300" t="str">
            <v>Total</v>
          </cell>
          <cell r="G300">
            <v>717</v>
          </cell>
          <cell r="H300">
            <v>331</v>
          </cell>
          <cell r="I300">
            <v>43</v>
          </cell>
          <cell r="J300">
            <v>66</v>
          </cell>
          <cell r="K300">
            <v>1909</v>
          </cell>
          <cell r="L300">
            <v>0.60607647983237301</v>
          </cell>
          <cell r="M300">
            <v>0.78781482462059216</v>
          </cell>
          <cell r="N300">
            <v>0.55918230192417717</v>
          </cell>
          <cell r="O300">
            <v>3.7419534284308505E-2</v>
          </cell>
          <cell r="P300">
            <v>0.79486927654359862</v>
          </cell>
          <cell r="Q300">
            <v>0.86208085665824263</v>
          </cell>
          <cell r="R300">
            <v>-0.14424464727103739</v>
          </cell>
          <cell r="S300">
            <v>2.9101566204337987</v>
          </cell>
          <cell r="T300">
            <v>2.4318946907881855</v>
          </cell>
          <cell r="U300">
            <v>12.985161220844599</v>
          </cell>
          <cell r="V300">
            <v>2.4318946907881855</v>
          </cell>
          <cell r="W300">
            <v>2</v>
          </cell>
        </row>
        <row r="301">
          <cell r="E301" t="str">
            <v>028-010</v>
          </cell>
          <cell r="F301" t="str">
            <v>Total</v>
          </cell>
          <cell r="G301">
            <v>555</v>
          </cell>
          <cell r="H301">
            <v>711</v>
          </cell>
          <cell r="I301">
            <v>46</v>
          </cell>
          <cell r="J301">
            <v>28</v>
          </cell>
          <cell r="K301">
            <v>1969</v>
          </cell>
          <cell r="L301">
            <v>0.68054850177755211</v>
          </cell>
          <cell r="M301">
            <v>0.18878373762632231</v>
          </cell>
          <cell r="N301">
            <v>2.6297233468078538</v>
          </cell>
          <cell r="O301">
            <v>0.1136317967716156</v>
          </cell>
          <cell r="P301">
            <v>-0.51993802089204788</v>
          </cell>
          <cell r="Q301">
            <v>0.94984658635563324</v>
          </cell>
          <cell r="R301">
            <v>0.64197366206480788</v>
          </cell>
          <cell r="S301">
            <v>3.9540886574091836</v>
          </cell>
          <cell r="T301">
            <v>9.7504892199904862</v>
          </cell>
          <cell r="U301">
            <v>18.64645110417651</v>
          </cell>
          <cell r="V301">
            <v>3.9540886574091836</v>
          </cell>
          <cell r="W301">
            <v>1</v>
          </cell>
        </row>
        <row r="302">
          <cell r="E302" t="str">
            <v>028-011</v>
          </cell>
          <cell r="F302" t="str">
            <v>Total</v>
          </cell>
          <cell r="G302">
            <v>527</v>
          </cell>
          <cell r="H302">
            <v>666</v>
          </cell>
          <cell r="I302">
            <v>67</v>
          </cell>
          <cell r="J302">
            <v>36</v>
          </cell>
          <cell r="K302">
            <v>1973</v>
          </cell>
          <cell r="L302">
            <v>0.65686771414090217</v>
          </cell>
          <cell r="M302">
            <v>8.5247500368053453E-2</v>
          </cell>
          <cell r="N302">
            <v>2.3845276967558395</v>
          </cell>
          <cell r="O302">
            <v>0.64711763418276524</v>
          </cell>
          <cell r="P302">
            <v>-0.24313648458980652</v>
          </cell>
          <cell r="Q302">
            <v>0.95569763500212601</v>
          </cell>
          <cell r="R302">
            <v>0.39197012606395215</v>
          </cell>
          <cell r="S302">
            <v>2.9238813243601904</v>
          </cell>
          <cell r="T302">
            <v>8.346336003309716</v>
          </cell>
          <cell r="U302">
            <v>18.099349054127707</v>
          </cell>
          <cell r="V302">
            <v>2.9238813243601904</v>
          </cell>
          <cell r="W302">
            <v>1</v>
          </cell>
        </row>
        <row r="303">
          <cell r="E303" t="str">
            <v>028-012</v>
          </cell>
          <cell r="F303" t="str">
            <v>Total</v>
          </cell>
          <cell r="G303">
            <v>361</v>
          </cell>
          <cell r="H303">
            <v>443</v>
          </cell>
          <cell r="I303">
            <v>40</v>
          </cell>
          <cell r="J303">
            <v>30</v>
          </cell>
          <cell r="K303">
            <v>1259</v>
          </cell>
          <cell r="L303">
            <v>0.6942017474185862</v>
          </cell>
          <cell r="M303">
            <v>-0.52857447766311194</v>
          </cell>
          <cell r="N303">
            <v>1.169447030942524</v>
          </cell>
          <cell r="O303">
            <v>-3.8792728202998596E-2</v>
          </cell>
          <cell r="P303">
            <v>-0.45073763681648754</v>
          </cell>
          <cell r="Q303">
            <v>-8.8714548396821996E-2</v>
          </cell>
          <cell r="R303">
            <v>0.78611412481124354</v>
          </cell>
          <cell r="S303">
            <v>7.1185140432767744</v>
          </cell>
          <cell r="T303">
            <v>3.2506921497022576</v>
          </cell>
          <cell r="U303">
            <v>6.6750660029453659</v>
          </cell>
          <cell r="V303">
            <v>3.2506921497022576</v>
          </cell>
          <cell r="W303">
            <v>2</v>
          </cell>
        </row>
        <row r="304">
          <cell r="E304" t="str">
            <v>028-013</v>
          </cell>
          <cell r="F304" t="str">
            <v>Total</v>
          </cell>
          <cell r="G304">
            <v>358</v>
          </cell>
          <cell r="H304">
            <v>352</v>
          </cell>
          <cell r="I304">
            <v>73</v>
          </cell>
          <cell r="J304">
            <v>43</v>
          </cell>
          <cell r="K304">
            <v>1357</v>
          </cell>
          <cell r="L304">
            <v>0.60869565217391308</v>
          </cell>
          <cell r="M304">
            <v>-0.53966764594078365</v>
          </cell>
          <cell r="N304">
            <v>0.67360693861511722</v>
          </cell>
          <cell r="O304">
            <v>0.79954215915737947</v>
          </cell>
          <cell r="P304">
            <v>-9.3514032534532359E-4</v>
          </cell>
          <cell r="Q304">
            <v>5.4636143442249291E-2</v>
          </cell>
          <cell r="R304">
            <v>-0.11659344086575528</v>
          </cell>
          <cell r="S304">
            <v>6.4727428563011911</v>
          </cell>
          <cell r="T304">
            <v>1.8049166941915906</v>
          </cell>
          <cell r="U304">
            <v>7.1625216179856306</v>
          </cell>
          <cell r="V304">
            <v>1.8049166941915906</v>
          </cell>
          <cell r="W304">
            <v>2</v>
          </cell>
        </row>
        <row r="305">
          <cell r="E305" t="str">
            <v>028-014</v>
          </cell>
          <cell r="F305" t="str">
            <v>Total</v>
          </cell>
          <cell r="G305">
            <v>214</v>
          </cell>
          <cell r="H305">
            <v>120</v>
          </cell>
          <cell r="I305">
            <v>6</v>
          </cell>
          <cell r="J305">
            <v>19</v>
          </cell>
          <cell r="K305">
            <v>545</v>
          </cell>
          <cell r="L305">
            <v>0.65871559633027521</v>
          </cell>
          <cell r="M305">
            <v>-1.0721397232690235</v>
          </cell>
          <cell r="N305">
            <v>-0.59051285720860125</v>
          </cell>
          <cell r="O305">
            <v>-0.90253170305914565</v>
          </cell>
          <cell r="P305">
            <v>-0.83133974923206944</v>
          </cell>
          <cell r="Q305">
            <v>-1.1331267317957701</v>
          </cell>
          <cell r="R305">
            <v>0.41147864446902738</v>
          </cell>
          <cell r="S305">
            <v>20.47647847335697</v>
          </cell>
          <cell r="T305">
            <v>4.5111139912165648</v>
          </cell>
          <cell r="U305">
            <v>0.50441366057122594</v>
          </cell>
          <cell r="V305">
            <v>0.50441366057122594</v>
          </cell>
          <cell r="W305">
            <v>3</v>
          </cell>
        </row>
        <row r="306">
          <cell r="E306" t="str">
            <v>028-015</v>
          </cell>
          <cell r="F306" t="str">
            <v>Total</v>
          </cell>
          <cell r="G306">
            <v>660</v>
          </cell>
          <cell r="H306">
            <v>459</v>
          </cell>
          <cell r="I306">
            <v>71</v>
          </cell>
          <cell r="J306">
            <v>62</v>
          </cell>
          <cell r="K306">
            <v>1863</v>
          </cell>
          <cell r="L306">
            <v>0.67203435319377347</v>
          </cell>
          <cell r="M306">
            <v>0.57704462734483053</v>
          </cell>
          <cell r="N306">
            <v>1.2566277065165736</v>
          </cell>
          <cell r="O306">
            <v>0.74873398416584136</v>
          </cell>
          <cell r="P306">
            <v>0.65646850839247795</v>
          </cell>
          <cell r="Q306">
            <v>0.79479379722357657</v>
          </cell>
          <cell r="R306">
            <v>0.55208783205605316</v>
          </cell>
          <cell r="S306">
            <v>1.3809496679429782</v>
          </cell>
          <cell r="T306">
            <v>4.6802597844446074</v>
          </cell>
          <cell r="U306">
            <v>15.757933443061521</v>
          </cell>
          <cell r="V306">
            <v>1.3809496679429782</v>
          </cell>
          <cell r="W306">
            <v>1</v>
          </cell>
        </row>
        <row r="308">
          <cell r="K308" t="str">
            <v>Cluster 1 Avg Turnout</v>
          </cell>
          <cell r="L308">
            <v>0.66713720704921531</v>
          </cell>
        </row>
        <row r="309">
          <cell r="K309" t="str">
            <v>Cluster 2</v>
          </cell>
          <cell r="L309">
            <v>0.59351665946207788</v>
          </cell>
        </row>
        <row r="310">
          <cell r="K310" t="str">
            <v>Cluster 3</v>
          </cell>
          <cell r="L310">
            <v>0.6193832895695025</v>
          </cell>
        </row>
      </sheetData>
      <sheetData sheetId="5">
        <row r="10">
          <cell r="E10" t="str">
            <v>Precinct</v>
          </cell>
          <cell r="F10" t="str">
            <v>Party</v>
          </cell>
          <cell r="G10" t="str">
            <v>Polls</v>
          </cell>
          <cell r="H10" t="str">
            <v>Early_Voting</v>
          </cell>
          <cell r="I10" t="str">
            <v>Absentee</v>
          </cell>
          <cell r="J10" t="str">
            <v>Provisional</v>
          </cell>
          <cell r="K10" t="str">
            <v>Eligible_Voters</v>
          </cell>
          <cell r="L10" t="str">
            <v>Voter_Turnout</v>
          </cell>
          <cell r="M10" t="str">
            <v>z_Polls</v>
          </cell>
          <cell r="N10" t="str">
            <v>z_Early</v>
          </cell>
          <cell r="O10" t="str">
            <v>z_Absentee</v>
          </cell>
          <cell r="P10" t="str">
            <v>z_Prov</v>
          </cell>
          <cell r="Q10" t="str">
            <v>z_Eligible</v>
          </cell>
          <cell r="R10" t="str">
            <v>z_Turnout</v>
          </cell>
          <cell r="S10" t="str">
            <v>Distsq_1</v>
          </cell>
          <cell r="T10" t="str">
            <v>Distsq_2</v>
          </cell>
          <cell r="U10" t="str">
            <v>Distsq_3</v>
          </cell>
          <cell r="V10" t="str">
            <v>Min_dist</v>
          </cell>
          <cell r="W10" t="str">
            <v>Cluster_ID</v>
          </cell>
        </row>
        <row r="11">
          <cell r="E11" t="str">
            <v>001-001</v>
          </cell>
          <cell r="F11" t="str">
            <v>Total</v>
          </cell>
          <cell r="G11">
            <v>217</v>
          </cell>
          <cell r="H11">
            <v>89</v>
          </cell>
          <cell r="I11">
            <v>7</v>
          </cell>
          <cell r="J11">
            <v>19</v>
          </cell>
          <cell r="K11">
            <v>1045</v>
          </cell>
          <cell r="L11">
            <v>0.31770334928229665</v>
          </cell>
          <cell r="M11">
            <v>0.17685291645813345</v>
          </cell>
          <cell r="N11">
            <v>0.20207044979429062</v>
          </cell>
          <cell r="O11">
            <v>-0.15881356739381705</v>
          </cell>
          <cell r="P11">
            <v>0.3328186113433248</v>
          </cell>
          <cell r="Q11">
            <v>-0.13807005001928294</v>
          </cell>
          <cell r="R11">
            <v>0.61704060514981562</v>
          </cell>
          <cell r="S11">
            <v>7.774100859547552</v>
          </cell>
          <cell r="T11">
            <v>0.60550026669550361</v>
          </cell>
          <cell r="U11">
            <v>4.8169931740534144</v>
          </cell>
          <cell r="V11">
            <v>0.60550026669550361</v>
          </cell>
          <cell r="W11">
            <v>2</v>
          </cell>
        </row>
        <row r="12">
          <cell r="E12" t="str">
            <v>001-002</v>
          </cell>
          <cell r="F12" t="str">
            <v>Total</v>
          </cell>
          <cell r="G12">
            <v>375</v>
          </cell>
          <cell r="H12">
            <v>94</v>
          </cell>
          <cell r="I12">
            <v>12</v>
          </cell>
          <cell r="J12">
            <v>21</v>
          </cell>
          <cell r="K12">
            <v>1417</v>
          </cell>
          <cell r="L12">
            <v>0.35426958362738181</v>
          </cell>
          <cell r="M12">
            <v>1.4357657318179489</v>
          </cell>
          <cell r="N12">
            <v>0.27158794530697078</v>
          </cell>
          <cell r="O12">
            <v>0.25354446724276059</v>
          </cell>
          <cell r="P12">
            <v>0.4783345773073191</v>
          </cell>
          <cell r="Q12">
            <v>0.49423611150638957</v>
          </cell>
          <cell r="R12">
            <v>0.98719801465878976</v>
          </cell>
          <cell r="S12">
            <v>4.195595067266165</v>
          </cell>
          <cell r="T12">
            <v>2.6522823953446935</v>
          </cell>
          <cell r="U12">
            <v>12.267065065715434</v>
          </cell>
          <cell r="V12">
            <v>2.6522823953446935</v>
          </cell>
          <cell r="W12">
            <v>2</v>
          </cell>
        </row>
        <row r="13">
          <cell r="E13" t="str">
            <v>001-003</v>
          </cell>
          <cell r="F13" t="str">
            <v>Total</v>
          </cell>
          <cell r="G13">
            <v>217</v>
          </cell>
          <cell r="H13">
            <v>80</v>
          </cell>
          <cell r="I13">
            <v>12</v>
          </cell>
          <cell r="J13">
            <v>11</v>
          </cell>
          <cell r="K13">
            <v>1187</v>
          </cell>
          <cell r="L13">
            <v>0.26958719460825609</v>
          </cell>
          <cell r="M13">
            <v>0.17685291645813345</v>
          </cell>
          <cell r="N13">
            <v>7.6938957871466346E-2</v>
          </cell>
          <cell r="O13">
            <v>0.25354446724276059</v>
          </cell>
          <cell r="P13">
            <v>-0.24924525251265239</v>
          </cell>
          <cell r="Q13">
            <v>0.10329412991793614</v>
          </cell>
          <cell r="R13">
            <v>0.12996416731940824</v>
          </cell>
          <cell r="S13">
            <v>7.3900197324362802</v>
          </cell>
          <cell r="T13">
            <v>0.40362173753086888</v>
          </cell>
          <cell r="U13">
            <v>3.6922772523893115</v>
          </cell>
          <cell r="V13">
            <v>0.40362173753086888</v>
          </cell>
          <cell r="W13">
            <v>2</v>
          </cell>
        </row>
        <row r="14">
          <cell r="E14" t="str">
            <v>001-004</v>
          </cell>
          <cell r="F14" t="str">
            <v>Total</v>
          </cell>
          <cell r="G14">
            <v>305</v>
          </cell>
          <cell r="H14">
            <v>98</v>
          </cell>
          <cell r="I14">
            <v>22</v>
          </cell>
          <cell r="J14">
            <v>21</v>
          </cell>
          <cell r="K14">
            <v>1668</v>
          </cell>
          <cell r="L14">
            <v>0.26738609112709832</v>
          </cell>
          <cell r="M14">
            <v>0.87801954779777747</v>
          </cell>
          <cell r="N14">
            <v>0.32720194171711486</v>
          </cell>
          <cell r="O14">
            <v>1.0782605365159159</v>
          </cell>
          <cell r="P14">
            <v>0.4783345773073191</v>
          </cell>
          <cell r="Q14">
            <v>0.92087279576161485</v>
          </cell>
          <cell r="R14">
            <v>0.10768255212880677</v>
          </cell>
          <cell r="S14">
            <v>2.0672497663744522</v>
          </cell>
          <cell r="T14">
            <v>2.8472899684033659</v>
          </cell>
          <cell r="U14">
            <v>11.25006522271137</v>
          </cell>
          <cell r="V14">
            <v>2.0672497663744522</v>
          </cell>
          <cell r="W14">
            <v>1</v>
          </cell>
        </row>
        <row r="15">
          <cell r="E15" t="str">
            <v>001-005</v>
          </cell>
          <cell r="F15" t="str">
            <v>Total</v>
          </cell>
          <cell r="G15">
            <v>447</v>
          </cell>
          <cell r="H15">
            <v>99</v>
          </cell>
          <cell r="I15">
            <v>10</v>
          </cell>
          <cell r="J15">
            <v>39</v>
          </cell>
          <cell r="K15">
            <v>2073</v>
          </cell>
          <cell r="L15">
            <v>0.28702363724071395</v>
          </cell>
          <cell r="M15">
            <v>2.0094475210958396</v>
          </cell>
          <cell r="N15">
            <v>0.34110544081965088</v>
          </cell>
          <cell r="O15">
            <v>8.8601253388129547E-2</v>
          </cell>
          <cell r="P15">
            <v>1.7879782709832677</v>
          </cell>
          <cell r="Q15">
            <v>1.6092706329065003</v>
          </cell>
          <cell r="R15">
            <v>0.30647204546108919</v>
          </cell>
          <cell r="S15">
            <v>3.4422956350812055</v>
          </cell>
          <cell r="T15">
            <v>8.6281212979027639</v>
          </cell>
          <cell r="U15">
            <v>21.906022837047061</v>
          </cell>
          <cell r="V15">
            <v>3.4422956350812055</v>
          </cell>
          <cell r="W15">
            <v>1</v>
          </cell>
        </row>
        <row r="16">
          <cell r="E16" t="str">
            <v>002-001</v>
          </cell>
          <cell r="F16" t="str">
            <v>Total</v>
          </cell>
          <cell r="G16">
            <v>169</v>
          </cell>
          <cell r="H16">
            <v>59</v>
          </cell>
          <cell r="I16">
            <v>8</v>
          </cell>
          <cell r="J16">
            <v>12</v>
          </cell>
          <cell r="K16">
            <v>787</v>
          </cell>
          <cell r="L16">
            <v>0.31512071156289706</v>
          </cell>
          <cell r="M16">
            <v>-0.20560160972712696</v>
          </cell>
          <cell r="N16">
            <v>-0.21503452328179026</v>
          </cell>
          <cell r="O16">
            <v>-7.6341960466501518E-2</v>
          </cell>
          <cell r="P16">
            <v>-0.17648726953065524</v>
          </cell>
          <cell r="Q16">
            <v>-0.57660496849676546</v>
          </cell>
          <cell r="R16">
            <v>0.59089674579335949</v>
          </cell>
          <cell r="S16">
            <v>12.344667301836671</v>
          </cell>
          <cell r="T16">
            <v>0.91646025977201762</v>
          </cell>
          <cell r="U16">
            <v>2.7647823362400499</v>
          </cell>
          <cell r="V16">
            <v>0.91646025977201762</v>
          </cell>
          <cell r="W16">
            <v>2</v>
          </cell>
        </row>
        <row r="17">
          <cell r="E17" t="str">
            <v>002-002</v>
          </cell>
          <cell r="F17" t="str">
            <v>Total</v>
          </cell>
          <cell r="G17">
            <v>286</v>
          </cell>
          <cell r="H17">
            <v>49</v>
          </cell>
          <cell r="I17">
            <v>12</v>
          </cell>
          <cell r="J17">
            <v>40</v>
          </cell>
          <cell r="K17">
            <v>1164</v>
          </cell>
          <cell r="L17">
            <v>0.3324742268041237</v>
          </cell>
          <cell r="M17">
            <v>0.72663129784944525</v>
          </cell>
          <cell r="N17">
            <v>-0.35406951430715056</v>
          </cell>
          <cell r="O17">
            <v>0.25354446724276059</v>
          </cell>
          <cell r="P17">
            <v>1.8607362539652648</v>
          </cell>
          <cell r="Q17">
            <v>6.4199931759090792E-2</v>
          </cell>
          <cell r="R17">
            <v>0.76656515580644402</v>
          </cell>
          <cell r="S17">
            <v>7.5699964282540391</v>
          </cell>
          <cell r="T17">
            <v>3.6052503651736556</v>
          </cell>
          <cell r="U17">
            <v>12.619497007668118</v>
          </cell>
          <cell r="V17">
            <v>3.6052503651736556</v>
          </cell>
          <cell r="W17">
            <v>2</v>
          </cell>
        </row>
        <row r="18">
          <cell r="E18" t="str">
            <v>002-003</v>
          </cell>
          <cell r="F18" t="str">
            <v>Total</v>
          </cell>
          <cell r="G18">
            <v>404</v>
          </cell>
          <cell r="H18">
            <v>76</v>
          </cell>
          <cell r="I18">
            <v>20</v>
          </cell>
          <cell r="J18">
            <v>9</v>
          </cell>
          <cell r="K18">
            <v>1749</v>
          </cell>
          <cell r="L18">
            <v>0.29102344196683821</v>
          </cell>
          <cell r="M18">
            <v>1.6668320080548771</v>
          </cell>
          <cell r="N18">
            <v>2.1324961461322234E-2</v>
          </cell>
          <cell r="O18">
            <v>0.91331732266128485</v>
          </cell>
          <cell r="P18">
            <v>-0.39476121847664669</v>
          </cell>
          <cell r="Q18">
            <v>1.058552363190592</v>
          </cell>
          <cell r="R18">
            <v>0.34696178640601399</v>
          </cell>
          <cell r="S18">
            <v>4.4470019176195237</v>
          </cell>
          <cell r="T18">
            <v>4.0994835928912652</v>
          </cell>
          <cell r="U18">
            <v>13.384573613199125</v>
          </cell>
          <cell r="V18">
            <v>4.0994835928912652</v>
          </cell>
          <cell r="W18">
            <v>2</v>
          </cell>
        </row>
        <row r="19">
          <cell r="E19" t="str">
            <v>003-001</v>
          </cell>
          <cell r="F19" t="str">
            <v>Total</v>
          </cell>
          <cell r="G19">
            <v>150</v>
          </cell>
          <cell r="H19">
            <v>34</v>
          </cell>
          <cell r="I19">
            <v>1</v>
          </cell>
          <cell r="J19">
            <v>12</v>
          </cell>
          <cell r="K19">
            <v>1272</v>
          </cell>
          <cell r="L19">
            <v>0.15487421383647798</v>
          </cell>
          <cell r="M19">
            <v>-0.35698985967545921</v>
          </cell>
          <cell r="N19">
            <v>-0.56262200084519098</v>
          </cell>
          <cell r="O19">
            <v>-0.65364320895771022</v>
          </cell>
          <cell r="P19">
            <v>-0.17648726953065524</v>
          </cell>
          <cell r="Q19">
            <v>0.24777268833106023</v>
          </cell>
          <cell r="R19">
            <v>-1.0312672408373744</v>
          </cell>
          <cell r="S19">
            <v>14.154744129045906</v>
          </cell>
          <cell r="T19">
            <v>2.580243697590241</v>
          </cell>
          <cell r="U19">
            <v>1.5536808853174806</v>
          </cell>
          <cell r="V19">
            <v>1.5536808853174806</v>
          </cell>
          <cell r="W19">
            <v>3</v>
          </cell>
        </row>
        <row r="20">
          <cell r="E20" t="str">
            <v>003-002</v>
          </cell>
          <cell r="F20" t="str">
            <v>Total</v>
          </cell>
          <cell r="G20">
            <v>54</v>
          </cell>
          <cell r="H20">
            <v>14</v>
          </cell>
          <cell r="I20">
            <v>0</v>
          </cell>
          <cell r="J20">
            <v>4</v>
          </cell>
          <cell r="K20">
            <v>579</v>
          </cell>
          <cell r="L20">
            <v>0.12435233160621761</v>
          </cell>
          <cell r="M20">
            <v>-1.1218989120459801</v>
          </cell>
          <cell r="N20">
            <v>-0.84069198289591163</v>
          </cell>
          <cell r="O20">
            <v>-0.73611481588502581</v>
          </cell>
          <cell r="P20">
            <v>-0.75855113338663238</v>
          </cell>
          <cell r="Q20">
            <v>-0.93015249967241032</v>
          </cell>
          <cell r="R20">
            <v>-1.3402381004853741</v>
          </cell>
          <cell r="S20">
            <v>25.773862121762136</v>
          </cell>
          <cell r="T20">
            <v>6.9051787320173279</v>
          </cell>
          <cell r="U20">
            <v>0.7236370290387929</v>
          </cell>
          <cell r="V20">
            <v>0.7236370290387929</v>
          </cell>
          <cell r="W20">
            <v>3</v>
          </cell>
        </row>
        <row r="21">
          <cell r="E21" t="str">
            <v>003-003</v>
          </cell>
          <cell r="F21" t="str">
            <v>Total</v>
          </cell>
          <cell r="G21">
            <v>237</v>
          </cell>
          <cell r="H21">
            <v>50</v>
          </cell>
          <cell r="I21">
            <v>9</v>
          </cell>
          <cell r="J21">
            <v>16</v>
          </cell>
          <cell r="K21">
            <v>1135</v>
          </cell>
          <cell r="L21">
            <v>0.27488986784140967</v>
          </cell>
          <cell r="M21">
            <v>0.33620896903532527</v>
          </cell>
          <cell r="N21">
            <v>-0.34016601520461454</v>
          </cell>
          <cell r="O21">
            <v>6.1296464608140118E-3</v>
          </cell>
          <cell r="P21">
            <v>0.11454466239733337</v>
          </cell>
          <cell r="Q21">
            <v>1.4907247124024931E-2</v>
          </cell>
          <cell r="R21">
            <v>0.18364275420732853</v>
          </cell>
          <cell r="S21">
            <v>8.3563374300562483</v>
          </cell>
          <cell r="T21">
            <v>0</v>
          </cell>
          <cell r="U21">
            <v>3.8447247348040037</v>
          </cell>
          <cell r="V21">
            <v>0</v>
          </cell>
          <cell r="W21">
            <v>2</v>
          </cell>
        </row>
        <row r="22">
          <cell r="E22" t="str">
            <v>004-001</v>
          </cell>
          <cell r="F22" t="str">
            <v>Total</v>
          </cell>
          <cell r="G22">
            <v>109</v>
          </cell>
          <cell r="H22">
            <v>28</v>
          </cell>
          <cell r="I22">
            <v>6</v>
          </cell>
          <cell r="J22">
            <v>20</v>
          </cell>
          <cell r="K22">
            <v>657</v>
          </cell>
          <cell r="L22">
            <v>0.24809741248097411</v>
          </cell>
          <cell r="M22">
            <v>-0.68366976745870245</v>
          </cell>
          <cell r="N22">
            <v>-0.64604299546040722</v>
          </cell>
          <cell r="O22">
            <v>-0.24128517432113258</v>
          </cell>
          <cell r="P22">
            <v>0.40557659432532195</v>
          </cell>
          <cell r="Q22">
            <v>-0.79757217548154347</v>
          </cell>
          <cell r="R22">
            <v>-8.7575380452377047E-2</v>
          </cell>
          <cell r="S22">
            <v>15.867799883151939</v>
          </cell>
          <cell r="T22">
            <v>2.0133091318731253</v>
          </cell>
          <cell r="U22">
            <v>1.8408338760482295</v>
          </cell>
          <cell r="V22">
            <v>1.8408338760482295</v>
          </cell>
          <cell r="W22">
            <v>3</v>
          </cell>
        </row>
        <row r="23">
          <cell r="E23" t="str">
            <v>004-002</v>
          </cell>
          <cell r="F23" t="str">
            <v>Total</v>
          </cell>
          <cell r="G23">
            <v>205</v>
          </cell>
          <cell r="H23">
            <v>48</v>
          </cell>
          <cell r="I23">
            <v>16</v>
          </cell>
          <cell r="J23">
            <v>39</v>
          </cell>
          <cell r="K23">
            <v>1648</v>
          </cell>
          <cell r="L23">
            <v>0.18689320388349515</v>
          </cell>
          <cell r="M23">
            <v>8.1239284911818338E-2</v>
          </cell>
          <cell r="N23">
            <v>-0.36797301340968658</v>
          </cell>
          <cell r="O23">
            <v>0.58343089495202272</v>
          </cell>
          <cell r="P23">
            <v>1.7879782709832677</v>
          </cell>
          <cell r="Q23">
            <v>0.88687784084087973</v>
          </cell>
          <cell r="R23">
            <v>-0.70714126442300163</v>
          </cell>
          <cell r="S23">
            <v>6.7342736987488347</v>
          </cell>
          <cell r="T23">
            <v>4.7532684269797931</v>
          </cell>
          <cell r="U23">
            <v>11.074659376675301</v>
          </cell>
          <cell r="V23">
            <v>4.7532684269797931</v>
          </cell>
          <cell r="W23">
            <v>2</v>
          </cell>
        </row>
        <row r="24">
          <cell r="E24" t="str">
            <v>004-003</v>
          </cell>
          <cell r="F24" t="str">
            <v>Total</v>
          </cell>
          <cell r="G24">
            <v>72</v>
          </cell>
          <cell r="H24">
            <v>24</v>
          </cell>
          <cell r="I24">
            <v>1</v>
          </cell>
          <cell r="J24">
            <v>6</v>
          </cell>
          <cell r="K24">
            <v>479</v>
          </cell>
          <cell r="L24">
            <v>0.21503131524008351</v>
          </cell>
          <cell r="M24">
            <v>-0.97847846472650735</v>
          </cell>
          <cell r="N24">
            <v>-0.70165699187055131</v>
          </cell>
          <cell r="O24">
            <v>-0.65364320895771022</v>
          </cell>
          <cell r="P24">
            <v>-0.61303516742263808</v>
          </cell>
          <cell r="Q24">
            <v>-1.1001272742760857</v>
          </cell>
          <cell r="R24">
            <v>-0.42230114908775274</v>
          </cell>
          <cell r="S24">
            <v>22.643499284175046</v>
          </cell>
          <cell r="T24">
            <v>4.4342214020645896</v>
          </cell>
          <cell r="U24">
            <v>0.34230666862852988</v>
          </cell>
          <cell r="V24">
            <v>0.34230666862852988</v>
          </cell>
          <cell r="W24">
            <v>3</v>
          </cell>
        </row>
        <row r="25">
          <cell r="E25" t="str">
            <v>005-001</v>
          </cell>
          <cell r="F25" t="str">
            <v>Total</v>
          </cell>
          <cell r="G25">
            <v>104</v>
          </cell>
          <cell r="H25">
            <v>24</v>
          </cell>
          <cell r="I25">
            <v>1</v>
          </cell>
          <cell r="J25">
            <v>4</v>
          </cell>
          <cell r="K25">
            <v>1200</v>
          </cell>
          <cell r="L25">
            <v>0.11083333333333334</v>
          </cell>
          <cell r="M25">
            <v>-0.72350878060300039</v>
          </cell>
          <cell r="N25">
            <v>-0.70165699187055131</v>
          </cell>
          <cell r="O25">
            <v>-0.65364320895771022</v>
          </cell>
          <cell r="P25">
            <v>-0.75855113338663238</v>
          </cell>
          <cell r="Q25">
            <v>0.12539085061641395</v>
          </cell>
          <cell r="R25">
            <v>-1.4770899658599048</v>
          </cell>
          <cell r="S25">
            <v>19.351849415619931</v>
          </cell>
          <cell r="T25">
            <v>5.2215137186147338</v>
          </cell>
          <cell r="U25">
            <v>1.3907935928558059</v>
          </cell>
          <cell r="V25">
            <v>1.3907935928558059</v>
          </cell>
          <cell r="W25">
            <v>3</v>
          </cell>
        </row>
        <row r="26">
          <cell r="E26" t="str">
            <v>005-002</v>
          </cell>
          <cell r="F26" t="str">
            <v>Total</v>
          </cell>
          <cell r="G26">
            <v>15</v>
          </cell>
          <cell r="H26">
            <v>3</v>
          </cell>
          <cell r="I26">
            <v>0</v>
          </cell>
          <cell r="J26">
            <v>2</v>
          </cell>
          <cell r="K26">
            <v>108</v>
          </cell>
          <cell r="L26">
            <v>0.18518518518518517</v>
          </cell>
          <cell r="M26">
            <v>-1.4326432145715042</v>
          </cell>
          <cell r="N26">
            <v>-0.99363047302380791</v>
          </cell>
          <cell r="O26">
            <v>-0.73611481588502581</v>
          </cell>
          <cell r="P26">
            <v>-0.90406709935062679</v>
          </cell>
          <cell r="Q26">
            <v>-1.7307336880557214</v>
          </cell>
          <cell r="R26">
            <v>-0.72443141715770043</v>
          </cell>
          <cell r="S26">
            <v>31.764812212668907</v>
          </cell>
          <cell r="T26">
            <v>9.0162115834134333</v>
          </cell>
          <cell r="U26">
            <v>1.7769527141581085</v>
          </cell>
          <cell r="V26">
            <v>1.7769527141581085</v>
          </cell>
          <cell r="W26">
            <v>3</v>
          </cell>
        </row>
        <row r="27">
          <cell r="E27" t="str">
            <v>006-001</v>
          </cell>
          <cell r="F27" t="str">
            <v>Total</v>
          </cell>
          <cell r="G27">
            <v>131</v>
          </cell>
          <cell r="H27">
            <v>33</v>
          </cell>
          <cell r="I27">
            <v>2</v>
          </cell>
          <cell r="J27">
            <v>22</v>
          </cell>
          <cell r="K27">
            <v>1062</v>
          </cell>
          <cell r="L27">
            <v>0.17702448210922786</v>
          </cell>
          <cell r="M27">
            <v>-0.50837810962379149</v>
          </cell>
          <cell r="N27">
            <v>-0.57652549994772706</v>
          </cell>
          <cell r="O27">
            <v>-0.57117160203039474</v>
          </cell>
          <cell r="P27">
            <v>0.5510925602893163</v>
          </cell>
          <cell r="Q27">
            <v>-0.10917433833665811</v>
          </cell>
          <cell r="R27">
            <v>-0.80704163843071186</v>
          </cell>
          <cell r="S27">
            <v>13.866100756969548</v>
          </cell>
          <cell r="T27">
            <v>2.289895743796428</v>
          </cell>
          <cell r="U27">
            <v>2.0564810424150304</v>
          </cell>
          <cell r="V27">
            <v>2.0564810424150304</v>
          </cell>
          <cell r="W27">
            <v>3</v>
          </cell>
        </row>
        <row r="28">
          <cell r="E28" t="str">
            <v>006-002</v>
          </cell>
          <cell r="F28" t="str">
            <v>Total</v>
          </cell>
          <cell r="G28">
            <v>73</v>
          </cell>
          <cell r="H28">
            <v>15</v>
          </cell>
          <cell r="I28">
            <v>0</v>
          </cell>
          <cell r="J28">
            <v>5</v>
          </cell>
          <cell r="K28">
            <v>606</v>
          </cell>
          <cell r="L28">
            <v>0.15346534653465346</v>
          </cell>
          <cell r="M28">
            <v>-0.9705106620976478</v>
          </cell>
          <cell r="N28">
            <v>-0.82678848379337555</v>
          </cell>
          <cell r="O28">
            <v>-0.73611481588502581</v>
          </cell>
          <cell r="P28">
            <v>-0.68579315040463529</v>
          </cell>
          <cell r="Q28">
            <v>-0.88425931052941797</v>
          </cell>
          <cell r="R28">
            <v>-1.0455291050989144</v>
          </cell>
          <cell r="S28">
            <v>23.725936305338166</v>
          </cell>
          <cell r="T28">
            <v>5.455149035920126</v>
          </cell>
          <cell r="U28">
            <v>0.34587855133331125</v>
          </cell>
          <cell r="V28">
            <v>0.34587855133331125</v>
          </cell>
          <cell r="W28">
            <v>3</v>
          </cell>
        </row>
        <row r="29">
          <cell r="E29" t="str">
            <v>006-003</v>
          </cell>
          <cell r="F29" t="str">
            <v>Total</v>
          </cell>
          <cell r="G29">
            <v>52</v>
          </cell>
          <cell r="H29">
            <v>14</v>
          </cell>
          <cell r="I29">
            <v>0</v>
          </cell>
          <cell r="J29">
            <v>2</v>
          </cell>
          <cell r="K29">
            <v>391</v>
          </cell>
          <cell r="L29">
            <v>0.17391304347826086</v>
          </cell>
          <cell r="M29">
            <v>-1.1378345173036992</v>
          </cell>
          <cell r="N29">
            <v>-0.84069198289591163</v>
          </cell>
          <cell r="O29">
            <v>-0.73611481588502581</v>
          </cell>
          <cell r="P29">
            <v>-0.90406709935062679</v>
          </cell>
          <cell r="Q29">
            <v>-1.2497050759273201</v>
          </cell>
          <cell r="R29">
            <v>-0.83853851209333152</v>
          </cell>
          <cell r="S29">
            <v>26.81258065602643</v>
          </cell>
          <cell r="T29">
            <v>6.6559260757955041</v>
          </cell>
          <cell r="U29">
            <v>0.63569875531922071</v>
          </cell>
          <cell r="V29">
            <v>0.63569875531922071</v>
          </cell>
          <cell r="W29">
            <v>3</v>
          </cell>
        </row>
        <row r="30">
          <cell r="E30" t="str">
            <v>006-004</v>
          </cell>
          <cell r="F30" t="str">
            <v>Total</v>
          </cell>
          <cell r="G30">
            <v>184</v>
          </cell>
          <cell r="H30">
            <v>71</v>
          </cell>
          <cell r="I30">
            <v>9</v>
          </cell>
          <cell r="J30">
            <v>33</v>
          </cell>
          <cell r="K30">
            <v>872</v>
          </cell>
          <cell r="L30">
            <v>0.34059633027522934</v>
          </cell>
          <cell r="M30">
            <v>-8.6084570294233095E-2</v>
          </cell>
          <cell r="N30">
            <v>-4.8192534051357913E-2</v>
          </cell>
          <cell r="O30">
            <v>6.1296464608140118E-3</v>
          </cell>
          <cell r="P30">
            <v>1.3514303730912849</v>
          </cell>
          <cell r="Q30">
            <v>-0.43212641008364139</v>
          </cell>
          <cell r="R30">
            <v>0.84878463600381937</v>
          </cell>
          <cell r="S30">
            <v>9.7497971375507273</v>
          </cell>
          <cell r="T30">
            <v>2.4357194219713563</v>
          </cell>
          <cell r="U30">
            <v>7.8123993635499662</v>
          </cell>
          <cell r="V30">
            <v>2.4357194219713563</v>
          </cell>
          <cell r="W30">
            <v>2</v>
          </cell>
        </row>
        <row r="31">
          <cell r="E31" t="str">
            <v>006-005</v>
          </cell>
          <cell r="F31" t="str">
            <v>Total</v>
          </cell>
          <cell r="G31">
            <v>394</v>
          </cell>
          <cell r="H31">
            <v>154</v>
          </cell>
          <cell r="I31">
            <v>14</v>
          </cell>
          <cell r="J31">
            <v>28</v>
          </cell>
          <cell r="K31">
            <v>1929</v>
          </cell>
          <cell r="L31">
            <v>0.30585795749092792</v>
          </cell>
          <cell r="M31">
            <v>1.5871539817662812</v>
          </cell>
          <cell r="N31">
            <v>1.1057978914591324</v>
          </cell>
          <cell r="O31">
            <v>0.41848768109739165</v>
          </cell>
          <cell r="P31">
            <v>0.9876404581812992</v>
          </cell>
          <cell r="Q31">
            <v>1.3645069574772075</v>
          </cell>
          <cell r="R31">
            <v>0.49713054006811391</v>
          </cell>
          <cell r="S31">
            <v>0.8285931639531966</v>
          </cell>
          <cell r="T31">
            <v>6.5077044316650063</v>
          </cell>
          <cell r="U31">
            <v>18.006709818008282</v>
          </cell>
          <cell r="V31">
            <v>0.8285931639531966</v>
          </cell>
          <cell r="W31">
            <v>1</v>
          </cell>
        </row>
        <row r="32">
          <cell r="E32" t="str">
            <v>007-001</v>
          </cell>
          <cell r="F32" t="str">
            <v>Total</v>
          </cell>
          <cell r="G32">
            <v>94</v>
          </cell>
          <cell r="H32">
            <v>26</v>
          </cell>
          <cell r="I32">
            <v>2</v>
          </cell>
          <cell r="J32">
            <v>26</v>
          </cell>
          <cell r="K32">
            <v>908</v>
          </cell>
          <cell r="L32">
            <v>0.16299559471365638</v>
          </cell>
          <cell r="M32">
            <v>-0.80318680689159638</v>
          </cell>
          <cell r="N32">
            <v>-0.67384999366547926</v>
          </cell>
          <cell r="O32">
            <v>-0.57117160203039474</v>
          </cell>
          <cell r="P32">
            <v>0.8421244922173049</v>
          </cell>
          <cell r="Q32">
            <v>-0.37093549122631825</v>
          </cell>
          <cell r="R32">
            <v>-0.94905507540732559</v>
          </cell>
          <cell r="S32">
            <v>16.474543174641376</v>
          </cell>
          <cell r="T32">
            <v>3.7040958639033894</v>
          </cell>
          <cell r="U32">
            <v>2.5835180531746711</v>
          </cell>
          <cell r="V32">
            <v>2.5835180531746711</v>
          </cell>
          <cell r="W32">
            <v>3</v>
          </cell>
        </row>
        <row r="33">
          <cell r="E33" t="str">
            <v>007-002</v>
          </cell>
          <cell r="F33" t="str">
            <v>Total</v>
          </cell>
          <cell r="G33">
            <v>13</v>
          </cell>
          <cell r="H33">
            <v>10</v>
          </cell>
          <cell r="I33">
            <v>0</v>
          </cell>
          <cell r="J33">
            <v>3</v>
          </cell>
          <cell r="K33">
            <v>219</v>
          </cell>
          <cell r="L33">
            <v>0.11872146118721461</v>
          </cell>
          <cell r="M33">
            <v>-1.4485788198292233</v>
          </cell>
          <cell r="N33">
            <v>-0.89630597930605571</v>
          </cell>
          <cell r="O33">
            <v>-0.73611481588502581</v>
          </cell>
          <cell r="P33">
            <v>-0.83130911636862959</v>
          </cell>
          <cell r="Q33">
            <v>-1.5420616882456417</v>
          </cell>
          <cell r="R33">
            <v>-1.3972390043221952</v>
          </cell>
          <cell r="S33">
            <v>31.587742442608373</v>
          </cell>
          <cell r="T33">
            <v>9.8636647237972248</v>
          </cell>
          <cell r="U33">
            <v>1.7955292542606882</v>
          </cell>
          <cell r="V33">
            <v>1.7955292542606882</v>
          </cell>
          <cell r="W33">
            <v>3</v>
          </cell>
        </row>
        <row r="34">
          <cell r="E34" t="str">
            <v>007-003</v>
          </cell>
          <cell r="F34" t="str">
            <v>Total</v>
          </cell>
          <cell r="G34">
            <v>246</v>
          </cell>
          <cell r="H34">
            <v>41</v>
          </cell>
          <cell r="I34">
            <v>6</v>
          </cell>
          <cell r="J34">
            <v>13</v>
          </cell>
          <cell r="K34">
            <v>1799</v>
          </cell>
          <cell r="L34">
            <v>0.17009449694274598</v>
          </cell>
          <cell r="M34">
            <v>0.40791919269506161</v>
          </cell>
          <cell r="N34">
            <v>-0.46529750712743878</v>
          </cell>
          <cell r="O34">
            <v>-0.24128517432113258</v>
          </cell>
          <cell r="P34">
            <v>-0.10372928654865808</v>
          </cell>
          <cell r="Q34">
            <v>1.1435397504924296</v>
          </cell>
          <cell r="R34">
            <v>-0.87719338916753165</v>
          </cell>
          <cell r="S34">
            <v>8.5370744497625477</v>
          </cell>
          <cell r="T34">
            <v>2.52884250752928</v>
          </cell>
          <cell r="U34">
            <v>5.5799312912611825</v>
          </cell>
          <cell r="V34">
            <v>2.52884250752928</v>
          </cell>
          <cell r="W34">
            <v>2</v>
          </cell>
        </row>
        <row r="35">
          <cell r="E35" t="str">
            <v>007-004</v>
          </cell>
          <cell r="F35" t="str">
            <v>Total</v>
          </cell>
          <cell r="G35">
            <v>164</v>
          </cell>
          <cell r="H35">
            <v>67</v>
          </cell>
          <cell r="I35">
            <v>1</v>
          </cell>
          <cell r="J35">
            <v>15</v>
          </cell>
          <cell r="K35">
            <v>1808</v>
          </cell>
          <cell r="L35">
            <v>0.13661504424778761</v>
          </cell>
          <cell r="M35">
            <v>-0.24544062287142493</v>
          </cell>
          <cell r="N35">
            <v>-0.10380653046150203</v>
          </cell>
          <cell r="O35">
            <v>-0.65364320895771022</v>
          </cell>
          <cell r="P35">
            <v>4.1786679415336217E-2</v>
          </cell>
          <cell r="Q35">
            <v>1.1588374802067605</v>
          </cell>
          <cell r="R35">
            <v>-1.2161035258906947</v>
          </cell>
          <cell r="S35">
            <v>10.571728110527706</v>
          </cell>
          <cell r="T35">
            <v>4.1026420254370146</v>
          </cell>
          <cell r="U35">
            <v>4.7235969387736256</v>
          </cell>
          <cell r="V35">
            <v>4.1026420254370146</v>
          </cell>
          <cell r="W35">
            <v>2</v>
          </cell>
        </row>
        <row r="36">
          <cell r="E36" t="str">
            <v>008-001</v>
          </cell>
          <cell r="F36" t="str">
            <v>Total</v>
          </cell>
          <cell r="G36">
            <v>21</v>
          </cell>
          <cell r="H36">
            <v>10</v>
          </cell>
          <cell r="I36">
            <v>1</v>
          </cell>
          <cell r="J36">
            <v>1</v>
          </cell>
          <cell r="K36">
            <v>72</v>
          </cell>
          <cell r="L36">
            <v>0.45833333333333331</v>
          </cell>
          <cell r="M36">
            <v>-1.3848363987983465</v>
          </cell>
          <cell r="N36">
            <v>-0.89630597930605571</v>
          </cell>
          <cell r="O36">
            <v>-0.65364320895771022</v>
          </cell>
          <cell r="P36">
            <v>-0.97682508233262388</v>
          </cell>
          <cell r="Q36">
            <v>-1.7919246069130446</v>
          </cell>
          <cell r="R36">
            <v>2.0406280083360775</v>
          </cell>
          <cell r="S36">
            <v>33.988006001220796</v>
          </cell>
          <cell r="T36">
            <v>11.610712541086183</v>
          </cell>
          <cell r="U36">
            <v>9.284946563786356</v>
          </cell>
          <cell r="V36">
            <v>9.284946563786356</v>
          </cell>
          <cell r="W36">
            <v>3</v>
          </cell>
        </row>
        <row r="37">
          <cell r="E37" t="str">
            <v>008-002</v>
          </cell>
          <cell r="F37" t="str">
            <v>Total</v>
          </cell>
          <cell r="G37">
            <v>165</v>
          </cell>
          <cell r="H37">
            <v>48</v>
          </cell>
          <cell r="I37">
            <v>3</v>
          </cell>
          <cell r="J37">
            <v>8</v>
          </cell>
          <cell r="K37">
            <v>1266</v>
          </cell>
          <cell r="L37">
            <v>0.17693522906793049</v>
          </cell>
          <cell r="M37">
            <v>-0.23747282024256533</v>
          </cell>
          <cell r="N37">
            <v>-0.36797301340968658</v>
          </cell>
          <cell r="O37">
            <v>-0.48869999510307921</v>
          </cell>
          <cell r="P37">
            <v>-0.46751920145864384</v>
          </cell>
          <cell r="Q37">
            <v>0.23757420185483971</v>
          </cell>
          <cell r="R37">
            <v>-0.807945140668477</v>
          </cell>
          <cell r="S37">
            <v>12.803852986750226</v>
          </cell>
          <cell r="T37">
            <v>1.9463658662687857</v>
          </cell>
          <cell r="U37">
            <v>1.3695869569394015</v>
          </cell>
          <cell r="V37">
            <v>1.3695869569394015</v>
          </cell>
          <cell r="W37">
            <v>3</v>
          </cell>
        </row>
        <row r="38">
          <cell r="E38" t="str">
            <v>008-003</v>
          </cell>
          <cell r="F38" t="str">
            <v>Total</v>
          </cell>
          <cell r="G38">
            <v>169</v>
          </cell>
          <cell r="H38">
            <v>49</v>
          </cell>
          <cell r="I38">
            <v>1</v>
          </cell>
          <cell r="J38">
            <v>7</v>
          </cell>
          <cell r="K38">
            <v>1466</v>
          </cell>
          <cell r="L38">
            <v>0.15416098226466576</v>
          </cell>
          <cell r="M38">
            <v>-0.20560160972712696</v>
          </cell>
          <cell r="N38">
            <v>-0.35406951430715056</v>
          </cell>
          <cell r="O38">
            <v>-0.65364320895771022</v>
          </cell>
          <cell r="P38">
            <v>-0.54027718444064099</v>
          </cell>
          <cell r="Q38">
            <v>0.57752375106219056</v>
          </cell>
          <cell r="R38">
            <v>-1.0384872337004762</v>
          </cell>
          <cell r="S38">
            <v>13.121243876308652</v>
          </cell>
          <cell r="T38">
            <v>2.9679829202367407</v>
          </cell>
          <cell r="U38">
            <v>2.2108080561163579</v>
          </cell>
          <cell r="V38">
            <v>2.2108080561163579</v>
          </cell>
          <cell r="W38">
            <v>3</v>
          </cell>
        </row>
        <row r="39">
          <cell r="E39" t="str">
            <v>008-004</v>
          </cell>
          <cell r="F39" t="str">
            <v>Total</v>
          </cell>
          <cell r="G39">
            <v>46</v>
          </cell>
          <cell r="H39">
            <v>10</v>
          </cell>
          <cell r="I39">
            <v>3</v>
          </cell>
          <cell r="J39">
            <v>3</v>
          </cell>
          <cell r="K39">
            <v>368</v>
          </cell>
          <cell r="L39">
            <v>0.16847826086956522</v>
          </cell>
          <cell r="M39">
            <v>-1.1856413330768567</v>
          </cell>
          <cell r="N39">
            <v>-0.89630597930605571</v>
          </cell>
          <cell r="O39">
            <v>-0.48869999510307921</v>
          </cell>
          <cell r="P39">
            <v>-0.83130911636862959</v>
          </cell>
          <cell r="Q39">
            <v>-1.2887992740861653</v>
          </cell>
          <cell r="R39">
            <v>-0.893554432865868</v>
          </cell>
          <cell r="S39">
            <v>26.530950185293676</v>
          </cell>
          <cell r="T39">
            <v>6.6248202199701778</v>
          </cell>
          <cell r="U39">
            <v>0.77090273885160998</v>
          </cell>
          <cell r="V39">
            <v>0.77090273885160998</v>
          </cell>
          <cell r="W39">
            <v>3</v>
          </cell>
        </row>
        <row r="40">
          <cell r="E40" t="str">
            <v>008-005</v>
          </cell>
          <cell r="F40" t="str">
            <v>Total</v>
          </cell>
          <cell r="G40">
            <v>177</v>
          </cell>
          <cell r="H40">
            <v>37</v>
          </cell>
          <cell r="I40">
            <v>3</v>
          </cell>
          <cell r="J40">
            <v>19</v>
          </cell>
          <cell r="K40">
            <v>1401</v>
          </cell>
          <cell r="L40">
            <v>0.1684511063526053</v>
          </cell>
          <cell r="M40">
            <v>-0.14185918869625025</v>
          </cell>
          <cell r="N40">
            <v>-0.52091150353758287</v>
          </cell>
          <cell r="O40">
            <v>-0.48869999510307921</v>
          </cell>
          <cell r="P40">
            <v>0.3328186113433248</v>
          </cell>
          <cell r="Q40">
            <v>0.4670401475698015</v>
          </cell>
          <cell r="R40">
            <v>-0.89382931612454575</v>
          </cell>
          <cell r="S40">
            <v>11.020273570561546</v>
          </cell>
          <cell r="T40">
            <v>1.9190882079590801</v>
          </cell>
          <cell r="U40">
            <v>3.0082553838289572</v>
          </cell>
          <cell r="V40">
            <v>1.9190882079590801</v>
          </cell>
          <cell r="W40">
            <v>2</v>
          </cell>
        </row>
        <row r="41">
          <cell r="E41" t="str">
            <v>008-006</v>
          </cell>
          <cell r="F41" t="str">
            <v>Total</v>
          </cell>
          <cell r="G41">
            <v>275</v>
          </cell>
          <cell r="H41">
            <v>66</v>
          </cell>
          <cell r="I41">
            <v>7</v>
          </cell>
          <cell r="J41">
            <v>8</v>
          </cell>
          <cell r="K41">
            <v>1845</v>
          </cell>
          <cell r="L41">
            <v>0.19295392953929538</v>
          </cell>
          <cell r="M41">
            <v>0.63898546893198971</v>
          </cell>
          <cell r="N41">
            <v>-0.11771002956403806</v>
          </cell>
          <cell r="O41">
            <v>-0.15881356739381705</v>
          </cell>
          <cell r="P41">
            <v>-0.46751920145864384</v>
          </cell>
          <cell r="Q41">
            <v>1.2217281468101202</v>
          </cell>
          <cell r="R41">
            <v>-0.64578896636234195</v>
          </cell>
          <cell r="S41">
            <v>7.2280047996816181</v>
          </cell>
          <cell r="T41">
            <v>2.6515385428469593</v>
          </cell>
          <cell r="U41">
            <v>6.3596146505916469</v>
          </cell>
          <cell r="V41">
            <v>2.6515385428469593</v>
          </cell>
          <cell r="W41">
            <v>2</v>
          </cell>
        </row>
        <row r="42">
          <cell r="E42" t="str">
            <v>008-007</v>
          </cell>
          <cell r="F42" t="str">
            <v>Total</v>
          </cell>
          <cell r="G42">
            <v>166</v>
          </cell>
          <cell r="H42">
            <v>29</v>
          </cell>
          <cell r="I42">
            <v>4</v>
          </cell>
          <cell r="J42">
            <v>23</v>
          </cell>
          <cell r="K42">
            <v>1406</v>
          </cell>
          <cell r="L42">
            <v>0.15789473684210525</v>
          </cell>
          <cell r="M42">
            <v>-0.22950501761370576</v>
          </cell>
          <cell r="N42">
            <v>-0.63213949635787114</v>
          </cell>
          <cell r="O42">
            <v>-0.40622838817576368</v>
          </cell>
          <cell r="P42">
            <v>0.6238505432713134</v>
          </cell>
          <cell r="Q42">
            <v>0.47553888629998525</v>
          </cell>
          <cell r="R42">
            <v>-1.000690699633439</v>
          </cell>
          <cell r="S42">
            <v>11.388405165776016</v>
          </cell>
          <cell r="T42">
            <v>2.449539694305586</v>
          </cell>
          <cell r="U42">
            <v>3.7077366002652052</v>
          </cell>
          <cell r="V42">
            <v>2.449539694305586</v>
          </cell>
          <cell r="W42">
            <v>2</v>
          </cell>
        </row>
        <row r="43">
          <cell r="E43" t="str">
            <v>008-008</v>
          </cell>
          <cell r="F43" t="str">
            <v>Total</v>
          </cell>
          <cell r="G43">
            <v>260</v>
          </cell>
          <cell r="H43">
            <v>59</v>
          </cell>
          <cell r="I43">
            <v>5</v>
          </cell>
          <cell r="J43">
            <v>5</v>
          </cell>
          <cell r="K43">
            <v>773</v>
          </cell>
          <cell r="L43">
            <v>0.42561448900388099</v>
          </cell>
          <cell r="M43">
            <v>0.51946842949909589</v>
          </cell>
          <cell r="N43">
            <v>-0.21503452328179026</v>
          </cell>
          <cell r="O43">
            <v>-0.32375678124844814</v>
          </cell>
          <cell r="P43">
            <v>-0.68579315040463529</v>
          </cell>
          <cell r="Q43">
            <v>-0.60040143694128001</v>
          </cell>
          <cell r="R43">
            <v>1.7094174564148266</v>
          </cell>
          <cell r="S43">
            <v>15.122102080986826</v>
          </cell>
          <cell r="T43">
            <v>3.5052008084902782</v>
          </cell>
          <cell r="U43">
            <v>7.9190634123316848</v>
          </cell>
          <cell r="V43">
            <v>3.5052008084902782</v>
          </cell>
          <cell r="W43">
            <v>2</v>
          </cell>
        </row>
        <row r="44">
          <cell r="E44" t="str">
            <v>008-009</v>
          </cell>
          <cell r="F44" t="str">
            <v>Total</v>
          </cell>
          <cell r="G44">
            <v>9</v>
          </cell>
          <cell r="H44">
            <v>2</v>
          </cell>
          <cell r="I44">
            <v>0</v>
          </cell>
          <cell r="J44">
            <v>6</v>
          </cell>
          <cell r="K44">
            <v>55</v>
          </cell>
          <cell r="L44">
            <v>0.30909090909090908</v>
          </cell>
          <cell r="M44">
            <v>-1.4804500303446617</v>
          </cell>
          <cell r="N44">
            <v>-1.0075339721263439</v>
          </cell>
          <cell r="O44">
            <v>-0.73611481588502581</v>
          </cell>
          <cell r="P44">
            <v>-0.61303516742263808</v>
          </cell>
          <cell r="Q44">
            <v>-1.8208203185956695</v>
          </cell>
          <cell r="R44">
            <v>0.52985748093993945</v>
          </cell>
          <cell r="S44">
            <v>30.936457723087056</v>
          </cell>
          <cell r="T44">
            <v>8.3156894931477936</v>
          </cell>
          <cell r="U44">
            <v>3.5089552501741705</v>
          </cell>
          <cell r="V44">
            <v>3.5089552501741705</v>
          </cell>
          <cell r="W44">
            <v>3</v>
          </cell>
        </row>
        <row r="45">
          <cell r="E45" t="str">
            <v>008-010</v>
          </cell>
          <cell r="F45" t="str">
            <v>Total</v>
          </cell>
          <cell r="G45">
            <v>388</v>
          </cell>
          <cell r="H45">
            <v>166</v>
          </cell>
          <cell r="I45">
            <v>16</v>
          </cell>
          <cell r="J45">
            <v>23</v>
          </cell>
          <cell r="K45">
            <v>2506</v>
          </cell>
          <cell r="L45">
            <v>0.23663208300079808</v>
          </cell>
          <cell r="M45">
            <v>1.5393471659931237</v>
          </cell>
          <cell r="N45">
            <v>1.2726398806895649</v>
          </cell>
          <cell r="O45">
            <v>0.58343089495202272</v>
          </cell>
          <cell r="P45">
            <v>0.6238505432713134</v>
          </cell>
          <cell r="Q45">
            <v>2.3452614069404145</v>
          </cell>
          <cell r="R45">
            <v>-0.20363810158185711</v>
          </cell>
          <cell r="S45">
            <v>1.2043336579929229</v>
          </cell>
          <cell r="T45">
            <v>10.221890562046575</v>
          </cell>
          <cell r="U45">
            <v>21.413688315348143</v>
          </cell>
          <cell r="V45">
            <v>1.2043336579929229</v>
          </cell>
          <cell r="W45">
            <v>1</v>
          </cell>
        </row>
        <row r="46">
          <cell r="E46" t="str">
            <v>008-011</v>
          </cell>
          <cell r="F46" t="str">
            <v>Total</v>
          </cell>
          <cell r="G46">
            <v>83</v>
          </cell>
          <cell r="H46">
            <v>9</v>
          </cell>
          <cell r="I46">
            <v>0</v>
          </cell>
          <cell r="J46">
            <v>2</v>
          </cell>
          <cell r="K46">
            <v>455</v>
          </cell>
          <cell r="L46">
            <v>0.20659340659340658</v>
          </cell>
          <cell r="M46">
            <v>-0.89083263580905192</v>
          </cell>
          <cell r="N46">
            <v>-0.91020947840859179</v>
          </cell>
          <cell r="O46">
            <v>-0.73611481588502581</v>
          </cell>
          <cell r="P46">
            <v>-0.90406709935062679</v>
          </cell>
          <cell r="Q46">
            <v>-1.1409212201809678</v>
          </cell>
          <cell r="R46">
            <v>-0.50771750278858474</v>
          </cell>
          <cell r="S46">
            <v>24.843446478581981</v>
          </cell>
          <cell r="T46">
            <v>5.2329958638010607</v>
          </cell>
          <cell r="U46">
            <v>0.54274061034123866</v>
          </cell>
          <cell r="V46">
            <v>0.54274061034123866</v>
          </cell>
          <cell r="W46">
            <v>3</v>
          </cell>
        </row>
        <row r="47">
          <cell r="E47" t="str">
            <v>009-001</v>
          </cell>
          <cell r="F47" t="str">
            <v>Total</v>
          </cell>
          <cell r="G47">
            <v>81</v>
          </cell>
          <cell r="H47">
            <v>35</v>
          </cell>
          <cell r="I47">
            <v>3</v>
          </cell>
          <cell r="J47">
            <v>10</v>
          </cell>
          <cell r="K47">
            <v>582</v>
          </cell>
          <cell r="L47">
            <v>0.22164948453608246</v>
          </cell>
          <cell r="M47">
            <v>-0.90676824106677101</v>
          </cell>
          <cell r="N47">
            <v>-0.54871850174265502</v>
          </cell>
          <cell r="O47">
            <v>-0.48869999510307921</v>
          </cell>
          <cell r="P47">
            <v>-0.32200323549464954</v>
          </cell>
          <cell r="Q47">
            <v>-0.92505325643430003</v>
          </cell>
          <cell r="R47">
            <v>-0.35530588840053695</v>
          </cell>
          <cell r="S47">
            <v>19.317281156948667</v>
          </cell>
          <cell r="T47">
            <v>3.197908313417031</v>
          </cell>
          <cell r="U47">
            <v>0.35136312551927018</v>
          </cell>
          <cell r="V47">
            <v>0.35136312551927018</v>
          </cell>
          <cell r="W47">
            <v>3</v>
          </cell>
        </row>
        <row r="48">
          <cell r="E48" t="str">
            <v>009-002</v>
          </cell>
          <cell r="F48" t="str">
            <v>Total</v>
          </cell>
          <cell r="G48">
            <v>130</v>
          </cell>
          <cell r="H48">
            <v>47</v>
          </cell>
          <cell r="I48">
            <v>2</v>
          </cell>
          <cell r="J48">
            <v>10</v>
          </cell>
          <cell r="K48">
            <v>842</v>
          </cell>
          <cell r="L48">
            <v>0.22446555819477435</v>
          </cell>
          <cell r="M48">
            <v>-0.51634591225265103</v>
          </cell>
          <cell r="N48">
            <v>-0.3818765125122226</v>
          </cell>
          <cell r="O48">
            <v>-0.57117160203039474</v>
          </cell>
          <cell r="P48">
            <v>-0.32200323549464954</v>
          </cell>
          <cell r="Q48">
            <v>-0.48311884246474401</v>
          </cell>
          <cell r="R48">
            <v>-0.32679897350603254</v>
          </cell>
          <cell r="S48">
            <v>15.369015756938914</v>
          </cell>
          <cell r="T48">
            <v>1.7610211331591026</v>
          </cell>
          <cell r="U48">
            <v>0.45602060441029124</v>
          </cell>
          <cell r="V48">
            <v>0.45602060441029124</v>
          </cell>
          <cell r="W48">
            <v>3</v>
          </cell>
        </row>
        <row r="49">
          <cell r="E49" t="str">
            <v>009-003</v>
          </cell>
          <cell r="F49" t="str">
            <v>Total</v>
          </cell>
          <cell r="G49">
            <v>230</v>
          </cell>
          <cell r="H49">
            <v>64</v>
          </cell>
          <cell r="I49">
            <v>5</v>
          </cell>
          <cell r="J49">
            <v>19</v>
          </cell>
          <cell r="K49">
            <v>1096</v>
          </cell>
          <cell r="L49">
            <v>0.29014598540145986</v>
          </cell>
          <cell r="M49">
            <v>0.28043435063330813</v>
          </cell>
          <cell r="N49">
            <v>-0.14551702776911013</v>
          </cell>
          <cell r="O49">
            <v>-0.32375678124844814</v>
          </cell>
          <cell r="P49">
            <v>0.3328186113433248</v>
          </cell>
          <cell r="Q49">
            <v>-5.1382914971408476E-2</v>
          </cell>
          <cell r="R49">
            <v>0.33807935552368967</v>
          </cell>
          <cell r="S49">
            <v>8.5256763085492135</v>
          </cell>
          <cell r="T49">
            <v>0.22571265775960081</v>
          </cell>
          <cell r="U49">
            <v>4.0542790015707535</v>
          </cell>
          <cell r="V49">
            <v>0.22571265775960081</v>
          </cell>
          <cell r="W49">
            <v>2</v>
          </cell>
        </row>
        <row r="50">
          <cell r="E50" t="str">
            <v>009-004</v>
          </cell>
          <cell r="F50" t="str">
            <v>Total</v>
          </cell>
          <cell r="G50">
            <v>433</v>
          </cell>
          <cell r="H50">
            <v>253</v>
          </cell>
          <cell r="I50">
            <v>64</v>
          </cell>
          <cell r="J50">
            <v>36</v>
          </cell>
          <cell r="K50">
            <v>1795</v>
          </cell>
          <cell r="L50">
            <v>0.43788300835654598</v>
          </cell>
          <cell r="M50">
            <v>1.8978982842918053</v>
          </cell>
          <cell r="N50">
            <v>2.4822443026101997</v>
          </cell>
          <cell r="O50">
            <v>4.5420680274631682</v>
          </cell>
          <cell r="P50">
            <v>1.5697043220372762</v>
          </cell>
          <cell r="Q50">
            <v>1.1367407595082826</v>
          </cell>
          <cell r="R50">
            <v>1.8336108119360952</v>
          </cell>
          <cell r="S50">
            <v>16.820071513124219</v>
          </cell>
          <cell r="T50">
            <v>37.078005171821097</v>
          </cell>
          <cell r="U50">
            <v>57.93442426566795</v>
          </cell>
          <cell r="V50">
            <v>16.820071513124219</v>
          </cell>
          <cell r="W50">
            <v>1</v>
          </cell>
        </row>
        <row r="51">
          <cell r="E51" t="str">
            <v>009-005</v>
          </cell>
          <cell r="F51" t="str">
            <v>Total</v>
          </cell>
          <cell r="G51">
            <v>267</v>
          </cell>
          <cell r="H51">
            <v>240</v>
          </cell>
          <cell r="I51">
            <v>20</v>
          </cell>
          <cell r="J51">
            <v>46</v>
          </cell>
          <cell r="K51">
            <v>1439</v>
          </cell>
          <cell r="L51">
            <v>0.39819318971507994</v>
          </cell>
          <cell r="M51">
            <v>0.57524304790111302</v>
          </cell>
          <cell r="N51">
            <v>2.3014988142772315</v>
          </cell>
          <cell r="O51">
            <v>0.91331732266128485</v>
          </cell>
          <cell r="P51">
            <v>2.2972841518572475</v>
          </cell>
          <cell r="Q51">
            <v>0.53163056191919811</v>
          </cell>
          <cell r="R51">
            <v>1.4318335790507317</v>
          </cell>
          <cell r="S51">
            <v>5.6059685779524981</v>
          </cell>
          <cell r="T51">
            <v>14.44785484015447</v>
          </cell>
          <cell r="U51">
            <v>26.866154956561378</v>
          </cell>
          <cell r="V51">
            <v>5.6059685779524981</v>
          </cell>
          <cell r="W51">
            <v>1</v>
          </cell>
        </row>
        <row r="52">
          <cell r="E52" t="str">
            <v>009-006</v>
          </cell>
          <cell r="F52" t="str">
            <v>Total</v>
          </cell>
          <cell r="G52">
            <v>333</v>
          </cell>
          <cell r="H52">
            <v>230</v>
          </cell>
          <cell r="I52">
            <v>2</v>
          </cell>
          <cell r="J52">
            <v>13</v>
          </cell>
          <cell r="K52">
            <v>1703</v>
          </cell>
          <cell r="L52">
            <v>0.33940105695830886</v>
          </cell>
          <cell r="M52">
            <v>1.101118021405846</v>
          </cell>
          <cell r="N52">
            <v>2.1624638232518709</v>
          </cell>
          <cell r="O52">
            <v>-0.57117160203039474</v>
          </cell>
          <cell r="P52">
            <v>-0.10372928654865808</v>
          </cell>
          <cell r="Q52">
            <v>0.98036396687290117</v>
          </cell>
          <cell r="R52">
            <v>0.83668496857645802</v>
          </cell>
          <cell r="S52">
            <v>5.2746497328749671</v>
          </cell>
          <cell r="T52">
            <v>8.5877330264854841</v>
          </cell>
          <cell r="U52">
            <v>16.051518814758332</v>
          </cell>
          <cell r="V52">
            <v>5.2746497328749671</v>
          </cell>
          <cell r="W52">
            <v>1</v>
          </cell>
        </row>
        <row r="53">
          <cell r="E53" t="str">
            <v>009-007</v>
          </cell>
          <cell r="F53" t="str">
            <v>Total</v>
          </cell>
          <cell r="G53">
            <v>271</v>
          </cell>
          <cell r="H53">
            <v>79</v>
          </cell>
          <cell r="I53">
            <v>5</v>
          </cell>
          <cell r="J53">
            <v>16</v>
          </cell>
          <cell r="K53">
            <v>1545</v>
          </cell>
          <cell r="L53">
            <v>0.24012944983818771</v>
          </cell>
          <cell r="M53">
            <v>0.60711425841655142</v>
          </cell>
          <cell r="N53">
            <v>6.3035458768930325E-2</v>
          </cell>
          <cell r="O53">
            <v>-0.32375678124844814</v>
          </cell>
          <cell r="P53">
            <v>0.11454466239733337</v>
          </cell>
          <cell r="Q53">
            <v>0.71180382299909406</v>
          </cell>
          <cell r="R53">
            <v>-0.16823450392360539</v>
          </cell>
          <cell r="S53">
            <v>5.9012956116857431</v>
          </cell>
          <cell r="T53">
            <v>0.95426860187208318</v>
          </cell>
          <cell r="U53">
            <v>5.4450909448335194</v>
          </cell>
          <cell r="V53">
            <v>0.95426860187208318</v>
          </cell>
          <cell r="W53">
            <v>2</v>
          </cell>
        </row>
        <row r="54">
          <cell r="E54" t="str">
            <v>009-008</v>
          </cell>
          <cell r="F54" t="str">
            <v>Total</v>
          </cell>
          <cell r="G54">
            <v>115</v>
          </cell>
          <cell r="H54">
            <v>46</v>
          </cell>
          <cell r="I54">
            <v>1</v>
          </cell>
          <cell r="J54">
            <v>4</v>
          </cell>
          <cell r="K54">
            <v>1212</v>
          </cell>
          <cell r="L54">
            <v>0.13696369636963696</v>
          </cell>
          <cell r="M54">
            <v>-0.63586295168554496</v>
          </cell>
          <cell r="N54">
            <v>-0.39578001161475868</v>
          </cell>
          <cell r="O54">
            <v>-0.65364320895771022</v>
          </cell>
          <cell r="P54">
            <v>-0.75855113338663238</v>
          </cell>
          <cell r="Q54">
            <v>0.145787823568855</v>
          </cell>
          <cell r="R54">
            <v>-1.2125741450683321</v>
          </cell>
          <cell r="S54">
            <v>16.93482823110422</v>
          </cell>
          <cell r="T54">
            <v>4.1121645801268896</v>
          </cell>
          <cell r="U54">
            <v>1.0331174871596418</v>
          </cell>
          <cell r="V54">
            <v>1.0331174871596418</v>
          </cell>
          <cell r="W54">
            <v>3</v>
          </cell>
        </row>
        <row r="55">
          <cell r="E55" t="str">
            <v>009-009</v>
          </cell>
          <cell r="F55" t="str">
            <v>Total</v>
          </cell>
          <cell r="G55">
            <v>124</v>
          </cell>
          <cell r="H55">
            <v>59</v>
          </cell>
          <cell r="I55">
            <v>0</v>
          </cell>
          <cell r="J55">
            <v>6</v>
          </cell>
          <cell r="K55">
            <v>721</v>
          </cell>
          <cell r="L55">
            <v>0.26213592233009708</v>
          </cell>
          <cell r="M55">
            <v>-0.56415272802580863</v>
          </cell>
          <cell r="N55">
            <v>-0.21503452328179026</v>
          </cell>
          <cell r="O55">
            <v>-0.73611481588502581</v>
          </cell>
          <cell r="P55">
            <v>-0.61303516742263808</v>
          </cell>
          <cell r="Q55">
            <v>-0.68878831973519128</v>
          </cell>
          <cell r="R55">
            <v>5.4535463942406284E-2</v>
          </cell>
          <cell r="S55">
            <v>17.028481199898426</v>
          </cell>
          <cell r="T55">
            <v>2.4184644696664246</v>
          </cell>
          <cell r="U55">
            <v>0.71842235019514733</v>
          </cell>
          <cell r="V55">
            <v>0.71842235019514733</v>
          </cell>
          <cell r="W55">
            <v>3</v>
          </cell>
        </row>
        <row r="56">
          <cell r="E56" t="str">
            <v>009-010</v>
          </cell>
          <cell r="F56" t="str">
            <v>Total</v>
          </cell>
          <cell r="G56">
            <v>182</v>
          </cell>
          <cell r="H56">
            <v>32</v>
          </cell>
          <cell r="I56">
            <v>9</v>
          </cell>
          <cell r="J56">
            <v>27</v>
          </cell>
          <cell r="K56">
            <v>1007</v>
          </cell>
          <cell r="L56">
            <v>0.24826216484607747</v>
          </cell>
          <cell r="M56">
            <v>-0.10202017555195228</v>
          </cell>
          <cell r="N56">
            <v>-0.59042899905026303</v>
          </cell>
          <cell r="O56">
            <v>6.1296464608140118E-3</v>
          </cell>
          <cell r="P56">
            <v>0.91488247519930199</v>
          </cell>
          <cell r="Q56">
            <v>-0.20266046436867957</v>
          </cell>
          <cell r="R56">
            <v>-8.590760388830404E-2</v>
          </cell>
          <cell r="S56">
            <v>10.330717369368456</v>
          </cell>
          <cell r="T56">
            <v>1.0152100634833197</v>
          </cell>
          <cell r="U56">
            <v>4.2545835635109235</v>
          </cell>
          <cell r="V56">
            <v>1.0152100634833197</v>
          </cell>
          <cell r="W56">
            <v>2</v>
          </cell>
        </row>
        <row r="57">
          <cell r="E57" t="str">
            <v>009-011</v>
          </cell>
          <cell r="F57" t="str">
            <v>Total</v>
          </cell>
          <cell r="G57">
            <v>10</v>
          </cell>
          <cell r="H57">
            <v>10</v>
          </cell>
          <cell r="I57">
            <v>0</v>
          </cell>
          <cell r="J57">
            <v>6</v>
          </cell>
          <cell r="K57">
            <v>266</v>
          </cell>
          <cell r="L57">
            <v>9.7744360902255634E-2</v>
          </cell>
          <cell r="M57">
            <v>-1.4724822277158021</v>
          </cell>
          <cell r="N57">
            <v>-0.89630597930605571</v>
          </cell>
          <cell r="O57">
            <v>-0.73611481588502581</v>
          </cell>
          <cell r="P57">
            <v>-0.61303516742263808</v>
          </cell>
          <cell r="Q57">
            <v>-1.4621735441819144</v>
          </cell>
          <cell r="R57">
            <v>-1.6095887099881285</v>
          </cell>
          <cell r="S57">
            <v>31.194568857320316</v>
          </cell>
          <cell r="T57">
            <v>10.058401503745264</v>
          </cell>
          <cell r="U57">
            <v>2.01976324361069</v>
          </cell>
          <cell r="V57">
            <v>2.01976324361069</v>
          </cell>
          <cell r="W57">
            <v>3</v>
          </cell>
        </row>
        <row r="58">
          <cell r="E58" t="str">
            <v>009-012</v>
          </cell>
          <cell r="F58" t="str">
            <v>Total</v>
          </cell>
          <cell r="G58">
            <v>175</v>
          </cell>
          <cell r="H58">
            <v>51</v>
          </cell>
          <cell r="I58">
            <v>0</v>
          </cell>
          <cell r="J58">
            <v>4</v>
          </cell>
          <cell r="K58">
            <v>1293</v>
          </cell>
          <cell r="L58">
            <v>0.17788089713843774</v>
          </cell>
          <cell r="M58">
            <v>-0.15779479395396942</v>
          </cell>
          <cell r="N58">
            <v>-0.32626251610207851</v>
          </cell>
          <cell r="O58">
            <v>-0.73611481588502581</v>
          </cell>
          <cell r="P58">
            <v>-0.75855113338663238</v>
          </cell>
          <cell r="Q58">
            <v>0.28346739099783208</v>
          </cell>
          <cell r="R58">
            <v>-0.79837220953395449</v>
          </cell>
          <cell r="S58">
            <v>14.05605212814185</v>
          </cell>
          <cell r="T58">
            <v>2.5939340755228923</v>
          </cell>
          <cell r="U58">
            <v>1.5066866648474744</v>
          </cell>
          <cell r="V58">
            <v>1.5066866648474744</v>
          </cell>
          <cell r="W58">
            <v>3</v>
          </cell>
        </row>
        <row r="59">
          <cell r="E59" t="str">
            <v>009-013</v>
          </cell>
          <cell r="F59" t="str">
            <v>Total</v>
          </cell>
          <cell r="G59">
            <v>54</v>
          </cell>
          <cell r="H59">
            <v>19</v>
          </cell>
          <cell r="I59">
            <v>2</v>
          </cell>
          <cell r="J59">
            <v>12</v>
          </cell>
          <cell r="K59">
            <v>478</v>
          </cell>
          <cell r="L59">
            <v>0.18200836820083682</v>
          </cell>
          <cell r="M59">
            <v>-1.1218989120459801</v>
          </cell>
          <cell r="N59">
            <v>-0.77117448738323147</v>
          </cell>
          <cell r="O59">
            <v>-0.57117160203039474</v>
          </cell>
          <cell r="P59">
            <v>-0.17648726953065524</v>
          </cell>
          <cell r="Q59">
            <v>-1.1018270220221225</v>
          </cell>
          <cell r="R59">
            <v>-0.75659011127733566</v>
          </cell>
          <cell r="S59">
            <v>22.644290761699118</v>
          </cell>
          <cell r="T59">
            <v>4.860956482095288</v>
          </cell>
          <cell r="U59">
            <v>0.62520222119504154</v>
          </cell>
          <cell r="V59">
            <v>0.62520222119504154</v>
          </cell>
          <cell r="W59">
            <v>3</v>
          </cell>
        </row>
        <row r="60">
          <cell r="E60" t="str">
            <v>009-014</v>
          </cell>
          <cell r="F60" t="str">
            <v>Total</v>
          </cell>
          <cell r="G60">
            <v>184</v>
          </cell>
          <cell r="H60">
            <v>26</v>
          </cell>
          <cell r="I60">
            <v>4</v>
          </cell>
          <cell r="J60">
            <v>5</v>
          </cell>
          <cell r="K60">
            <v>1277</v>
          </cell>
          <cell r="L60">
            <v>0.17149569303054032</v>
          </cell>
          <cell r="M60">
            <v>-8.6084570294233095E-2</v>
          </cell>
          <cell r="N60">
            <v>-0.67384999366547926</v>
          </cell>
          <cell r="O60">
            <v>-0.40622838817576368</v>
          </cell>
          <cell r="P60">
            <v>-0.68579315040463529</v>
          </cell>
          <cell r="Q60">
            <v>0.25627142706124401</v>
          </cell>
          <cell r="R60">
            <v>-0.86300918006420135</v>
          </cell>
          <cell r="S60">
            <v>14.072594682988463</v>
          </cell>
          <cell r="T60">
            <v>2.2539935330420375</v>
          </cell>
          <cell r="U60">
            <v>1.6925414723862193</v>
          </cell>
          <cell r="V60">
            <v>1.6925414723862193</v>
          </cell>
          <cell r="W60">
            <v>3</v>
          </cell>
        </row>
        <row r="61">
          <cell r="E61" t="str">
            <v>009-015</v>
          </cell>
          <cell r="F61" t="str">
            <v>Total</v>
          </cell>
          <cell r="G61">
            <v>183</v>
          </cell>
          <cell r="H61">
            <v>37</v>
          </cell>
          <cell r="I61">
            <v>1</v>
          </cell>
          <cell r="J61">
            <v>23</v>
          </cell>
          <cell r="K61">
            <v>1459</v>
          </cell>
          <cell r="L61">
            <v>0.16723783413296778</v>
          </cell>
          <cell r="M61">
            <v>-9.4052372923092695E-2</v>
          </cell>
          <cell r="N61">
            <v>-0.52091150353758287</v>
          </cell>
          <cell r="O61">
            <v>-0.65364320895771022</v>
          </cell>
          <cell r="P61">
            <v>0.6238505432713134</v>
          </cell>
          <cell r="Q61">
            <v>0.56562551683993323</v>
          </cell>
          <cell r="R61">
            <v>-0.90611118517378764</v>
          </cell>
          <cell r="S61">
            <v>10.951240101496587</v>
          </cell>
          <cell r="T61">
            <v>2.4033407159720608</v>
          </cell>
          <cell r="U61">
            <v>3.9750187734363998</v>
          </cell>
          <cell r="V61">
            <v>2.4033407159720608</v>
          </cell>
          <cell r="W61">
            <v>2</v>
          </cell>
        </row>
        <row r="62">
          <cell r="E62" t="str">
            <v>010-001</v>
          </cell>
          <cell r="F62" t="str">
            <v>Total</v>
          </cell>
          <cell r="G62">
            <v>139</v>
          </cell>
          <cell r="H62">
            <v>31</v>
          </cell>
          <cell r="I62">
            <v>4</v>
          </cell>
          <cell r="J62">
            <v>2</v>
          </cell>
          <cell r="K62">
            <v>945</v>
          </cell>
          <cell r="L62">
            <v>0.18624338624338624</v>
          </cell>
          <cell r="M62">
            <v>-0.44463568859291475</v>
          </cell>
          <cell r="N62">
            <v>-0.6043324981527991</v>
          </cell>
          <cell r="O62">
            <v>-0.40622838817576368</v>
          </cell>
          <cell r="P62">
            <v>-0.90406709935062679</v>
          </cell>
          <cell r="Q62">
            <v>-0.30804482462295835</v>
          </cell>
          <cell r="R62">
            <v>-0.71371932253109005</v>
          </cell>
          <cell r="S62">
            <v>17.179786613533985</v>
          </cell>
          <cell r="T62">
            <v>2.7966681173743568</v>
          </cell>
          <cell r="U62">
            <v>0.48659240271781923</v>
          </cell>
          <cell r="V62">
            <v>0.48659240271781923</v>
          </cell>
          <cell r="W62">
            <v>3</v>
          </cell>
        </row>
        <row r="63">
          <cell r="E63" t="str">
            <v>010-002</v>
          </cell>
          <cell r="F63" t="str">
            <v>Total</v>
          </cell>
          <cell r="G63">
            <v>183</v>
          </cell>
          <cell r="H63">
            <v>34</v>
          </cell>
          <cell r="I63">
            <v>3</v>
          </cell>
          <cell r="J63">
            <v>17</v>
          </cell>
          <cell r="K63">
            <v>1061</v>
          </cell>
          <cell r="L63">
            <v>0.22337417530631479</v>
          </cell>
          <cell r="M63">
            <v>-9.4052372923092695E-2</v>
          </cell>
          <cell r="N63">
            <v>-0.56262200084519098</v>
          </cell>
          <cell r="O63">
            <v>-0.48869999510307921</v>
          </cell>
          <cell r="P63">
            <v>0.18730264537933053</v>
          </cell>
          <cell r="Q63">
            <v>-0.11087408608269486</v>
          </cell>
          <cell r="R63">
            <v>-0.33784696545844728</v>
          </cell>
          <cell r="S63">
            <v>12.021973122979126</v>
          </cell>
          <cell r="T63">
            <v>0.77253405768938799</v>
          </cell>
          <cell r="U63">
            <v>1.9030122924379582</v>
          </cell>
          <cell r="V63">
            <v>0.77253405768938799</v>
          </cell>
          <cell r="W63">
            <v>2</v>
          </cell>
        </row>
        <row r="64">
          <cell r="E64" t="str">
            <v>010-003</v>
          </cell>
          <cell r="F64" t="str">
            <v>Total</v>
          </cell>
          <cell r="G64">
            <v>24</v>
          </cell>
          <cell r="H64">
            <v>6</v>
          </cell>
          <cell r="I64">
            <v>1</v>
          </cell>
          <cell r="J64">
            <v>12</v>
          </cell>
          <cell r="K64">
            <v>464</v>
          </cell>
          <cell r="L64">
            <v>9.2672413793103453E-2</v>
          </cell>
          <cell r="M64">
            <v>-1.3609329909117678</v>
          </cell>
          <cell r="N64">
            <v>-0.9519199757161998</v>
          </cell>
          <cell r="O64">
            <v>-0.65364320895771022</v>
          </cell>
          <cell r="P64">
            <v>-0.17648726953065524</v>
          </cell>
          <cell r="Q64">
            <v>-1.1256234904666369</v>
          </cell>
          <cell r="R64">
            <v>-1.6609316726069372</v>
          </cell>
          <cell r="S64">
            <v>27.600761020262386</v>
          </cell>
          <cell r="T64">
            <v>8.4777987260097962</v>
          </cell>
          <cell r="U64">
            <v>1.8963749238123222</v>
          </cell>
          <cell r="V64">
            <v>1.8963749238123222</v>
          </cell>
          <cell r="W64">
            <v>3</v>
          </cell>
        </row>
        <row r="65">
          <cell r="E65" t="str">
            <v>010-004</v>
          </cell>
          <cell r="F65" t="str">
            <v>Total</v>
          </cell>
          <cell r="G65">
            <v>79</v>
          </cell>
          <cell r="H65">
            <v>9</v>
          </cell>
          <cell r="I65">
            <v>1</v>
          </cell>
          <cell r="J65">
            <v>0</v>
          </cell>
          <cell r="K65">
            <v>519</v>
          </cell>
          <cell r="L65">
            <v>0.17148362235067438</v>
          </cell>
          <cell r="M65">
            <v>-0.92270384632449021</v>
          </cell>
          <cell r="N65">
            <v>-0.91020947840859179</v>
          </cell>
          <cell r="O65">
            <v>-0.65364320895771022</v>
          </cell>
          <cell r="P65">
            <v>-1.049583065314621</v>
          </cell>
          <cell r="Q65">
            <v>-1.0321373644346155</v>
          </cell>
          <cell r="R65">
            <v>-0.86313137070456158</v>
          </cell>
          <cell r="S65">
            <v>25.299465343072015</v>
          </cell>
          <cell r="T65">
            <v>5.8923431009727096</v>
          </cell>
          <cell r="U65">
            <v>0.5271721684070706</v>
          </cell>
          <cell r="V65">
            <v>0.5271721684070706</v>
          </cell>
          <cell r="W65">
            <v>3</v>
          </cell>
        </row>
        <row r="66">
          <cell r="E66" t="str">
            <v>011-001</v>
          </cell>
          <cell r="F66" t="str">
            <v>Total</v>
          </cell>
          <cell r="G66">
            <v>308</v>
          </cell>
          <cell r="H66">
            <v>60</v>
          </cell>
          <cell r="I66">
            <v>22</v>
          </cell>
          <cell r="J66">
            <v>24</v>
          </cell>
          <cell r="K66">
            <v>1076</v>
          </cell>
          <cell r="L66">
            <v>0.38475836431226768</v>
          </cell>
          <cell r="M66">
            <v>0.90192295568435632</v>
          </cell>
          <cell r="N66">
            <v>-0.20113102417925424</v>
          </cell>
          <cell r="O66">
            <v>1.0782605365159159</v>
          </cell>
          <cell r="P66">
            <v>0.6966085262533106</v>
          </cell>
          <cell r="Q66">
            <v>-8.5377869892143562E-2</v>
          </cell>
          <cell r="R66">
            <v>1.2958337896991992</v>
          </cell>
          <cell r="S66">
            <v>6.9177158889779573</v>
          </cell>
          <cell r="T66">
            <v>3.0746520345604829</v>
          </cell>
          <cell r="U66">
            <v>12.484509220645782</v>
          </cell>
          <cell r="V66">
            <v>3.0746520345604829</v>
          </cell>
          <cell r="W66">
            <v>2</v>
          </cell>
        </row>
        <row r="67">
          <cell r="E67" t="str">
            <v>011-002</v>
          </cell>
          <cell r="F67" t="str">
            <v>Total</v>
          </cell>
          <cell r="G67">
            <v>110</v>
          </cell>
          <cell r="H67">
            <v>17</v>
          </cell>
          <cell r="I67">
            <v>2</v>
          </cell>
          <cell r="J67">
            <v>5</v>
          </cell>
          <cell r="K67">
            <v>362</v>
          </cell>
          <cell r="L67">
            <v>0.37016574585635359</v>
          </cell>
          <cell r="M67">
            <v>-0.6757019648298429</v>
          </cell>
          <cell r="N67">
            <v>-0.79898148558830351</v>
          </cell>
          <cell r="O67">
            <v>-0.57117160203039474</v>
          </cell>
          <cell r="P67">
            <v>-0.68579315040463529</v>
          </cell>
          <cell r="Q67">
            <v>-1.2989977605623859</v>
          </cell>
          <cell r="R67">
            <v>1.1481137429856654</v>
          </cell>
          <cell r="S67">
            <v>23.42248138530238</v>
          </cell>
          <cell r="T67">
            <v>4.8648433774679205</v>
          </cell>
          <cell r="U67">
            <v>3.9789503319529977</v>
          </cell>
          <cell r="V67">
            <v>3.9789503319529977</v>
          </cell>
          <cell r="W67">
            <v>3</v>
          </cell>
        </row>
        <row r="68">
          <cell r="E68" t="str">
            <v>011-003</v>
          </cell>
          <cell r="F68" t="str">
            <v>Total</v>
          </cell>
          <cell r="G68">
            <v>355</v>
          </cell>
          <cell r="H68">
            <v>73</v>
          </cell>
          <cell r="I68">
            <v>18</v>
          </cell>
          <cell r="J68">
            <v>24</v>
          </cell>
          <cell r="K68">
            <v>1203</v>
          </cell>
          <cell r="L68">
            <v>0.39068994181213634</v>
          </cell>
          <cell r="M68">
            <v>1.2764096792407571</v>
          </cell>
          <cell r="N68">
            <v>-2.0385535846285854E-2</v>
          </cell>
          <cell r="O68">
            <v>0.74837410880665378</v>
          </cell>
          <cell r="P68">
            <v>0.6966085262533106</v>
          </cell>
          <cell r="Q68">
            <v>0.1304900938545242</v>
          </cell>
          <cell r="R68">
            <v>1.3558787300923631</v>
          </cell>
          <cell r="S68">
            <v>5.8266460969260025</v>
          </cell>
          <cell r="T68">
            <v>3.263458691556921</v>
          </cell>
          <cell r="U68">
            <v>13.587397323948359</v>
          </cell>
          <cell r="V68">
            <v>3.263458691556921</v>
          </cell>
          <cell r="W68">
            <v>2</v>
          </cell>
        </row>
        <row r="69">
          <cell r="E69" t="str">
            <v>011-004</v>
          </cell>
          <cell r="F69" t="str">
            <v>Total</v>
          </cell>
          <cell r="G69">
            <v>8</v>
          </cell>
          <cell r="H69">
            <v>1</v>
          </cell>
          <cell r="I69">
            <v>0</v>
          </cell>
          <cell r="J69">
            <v>5</v>
          </cell>
          <cell r="K69">
            <v>56</v>
          </cell>
          <cell r="L69">
            <v>0.25</v>
          </cell>
          <cell r="M69">
            <v>-1.4884178329735214</v>
          </cell>
          <cell r="N69">
            <v>-1.0214374712288801</v>
          </cell>
          <cell r="O69">
            <v>-0.73611481588502581</v>
          </cell>
          <cell r="P69">
            <v>-0.68579315040463529</v>
          </cell>
          <cell r="Q69">
            <v>-1.8191205708496327</v>
          </cell>
          <cell r="R69">
            <v>-6.8315621277820759E-2</v>
          </cell>
          <cell r="S69">
            <v>31.236867346973863</v>
          </cell>
          <cell r="T69">
            <v>8.41200227996449</v>
          </cell>
          <cell r="U69">
            <v>2.4146708333209852</v>
          </cell>
          <cell r="V69">
            <v>2.4146708333209852</v>
          </cell>
          <cell r="W69">
            <v>3</v>
          </cell>
        </row>
        <row r="70">
          <cell r="E70" t="str">
            <v>011-005</v>
          </cell>
          <cell r="F70" t="str">
            <v>Total</v>
          </cell>
          <cell r="G70">
            <v>181</v>
          </cell>
          <cell r="H70">
            <v>49</v>
          </cell>
          <cell r="I70">
            <v>17</v>
          </cell>
          <cell r="J70">
            <v>24</v>
          </cell>
          <cell r="K70">
            <v>1155</v>
          </cell>
          <cell r="L70">
            <v>0.23463203463203464</v>
          </cell>
          <cell r="M70">
            <v>-0.10998797818081187</v>
          </cell>
          <cell r="N70">
            <v>-0.35406951430715056</v>
          </cell>
          <cell r="O70">
            <v>0.6659025018793383</v>
          </cell>
          <cell r="P70">
            <v>0.6966085262533106</v>
          </cell>
          <cell r="Q70">
            <v>4.8902202044760014E-2</v>
          </cell>
          <cell r="R70">
            <v>-0.22388445005972907</v>
          </cell>
          <cell r="S70">
            <v>7.8015622475223907</v>
          </cell>
          <cell r="T70">
            <v>1.1406176645241439</v>
          </cell>
          <cell r="U70">
            <v>5.0270072115532241</v>
          </cell>
          <cell r="V70">
            <v>1.1406176645241439</v>
          </cell>
          <cell r="W70">
            <v>2</v>
          </cell>
        </row>
        <row r="71">
          <cell r="E71" t="str">
            <v>011-006</v>
          </cell>
          <cell r="F71" t="str">
            <v>Total</v>
          </cell>
          <cell r="G71">
            <v>371</v>
          </cell>
          <cell r="H71">
            <v>65</v>
          </cell>
          <cell r="I71">
            <v>23</v>
          </cell>
          <cell r="J71">
            <v>57</v>
          </cell>
          <cell r="K71">
            <v>1759</v>
          </cell>
          <cell r="L71">
            <v>0.29334849346219444</v>
          </cell>
          <cell r="M71">
            <v>1.4038945213025107</v>
          </cell>
          <cell r="N71">
            <v>-0.13161352866657408</v>
          </cell>
          <cell r="O71">
            <v>1.1607321434432314</v>
          </cell>
          <cell r="P71">
            <v>3.0976219646592162</v>
          </cell>
          <cell r="Q71">
            <v>1.0755498406509594</v>
          </cell>
          <cell r="R71">
            <v>0.37049811859636173</v>
          </cell>
          <cell r="S71">
            <v>7.2396777101261023</v>
          </cell>
          <cell r="T71">
            <v>12.57518133387385</v>
          </cell>
          <cell r="U71">
            <v>27.180130782148463</v>
          </cell>
          <cell r="V71">
            <v>7.2396777101261023</v>
          </cell>
          <cell r="W71">
            <v>1</v>
          </cell>
        </row>
        <row r="72">
          <cell r="E72" t="str">
            <v>011-007</v>
          </cell>
          <cell r="F72" t="str">
            <v>Total</v>
          </cell>
          <cell r="G72">
            <v>271</v>
          </cell>
          <cell r="H72">
            <v>48</v>
          </cell>
          <cell r="I72">
            <v>14</v>
          </cell>
          <cell r="J72">
            <v>34</v>
          </cell>
          <cell r="K72">
            <v>991</v>
          </cell>
          <cell r="L72">
            <v>0.37033299697275479</v>
          </cell>
          <cell r="M72">
            <v>0.60711425841655142</v>
          </cell>
          <cell r="N72">
            <v>-0.36797301340968658</v>
          </cell>
          <cell r="O72">
            <v>0.41848768109739165</v>
          </cell>
          <cell r="P72">
            <v>1.424188356073282</v>
          </cell>
          <cell r="Q72">
            <v>-0.22985642830526765</v>
          </cell>
          <cell r="R72">
            <v>1.14980681423277</v>
          </cell>
          <cell r="S72">
            <v>8.5129387950204922</v>
          </cell>
          <cell r="T72">
            <v>2.9527509057729264</v>
          </cell>
          <cell r="U72">
            <v>11.452730748237625</v>
          </cell>
          <cell r="V72">
            <v>2.9527509057729264</v>
          </cell>
          <cell r="W72">
            <v>2</v>
          </cell>
        </row>
        <row r="73">
          <cell r="E73" t="str">
            <v>012-001</v>
          </cell>
          <cell r="F73" t="str">
            <v>Total</v>
          </cell>
          <cell r="G73">
            <v>731</v>
          </cell>
          <cell r="H73">
            <v>197</v>
          </cell>
          <cell r="I73">
            <v>43</v>
          </cell>
          <cell r="J73">
            <v>27</v>
          </cell>
          <cell r="K73">
            <v>2078</v>
          </cell>
          <cell r="L73">
            <v>0.48026948989412899</v>
          </cell>
          <cell r="M73">
            <v>4.2723034676919633</v>
          </cell>
          <cell r="N73">
            <v>1.7036483528681818</v>
          </cell>
          <cell r="O73">
            <v>2.8101642819895418</v>
          </cell>
          <cell r="P73">
            <v>0.91488247519930199</v>
          </cell>
          <cell r="Q73">
            <v>1.6177693716366839</v>
          </cell>
          <cell r="R73">
            <v>2.2626861729941727</v>
          </cell>
          <cell r="S73">
            <v>16.698687638892498</v>
          </cell>
          <cell r="T73">
            <v>35.064756452739346</v>
          </cell>
          <cell r="U73">
            <v>59.705746485979688</v>
          </cell>
          <cell r="V73">
            <v>16.698687638892498</v>
          </cell>
          <cell r="W73">
            <v>1</v>
          </cell>
        </row>
        <row r="74">
          <cell r="E74" t="str">
            <v>012-002</v>
          </cell>
          <cell r="F74" t="str">
            <v>Total</v>
          </cell>
          <cell r="G74">
            <v>50</v>
          </cell>
          <cell r="H74">
            <v>18</v>
          </cell>
          <cell r="I74">
            <v>0</v>
          </cell>
          <cell r="J74">
            <v>11</v>
          </cell>
          <cell r="K74">
            <v>206</v>
          </cell>
          <cell r="L74">
            <v>0.38349514563106796</v>
          </cell>
          <cell r="M74">
            <v>-1.1537701225614183</v>
          </cell>
          <cell r="N74">
            <v>-0.78507798648576743</v>
          </cell>
          <cell r="O74">
            <v>-0.73611481588502581</v>
          </cell>
          <cell r="P74">
            <v>-0.24924525251265239</v>
          </cell>
          <cell r="Q74">
            <v>-1.5641584089441196</v>
          </cell>
          <cell r="R74">
            <v>1.2830463161446772</v>
          </cell>
          <cell r="S74">
            <v>26.585176472348504</v>
          </cell>
          <cell r="T74">
            <v>6.8033908378324677</v>
          </cell>
          <cell r="U74">
            <v>5.097985526248813</v>
          </cell>
          <cell r="V74">
            <v>5.097985526248813</v>
          </cell>
          <cell r="W74">
            <v>3</v>
          </cell>
        </row>
        <row r="75">
          <cell r="E75" t="str">
            <v>012-003</v>
          </cell>
          <cell r="F75" t="str">
            <v>Total</v>
          </cell>
          <cell r="G75">
            <v>203</v>
          </cell>
          <cell r="H75">
            <v>27</v>
          </cell>
          <cell r="I75">
            <v>2</v>
          </cell>
          <cell r="J75">
            <v>15</v>
          </cell>
          <cell r="K75">
            <v>551</v>
          </cell>
          <cell r="L75">
            <v>0.44827586206896552</v>
          </cell>
          <cell r="M75">
            <v>6.5303679654099153E-2</v>
          </cell>
          <cell r="N75">
            <v>-0.65994649456294319</v>
          </cell>
          <cell r="O75">
            <v>-0.57117160203039474</v>
          </cell>
          <cell r="P75">
            <v>4.1786679415336217E-2</v>
          </cell>
          <cell r="Q75">
            <v>-0.97774543656143942</v>
          </cell>
          <cell r="R75">
            <v>1.9388169365616137</v>
          </cell>
          <cell r="S75">
            <v>19.024108124179602</v>
          </cell>
          <cell r="T75">
            <v>4.580215447221474</v>
          </cell>
          <cell r="U75">
            <v>8.5340684236018625</v>
          </cell>
          <cell r="V75">
            <v>4.580215447221474</v>
          </cell>
          <cell r="W75">
            <v>2</v>
          </cell>
        </row>
        <row r="76">
          <cell r="E76" t="str">
            <v>012-004</v>
          </cell>
          <cell r="F76" t="str">
            <v>Total</v>
          </cell>
          <cell r="G76">
            <v>243</v>
          </cell>
          <cell r="H76">
            <v>57</v>
          </cell>
          <cell r="I76">
            <v>19</v>
          </cell>
          <cell r="J76">
            <v>22</v>
          </cell>
          <cell r="K76">
            <v>1097</v>
          </cell>
          <cell r="L76">
            <v>0.31084776663628078</v>
          </cell>
          <cell r="M76">
            <v>0.38401578480848281</v>
          </cell>
          <cell r="N76">
            <v>-0.24284152148686233</v>
          </cell>
          <cell r="O76">
            <v>0.83084571573396937</v>
          </cell>
          <cell r="P76">
            <v>0.5510925602893163</v>
          </cell>
          <cell r="Q76">
            <v>-4.9683167225371722E-2</v>
          </cell>
          <cell r="R76">
            <v>0.54764202587650301</v>
          </cell>
          <cell r="S76">
            <v>6.6120916725049934</v>
          </cell>
          <cell r="T76">
            <v>1.0191556021845747</v>
          </cell>
          <cell r="U76">
            <v>7.3317468191630955</v>
          </cell>
          <cell r="V76">
            <v>1.0191556021845747</v>
          </cell>
          <cell r="W76">
            <v>2</v>
          </cell>
        </row>
        <row r="77">
          <cell r="E77" t="str">
            <v>012-005</v>
          </cell>
          <cell r="F77" t="str">
            <v>Total</v>
          </cell>
          <cell r="G77">
            <v>300</v>
          </cell>
          <cell r="H77">
            <v>52</v>
          </cell>
          <cell r="I77">
            <v>17</v>
          </cell>
          <cell r="J77">
            <v>29</v>
          </cell>
          <cell r="K77">
            <v>851</v>
          </cell>
          <cell r="L77">
            <v>0.46768507638072854</v>
          </cell>
          <cell r="M77">
            <v>0.83818053465347953</v>
          </cell>
          <cell r="N77">
            <v>-0.31235901699954249</v>
          </cell>
          <cell r="O77">
            <v>0.6659025018793383</v>
          </cell>
          <cell r="P77">
            <v>1.0603984411632963</v>
          </cell>
          <cell r="Q77">
            <v>-0.46782111275041321</v>
          </cell>
          <cell r="R77">
            <v>2.1352950431789104</v>
          </cell>
          <cell r="S77">
            <v>11.417374470102443</v>
          </cell>
          <cell r="T77">
            <v>5.6246615998663625</v>
          </cell>
          <cell r="U77">
            <v>15.841790056496755</v>
          </cell>
          <cell r="V77">
            <v>5.6246615998663625</v>
          </cell>
          <cell r="W77">
            <v>2</v>
          </cell>
        </row>
        <row r="78">
          <cell r="E78" t="str">
            <v>012-006</v>
          </cell>
          <cell r="F78" t="str">
            <v>Total</v>
          </cell>
          <cell r="G78">
            <v>178</v>
          </cell>
          <cell r="H78">
            <v>36</v>
          </cell>
          <cell r="I78">
            <v>9</v>
          </cell>
          <cell r="J78">
            <v>16</v>
          </cell>
          <cell r="K78">
            <v>600</v>
          </cell>
          <cell r="L78">
            <v>0.39833333333333332</v>
          </cell>
          <cell r="M78">
            <v>-0.13389138606739065</v>
          </cell>
          <cell r="N78">
            <v>-0.53481500264011894</v>
          </cell>
          <cell r="O78">
            <v>6.1296464608140118E-3</v>
          </cell>
          <cell r="P78">
            <v>0.11454466239733337</v>
          </cell>
          <cell r="Q78">
            <v>-0.89445779700563843</v>
          </cell>
          <cell r="R78">
            <v>1.4332522430072747</v>
          </cell>
          <cell r="S78">
            <v>15.383562095448308</v>
          </cell>
          <cell r="T78">
            <v>2.6473512301611741</v>
          </cell>
          <cell r="U78">
            <v>6.2371390078781861</v>
          </cell>
          <cell r="V78">
            <v>2.6473512301611741</v>
          </cell>
          <cell r="W78">
            <v>2</v>
          </cell>
        </row>
        <row r="79">
          <cell r="E79" t="str">
            <v>012-007</v>
          </cell>
          <cell r="F79" t="str">
            <v>Total</v>
          </cell>
          <cell r="G79">
            <v>304</v>
          </cell>
          <cell r="H79">
            <v>56</v>
          </cell>
          <cell r="I79">
            <v>7</v>
          </cell>
          <cell r="J79">
            <v>32</v>
          </cell>
          <cell r="K79">
            <v>1163</v>
          </cell>
          <cell r="L79">
            <v>0.34307824591573516</v>
          </cell>
          <cell r="M79">
            <v>0.87005174516891792</v>
          </cell>
          <cell r="N79">
            <v>-0.25674502058939835</v>
          </cell>
          <cell r="O79">
            <v>-0.15881356739381705</v>
          </cell>
          <cell r="P79">
            <v>1.2786723901092876</v>
          </cell>
          <cell r="Q79">
            <v>6.2500184013054044E-2</v>
          </cell>
          <cell r="R79">
            <v>0.87390889286438178</v>
          </cell>
          <cell r="S79">
            <v>7.4252722329394469</v>
          </cell>
          <cell r="T79">
            <v>2.1530792320153465</v>
          </cell>
          <cell r="U79">
            <v>10.24166782246489</v>
          </cell>
          <cell r="V79">
            <v>2.1530792320153465</v>
          </cell>
          <cell r="W79">
            <v>2</v>
          </cell>
        </row>
        <row r="80">
          <cell r="E80" t="str">
            <v>012-008</v>
          </cell>
          <cell r="F80" t="str">
            <v>Total</v>
          </cell>
          <cell r="G80">
            <v>368</v>
          </cell>
          <cell r="H80">
            <v>53</v>
          </cell>
          <cell r="I80">
            <v>42</v>
          </cell>
          <cell r="J80">
            <v>38</v>
          </cell>
          <cell r="K80">
            <v>1040</v>
          </cell>
          <cell r="L80">
            <v>0.48173076923076924</v>
          </cell>
          <cell r="M80">
            <v>1.3799911134159317</v>
          </cell>
          <cell r="N80">
            <v>-0.29845551789700642</v>
          </cell>
          <cell r="O80">
            <v>2.7276926750622263</v>
          </cell>
          <cell r="P80">
            <v>1.7152202880012706</v>
          </cell>
          <cell r="Q80">
            <v>-0.14656878874946669</v>
          </cell>
          <cell r="R80">
            <v>2.2774786005850234</v>
          </cell>
          <cell r="S80">
            <v>13.667635840215578</v>
          </cell>
          <cell r="T80">
            <v>15.470511769303688</v>
          </cell>
          <cell r="U80">
            <v>31.484495332106242</v>
          </cell>
          <cell r="V80">
            <v>13.667635840215578</v>
          </cell>
          <cell r="W80">
            <v>1</v>
          </cell>
        </row>
        <row r="81">
          <cell r="E81" t="str">
            <v>012-009</v>
          </cell>
          <cell r="F81" t="str">
            <v>Total</v>
          </cell>
          <cell r="G81">
            <v>304</v>
          </cell>
          <cell r="H81">
            <v>55</v>
          </cell>
          <cell r="I81">
            <v>14</v>
          </cell>
          <cell r="J81">
            <v>19</v>
          </cell>
          <cell r="K81">
            <v>1288</v>
          </cell>
          <cell r="L81">
            <v>0.30434782608695654</v>
          </cell>
          <cell r="M81">
            <v>0.87005174516891792</v>
          </cell>
          <cell r="N81">
            <v>-0.27064851969193437</v>
          </cell>
          <cell r="O81">
            <v>0.41848768109739165</v>
          </cell>
          <cell r="P81">
            <v>0.3328186113433248</v>
          </cell>
          <cell r="Q81">
            <v>0.27496865226764827</v>
          </cell>
          <cell r="R81">
            <v>0.48184358644754427</v>
          </cell>
          <cell r="S81">
            <v>5.732165557393297</v>
          </cell>
          <cell r="T81">
            <v>0.66405912812422796</v>
          </cell>
          <cell r="U81">
            <v>7.6073512830283132</v>
          </cell>
          <cell r="V81">
            <v>0.66405912812422796</v>
          </cell>
          <cell r="W81">
            <v>2</v>
          </cell>
        </row>
        <row r="82">
          <cell r="E82" t="str">
            <v>012-010</v>
          </cell>
          <cell r="F82" t="str">
            <v>Total</v>
          </cell>
          <cell r="G82">
            <v>217</v>
          </cell>
          <cell r="H82">
            <v>49</v>
          </cell>
          <cell r="I82">
            <v>21</v>
          </cell>
          <cell r="J82">
            <v>26</v>
          </cell>
          <cell r="K82">
            <v>1249</v>
          </cell>
          <cell r="L82">
            <v>0.25060048038430743</v>
          </cell>
          <cell r="M82">
            <v>0.17685291645813345</v>
          </cell>
          <cell r="N82">
            <v>-0.35406951430715056</v>
          </cell>
          <cell r="O82">
            <v>0.99578892958860044</v>
          </cell>
          <cell r="P82">
            <v>0.8421244922173049</v>
          </cell>
          <cell r="Q82">
            <v>0.20867849017221488</v>
          </cell>
          <cell r="R82">
            <v>-6.2237000728093073E-2</v>
          </cell>
          <cell r="S82">
            <v>6.3127047219706451</v>
          </cell>
          <cell r="T82">
            <v>1.6323897127416855</v>
          </cell>
          <cell r="U82">
            <v>7.3974644531557896</v>
          </cell>
          <cell r="V82">
            <v>1.6323897127416855</v>
          </cell>
          <cell r="W82">
            <v>2</v>
          </cell>
        </row>
        <row r="83">
          <cell r="E83" t="str">
            <v>012-011</v>
          </cell>
          <cell r="F83" t="str">
            <v>Total</v>
          </cell>
          <cell r="G83">
            <v>131</v>
          </cell>
          <cell r="H83">
            <v>14</v>
          </cell>
          <cell r="I83">
            <v>4</v>
          </cell>
          <cell r="J83">
            <v>21</v>
          </cell>
          <cell r="K83">
            <v>815</v>
          </cell>
          <cell r="L83">
            <v>0.20858895705521471</v>
          </cell>
          <cell r="M83">
            <v>-0.50837810962379149</v>
          </cell>
          <cell r="N83">
            <v>-0.84069198289591163</v>
          </cell>
          <cell r="O83">
            <v>-0.40622838817576368</v>
          </cell>
          <cell r="P83">
            <v>0.4783345773073191</v>
          </cell>
          <cell r="Q83">
            <v>-0.52901203160773635</v>
          </cell>
          <cell r="R83">
            <v>-0.48751668630536876</v>
          </cell>
          <cell r="S83">
            <v>15.627669925528187</v>
          </cell>
          <cell r="T83">
            <v>2.012539005056202</v>
          </cell>
          <cell r="U83">
            <v>1.8134968295075942</v>
          </cell>
          <cell r="V83">
            <v>1.8134968295075942</v>
          </cell>
          <cell r="W83">
            <v>3</v>
          </cell>
        </row>
        <row r="84">
          <cell r="E84" t="str">
            <v>012-012</v>
          </cell>
          <cell r="F84" t="str">
            <v>Total</v>
          </cell>
          <cell r="G84">
            <v>239</v>
          </cell>
          <cell r="H84">
            <v>37</v>
          </cell>
          <cell r="I84">
            <v>8</v>
          </cell>
          <cell r="J84">
            <v>32</v>
          </cell>
          <cell r="K84">
            <v>1136</v>
          </cell>
          <cell r="L84">
            <v>0.27816901408450706</v>
          </cell>
          <cell r="M84">
            <v>0.35214457429304447</v>
          </cell>
          <cell r="N84">
            <v>-0.52091150353758287</v>
          </cell>
          <cell r="O84">
            <v>-7.6341960466501518E-2</v>
          </cell>
          <cell r="P84">
            <v>1.2786723901092876</v>
          </cell>
          <cell r="Q84">
            <v>1.6606994870061686E-2</v>
          </cell>
          <cell r="R84">
            <v>0.21683732019110091</v>
          </cell>
          <cell r="S84">
            <v>8.5002626197048397</v>
          </cell>
          <cell r="T84">
            <v>1.3960225757978757</v>
          </cell>
          <cell r="U84">
            <v>7.0699956330044591</v>
          </cell>
          <cell r="V84">
            <v>1.3960225757978757</v>
          </cell>
          <cell r="W84">
            <v>2</v>
          </cell>
        </row>
        <row r="85">
          <cell r="E85" t="str">
            <v>013-001</v>
          </cell>
          <cell r="F85" t="str">
            <v>Total</v>
          </cell>
          <cell r="G85">
            <v>330</v>
          </cell>
          <cell r="H85">
            <v>50</v>
          </cell>
          <cell r="I85">
            <v>62</v>
          </cell>
          <cell r="J85">
            <v>16</v>
          </cell>
          <cell r="K85">
            <v>992</v>
          </cell>
          <cell r="L85">
            <v>0.46169354838709675</v>
          </cell>
          <cell r="M85">
            <v>1.0772146135192673</v>
          </cell>
          <cell r="N85">
            <v>-0.34016601520461454</v>
          </cell>
          <cell r="O85">
            <v>4.3771248136085372</v>
          </cell>
          <cell r="P85">
            <v>0.11454466239733337</v>
          </cell>
          <cell r="Q85">
            <v>-0.22815668055923088</v>
          </cell>
          <cell r="R85">
            <v>2.0746432281685596</v>
          </cell>
          <cell r="S85">
            <v>21.69066718134696</v>
          </cell>
          <cell r="T85">
            <v>23.289650981848226</v>
          </cell>
          <cell r="U85">
            <v>37.70077712909935</v>
          </cell>
          <cell r="V85">
            <v>21.69066718134696</v>
          </cell>
          <cell r="W85">
            <v>1</v>
          </cell>
        </row>
        <row r="86">
          <cell r="E86" t="str">
            <v>013-002</v>
          </cell>
          <cell r="F86" t="str">
            <v>Total</v>
          </cell>
          <cell r="G86">
            <v>271</v>
          </cell>
          <cell r="H86">
            <v>42</v>
          </cell>
          <cell r="I86">
            <v>16</v>
          </cell>
          <cell r="J86">
            <v>23</v>
          </cell>
          <cell r="K86">
            <v>916</v>
          </cell>
          <cell r="L86">
            <v>0.38427947598253276</v>
          </cell>
          <cell r="M86">
            <v>0.60711425841655142</v>
          </cell>
          <cell r="N86">
            <v>-0.45139400802490276</v>
          </cell>
          <cell r="O86">
            <v>0.58343089495202272</v>
          </cell>
          <cell r="P86">
            <v>0.6238505432713134</v>
          </cell>
          <cell r="Q86">
            <v>-0.35733750925802421</v>
          </cell>
          <cell r="R86">
            <v>1.290986036936203</v>
          </cell>
          <cell r="S86">
            <v>9.3450752766125262</v>
          </cell>
          <cell r="T86">
            <v>2.0432058584625761</v>
          </cell>
          <cell r="U86">
            <v>9.5369142649040892</v>
          </cell>
          <cell r="V86">
            <v>2.0432058584625761</v>
          </cell>
          <cell r="W86">
            <v>2</v>
          </cell>
        </row>
        <row r="87">
          <cell r="E87" t="str">
            <v>013-003</v>
          </cell>
          <cell r="F87" t="str">
            <v>Total</v>
          </cell>
          <cell r="G87">
            <v>469</v>
          </cell>
          <cell r="H87">
            <v>46</v>
          </cell>
          <cell r="I87">
            <v>14</v>
          </cell>
          <cell r="J87">
            <v>41</v>
          </cell>
          <cell r="K87">
            <v>1536</v>
          </cell>
          <cell r="L87">
            <v>0.37109375</v>
          </cell>
          <cell r="M87">
            <v>2.1847391789307506</v>
          </cell>
          <cell r="N87">
            <v>-0.39578001161475868</v>
          </cell>
          <cell r="O87">
            <v>0.41848768109739165</v>
          </cell>
          <cell r="P87">
            <v>1.9334942369472621</v>
          </cell>
          <cell r="Q87">
            <v>0.69650609328476332</v>
          </cell>
          <cell r="R87">
            <v>1.1575078634352578</v>
          </cell>
          <cell r="S87">
            <v>7.3517468022367201</v>
          </cell>
          <cell r="T87">
            <v>8.311763795036617</v>
          </cell>
          <cell r="U87">
            <v>22.79323082753638</v>
          </cell>
          <cell r="V87">
            <v>7.3517468022367201</v>
          </cell>
          <cell r="W87">
            <v>1</v>
          </cell>
        </row>
        <row r="88">
          <cell r="E88" t="str">
            <v>013-004</v>
          </cell>
          <cell r="F88" t="str">
            <v>Total</v>
          </cell>
          <cell r="G88">
            <v>225</v>
          </cell>
          <cell r="H88">
            <v>38</v>
          </cell>
          <cell r="I88">
            <v>9</v>
          </cell>
          <cell r="J88">
            <v>2</v>
          </cell>
          <cell r="K88">
            <v>812</v>
          </cell>
          <cell r="L88">
            <v>0.33743842364532017</v>
          </cell>
          <cell r="M88">
            <v>0.24059533748901016</v>
          </cell>
          <cell r="N88">
            <v>-0.5070080044350469</v>
          </cell>
          <cell r="O88">
            <v>6.1296464608140118E-3</v>
          </cell>
          <cell r="P88">
            <v>-0.90406709935062679</v>
          </cell>
          <cell r="Q88">
            <v>-0.53411127484584664</v>
          </cell>
          <cell r="R88">
            <v>0.81681737006751964</v>
          </cell>
          <cell r="S88">
            <v>14.404426741842045</v>
          </cell>
          <cell r="T88">
            <v>1.7768795687148082</v>
          </cell>
          <cell r="U88">
            <v>4.0753257631169237</v>
          </cell>
          <cell r="V88">
            <v>1.7768795687148082</v>
          </cell>
          <cell r="W88">
            <v>2</v>
          </cell>
        </row>
        <row r="89">
          <cell r="E89" t="str">
            <v>013-005</v>
          </cell>
          <cell r="F89" t="str">
            <v>Total</v>
          </cell>
          <cell r="G89">
            <v>176</v>
          </cell>
          <cell r="H89">
            <v>26</v>
          </cell>
          <cell r="I89">
            <v>6</v>
          </cell>
          <cell r="J89">
            <v>19</v>
          </cell>
          <cell r="K89">
            <v>639</v>
          </cell>
          <cell r="L89">
            <v>0.35524256651017216</v>
          </cell>
          <cell r="M89">
            <v>-0.14982699132510982</v>
          </cell>
          <cell r="N89">
            <v>-0.67384999366547926</v>
          </cell>
          <cell r="O89">
            <v>-0.24128517432113258</v>
          </cell>
          <cell r="P89">
            <v>0.3328186113433248</v>
          </cell>
          <cell r="Q89">
            <v>-0.82816763491020506</v>
          </cell>
          <cell r="R89">
            <v>0.99704745171023335</v>
          </cell>
          <cell r="S89">
            <v>15.03545798801826</v>
          </cell>
          <cell r="T89">
            <v>1.8288360212128243</v>
          </cell>
          <cell r="U89">
            <v>4.7076305655004766</v>
          </cell>
          <cell r="V89">
            <v>1.8288360212128243</v>
          </cell>
          <cell r="W89">
            <v>2</v>
          </cell>
        </row>
        <row r="90">
          <cell r="E90" t="str">
            <v>013-006</v>
          </cell>
          <cell r="F90" t="str">
            <v>Total</v>
          </cell>
          <cell r="G90">
            <v>93</v>
          </cell>
          <cell r="H90">
            <v>14</v>
          </cell>
          <cell r="I90">
            <v>4</v>
          </cell>
          <cell r="J90">
            <v>5</v>
          </cell>
          <cell r="K90">
            <v>509</v>
          </cell>
          <cell r="L90">
            <v>0.22789783889980353</v>
          </cell>
          <cell r="M90">
            <v>-0.81115460952045593</v>
          </cell>
          <cell r="N90">
            <v>-0.84069198289591163</v>
          </cell>
          <cell r="O90">
            <v>-0.40622838817576368</v>
          </cell>
          <cell r="P90">
            <v>-0.68579315040463529</v>
          </cell>
          <cell r="Q90">
            <v>-1.0491348418949831</v>
          </cell>
          <cell r="R90">
            <v>-0.29205423817202619</v>
          </cell>
          <cell r="S90">
            <v>21.572174199021415</v>
          </cell>
          <cell r="T90">
            <v>3.736022384822316</v>
          </cell>
          <cell r="U90">
            <v>0.54461938176571123</v>
          </cell>
          <cell r="V90">
            <v>0.54461938176571123</v>
          </cell>
          <cell r="W90">
            <v>3</v>
          </cell>
        </row>
        <row r="91">
          <cell r="E91" t="str">
            <v>013-007</v>
          </cell>
          <cell r="F91" t="str">
            <v>Total</v>
          </cell>
          <cell r="G91">
            <v>192</v>
          </cell>
          <cell r="H91">
            <v>45</v>
          </cell>
          <cell r="I91">
            <v>3</v>
          </cell>
          <cell r="J91">
            <v>15</v>
          </cell>
          <cell r="K91">
            <v>1229</v>
          </cell>
          <cell r="L91">
            <v>0.20748576078112285</v>
          </cell>
          <cell r="M91">
            <v>-2.2342149263356363E-2</v>
          </cell>
          <cell r="N91">
            <v>-0.4096835107172947</v>
          </cell>
          <cell r="O91">
            <v>-0.48869999510307921</v>
          </cell>
          <cell r="P91">
            <v>4.1786679415336217E-2</v>
          </cell>
          <cell r="Q91">
            <v>0.17468353525147981</v>
          </cell>
          <cell r="R91">
            <v>-0.49868426432677593</v>
          </cell>
          <cell r="S91">
            <v>10.804119137212794</v>
          </cell>
          <cell r="T91">
            <v>0.8746403073428779</v>
          </cell>
          <cell r="U91">
            <v>2.0884138461972639</v>
          </cell>
          <cell r="V91">
            <v>0.8746403073428779</v>
          </cell>
          <cell r="W91">
            <v>2</v>
          </cell>
        </row>
        <row r="92">
          <cell r="E92" t="str">
            <v>013-008</v>
          </cell>
          <cell r="F92" t="str">
            <v>Total</v>
          </cell>
          <cell r="G92">
            <v>349</v>
          </cell>
          <cell r="H92">
            <v>75</v>
          </cell>
          <cell r="I92">
            <v>4</v>
          </cell>
          <cell r="J92">
            <v>19</v>
          </cell>
          <cell r="K92">
            <v>1471</v>
          </cell>
          <cell r="L92">
            <v>0.30387491502379332</v>
          </cell>
          <cell r="M92">
            <v>1.2286028634675996</v>
          </cell>
          <cell r="N92">
            <v>7.4214623587862041E-3</v>
          </cell>
          <cell r="O92">
            <v>-0.40622838817576368</v>
          </cell>
          <cell r="P92">
            <v>0.3328186113433248</v>
          </cell>
          <cell r="Q92">
            <v>0.58602248979237426</v>
          </cell>
          <cell r="R92">
            <v>0.47705634113219064</v>
          </cell>
          <cell r="S92">
            <v>5.7782505194174663</v>
          </cell>
          <cell r="T92">
            <v>1.5471307362969484</v>
          </cell>
          <cell r="U92">
            <v>8.7464788959849606</v>
          </cell>
          <cell r="V92">
            <v>1.5471307362969484</v>
          </cell>
          <cell r="W92">
            <v>2</v>
          </cell>
        </row>
        <row r="93">
          <cell r="E93" t="str">
            <v>013-009</v>
          </cell>
          <cell r="F93" t="str">
            <v>Total</v>
          </cell>
          <cell r="G93">
            <v>147</v>
          </cell>
          <cell r="H93">
            <v>48</v>
          </cell>
          <cell r="I93">
            <v>4</v>
          </cell>
          <cell r="J93">
            <v>18</v>
          </cell>
          <cell r="K93">
            <v>973</v>
          </cell>
          <cell r="L93">
            <v>0.22302158273381295</v>
          </cell>
          <cell r="M93">
            <v>-0.38089326756203801</v>
          </cell>
          <cell r="N93">
            <v>-0.36797301340968658</v>
          </cell>
          <cell r="O93">
            <v>-0.40622838817576368</v>
          </cell>
          <cell r="P93">
            <v>0.26006062836132765</v>
          </cell>
          <cell r="Q93">
            <v>-0.26045188773392924</v>
          </cell>
          <cell r="R93">
            <v>-0.34141623518465652</v>
          </cell>
          <cell r="S93">
            <v>12.297292979195714</v>
          </cell>
          <cell r="T93">
            <v>1.0577324874529468</v>
          </cell>
          <cell r="U93">
            <v>1.5233726341002791</v>
          </cell>
          <cell r="V93">
            <v>1.0577324874529468</v>
          </cell>
          <cell r="W93">
            <v>2</v>
          </cell>
        </row>
        <row r="94">
          <cell r="E94" t="str">
            <v>013-010</v>
          </cell>
          <cell r="F94" t="str">
            <v>Total</v>
          </cell>
          <cell r="G94">
            <v>264</v>
          </cell>
          <cell r="H94">
            <v>72</v>
          </cell>
          <cell r="I94">
            <v>15</v>
          </cell>
          <cell r="J94">
            <v>23</v>
          </cell>
          <cell r="K94">
            <v>1283</v>
          </cell>
          <cell r="L94">
            <v>0.29150428682774748</v>
          </cell>
          <cell r="M94">
            <v>0.55133964001453428</v>
          </cell>
          <cell r="N94">
            <v>-3.4289034948821885E-2</v>
          </cell>
          <cell r="O94">
            <v>0.50095928802470724</v>
          </cell>
          <cell r="P94">
            <v>0.6238505432713134</v>
          </cell>
          <cell r="Q94">
            <v>0.26646991353746452</v>
          </cell>
          <cell r="R94">
            <v>0.35182934499600049</v>
          </cell>
          <cell r="S94">
            <v>4.874111709176848</v>
          </cell>
          <cell r="T94">
            <v>0.73566129156359472</v>
          </cell>
          <cell r="U94">
            <v>7.2680569293887451</v>
          </cell>
          <cell r="V94">
            <v>0.73566129156359472</v>
          </cell>
          <cell r="W94">
            <v>2</v>
          </cell>
        </row>
        <row r="95">
          <cell r="E95" t="str">
            <v>013-011</v>
          </cell>
          <cell r="F95" t="str">
            <v>Total</v>
          </cell>
          <cell r="G95">
            <v>502</v>
          </cell>
          <cell r="H95">
            <v>65</v>
          </cell>
          <cell r="I95">
            <v>16</v>
          </cell>
          <cell r="J95">
            <v>36</v>
          </cell>
          <cell r="K95">
            <v>1460</v>
          </cell>
          <cell r="L95">
            <v>0.42397260273972603</v>
          </cell>
          <cell r="M95">
            <v>2.447676665683117</v>
          </cell>
          <cell r="N95">
            <v>-0.13161352866657408</v>
          </cell>
          <cell r="O95">
            <v>0.58343089495202272</v>
          </cell>
          <cell r="P95">
            <v>1.5697043220372762</v>
          </cell>
          <cell r="Q95">
            <v>0.56732526458596999</v>
          </cell>
          <cell r="R95">
            <v>1.6927967576435938</v>
          </cell>
          <cell r="S95">
            <v>7.8588711132989602</v>
          </cell>
          <cell r="T95">
            <v>9.5352678122855661</v>
          </cell>
          <cell r="U95">
            <v>25.091449183286208</v>
          </cell>
          <cell r="V95">
            <v>7.8588711132989602</v>
          </cell>
          <cell r="W95">
            <v>1</v>
          </cell>
        </row>
        <row r="96">
          <cell r="E96" t="str">
            <v>013-012</v>
          </cell>
          <cell r="F96" t="str">
            <v>Total</v>
          </cell>
          <cell r="G96">
            <v>443</v>
          </cell>
          <cell r="H96">
            <v>58</v>
          </cell>
          <cell r="I96">
            <v>10</v>
          </cell>
          <cell r="J96">
            <v>21</v>
          </cell>
          <cell r="K96">
            <v>1232</v>
          </cell>
          <cell r="L96">
            <v>0.43181818181818182</v>
          </cell>
          <cell r="M96">
            <v>1.9775763105804012</v>
          </cell>
          <cell r="N96">
            <v>-0.22893802238432628</v>
          </cell>
          <cell r="O96">
            <v>8.8601253388129547E-2</v>
          </cell>
          <cell r="P96">
            <v>0.4783345773073191</v>
          </cell>
          <cell r="Q96">
            <v>0.17978277848959007</v>
          </cell>
          <cell r="R96">
            <v>1.7722170009306726</v>
          </cell>
          <cell r="S96">
            <v>9.0916317953278689</v>
          </cell>
          <cell r="T96">
            <v>5.3963551626126867</v>
          </cell>
          <cell r="U96">
            <v>16.984990498317778</v>
          </cell>
          <cell r="V96">
            <v>5.3963551626126867</v>
          </cell>
          <cell r="W96">
            <v>2</v>
          </cell>
        </row>
        <row r="97">
          <cell r="E97" t="str">
            <v>013-013</v>
          </cell>
          <cell r="F97" t="str">
            <v>Total</v>
          </cell>
          <cell r="G97">
            <v>30</v>
          </cell>
          <cell r="H97">
            <v>1</v>
          </cell>
          <cell r="I97">
            <v>4</v>
          </cell>
          <cell r="J97">
            <v>0</v>
          </cell>
          <cell r="K97">
            <v>73</v>
          </cell>
          <cell r="L97">
            <v>0.47945205479452052</v>
          </cell>
          <cell r="M97">
            <v>-1.3131261751386103</v>
          </cell>
          <cell r="N97">
            <v>-1.0214374712288801</v>
          </cell>
          <cell r="O97">
            <v>-0.40622838817576368</v>
          </cell>
          <cell r="P97">
            <v>-1.049583065314621</v>
          </cell>
          <cell r="Q97">
            <v>-1.7902248591670078</v>
          </cell>
          <cell r="R97">
            <v>2.2544113351736508</v>
          </cell>
          <cell r="S97">
            <v>34.533896084759355</v>
          </cell>
          <cell r="T97">
            <v>12.256254166837795</v>
          </cell>
          <cell r="U97">
            <v>10.677462126327166</v>
          </cell>
          <cell r="V97">
            <v>10.677462126327166</v>
          </cell>
          <cell r="W97">
            <v>3</v>
          </cell>
        </row>
        <row r="98">
          <cell r="E98" t="str">
            <v>014-001</v>
          </cell>
          <cell r="F98" t="str">
            <v>Total</v>
          </cell>
          <cell r="G98">
            <v>211</v>
          </cell>
          <cell r="H98">
            <v>25</v>
          </cell>
          <cell r="I98">
            <v>13</v>
          </cell>
          <cell r="J98">
            <v>18</v>
          </cell>
          <cell r="K98">
            <v>699</v>
          </cell>
          <cell r="L98">
            <v>0.38197424892703863</v>
          </cell>
          <cell r="M98">
            <v>0.12904610068497588</v>
          </cell>
          <cell r="N98">
            <v>-0.68775349276801523</v>
          </cell>
          <cell r="O98">
            <v>0.33601607417007612</v>
          </cell>
          <cell r="P98">
            <v>0.26006062836132765</v>
          </cell>
          <cell r="Q98">
            <v>-0.72618277014799981</v>
          </cell>
          <cell r="R98">
            <v>1.2676503861514128</v>
          </cell>
          <cell r="S98">
            <v>13.339039281132951</v>
          </cell>
          <cell r="T98">
            <v>2.0180204199325158</v>
          </cell>
          <cell r="U98">
            <v>6.8416995497985331</v>
          </cell>
          <cell r="V98">
            <v>2.0180204199325158</v>
          </cell>
          <cell r="W98">
            <v>2</v>
          </cell>
        </row>
        <row r="99">
          <cell r="E99" t="str">
            <v>014-002</v>
          </cell>
          <cell r="F99" t="str">
            <v>Total</v>
          </cell>
          <cell r="G99">
            <v>186</v>
          </cell>
          <cell r="H99">
            <v>42</v>
          </cell>
          <cell r="I99">
            <v>8</v>
          </cell>
          <cell r="J99">
            <v>12</v>
          </cell>
          <cell r="K99">
            <v>649</v>
          </cell>
          <cell r="L99">
            <v>0.38212634822804314</v>
          </cell>
          <cell r="M99">
            <v>-7.0148965036513911E-2</v>
          </cell>
          <cell r="N99">
            <v>-0.45139400802490276</v>
          </cell>
          <cell r="O99">
            <v>-7.6341960466501518E-2</v>
          </cell>
          <cell r="P99">
            <v>-0.17648726953065524</v>
          </cell>
          <cell r="Q99">
            <v>-0.81117015744983756</v>
          </cell>
          <cell r="R99">
            <v>1.2691900766406394</v>
          </cell>
          <cell r="S99">
            <v>14.883624944070863</v>
          </cell>
          <cell r="T99">
            <v>2.1298164559104942</v>
          </cell>
          <cell r="U99">
            <v>5.1403216919750427</v>
          </cell>
          <cell r="V99">
            <v>2.1298164559104942</v>
          </cell>
          <cell r="W99">
            <v>2</v>
          </cell>
        </row>
        <row r="100">
          <cell r="E100" t="str">
            <v>014-003</v>
          </cell>
          <cell r="F100" t="str">
            <v>Total</v>
          </cell>
          <cell r="G100">
            <v>87</v>
          </cell>
          <cell r="H100">
            <v>12</v>
          </cell>
          <cell r="I100">
            <v>3</v>
          </cell>
          <cell r="J100">
            <v>6</v>
          </cell>
          <cell r="K100">
            <v>689</v>
          </cell>
          <cell r="L100">
            <v>0.15674891146589259</v>
          </cell>
          <cell r="M100">
            <v>-0.85896142529361352</v>
          </cell>
          <cell r="N100">
            <v>-0.86849898110098367</v>
          </cell>
          <cell r="O100">
            <v>-0.48869999510307921</v>
          </cell>
          <cell r="P100">
            <v>-0.61303516742263808</v>
          </cell>
          <cell r="Q100">
            <v>-0.74318024760836732</v>
          </cell>
          <cell r="R100">
            <v>-1.0122898090469445</v>
          </cell>
          <cell r="S100">
            <v>21.59934712551048</v>
          </cell>
          <cell r="T100">
            <v>4.4867481227859258</v>
          </cell>
          <cell r="U100">
            <v>0.34473586296638647</v>
          </cell>
          <cell r="V100">
            <v>0.34473586296638647</v>
          </cell>
          <cell r="W100">
            <v>3</v>
          </cell>
        </row>
        <row r="101">
          <cell r="E101" t="str">
            <v>014-004</v>
          </cell>
          <cell r="F101" t="str">
            <v>Total</v>
          </cell>
          <cell r="G101">
            <v>386</v>
          </cell>
          <cell r="H101">
            <v>84</v>
          </cell>
          <cell r="I101">
            <v>9</v>
          </cell>
          <cell r="J101">
            <v>24</v>
          </cell>
          <cell r="K101">
            <v>1972</v>
          </cell>
          <cell r="L101">
            <v>0.25507099391480731</v>
          </cell>
          <cell r="M101">
            <v>1.5234115607354044</v>
          </cell>
          <cell r="N101">
            <v>0.13255295428161046</v>
          </cell>
          <cell r="O101">
            <v>6.1296464608140118E-3</v>
          </cell>
          <cell r="P101">
            <v>0.6966085262533106</v>
          </cell>
          <cell r="Q101">
            <v>1.437596110556788</v>
          </cell>
          <cell r="R101">
            <v>-1.6982307778090903E-2</v>
          </cell>
          <cell r="S101">
            <v>3.0809164907084612</v>
          </cell>
          <cell r="T101">
            <v>4.0360055770907133</v>
          </cell>
          <cell r="U101">
            <v>13.430774666395408</v>
          </cell>
          <cell r="V101">
            <v>3.0809164907084612</v>
          </cell>
          <cell r="W101">
            <v>1</v>
          </cell>
        </row>
        <row r="102">
          <cell r="E102" t="str">
            <v>014-005</v>
          </cell>
          <cell r="F102" t="str">
            <v>Total</v>
          </cell>
          <cell r="G102">
            <v>66</v>
          </cell>
          <cell r="H102">
            <v>14</v>
          </cell>
          <cell r="I102">
            <v>1</v>
          </cell>
          <cell r="J102">
            <v>36</v>
          </cell>
          <cell r="K102">
            <v>437</v>
          </cell>
          <cell r="L102">
            <v>0.26773455377574373</v>
          </cell>
          <cell r="M102">
            <v>-1.0262852804996649</v>
          </cell>
          <cell r="N102">
            <v>-0.84069198289591163</v>
          </cell>
          <cell r="O102">
            <v>-0.65364320895771022</v>
          </cell>
          <cell r="P102">
            <v>1.5697043220372762</v>
          </cell>
          <cell r="Q102">
            <v>-1.1715166796096295</v>
          </cell>
          <cell r="R102">
            <v>0.11121001492729855</v>
          </cell>
          <cell r="S102">
            <v>21.256203869941775</v>
          </cell>
          <cell r="T102">
            <v>6.0725549157854859</v>
          </cell>
          <cell r="U102">
            <v>6.1787645062274343</v>
          </cell>
          <cell r="V102">
            <v>6.0725549157854859</v>
          </cell>
          <cell r="W102">
            <v>2</v>
          </cell>
        </row>
        <row r="103">
          <cell r="E103" t="str">
            <v>015-001</v>
          </cell>
          <cell r="F103" t="str">
            <v>Total</v>
          </cell>
          <cell r="G103">
            <v>223</v>
          </cell>
          <cell r="H103">
            <v>82</v>
          </cell>
          <cell r="I103">
            <v>13</v>
          </cell>
          <cell r="J103">
            <v>5</v>
          </cell>
          <cell r="K103">
            <v>1283</v>
          </cell>
          <cell r="L103">
            <v>0.25175370226032734</v>
          </cell>
          <cell r="M103">
            <v>0.22465973223129099</v>
          </cell>
          <cell r="N103">
            <v>0.10474595607653842</v>
          </cell>
          <cell r="O103">
            <v>0.33601607417007612</v>
          </cell>
          <cell r="P103">
            <v>-0.68579315040463529</v>
          </cell>
          <cell r="Q103">
            <v>0.26646991353746452</v>
          </cell>
          <cell r="R103">
            <v>-5.0563017069067941E-2</v>
          </cell>
          <cell r="S103">
            <v>7.951616902950903</v>
          </cell>
          <cell r="T103">
            <v>1.0778916826404723</v>
          </cell>
          <cell r="U103">
            <v>3.8093379364211115</v>
          </cell>
          <cell r="V103">
            <v>1.0778916826404723</v>
          </cell>
          <cell r="W103">
            <v>2</v>
          </cell>
        </row>
        <row r="104">
          <cell r="E104" t="str">
            <v>015-002</v>
          </cell>
          <cell r="F104" t="str">
            <v>Total</v>
          </cell>
          <cell r="G104">
            <v>128</v>
          </cell>
          <cell r="H104">
            <v>51</v>
          </cell>
          <cell r="I104">
            <v>14</v>
          </cell>
          <cell r="J104">
            <v>17</v>
          </cell>
          <cell r="K104">
            <v>769</v>
          </cell>
          <cell r="L104">
            <v>0.27308192457737324</v>
          </cell>
          <cell r="M104">
            <v>-0.53228151751037023</v>
          </cell>
          <cell r="N104">
            <v>-0.32626251610207851</v>
          </cell>
          <cell r="O104">
            <v>0.41848768109739165</v>
          </cell>
          <cell r="P104">
            <v>0.18730264537933053</v>
          </cell>
          <cell r="Q104">
            <v>-0.60720042792542706</v>
          </cell>
          <cell r="R104">
            <v>0.16534107214624211</v>
          </cell>
          <cell r="S104">
            <v>12.126200679533236</v>
          </cell>
          <cell r="T104">
            <v>1.3171548162463225</v>
          </cell>
          <cell r="U104">
            <v>2.7948290735915089</v>
          </cell>
          <cell r="V104">
            <v>1.3171548162463225</v>
          </cell>
          <cell r="W104">
            <v>2</v>
          </cell>
        </row>
        <row r="105">
          <cell r="E105" t="str">
            <v>015-003</v>
          </cell>
          <cell r="F105" t="str">
            <v>Total</v>
          </cell>
          <cell r="G105">
            <v>347</v>
          </cell>
          <cell r="H105">
            <v>177</v>
          </cell>
          <cell r="I105">
            <v>22</v>
          </cell>
          <cell r="J105">
            <v>28</v>
          </cell>
          <cell r="K105">
            <v>2076</v>
          </cell>
          <cell r="L105">
            <v>0.27649325626204241</v>
          </cell>
          <cell r="M105">
            <v>1.2126672582098803</v>
          </cell>
          <cell r="N105">
            <v>1.4255783708174612</v>
          </cell>
          <cell r="O105">
            <v>1.0782605365159159</v>
          </cell>
          <cell r="P105">
            <v>0.9876404581812992</v>
          </cell>
          <cell r="Q105">
            <v>1.6143698761446104</v>
          </cell>
          <cell r="R105">
            <v>0.19987374202568098</v>
          </cell>
          <cell r="S105">
            <v>0</v>
          </cell>
          <cell r="T105">
            <v>8.3563374300562483</v>
          </cell>
          <cell r="U105">
            <v>19.68634174425447</v>
          </cell>
          <cell r="V105">
            <v>0</v>
          </cell>
          <cell r="W105">
            <v>1</v>
          </cell>
        </row>
        <row r="106">
          <cell r="E106" t="str">
            <v>015-004</v>
          </cell>
          <cell r="F106" t="str">
            <v>Total</v>
          </cell>
          <cell r="G106">
            <v>129</v>
          </cell>
          <cell r="H106">
            <v>44</v>
          </cell>
          <cell r="I106">
            <v>0</v>
          </cell>
          <cell r="J106">
            <v>12</v>
          </cell>
          <cell r="K106">
            <v>689</v>
          </cell>
          <cell r="L106">
            <v>0.26850507982583455</v>
          </cell>
          <cell r="M106">
            <v>-0.52431371488151068</v>
          </cell>
          <cell r="N106">
            <v>-0.42358700981983072</v>
          </cell>
          <cell r="O106">
            <v>-0.73611481588502581</v>
          </cell>
          <cell r="P106">
            <v>-0.17648726953065524</v>
          </cell>
          <cell r="Q106">
            <v>-0.74318024760836732</v>
          </cell>
          <cell r="R106">
            <v>0.11900999575029335</v>
          </cell>
          <cell r="S106">
            <v>16.648248323126186</v>
          </cell>
          <cell r="T106">
            <v>1.9619588222982292</v>
          </cell>
          <cell r="U106">
            <v>1.0656383392936768</v>
          </cell>
          <cell r="V106">
            <v>1.0656383392936768</v>
          </cell>
          <cell r="W106">
            <v>3</v>
          </cell>
        </row>
        <row r="107">
          <cell r="E107" t="str">
            <v>015-005</v>
          </cell>
          <cell r="F107" t="str">
            <v>Total</v>
          </cell>
          <cell r="G107">
            <v>248</v>
          </cell>
          <cell r="H107">
            <v>119</v>
          </cell>
          <cell r="I107">
            <v>18</v>
          </cell>
          <cell r="J107">
            <v>14</v>
          </cell>
          <cell r="K107">
            <v>1075</v>
          </cell>
          <cell r="L107">
            <v>0.37116279069767444</v>
          </cell>
          <cell r="M107">
            <v>0.4238547979527808</v>
          </cell>
          <cell r="N107">
            <v>0.61917542287037153</v>
          </cell>
          <cell r="O107">
            <v>0.74837410880665378</v>
          </cell>
          <cell r="P107">
            <v>-3.0971303566660932E-2</v>
          </cell>
          <cell r="Q107">
            <v>-8.707761763818031E-2</v>
          </cell>
          <cell r="R107">
            <v>1.1582067575450719</v>
          </cell>
          <cell r="S107">
            <v>6.2322315310069039</v>
          </cell>
          <cell r="T107">
            <v>2.4602954336101637</v>
          </cell>
          <cell r="U107">
            <v>8.9735053689876949</v>
          </cell>
          <cell r="V107">
            <v>2.4602954336101637</v>
          </cell>
          <cell r="W107">
            <v>2</v>
          </cell>
        </row>
        <row r="108">
          <cell r="E108" t="str">
            <v>015-006</v>
          </cell>
          <cell r="F108" t="str">
            <v>Total</v>
          </cell>
          <cell r="G108">
            <v>290</v>
          </cell>
          <cell r="H108">
            <v>97</v>
          </cell>
          <cell r="I108">
            <v>9</v>
          </cell>
          <cell r="J108">
            <v>25</v>
          </cell>
          <cell r="K108">
            <v>1499</v>
          </cell>
          <cell r="L108">
            <v>0.28085390260173448</v>
          </cell>
          <cell r="M108">
            <v>0.75850250836488364</v>
          </cell>
          <cell r="N108">
            <v>0.31329844261457884</v>
          </cell>
          <cell r="O108">
            <v>6.1296464608140118E-3</v>
          </cell>
          <cell r="P108">
            <v>0.76936650923530769</v>
          </cell>
          <cell r="Q108">
            <v>0.63361542668140336</v>
          </cell>
          <cell r="R108">
            <v>0.24401625715732628</v>
          </cell>
          <cell r="S108">
            <v>3.6043682726676258</v>
          </cell>
          <cell r="T108">
            <v>1.4205840533983716</v>
          </cell>
          <cell r="U108">
            <v>8.4154046160812594</v>
          </cell>
          <cell r="V108">
            <v>1.4205840533983716</v>
          </cell>
          <cell r="W108">
            <v>2</v>
          </cell>
        </row>
        <row r="109">
          <cell r="E109" t="str">
            <v>015-007</v>
          </cell>
          <cell r="F109" t="str">
            <v>Total</v>
          </cell>
          <cell r="G109">
            <v>174</v>
          </cell>
          <cell r="H109">
            <v>72</v>
          </cell>
          <cell r="I109">
            <v>6</v>
          </cell>
          <cell r="J109">
            <v>27</v>
          </cell>
          <cell r="K109">
            <v>1195</v>
          </cell>
          <cell r="L109">
            <v>0.23347280334728032</v>
          </cell>
          <cell r="M109">
            <v>-0.16576259658282902</v>
          </cell>
          <cell r="N109">
            <v>-3.4289034948821885E-2</v>
          </cell>
          <cell r="O109">
            <v>-0.24128517432113258</v>
          </cell>
          <cell r="P109">
            <v>0.91488247519930199</v>
          </cell>
          <cell r="Q109">
            <v>0.11689211188623017</v>
          </cell>
          <cell r="R109">
            <v>-0.23561926653924145</v>
          </cell>
          <cell r="S109">
            <v>8.2098701290358918</v>
          </cell>
          <cell r="T109">
            <v>1.2334724425638077</v>
          </cell>
          <cell r="U109">
            <v>4.2560965009778231</v>
          </cell>
          <cell r="V109">
            <v>1.2334724425638077</v>
          </cell>
          <cell r="W109">
            <v>2</v>
          </cell>
        </row>
        <row r="110">
          <cell r="E110" t="str">
            <v>015-008</v>
          </cell>
          <cell r="F110" t="str">
            <v>Total</v>
          </cell>
          <cell r="G110">
            <v>157</v>
          </cell>
          <cell r="H110">
            <v>70</v>
          </cell>
          <cell r="I110">
            <v>3</v>
          </cell>
          <cell r="J110">
            <v>8</v>
          </cell>
          <cell r="K110">
            <v>582</v>
          </cell>
          <cell r="L110">
            <v>0.40893470790378006</v>
          </cell>
          <cell r="M110">
            <v>-0.30121524127344207</v>
          </cell>
          <cell r="N110">
            <v>-6.2096033153893941E-2</v>
          </cell>
          <cell r="O110">
            <v>-0.48869999510307921</v>
          </cell>
          <cell r="P110">
            <v>-0.46751920145864384</v>
          </cell>
          <cell r="Q110">
            <v>-0.92505325643430003</v>
          </cell>
          <cell r="R110">
            <v>1.5405692095616481</v>
          </cell>
          <cell r="S110">
            <v>17.324004480116887</v>
          </cell>
          <cell r="T110">
            <v>3.7920624080727023</v>
          </cell>
          <cell r="U110">
            <v>5.6010083159714963</v>
          </cell>
          <cell r="V110">
            <v>3.7920624080727023</v>
          </cell>
          <cell r="W110">
            <v>2</v>
          </cell>
        </row>
        <row r="111">
          <cell r="E111" t="str">
            <v>015-009</v>
          </cell>
          <cell r="F111" t="str">
            <v>Total</v>
          </cell>
          <cell r="G111">
            <v>319</v>
          </cell>
          <cell r="H111">
            <v>128</v>
          </cell>
          <cell r="I111">
            <v>13</v>
          </cell>
          <cell r="J111">
            <v>14</v>
          </cell>
          <cell r="K111">
            <v>2278</v>
          </cell>
          <cell r="L111">
            <v>0.20807726075504829</v>
          </cell>
          <cell r="M111">
            <v>0.98956878460181186</v>
          </cell>
          <cell r="N111">
            <v>0.74430691479319577</v>
          </cell>
          <cell r="O111">
            <v>0.33601607417007612</v>
          </cell>
          <cell r="P111">
            <v>-3.0971303566660932E-2</v>
          </cell>
          <cell r="Q111">
            <v>1.9577189208440346</v>
          </cell>
          <cell r="R111">
            <v>-0.49269655183752709</v>
          </cell>
          <cell r="S111">
            <v>2.6999426672117983</v>
          </cell>
          <cell r="T111">
            <v>5.9649125924763036</v>
          </cell>
          <cell r="U111">
            <v>13.310221399538284</v>
          </cell>
          <cell r="V111">
            <v>2.6999426672117983</v>
          </cell>
          <cell r="W111">
            <v>1</v>
          </cell>
        </row>
        <row r="112">
          <cell r="E112" t="str">
            <v>015-010</v>
          </cell>
          <cell r="F112" t="str">
            <v>Total</v>
          </cell>
          <cell r="G112">
            <v>248</v>
          </cell>
          <cell r="H112">
            <v>85</v>
          </cell>
          <cell r="I112">
            <v>6</v>
          </cell>
          <cell r="J112">
            <v>17</v>
          </cell>
          <cell r="K112">
            <v>1140</v>
          </cell>
          <cell r="L112">
            <v>0.31228070175438599</v>
          </cell>
          <cell r="M112">
            <v>0.4238547979527808</v>
          </cell>
          <cell r="N112">
            <v>0.14645645338414651</v>
          </cell>
          <cell r="O112">
            <v>-0.24128517432113258</v>
          </cell>
          <cell r="P112">
            <v>0.18730264537933053</v>
          </cell>
          <cell r="Q112">
            <v>2.3405985854208701E-2</v>
          </cell>
          <cell r="R112">
            <v>0.5621475269435976</v>
          </cell>
          <cell r="S112">
            <v>7.30252787015095</v>
          </cell>
          <cell r="T112">
            <v>0.45432912743635756</v>
          </cell>
          <cell r="U112">
            <v>5.0500941215940491</v>
          </cell>
          <cell r="V112">
            <v>0.45432912743635756</v>
          </cell>
          <cell r="W112">
            <v>2</v>
          </cell>
        </row>
        <row r="113">
          <cell r="E113" t="str">
            <v>015-011</v>
          </cell>
          <cell r="F113" t="str">
            <v>Total</v>
          </cell>
          <cell r="G113">
            <v>161</v>
          </cell>
          <cell r="H113">
            <v>60</v>
          </cell>
          <cell r="I113">
            <v>3</v>
          </cell>
          <cell r="J113">
            <v>12</v>
          </cell>
          <cell r="K113">
            <v>1101</v>
          </cell>
          <cell r="L113">
            <v>0.21435059037238874</v>
          </cell>
          <cell r="M113">
            <v>-0.26934403075800373</v>
          </cell>
          <cell r="N113">
            <v>-0.20113102417925424</v>
          </cell>
          <cell r="O113">
            <v>-0.48869999510307921</v>
          </cell>
          <cell r="P113">
            <v>-0.17648726953065524</v>
          </cell>
          <cell r="Q113">
            <v>-4.2884176241224703E-2</v>
          </cell>
          <cell r="R113">
            <v>-0.42919207887932709</v>
          </cell>
          <cell r="S113">
            <v>11.795314391658478</v>
          </cell>
          <cell r="T113">
            <v>1.0944875051190406</v>
          </cell>
          <cell r="U113">
            <v>1.2005466326408993</v>
          </cell>
          <cell r="V113">
            <v>1.0944875051190406</v>
          </cell>
          <cell r="W113">
            <v>2</v>
          </cell>
        </row>
        <row r="114">
          <cell r="E114" t="str">
            <v>015-012</v>
          </cell>
          <cell r="F114" t="str">
            <v>Total</v>
          </cell>
          <cell r="G114">
            <v>19</v>
          </cell>
          <cell r="H114">
            <v>4</v>
          </cell>
          <cell r="I114">
            <v>0</v>
          </cell>
          <cell r="J114">
            <v>7</v>
          </cell>
          <cell r="K114">
            <v>243</v>
          </cell>
          <cell r="L114">
            <v>0.12345679012345678</v>
          </cell>
          <cell r="M114">
            <v>-1.4007720040560658</v>
          </cell>
          <cell r="N114">
            <v>-0.97972697392127184</v>
          </cell>
          <cell r="O114">
            <v>-0.73611481588502581</v>
          </cell>
          <cell r="P114">
            <v>-0.54027718444064099</v>
          </cell>
          <cell r="Q114">
            <v>-1.5012677423407597</v>
          </cell>
          <cell r="R114">
            <v>-1.3493036037099666</v>
          </cell>
          <cell r="S114">
            <v>30.349197039279055</v>
          </cell>
          <cell r="T114">
            <v>9.0545707487058849</v>
          </cell>
          <cell r="U114">
            <v>1.6994932322757004</v>
          </cell>
          <cell r="V114">
            <v>1.6994932322757004</v>
          </cell>
          <cell r="W114">
            <v>3</v>
          </cell>
        </row>
        <row r="115">
          <cell r="E115" t="str">
            <v>015-013</v>
          </cell>
          <cell r="F115" t="str">
            <v>Total</v>
          </cell>
          <cell r="G115">
            <v>78</v>
          </cell>
          <cell r="H115">
            <v>26</v>
          </cell>
          <cell r="I115">
            <v>3</v>
          </cell>
          <cell r="J115">
            <v>12</v>
          </cell>
          <cell r="K115">
            <v>648</v>
          </cell>
          <cell r="L115">
            <v>0.18364197530864199</v>
          </cell>
          <cell r="M115">
            <v>-0.93067164895334986</v>
          </cell>
          <cell r="N115">
            <v>-0.67384999366547926</v>
          </cell>
          <cell r="O115">
            <v>-0.48869999510307921</v>
          </cell>
          <cell r="P115">
            <v>-0.17648726953065524</v>
          </cell>
          <cell r="Q115">
            <v>-0.81286990519587432</v>
          </cell>
          <cell r="R115">
            <v>-0.74005322182150679</v>
          </cell>
          <cell r="S115">
            <v>19.587015456123467</v>
          </cell>
          <cell r="T115">
            <v>3.5843167273235315</v>
          </cell>
          <cell r="U115">
            <v>0.37497075273607655</v>
          </cell>
          <cell r="V115">
            <v>0.37497075273607655</v>
          </cell>
          <cell r="W115">
            <v>3</v>
          </cell>
        </row>
        <row r="116">
          <cell r="E116" t="str">
            <v>015-014</v>
          </cell>
          <cell r="F116" t="str">
            <v>Total</v>
          </cell>
          <cell r="G116">
            <v>173</v>
          </cell>
          <cell r="H116">
            <v>66</v>
          </cell>
          <cell r="I116">
            <v>8</v>
          </cell>
          <cell r="J116">
            <v>10</v>
          </cell>
          <cell r="K116">
            <v>1161</v>
          </cell>
          <cell r="L116">
            <v>0.22136089577950044</v>
          </cell>
          <cell r="M116">
            <v>-0.17373039921168862</v>
          </cell>
          <cell r="N116">
            <v>-0.11771002956403806</v>
          </cell>
          <cell r="O116">
            <v>-7.6341960466501518E-2</v>
          </cell>
          <cell r="P116">
            <v>-0.32200323549464954</v>
          </cell>
          <cell r="Q116">
            <v>5.9100688520980535E-2</v>
          </cell>
          <cell r="R116">
            <v>-0.35822725201544187</v>
          </cell>
          <cell r="S116">
            <v>10.082450047200473</v>
          </cell>
          <cell r="T116">
            <v>0.80247662184493818</v>
          </cell>
          <cell r="U116">
            <v>1.7338639222889427</v>
          </cell>
          <cell r="V116">
            <v>0.80247662184493818</v>
          </cell>
          <cell r="W116">
            <v>2</v>
          </cell>
        </row>
        <row r="117">
          <cell r="E117" t="str">
            <v>015-015</v>
          </cell>
          <cell r="F117" t="str">
            <v>Total</v>
          </cell>
          <cell r="G117">
            <v>66</v>
          </cell>
          <cell r="H117">
            <v>17</v>
          </cell>
          <cell r="I117">
            <v>0</v>
          </cell>
          <cell r="J117">
            <v>4</v>
          </cell>
          <cell r="K117">
            <v>659</v>
          </cell>
          <cell r="L117">
            <v>0.13201820940819423</v>
          </cell>
          <cell r="M117">
            <v>-1.0262852804996649</v>
          </cell>
          <cell r="N117">
            <v>-0.79898148558830351</v>
          </cell>
          <cell r="O117">
            <v>-0.73611481588502581</v>
          </cell>
          <cell r="P117">
            <v>-0.75855113338663238</v>
          </cell>
          <cell r="Q117">
            <v>-0.79417267998946994</v>
          </cell>
          <cell r="R117">
            <v>-1.2626369605371637</v>
          </cell>
          <cell r="S117">
            <v>24.242732819008296</v>
          </cell>
          <cell r="T117">
            <v>6.1264606681174119</v>
          </cell>
          <cell r="U117">
            <v>0.51302831066259058</v>
          </cell>
          <cell r="V117">
            <v>0.51302831066259058</v>
          </cell>
          <cell r="W117">
            <v>3</v>
          </cell>
        </row>
        <row r="118">
          <cell r="E118" t="str">
            <v>015-016</v>
          </cell>
          <cell r="F118" t="str">
            <v>Total</v>
          </cell>
          <cell r="G118">
            <v>88</v>
          </cell>
          <cell r="H118">
            <v>27</v>
          </cell>
          <cell r="I118">
            <v>6</v>
          </cell>
          <cell r="J118">
            <v>0</v>
          </cell>
          <cell r="K118">
            <v>684</v>
          </cell>
          <cell r="L118">
            <v>0.17690058479532164</v>
          </cell>
          <cell r="M118">
            <v>-0.85099362266475387</v>
          </cell>
          <cell r="N118">
            <v>-0.65994649456294319</v>
          </cell>
          <cell r="O118">
            <v>-0.24128517432113258</v>
          </cell>
          <cell r="P118">
            <v>-1.049583065314621</v>
          </cell>
          <cell r="Q118">
            <v>-0.75167898633855113</v>
          </cell>
          <cell r="R118">
            <v>-0.80829584219497808</v>
          </cell>
          <cell r="S118">
            <v>21.114183893251326</v>
          </cell>
          <cell r="T118">
            <v>4.4997136410553056</v>
          </cell>
          <cell r="U118">
            <v>0.3816549246395734</v>
          </cell>
          <cell r="V118">
            <v>0.3816549246395734</v>
          </cell>
          <cell r="W118">
            <v>3</v>
          </cell>
        </row>
        <row r="119">
          <cell r="E119" t="str">
            <v>015-017</v>
          </cell>
          <cell r="F119" t="str">
            <v>Total</v>
          </cell>
          <cell r="G119">
            <v>225</v>
          </cell>
          <cell r="H119">
            <v>48</v>
          </cell>
          <cell r="I119">
            <v>1</v>
          </cell>
          <cell r="J119">
            <v>27</v>
          </cell>
          <cell r="K119">
            <v>1410</v>
          </cell>
          <cell r="L119">
            <v>0.21347517730496454</v>
          </cell>
          <cell r="M119">
            <v>0.24059533748901016</v>
          </cell>
          <cell r="N119">
            <v>-0.36797301340968658</v>
          </cell>
          <cell r="O119">
            <v>-0.65364320895771022</v>
          </cell>
          <cell r="P119">
            <v>0.91488247519930199</v>
          </cell>
          <cell r="Q119">
            <v>0.4823378772841323</v>
          </cell>
          <cell r="R119">
            <v>-0.43805382357608719</v>
          </cell>
          <cell r="S119">
            <v>8.8549827199889091</v>
          </cell>
          <cell r="T119">
            <v>1.690754059873889</v>
          </cell>
          <cell r="U119">
            <v>5.2733342955974027</v>
          </cell>
          <cell r="V119">
            <v>1.690754059873889</v>
          </cell>
          <cell r="W119">
            <v>2</v>
          </cell>
        </row>
        <row r="120">
          <cell r="E120" t="str">
            <v>015-018</v>
          </cell>
          <cell r="F120" t="str">
            <v>Total</v>
          </cell>
          <cell r="G120">
            <v>245</v>
          </cell>
          <cell r="H120">
            <v>69</v>
          </cell>
          <cell r="I120">
            <v>2</v>
          </cell>
          <cell r="J120">
            <v>7</v>
          </cell>
          <cell r="K120">
            <v>2449</v>
          </cell>
          <cell r="L120">
            <v>0.13189056757860351</v>
          </cell>
          <cell r="M120">
            <v>0.39995139006620201</v>
          </cell>
          <cell r="N120">
            <v>-7.5999532256429969E-2</v>
          </cell>
          <cell r="O120">
            <v>-0.57117160203039474</v>
          </cell>
          <cell r="P120">
            <v>-0.54027718444064099</v>
          </cell>
          <cell r="Q120">
            <v>2.2483757854163198</v>
          </cell>
          <cell r="R120">
            <v>-1.2639290697694241</v>
          </cell>
          <cell r="S120">
            <v>10.515084148447862</v>
          </cell>
          <cell r="T120">
            <v>7.9197613066707984</v>
          </cell>
          <cell r="U120">
            <v>10.75172286929446</v>
          </cell>
          <cell r="V120">
            <v>7.9197613066707984</v>
          </cell>
          <cell r="W120">
            <v>2</v>
          </cell>
        </row>
        <row r="121">
          <cell r="E121" t="str">
            <v>015-019</v>
          </cell>
          <cell r="F121" t="str">
            <v>Total</v>
          </cell>
          <cell r="G121">
            <v>10</v>
          </cell>
          <cell r="H121">
            <v>1</v>
          </cell>
          <cell r="I121">
            <v>1</v>
          </cell>
          <cell r="J121">
            <v>3</v>
          </cell>
          <cell r="K121">
            <v>81</v>
          </cell>
          <cell r="L121">
            <v>0.18518518518518517</v>
          </cell>
          <cell r="M121">
            <v>-1.4724822277158021</v>
          </cell>
          <cell r="N121">
            <v>-1.0214374712288801</v>
          </cell>
          <cell r="O121">
            <v>-0.65364320895771022</v>
          </cell>
          <cell r="P121">
            <v>-0.83130911636862959</v>
          </cell>
          <cell r="Q121">
            <v>-1.7766268771987137</v>
          </cell>
          <cell r="R121">
            <v>-0.72443141715770043</v>
          </cell>
          <cell r="S121">
            <v>31.859181439811646</v>
          </cell>
          <cell r="T121">
            <v>9.0996274528645387</v>
          </cell>
          <cell r="U121">
            <v>1.9197543336397029</v>
          </cell>
          <cell r="V121">
            <v>1.9197543336397029</v>
          </cell>
          <cell r="W121">
            <v>3</v>
          </cell>
        </row>
        <row r="122">
          <cell r="E122" t="str">
            <v>015-020</v>
          </cell>
          <cell r="F122" t="str">
            <v>Total</v>
          </cell>
          <cell r="G122">
            <v>266</v>
          </cell>
          <cell r="H122">
            <v>79</v>
          </cell>
          <cell r="I122">
            <v>6</v>
          </cell>
          <cell r="J122">
            <v>7</v>
          </cell>
          <cell r="K122">
            <v>2026</v>
          </cell>
          <cell r="L122">
            <v>0.17670286278381048</v>
          </cell>
          <cell r="M122">
            <v>0.56727524527225348</v>
          </cell>
          <cell r="N122">
            <v>6.3035458768930325E-2</v>
          </cell>
          <cell r="O122">
            <v>-0.24128517432113258</v>
          </cell>
          <cell r="P122">
            <v>-0.54027718444064099</v>
          </cell>
          <cell r="Q122">
            <v>1.5293824888427727</v>
          </cell>
          <cell r="R122">
            <v>-0.81029736816271047</v>
          </cell>
          <cell r="S122">
            <v>7.3764557710208507</v>
          </cell>
          <cell r="T122">
            <v>3.987521021903325</v>
          </cell>
          <cell r="U122">
            <v>7.465488360927429</v>
          </cell>
          <cell r="V122">
            <v>3.987521021903325</v>
          </cell>
          <cell r="W122">
            <v>2</v>
          </cell>
        </row>
        <row r="123">
          <cell r="E123" t="str">
            <v>015-021</v>
          </cell>
          <cell r="F123" t="str">
            <v>Total</v>
          </cell>
          <cell r="G123">
            <v>111</v>
          </cell>
          <cell r="H123">
            <v>63</v>
          </cell>
          <cell r="I123">
            <v>9</v>
          </cell>
          <cell r="J123">
            <v>14</v>
          </cell>
          <cell r="K123">
            <v>897</v>
          </cell>
          <cell r="L123">
            <v>0.21962095875139354</v>
          </cell>
          <cell r="M123">
            <v>-0.66773416220098325</v>
          </cell>
          <cell r="N123">
            <v>-0.15942052687164615</v>
          </cell>
          <cell r="O123">
            <v>6.1296464608140118E-3</v>
          </cell>
          <cell r="P123">
            <v>-3.0971303566660932E-2</v>
          </cell>
          <cell r="Q123">
            <v>-0.38963271643272251</v>
          </cell>
          <cell r="R123">
            <v>-0.37584051174994776</v>
          </cell>
          <cell r="S123">
            <v>12.582638867197607</v>
          </cell>
          <cell r="T123">
            <v>1.5384197456604363</v>
          </cell>
          <cell r="U123">
            <v>1.1685623139784458</v>
          </cell>
          <cell r="V123">
            <v>1.1685623139784458</v>
          </cell>
          <cell r="W123">
            <v>3</v>
          </cell>
        </row>
        <row r="124">
          <cell r="E124" t="str">
            <v>015-022</v>
          </cell>
          <cell r="F124" t="str">
            <v>Total</v>
          </cell>
          <cell r="G124">
            <v>182</v>
          </cell>
          <cell r="H124">
            <v>31</v>
          </cell>
          <cell r="I124">
            <v>0</v>
          </cell>
          <cell r="J124">
            <v>16</v>
          </cell>
          <cell r="K124">
            <v>1123</v>
          </cell>
          <cell r="L124">
            <v>0.20391807658058772</v>
          </cell>
          <cell r="M124">
            <v>-0.10202017555195228</v>
          </cell>
          <cell r="N124">
            <v>-0.6043324981527991</v>
          </cell>
          <cell r="O124">
            <v>-0.73611481588502581</v>
          </cell>
          <cell r="P124">
            <v>0.11454466239733337</v>
          </cell>
          <cell r="Q124">
            <v>-5.4897258284161178E-3</v>
          </cell>
          <cell r="R124">
            <v>-0.53479967968930098</v>
          </cell>
          <cell r="S124">
            <v>13.06688553914916</v>
          </cell>
          <cell r="T124">
            <v>1.3293311230909108</v>
          </cell>
          <cell r="U124">
            <v>1.7932546610187863</v>
          </cell>
          <cell r="V124">
            <v>1.3293311230909108</v>
          </cell>
          <cell r="W124">
            <v>2</v>
          </cell>
        </row>
        <row r="125">
          <cell r="E125" t="str">
            <v>015-023</v>
          </cell>
          <cell r="F125" t="str">
            <v>Total</v>
          </cell>
          <cell r="G125">
            <v>173</v>
          </cell>
          <cell r="H125">
            <v>61</v>
          </cell>
          <cell r="I125">
            <v>3</v>
          </cell>
          <cell r="J125">
            <v>7</v>
          </cell>
          <cell r="K125">
            <v>1432</v>
          </cell>
          <cell r="L125">
            <v>0.17039106145251395</v>
          </cell>
          <cell r="M125">
            <v>-0.17373039921168862</v>
          </cell>
          <cell r="N125">
            <v>-0.18722752507671822</v>
          </cell>
          <cell r="O125">
            <v>-0.48869999510307921</v>
          </cell>
          <cell r="P125">
            <v>-0.54027718444064099</v>
          </cell>
          <cell r="Q125">
            <v>0.51973232769694089</v>
          </cell>
          <cell r="R125">
            <v>-0.87419128756603681</v>
          </cell>
          <cell r="S125">
            <v>11.664986002885493</v>
          </cell>
          <cell r="T125">
            <v>2.3309375882273358</v>
          </cell>
          <cell r="U125">
            <v>2.1004069450762524</v>
          </cell>
          <cell r="V125">
            <v>2.1004069450762524</v>
          </cell>
          <cell r="W125">
            <v>3</v>
          </cell>
        </row>
        <row r="126">
          <cell r="E126" t="str">
            <v>015-024</v>
          </cell>
          <cell r="F126" t="str">
            <v>Total</v>
          </cell>
          <cell r="G126">
            <v>172</v>
          </cell>
          <cell r="H126">
            <v>111</v>
          </cell>
          <cell r="I126">
            <v>10</v>
          </cell>
          <cell r="J126">
            <v>11</v>
          </cell>
          <cell r="K126">
            <v>1556</v>
          </cell>
          <cell r="L126">
            <v>0.19537275064267351</v>
          </cell>
          <cell r="M126">
            <v>-0.18169820184054819</v>
          </cell>
          <cell r="N126">
            <v>0.50794743005008325</v>
          </cell>
          <cell r="O126">
            <v>8.8601253388129547E-2</v>
          </cell>
          <cell r="P126">
            <v>-0.24924525251265239</v>
          </cell>
          <cell r="Q126">
            <v>0.73050104820549833</v>
          </cell>
          <cell r="R126">
            <v>-0.62130341104804621</v>
          </cell>
          <cell r="S126">
            <v>6.751169359367883</v>
          </cell>
          <cell r="T126">
            <v>2.2866817389113971</v>
          </cell>
          <cell r="U126">
            <v>4.1051632423865581</v>
          </cell>
          <cell r="V126">
            <v>2.2866817389113971</v>
          </cell>
          <cell r="W126">
            <v>2</v>
          </cell>
        </row>
        <row r="127">
          <cell r="E127" t="str">
            <v>015-025</v>
          </cell>
          <cell r="F127" t="str">
            <v>Total</v>
          </cell>
          <cell r="G127">
            <v>74</v>
          </cell>
          <cell r="H127">
            <v>27</v>
          </cell>
          <cell r="I127">
            <v>0</v>
          </cell>
          <cell r="J127">
            <v>1</v>
          </cell>
          <cell r="K127">
            <v>686</v>
          </cell>
          <cell r="L127">
            <v>0.14868804664723032</v>
          </cell>
          <cell r="M127">
            <v>-0.96254285946878815</v>
          </cell>
          <cell r="N127">
            <v>-0.65994649456294319</v>
          </cell>
          <cell r="O127">
            <v>-0.73611481588502581</v>
          </cell>
          <cell r="P127">
            <v>-0.97682508233262388</v>
          </cell>
          <cell r="Q127">
            <v>-0.7482794908464776</v>
          </cell>
          <cell r="R127">
            <v>-1.0938893746877283</v>
          </cell>
          <cell r="S127">
            <v>23.487970832949685</v>
          </cell>
          <cell r="T127">
            <v>5.7455729659896102</v>
          </cell>
          <cell r="U127">
            <v>0.32007196112992264</v>
          </cell>
          <cell r="V127">
            <v>0.32007196112992264</v>
          </cell>
          <cell r="W127">
            <v>3</v>
          </cell>
        </row>
        <row r="128">
          <cell r="E128" t="str">
            <v>016-001</v>
          </cell>
          <cell r="F128" t="str">
            <v>Total</v>
          </cell>
          <cell r="G128">
            <v>82</v>
          </cell>
          <cell r="H128">
            <v>23</v>
          </cell>
          <cell r="I128">
            <v>1</v>
          </cell>
          <cell r="J128">
            <v>1</v>
          </cell>
          <cell r="K128">
            <v>685</v>
          </cell>
          <cell r="L128">
            <v>0.1562043795620438</v>
          </cell>
          <cell r="M128">
            <v>-0.89880043843791146</v>
          </cell>
          <cell r="N128">
            <v>-0.71556049097308738</v>
          </cell>
          <cell r="O128">
            <v>-0.65364320895771022</v>
          </cell>
          <cell r="P128">
            <v>-0.97682508233262388</v>
          </cell>
          <cell r="Q128">
            <v>-0.74997923859251436</v>
          </cell>
          <cell r="R128">
            <v>-1.017802067077713</v>
          </cell>
          <cell r="S128">
            <v>22.974268015342918</v>
          </cell>
          <cell r="T128">
            <v>5.32107838406837</v>
          </cell>
          <cell r="U128">
            <v>0.2838980644641782</v>
          </cell>
          <cell r="V128">
            <v>0.2838980644641782</v>
          </cell>
          <cell r="W128">
            <v>3</v>
          </cell>
        </row>
        <row r="129">
          <cell r="E129" t="str">
            <v>016-002</v>
          </cell>
          <cell r="F129" t="str">
            <v>Total</v>
          </cell>
          <cell r="G129">
            <v>139</v>
          </cell>
          <cell r="H129">
            <v>43</v>
          </cell>
          <cell r="I129">
            <v>6</v>
          </cell>
          <cell r="J129">
            <v>6</v>
          </cell>
          <cell r="K129">
            <v>1056</v>
          </cell>
          <cell r="L129">
            <v>0.18371212121212122</v>
          </cell>
          <cell r="M129">
            <v>-0.44463568859291475</v>
          </cell>
          <cell r="N129">
            <v>-0.43749050892236674</v>
          </cell>
          <cell r="O129">
            <v>-0.24128517432113258</v>
          </cell>
          <cell r="P129">
            <v>-0.61303516742263808</v>
          </cell>
          <cell r="Q129">
            <v>-0.11937282481287864</v>
          </cell>
          <cell r="R129">
            <v>-0.73934313979133393</v>
          </cell>
          <cell r="S129">
            <v>14.409034153740699</v>
          </cell>
          <cell r="T129">
            <v>2.079711036967292</v>
          </cell>
          <cell r="U129">
            <v>0.69794760922328103</v>
          </cell>
          <cell r="V129">
            <v>0.69794760922328103</v>
          </cell>
          <cell r="W129">
            <v>3</v>
          </cell>
        </row>
        <row r="130">
          <cell r="E130" t="str">
            <v>016-003</v>
          </cell>
          <cell r="F130" t="str">
            <v>Total</v>
          </cell>
          <cell r="G130">
            <v>75</v>
          </cell>
          <cell r="H130">
            <v>26</v>
          </cell>
          <cell r="I130">
            <v>1</v>
          </cell>
          <cell r="J130">
            <v>9</v>
          </cell>
          <cell r="K130">
            <v>705</v>
          </cell>
          <cell r="L130">
            <v>0.1574468085106383</v>
          </cell>
          <cell r="M130">
            <v>-0.9545750568399286</v>
          </cell>
          <cell r="N130">
            <v>-0.67384999366547926</v>
          </cell>
          <cell r="O130">
            <v>-0.65364320895771022</v>
          </cell>
          <cell r="P130">
            <v>-0.39476121847664669</v>
          </cell>
          <cell r="Q130">
            <v>-0.71598428367177924</v>
          </cell>
          <cell r="R130">
            <v>-1.0052250465190591</v>
          </cell>
          <cell r="S130">
            <v>20.897877289275797</v>
          </cell>
          <cell r="T130">
            <v>4.4197701773691636</v>
          </cell>
          <cell r="U130">
            <v>0.25435899807084111</v>
          </cell>
          <cell r="V130">
            <v>0.25435899807084111</v>
          </cell>
          <cell r="W130">
            <v>3</v>
          </cell>
        </row>
        <row r="131">
          <cell r="E131" t="str">
            <v>016-004</v>
          </cell>
          <cell r="F131" t="str">
            <v>Total</v>
          </cell>
          <cell r="G131">
            <v>50</v>
          </cell>
          <cell r="H131">
            <v>18</v>
          </cell>
          <cell r="I131">
            <v>1</v>
          </cell>
          <cell r="J131">
            <v>2</v>
          </cell>
          <cell r="K131">
            <v>479</v>
          </cell>
          <cell r="L131">
            <v>0.14822546972860126</v>
          </cell>
          <cell r="M131">
            <v>-1.1537701225614183</v>
          </cell>
          <cell r="N131">
            <v>-0.78507798648576743</v>
          </cell>
          <cell r="O131">
            <v>-0.65364320895771022</v>
          </cell>
          <cell r="P131">
            <v>-0.90406709935062679</v>
          </cell>
          <cell r="Q131">
            <v>-1.1001272742760857</v>
          </cell>
          <cell r="R131">
            <v>-1.0985720081873243</v>
          </cell>
          <cell r="S131">
            <v>26.119531619894179</v>
          </cell>
          <cell r="T131">
            <v>6.7782311783198832</v>
          </cell>
          <cell r="U131">
            <v>0.58853936793219752</v>
          </cell>
          <cell r="V131">
            <v>0.58853936793219752</v>
          </cell>
          <cell r="W131">
            <v>3</v>
          </cell>
        </row>
        <row r="132">
          <cell r="E132" t="str">
            <v>016-005</v>
          </cell>
          <cell r="F132" t="str">
            <v>Total</v>
          </cell>
          <cell r="G132">
            <v>185</v>
          </cell>
          <cell r="H132">
            <v>47</v>
          </cell>
          <cell r="I132">
            <v>42</v>
          </cell>
          <cell r="J132">
            <v>3</v>
          </cell>
          <cell r="K132">
            <v>1494</v>
          </cell>
          <cell r="L132">
            <v>0.18540829986613119</v>
          </cell>
          <cell r="M132">
            <v>-7.811676766537351E-2</v>
          </cell>
          <cell r="N132">
            <v>-0.3818765125122226</v>
          </cell>
          <cell r="O132">
            <v>2.7276926750622263</v>
          </cell>
          <cell r="P132">
            <v>-0.83130911636862959</v>
          </cell>
          <cell r="Q132">
            <v>0.62511668795121966</v>
          </cell>
          <cell r="R132">
            <v>-0.72217284298943907</v>
          </cell>
          <cell r="S132">
            <v>12.791012266440704</v>
          </cell>
          <cell r="T132">
            <v>9.6678077289337434</v>
          </cell>
          <cell r="U132">
            <v>13.838858194691758</v>
          </cell>
          <cell r="V132">
            <v>9.6678077289337434</v>
          </cell>
          <cell r="W132">
            <v>2</v>
          </cell>
        </row>
        <row r="133">
          <cell r="E133" t="str">
            <v>016-006</v>
          </cell>
          <cell r="F133" t="str">
            <v>Total</v>
          </cell>
          <cell r="G133">
            <v>192</v>
          </cell>
          <cell r="H133">
            <v>92</v>
          </cell>
          <cell r="I133">
            <v>4</v>
          </cell>
          <cell r="J133">
            <v>12</v>
          </cell>
          <cell r="K133">
            <v>1429</v>
          </cell>
          <cell r="L133">
            <v>0.2099370188943317</v>
          </cell>
          <cell r="M133">
            <v>-2.2342149263356363E-2</v>
          </cell>
          <cell r="N133">
            <v>0.24378094710189871</v>
          </cell>
          <cell r="O133">
            <v>-0.40622838817576368</v>
          </cell>
          <cell r="P133">
            <v>-0.17648726953065524</v>
          </cell>
          <cell r="Q133">
            <v>0.5146330844588306</v>
          </cell>
          <cell r="R133">
            <v>-0.4738703514512983</v>
          </cell>
          <cell r="S133">
            <v>8.1441462356906413</v>
          </cell>
          <cell r="T133">
            <v>1.4063410899641431</v>
          </cell>
          <cell r="U133">
            <v>2.9949334372665537</v>
          </cell>
          <cell r="V133">
            <v>1.4063410899641431</v>
          </cell>
          <cell r="W133">
            <v>2</v>
          </cell>
        </row>
        <row r="134">
          <cell r="E134" t="str">
            <v>016-007</v>
          </cell>
          <cell r="F134" t="str">
            <v>Total</v>
          </cell>
          <cell r="G134">
            <v>167</v>
          </cell>
          <cell r="H134">
            <v>71</v>
          </cell>
          <cell r="I134">
            <v>3</v>
          </cell>
          <cell r="J134">
            <v>6</v>
          </cell>
          <cell r="K134">
            <v>1218</v>
          </cell>
          <cell r="L134">
            <v>0.20279146141215107</v>
          </cell>
          <cell r="M134">
            <v>-0.22153721498484616</v>
          </cell>
          <cell r="N134">
            <v>-4.8192534051357913E-2</v>
          </cell>
          <cell r="O134">
            <v>-0.48869999510307921</v>
          </cell>
          <cell r="P134">
            <v>-0.61303516742263808</v>
          </cell>
          <cell r="Q134">
            <v>0.15598631004507552</v>
          </cell>
          <cell r="R134">
            <v>-0.54620432552530507</v>
          </cell>
          <cell r="S134">
            <v>11.929986025773673</v>
          </cell>
          <cell r="T134">
            <v>1.7231381642058585</v>
          </cell>
          <cell r="U134">
            <v>1.3430802830954773</v>
          </cell>
          <cell r="V134">
            <v>1.3430802830954773</v>
          </cell>
          <cell r="W134">
            <v>3</v>
          </cell>
        </row>
        <row r="135">
          <cell r="E135" t="str">
            <v>016-008</v>
          </cell>
          <cell r="F135" t="str">
            <v>Total</v>
          </cell>
          <cell r="G135">
            <v>104</v>
          </cell>
          <cell r="H135">
            <v>55</v>
          </cell>
          <cell r="I135">
            <v>4</v>
          </cell>
          <cell r="J135">
            <v>5</v>
          </cell>
          <cell r="K135">
            <v>801</v>
          </cell>
          <cell r="L135">
            <v>0.20973782771535582</v>
          </cell>
          <cell r="M135">
            <v>-0.72350878060300039</v>
          </cell>
          <cell r="N135">
            <v>-0.27064851969193437</v>
          </cell>
          <cell r="O135">
            <v>-0.40622838817576368</v>
          </cell>
          <cell r="P135">
            <v>-0.68579315040463529</v>
          </cell>
          <cell r="Q135">
            <v>-0.55280850005225091</v>
          </cell>
          <cell r="R135">
            <v>-0.47588674969758527</v>
          </cell>
          <cell r="S135">
            <v>16.783365083666844</v>
          </cell>
          <cell r="T135">
            <v>2.6956944905238314</v>
          </cell>
          <cell r="U135">
            <v>0.17485960898243555</v>
          </cell>
          <cell r="V135">
            <v>0.17485960898243555</v>
          </cell>
          <cell r="W135">
            <v>3</v>
          </cell>
        </row>
        <row r="136">
          <cell r="E136" t="str">
            <v>016-009</v>
          </cell>
          <cell r="F136" t="str">
            <v>Total</v>
          </cell>
          <cell r="G136">
            <v>200</v>
          </cell>
          <cell r="H136">
            <v>40</v>
          </cell>
          <cell r="I136">
            <v>6</v>
          </cell>
          <cell r="J136">
            <v>20</v>
          </cell>
          <cell r="K136">
            <v>1230</v>
          </cell>
          <cell r="L136">
            <v>0.216260162601626</v>
          </cell>
          <cell r="M136">
            <v>4.1400271767520376E-2</v>
          </cell>
          <cell r="N136">
            <v>-0.4792010062299748</v>
          </cell>
          <cell r="O136">
            <v>-0.24128517432113258</v>
          </cell>
          <cell r="P136">
            <v>0.40557659432532195</v>
          </cell>
          <cell r="Q136">
            <v>0.17638328299751657</v>
          </cell>
          <cell r="R136">
            <v>-0.40986161397626686</v>
          </cell>
          <cell r="S136">
            <v>9.5196326997799936</v>
          </cell>
          <cell r="T136">
            <v>0.63047852087288836</v>
          </cell>
          <cell r="U136">
            <v>3.0578721508896578</v>
          </cell>
          <cell r="V136">
            <v>0.63047852087288836</v>
          </cell>
          <cell r="W136">
            <v>2</v>
          </cell>
        </row>
        <row r="137">
          <cell r="E137" t="str">
            <v>016-010</v>
          </cell>
          <cell r="F137" t="str">
            <v>Total</v>
          </cell>
          <cell r="G137">
            <v>71</v>
          </cell>
          <cell r="H137">
            <v>27</v>
          </cell>
          <cell r="I137">
            <v>8</v>
          </cell>
          <cell r="J137">
            <v>2</v>
          </cell>
          <cell r="K137">
            <v>772</v>
          </cell>
          <cell r="L137">
            <v>0.13989637305699482</v>
          </cell>
          <cell r="M137">
            <v>-0.986446267355367</v>
          </cell>
          <cell r="N137">
            <v>-0.65994649456294319</v>
          </cell>
          <cell r="O137">
            <v>-7.6341960466501518E-2</v>
          </cell>
          <cell r="P137">
            <v>-0.90406709935062679</v>
          </cell>
          <cell r="Q137">
            <v>-0.60210118468731677</v>
          </cell>
          <cell r="R137">
            <v>-1.1828868659442335</v>
          </cell>
          <cell r="S137">
            <v>20.921949534164142</v>
          </cell>
          <cell r="T137">
            <v>5.1441505241286807</v>
          </cell>
          <cell r="U137">
            <v>0.69716390839033082</v>
          </cell>
          <cell r="V137">
            <v>0.69716390839033082</v>
          </cell>
          <cell r="W137">
            <v>3</v>
          </cell>
        </row>
        <row r="138">
          <cell r="E138" t="str">
            <v>016-011</v>
          </cell>
          <cell r="F138" t="str">
            <v>Total</v>
          </cell>
          <cell r="G138">
            <v>81</v>
          </cell>
          <cell r="H138">
            <v>15</v>
          </cell>
          <cell r="I138">
            <v>0</v>
          </cell>
          <cell r="J138">
            <v>9</v>
          </cell>
          <cell r="K138">
            <v>576</v>
          </cell>
          <cell r="L138">
            <v>0.18229166666666666</v>
          </cell>
          <cell r="M138">
            <v>-0.90676824106677101</v>
          </cell>
          <cell r="N138">
            <v>-0.82678848379337555</v>
          </cell>
          <cell r="O138">
            <v>-0.73611481588502581</v>
          </cell>
          <cell r="P138">
            <v>-0.39476121847664669</v>
          </cell>
          <cell r="Q138">
            <v>-0.9352517429105206</v>
          </cell>
          <cell r="R138">
            <v>-0.75372230090233783</v>
          </cell>
          <cell r="S138">
            <v>22.178071411811608</v>
          </cell>
          <cell r="T138">
            <v>4.3735684468287115</v>
          </cell>
          <cell r="U138">
            <v>0.32819426589168332</v>
          </cell>
          <cell r="V138">
            <v>0.32819426589168332</v>
          </cell>
          <cell r="W138">
            <v>3</v>
          </cell>
        </row>
        <row r="139">
          <cell r="E139" t="str">
            <v>016-012</v>
          </cell>
          <cell r="F139" t="str">
            <v>Total</v>
          </cell>
          <cell r="G139">
            <v>202</v>
          </cell>
          <cell r="H139">
            <v>59</v>
          </cell>
          <cell r="I139">
            <v>1</v>
          </cell>
          <cell r="J139">
            <v>12</v>
          </cell>
          <cell r="K139">
            <v>1450</v>
          </cell>
          <cell r="L139">
            <v>0.1889655172413793</v>
          </cell>
          <cell r="M139">
            <v>5.7335877025239554E-2</v>
          </cell>
          <cell r="N139">
            <v>-0.21503452328179026</v>
          </cell>
          <cell r="O139">
            <v>-0.65364320895771022</v>
          </cell>
          <cell r="P139">
            <v>-0.17648726953065524</v>
          </cell>
          <cell r="Q139">
            <v>0.55032778712560249</v>
          </cell>
          <cell r="R139">
            <v>-0.68616338256056841</v>
          </cell>
          <cell r="S139">
            <v>10.298332571997108</v>
          </cell>
          <cell r="T139">
            <v>1.6566657680816221</v>
          </cell>
          <cell r="U139">
            <v>2.7252518359353348</v>
          </cell>
          <cell r="V139">
            <v>1.6566657680816221</v>
          </cell>
          <cell r="W139">
            <v>2</v>
          </cell>
        </row>
        <row r="140">
          <cell r="E140" t="str">
            <v>016-013</v>
          </cell>
          <cell r="F140" t="str">
            <v>Total</v>
          </cell>
          <cell r="G140">
            <v>161</v>
          </cell>
          <cell r="H140">
            <v>109</v>
          </cell>
          <cell r="I140">
            <v>6</v>
          </cell>
          <cell r="J140">
            <v>7</v>
          </cell>
          <cell r="K140">
            <v>1481</v>
          </cell>
          <cell r="L140">
            <v>0.19108710330857528</v>
          </cell>
          <cell r="M140">
            <v>-0.26934403075800373</v>
          </cell>
          <cell r="N140">
            <v>0.48014043184501121</v>
          </cell>
          <cell r="O140">
            <v>-0.24128517432113258</v>
          </cell>
          <cell r="P140">
            <v>-0.54027718444064099</v>
          </cell>
          <cell r="Q140">
            <v>0.60301996725274176</v>
          </cell>
          <cell r="R140">
            <v>-0.66468671653933376</v>
          </cell>
          <cell r="S140">
            <v>8.936236987430302</v>
          </cell>
          <cell r="T140">
            <v>2.5951423097832489</v>
          </cell>
          <cell r="U140">
            <v>3.0381054821646534</v>
          </cell>
          <cell r="V140">
            <v>2.5951423097832489</v>
          </cell>
          <cell r="W140">
            <v>2</v>
          </cell>
        </row>
        <row r="141">
          <cell r="E141" t="str">
            <v>016-014</v>
          </cell>
          <cell r="F141" t="str">
            <v>Total</v>
          </cell>
          <cell r="G141">
            <v>299</v>
          </cell>
          <cell r="H141">
            <v>252</v>
          </cell>
          <cell r="I141">
            <v>11</v>
          </cell>
          <cell r="J141">
            <v>55</v>
          </cell>
          <cell r="K141">
            <v>2611</v>
          </cell>
          <cell r="L141">
            <v>0.23630792799693603</v>
          </cell>
          <cell r="M141">
            <v>0.83021273202461998</v>
          </cell>
          <cell r="N141">
            <v>2.4683408035076635</v>
          </cell>
          <cell r="O141">
            <v>0.17107286031544508</v>
          </cell>
          <cell r="P141">
            <v>2.9521059986952221</v>
          </cell>
          <cell r="Q141">
            <v>2.5237349202742738</v>
          </cell>
          <cell r="R141">
            <v>-0.20691949980778823</v>
          </cell>
          <cell r="S141">
            <v>6.9081648204325781</v>
          </cell>
          <cell r="T141">
            <v>22.657466037476159</v>
          </cell>
          <cell r="U141">
            <v>35.715797201179527</v>
          </cell>
          <cell r="V141">
            <v>6.9081648204325781</v>
          </cell>
          <cell r="W141">
            <v>1</v>
          </cell>
        </row>
        <row r="142">
          <cell r="E142" t="str">
            <v>017-001</v>
          </cell>
          <cell r="F142" t="str">
            <v>Total</v>
          </cell>
          <cell r="G142">
            <v>15</v>
          </cell>
          <cell r="H142">
            <v>8</v>
          </cell>
          <cell r="I142">
            <v>0</v>
          </cell>
          <cell r="J142">
            <v>12</v>
          </cell>
          <cell r="K142">
            <v>146</v>
          </cell>
          <cell r="L142">
            <v>0.23972602739726026</v>
          </cell>
          <cell r="M142">
            <v>-1.4326432145715042</v>
          </cell>
          <cell r="N142">
            <v>-0.92411297751112775</v>
          </cell>
          <cell r="O142">
            <v>-0.73611481588502581</v>
          </cell>
          <cell r="P142">
            <v>-0.17648726953065524</v>
          </cell>
          <cell r="Q142">
            <v>-1.6661432737063249</v>
          </cell>
          <cell r="R142">
            <v>-0.17231832082042411</v>
          </cell>
          <cell r="S142">
            <v>28.066161673635481</v>
          </cell>
          <cell r="T142">
            <v>7.0580976700413594</v>
          </cell>
          <cell r="U142">
            <v>2.0583958795440305</v>
          </cell>
          <cell r="V142">
            <v>2.0583958795440305</v>
          </cell>
          <cell r="W142">
            <v>3</v>
          </cell>
        </row>
        <row r="143">
          <cell r="E143" t="str">
            <v>017-002</v>
          </cell>
          <cell r="F143" t="str">
            <v>Total</v>
          </cell>
          <cell r="G143">
            <v>237</v>
          </cell>
          <cell r="H143">
            <v>98</v>
          </cell>
          <cell r="I143">
            <v>9</v>
          </cell>
          <cell r="J143">
            <v>11</v>
          </cell>
          <cell r="K143">
            <v>2202</v>
          </cell>
          <cell r="L143">
            <v>0.16121707538601271</v>
          </cell>
          <cell r="M143">
            <v>0.33620896903532527</v>
          </cell>
          <cell r="N143">
            <v>0.32720194171711486</v>
          </cell>
          <cell r="O143">
            <v>6.1296464608140118E-3</v>
          </cell>
          <cell r="P143">
            <v>-0.24924525251265239</v>
          </cell>
          <cell r="Q143">
            <v>1.8285380921452414</v>
          </cell>
          <cell r="R143">
            <v>-0.96705890103698633</v>
          </cell>
          <cell r="S143">
            <v>6.0615606375853579</v>
          </cell>
          <cell r="T143">
            <v>5.1910942335104755</v>
          </cell>
          <cell r="U143">
            <v>9.0812742030687605</v>
          </cell>
          <cell r="V143">
            <v>5.1910942335104755</v>
          </cell>
          <cell r="W143">
            <v>2</v>
          </cell>
        </row>
        <row r="144">
          <cell r="E144" t="str">
            <v>018-001</v>
          </cell>
          <cell r="F144" t="str">
            <v>Total</v>
          </cell>
          <cell r="G144">
            <v>75</v>
          </cell>
          <cell r="H144">
            <v>52</v>
          </cell>
          <cell r="I144">
            <v>1</v>
          </cell>
          <cell r="J144">
            <v>4</v>
          </cell>
          <cell r="K144">
            <v>852</v>
          </cell>
          <cell r="L144">
            <v>0.15492957746478872</v>
          </cell>
          <cell r="M144">
            <v>-0.9545750568399286</v>
          </cell>
          <cell r="N144">
            <v>-0.31235901699954249</v>
          </cell>
          <cell r="O144">
            <v>-0.65364320895771022</v>
          </cell>
          <cell r="P144">
            <v>-0.75855113338663238</v>
          </cell>
          <cell r="Q144">
            <v>-0.46612136500437645</v>
          </cell>
          <cell r="R144">
            <v>-1.0307067987354308</v>
          </cell>
          <cell r="S144">
            <v>19.608813545960327</v>
          </cell>
          <cell r="T144">
            <v>4.5705264823851097</v>
          </cell>
          <cell r="U144">
            <v>0.18146932686717177</v>
          </cell>
          <cell r="V144">
            <v>0.18146932686717177</v>
          </cell>
          <cell r="W144">
            <v>3</v>
          </cell>
        </row>
        <row r="145">
          <cell r="E145" t="str">
            <v>018-002</v>
          </cell>
          <cell r="F145" t="str">
            <v>Total</v>
          </cell>
          <cell r="G145">
            <v>171</v>
          </cell>
          <cell r="H145">
            <v>70</v>
          </cell>
          <cell r="I145">
            <v>23</v>
          </cell>
          <cell r="J145">
            <v>22</v>
          </cell>
          <cell r="K145">
            <v>1349</v>
          </cell>
          <cell r="L145">
            <v>0.21200889547813195</v>
          </cell>
          <cell r="M145">
            <v>-0.18966600446940779</v>
          </cell>
          <cell r="N145">
            <v>-6.2096033153893941E-2</v>
          </cell>
          <cell r="O145">
            <v>1.1607321434432314</v>
          </cell>
          <cell r="P145">
            <v>0.5510925602893163</v>
          </cell>
          <cell r="Q145">
            <v>0.37865326477589029</v>
          </cell>
          <cell r="R145">
            <v>-0.4528968910220898</v>
          </cell>
          <cell r="S145">
            <v>6.3301943879335276</v>
          </cell>
          <cell r="T145">
            <v>2.4150422811746188</v>
          </cell>
          <cell r="U145">
            <v>6.6301380502888865</v>
          </cell>
          <cell r="V145">
            <v>2.4150422811746188</v>
          </cell>
          <cell r="W145">
            <v>2</v>
          </cell>
        </row>
        <row r="146">
          <cell r="E146" t="str">
            <v>019-001</v>
          </cell>
          <cell r="F146" t="str">
            <v>Total</v>
          </cell>
          <cell r="G146">
            <v>153</v>
          </cell>
          <cell r="H146">
            <v>33</v>
          </cell>
          <cell r="I146">
            <v>0</v>
          </cell>
          <cell r="J146">
            <v>7</v>
          </cell>
          <cell r="K146">
            <v>1111</v>
          </cell>
          <cell r="L146">
            <v>0.17371737173717372</v>
          </cell>
          <cell r="M146">
            <v>-0.33308645178888047</v>
          </cell>
          <cell r="N146">
            <v>-0.57652549994772706</v>
          </cell>
          <cell r="O146">
            <v>-0.73611481588502581</v>
          </cell>
          <cell r="P146">
            <v>-0.54027718444064099</v>
          </cell>
          <cell r="Q146">
            <v>-2.5886698780857167E-2</v>
          </cell>
          <cell r="R146">
            <v>-0.84051928331826531</v>
          </cell>
          <cell r="S146">
            <v>15.797123962113867</v>
          </cell>
          <cell r="T146">
            <v>2.5341126844747066</v>
          </cell>
          <cell r="U146">
            <v>0.82223574286473788</v>
          </cell>
          <cell r="V146">
            <v>0.82223574286473788</v>
          </cell>
          <cell r="W146">
            <v>3</v>
          </cell>
        </row>
        <row r="147">
          <cell r="E147" t="str">
            <v>019-002</v>
          </cell>
          <cell r="F147" t="str">
            <v>Total</v>
          </cell>
          <cell r="G147">
            <v>172</v>
          </cell>
          <cell r="H147">
            <v>57</v>
          </cell>
          <cell r="I147">
            <v>3</v>
          </cell>
          <cell r="J147">
            <v>16</v>
          </cell>
          <cell r="K147">
            <v>1475</v>
          </cell>
          <cell r="L147">
            <v>0.168135593220339</v>
          </cell>
          <cell r="M147">
            <v>-0.18169820184054819</v>
          </cell>
          <cell r="N147">
            <v>-0.24284152148686233</v>
          </cell>
          <cell r="O147">
            <v>-0.48869999510307921</v>
          </cell>
          <cell r="P147">
            <v>0.11454466239733337</v>
          </cell>
          <cell r="Q147">
            <v>0.5928214807765213</v>
          </cell>
          <cell r="R147">
            <v>-0.89702323329423794</v>
          </cell>
          <cell r="S147">
            <v>10.192285648030838</v>
          </cell>
          <cell r="T147">
            <v>2.024380106893207</v>
          </cell>
          <cell r="U147">
            <v>2.8779341950466848</v>
          </cell>
          <cell r="V147">
            <v>2.024380106893207</v>
          </cell>
          <cell r="W147">
            <v>2</v>
          </cell>
        </row>
        <row r="148">
          <cell r="E148" t="str">
            <v>019-003</v>
          </cell>
          <cell r="F148" t="str">
            <v>Total</v>
          </cell>
          <cell r="G148">
            <v>16</v>
          </cell>
          <cell r="H148">
            <v>2</v>
          </cell>
          <cell r="I148">
            <v>1</v>
          </cell>
          <cell r="J148">
            <v>10</v>
          </cell>
          <cell r="K148">
            <v>145</v>
          </cell>
          <cell r="L148">
            <v>0.2</v>
          </cell>
          <cell r="M148">
            <v>-1.4246754119426446</v>
          </cell>
          <cell r="N148">
            <v>-1.0075339721263439</v>
          </cell>
          <cell r="O148">
            <v>-0.65364320895771022</v>
          </cell>
          <cell r="P148">
            <v>-0.32200323549464954</v>
          </cell>
          <cell r="Q148">
            <v>-1.6678430214523616</v>
          </cell>
          <cell r="R148">
            <v>-0.57446209238515633</v>
          </cell>
          <cell r="S148">
            <v>28.962786710768135</v>
          </cell>
          <cell r="T148">
            <v>7.5783395058199901</v>
          </cell>
          <cell r="U148">
            <v>1.7505804711495208</v>
          </cell>
          <cell r="V148">
            <v>1.7505804711495208</v>
          </cell>
          <cell r="W148">
            <v>3</v>
          </cell>
        </row>
        <row r="149">
          <cell r="E149" t="str">
            <v>020-001</v>
          </cell>
          <cell r="F149" t="str">
            <v>Total</v>
          </cell>
          <cell r="G149">
            <v>176</v>
          </cell>
          <cell r="H149">
            <v>45</v>
          </cell>
          <cell r="I149">
            <v>2</v>
          </cell>
          <cell r="J149">
            <v>12</v>
          </cell>
          <cell r="K149">
            <v>1281</v>
          </cell>
          <cell r="L149">
            <v>0.18345042935206871</v>
          </cell>
          <cell r="M149">
            <v>-0.14982699132510982</v>
          </cell>
          <cell r="N149">
            <v>-0.4096835107172947</v>
          </cell>
          <cell r="O149">
            <v>-0.57117160203039474</v>
          </cell>
          <cell r="P149">
            <v>-0.17648726953065524</v>
          </cell>
          <cell r="Q149">
            <v>0.263070418045391</v>
          </cell>
          <cell r="R149">
            <v>-0.74199222802099574</v>
          </cell>
          <cell r="S149">
            <v>12.013518230918875</v>
          </cell>
          <cell r="T149">
            <v>1.577425033583669</v>
          </cell>
          <cell r="U149">
            <v>1.7179606865095074</v>
          </cell>
          <cell r="V149">
            <v>1.577425033583669</v>
          </cell>
          <cell r="W149">
            <v>2</v>
          </cell>
        </row>
        <row r="150">
          <cell r="E150" t="str">
            <v>020-002</v>
          </cell>
          <cell r="F150" t="str">
            <v>Total</v>
          </cell>
          <cell r="G150">
            <v>52</v>
          </cell>
          <cell r="H150">
            <v>20</v>
          </cell>
          <cell r="I150">
            <v>0</v>
          </cell>
          <cell r="J150">
            <v>2</v>
          </cell>
          <cell r="K150">
            <v>596</v>
          </cell>
          <cell r="L150">
            <v>0.12416107382550336</v>
          </cell>
          <cell r="M150">
            <v>-1.1378345173036992</v>
          </cell>
          <cell r="N150">
            <v>-0.75727098828069539</v>
          </cell>
          <cell r="O150">
            <v>-0.73611481588502581</v>
          </cell>
          <cell r="P150">
            <v>-0.90406709935062679</v>
          </cell>
          <cell r="Q150">
            <v>-0.90125678798978548</v>
          </cell>
          <cell r="R150">
            <v>-1.3421741895009811</v>
          </cell>
          <cell r="S150">
            <v>25.866494660260777</v>
          </cell>
          <cell r="T150">
            <v>7.1027514061810386</v>
          </cell>
          <cell r="U150">
            <v>0.6984796856187474</v>
          </cell>
          <cell r="V150">
            <v>0.6984796856187474</v>
          </cell>
          <cell r="W150">
            <v>3</v>
          </cell>
        </row>
        <row r="151">
          <cell r="E151" t="str">
            <v>020-003</v>
          </cell>
          <cell r="F151" t="str">
            <v>Total</v>
          </cell>
          <cell r="G151">
            <v>89</v>
          </cell>
          <cell r="H151">
            <v>82</v>
          </cell>
          <cell r="I151">
            <v>5</v>
          </cell>
          <cell r="J151">
            <v>6</v>
          </cell>
          <cell r="K151">
            <v>1582</v>
          </cell>
          <cell r="L151">
            <v>0.11504424778761062</v>
          </cell>
          <cell r="M151">
            <v>-0.84302582003589432</v>
          </cell>
          <cell r="N151">
            <v>0.10474595607653842</v>
          </cell>
          <cell r="O151">
            <v>-0.32375678124844814</v>
          </cell>
          <cell r="P151">
            <v>-0.61303516742263808</v>
          </cell>
          <cell r="Q151">
            <v>0.77469448960245402</v>
          </cell>
          <cell r="R151">
            <v>-1.4344631760365585</v>
          </cell>
          <cell r="S151">
            <v>13.874399233997561</v>
          </cell>
          <cell r="T151">
            <v>5.4222822692161721</v>
          </cell>
          <cell r="U151">
            <v>3.0739368567163208</v>
          </cell>
          <cell r="V151">
            <v>3.0739368567163208</v>
          </cell>
          <cell r="W151">
            <v>3</v>
          </cell>
        </row>
        <row r="152">
          <cell r="E152" t="str">
            <v>020-004</v>
          </cell>
          <cell r="F152" t="str">
            <v>Total</v>
          </cell>
          <cell r="G152">
            <v>44</v>
          </cell>
          <cell r="H152">
            <v>6</v>
          </cell>
          <cell r="I152">
            <v>0</v>
          </cell>
          <cell r="J152">
            <v>1</v>
          </cell>
          <cell r="K152">
            <v>205</v>
          </cell>
          <cell r="L152">
            <v>0.24878048780487805</v>
          </cell>
          <cell r="M152">
            <v>-1.201576938334576</v>
          </cell>
          <cell r="N152">
            <v>-0.9519199757161998</v>
          </cell>
          <cell r="O152">
            <v>-0.73611481588502581</v>
          </cell>
          <cell r="P152">
            <v>-0.97682508233262388</v>
          </cell>
          <cell r="Q152">
            <v>-1.5658581566901564</v>
          </cell>
          <cell r="R152">
            <v>-8.0660657158487484E-2</v>
          </cell>
          <cell r="S152">
            <v>28.824706097539291</v>
          </cell>
          <cell r="T152">
            <v>7.0497187218574968</v>
          </cell>
          <cell r="U152">
            <v>1.6319498817972113</v>
          </cell>
          <cell r="V152">
            <v>1.6319498817972113</v>
          </cell>
          <cell r="W152">
            <v>3</v>
          </cell>
        </row>
        <row r="153">
          <cell r="E153" t="str">
            <v>020-005</v>
          </cell>
          <cell r="F153" t="str">
            <v>Total</v>
          </cell>
          <cell r="G153">
            <v>124</v>
          </cell>
          <cell r="H153">
            <v>36</v>
          </cell>
          <cell r="I153">
            <v>2</v>
          </cell>
          <cell r="J153">
            <v>3</v>
          </cell>
          <cell r="K153">
            <v>889</v>
          </cell>
          <cell r="L153">
            <v>0.18560179977502811</v>
          </cell>
          <cell r="M153">
            <v>-0.56415272802580863</v>
          </cell>
          <cell r="N153">
            <v>-0.53481500264011894</v>
          </cell>
          <cell r="O153">
            <v>-0.57117160203039474</v>
          </cell>
          <cell r="P153">
            <v>-0.83130911636862959</v>
          </cell>
          <cell r="Q153">
            <v>-0.40323069840101655</v>
          </cell>
          <cell r="R153">
            <v>-0.72021405706848374</v>
          </cell>
          <cell r="S153">
            <v>17.946709013056594</v>
          </cell>
          <cell r="T153">
            <v>3.0682519929374137</v>
          </cell>
          <cell r="U153">
            <v>0.22918562336345008</v>
          </cell>
          <cell r="V153">
            <v>0.22918562336345008</v>
          </cell>
          <cell r="W153">
            <v>3</v>
          </cell>
        </row>
        <row r="154">
          <cell r="E154" t="str">
            <v>020-006</v>
          </cell>
          <cell r="F154" t="str">
            <v>Total</v>
          </cell>
          <cell r="G154">
            <v>300</v>
          </cell>
          <cell r="H154">
            <v>254</v>
          </cell>
          <cell r="I154">
            <v>26</v>
          </cell>
          <cell r="J154">
            <v>23</v>
          </cell>
          <cell r="K154">
            <v>2655</v>
          </cell>
          <cell r="L154">
            <v>0.22711864406779661</v>
          </cell>
          <cell r="M154">
            <v>0.83818053465347953</v>
          </cell>
          <cell r="N154">
            <v>2.4961478017127359</v>
          </cell>
          <cell r="O154">
            <v>1.4081469642251778</v>
          </cell>
          <cell r="P154">
            <v>0.6238505432713134</v>
          </cell>
          <cell r="Q154">
            <v>2.5985238210998909</v>
          </cell>
          <cell r="R154">
            <v>-0.29994197246253368</v>
          </cell>
          <cell r="S154">
            <v>2.7459021056848392</v>
          </cell>
          <cell r="T154">
            <v>17.430625349520568</v>
          </cell>
          <cell r="U154">
            <v>28.359517190117817</v>
          </cell>
          <cell r="V154">
            <v>2.7459021056848392</v>
          </cell>
          <cell r="W154">
            <v>1</v>
          </cell>
        </row>
        <row r="155">
          <cell r="E155" t="str">
            <v>020-007</v>
          </cell>
          <cell r="F155" t="str">
            <v>Total</v>
          </cell>
          <cell r="G155">
            <v>231</v>
          </cell>
          <cell r="H155">
            <v>143</v>
          </cell>
          <cell r="I155">
            <v>6</v>
          </cell>
          <cell r="J155">
            <v>9</v>
          </cell>
          <cell r="K155">
            <v>1769</v>
          </cell>
          <cell r="L155">
            <v>0.21989824759751272</v>
          </cell>
          <cell r="M155">
            <v>0.28840215326216773</v>
          </cell>
          <cell r="N155">
            <v>0.95285940133123626</v>
          </cell>
          <cell r="O155">
            <v>-0.24128517432113258</v>
          </cell>
          <cell r="P155">
            <v>-0.39476121847664669</v>
          </cell>
          <cell r="Q155">
            <v>1.092547318111327</v>
          </cell>
          <cell r="R155">
            <v>-0.37303353633113467</v>
          </cell>
          <cell r="S155">
            <v>5.3304860186178891</v>
          </cell>
          <cell r="T155">
            <v>3.4660034083226434</v>
          </cell>
          <cell r="U155">
            <v>6.7742443399425598</v>
          </cell>
          <cell r="V155">
            <v>3.4660034083226434</v>
          </cell>
          <cell r="W155">
            <v>2</v>
          </cell>
        </row>
        <row r="156">
          <cell r="E156" t="str">
            <v>020-008</v>
          </cell>
          <cell r="F156" t="str">
            <v>Total</v>
          </cell>
          <cell r="G156">
            <v>57</v>
          </cell>
          <cell r="H156">
            <v>35</v>
          </cell>
          <cell r="I156">
            <v>0</v>
          </cell>
          <cell r="J156">
            <v>3</v>
          </cell>
          <cell r="K156">
            <v>542</v>
          </cell>
          <cell r="L156">
            <v>0.17527675276752769</v>
          </cell>
          <cell r="M156">
            <v>-1.0979955041594012</v>
          </cell>
          <cell r="N156">
            <v>-0.54871850174265502</v>
          </cell>
          <cell r="O156">
            <v>-0.73611481588502581</v>
          </cell>
          <cell r="P156">
            <v>-0.83130911636862959</v>
          </cell>
          <cell r="Q156">
            <v>-0.99304316627577016</v>
          </cell>
          <cell r="R156">
            <v>-0.82473377920575763</v>
          </cell>
          <cell r="S156">
            <v>23.685969362904043</v>
          </cell>
          <cell r="T156">
            <v>5.5787900922728886</v>
          </cell>
          <cell r="U156">
            <v>0.20007295802925068</v>
          </cell>
          <cell r="V156">
            <v>0.20007295802925068</v>
          </cell>
          <cell r="W156">
            <v>3</v>
          </cell>
        </row>
        <row r="157">
          <cell r="E157" t="str">
            <v>020-009</v>
          </cell>
          <cell r="F157" t="str">
            <v>Total</v>
          </cell>
          <cell r="G157">
            <v>50</v>
          </cell>
          <cell r="H157">
            <v>7</v>
          </cell>
          <cell r="I157">
            <v>3</v>
          </cell>
          <cell r="J157">
            <v>7</v>
          </cell>
          <cell r="K157">
            <v>497</v>
          </cell>
          <cell r="L157">
            <v>0.13480885311871227</v>
          </cell>
          <cell r="M157">
            <v>-1.1537701225614183</v>
          </cell>
          <cell r="N157">
            <v>-0.93801647661366383</v>
          </cell>
          <cell r="O157">
            <v>-0.48869999510307921</v>
          </cell>
          <cell r="P157">
            <v>-0.54027718444064099</v>
          </cell>
          <cell r="Q157">
            <v>-1.0695318148474242</v>
          </cell>
          <cell r="R157">
            <v>-1.2343874712132319</v>
          </cell>
          <cell r="S157">
            <v>25.236937624913217</v>
          </cell>
          <cell r="T157">
            <v>6.4379286922048191</v>
          </cell>
          <cell r="U157">
            <v>0.83062172043038673</v>
          </cell>
          <cell r="V157">
            <v>0.83062172043038673</v>
          </cell>
          <cell r="W157">
            <v>3</v>
          </cell>
        </row>
        <row r="158">
          <cell r="E158" t="str">
            <v>020-010</v>
          </cell>
          <cell r="F158" t="str">
            <v>Total</v>
          </cell>
          <cell r="G158">
            <v>19</v>
          </cell>
          <cell r="H158">
            <v>5</v>
          </cell>
          <cell r="I158">
            <v>1</v>
          </cell>
          <cell r="J158">
            <v>3</v>
          </cell>
          <cell r="K158">
            <v>376</v>
          </cell>
          <cell r="L158">
            <v>7.4468085106382975E-2</v>
          </cell>
          <cell r="M158">
            <v>-1.4007720040560658</v>
          </cell>
          <cell r="N158">
            <v>-0.96582347481873587</v>
          </cell>
          <cell r="O158">
            <v>-0.65364320895771022</v>
          </cell>
          <cell r="P158">
            <v>-0.83130911636862959</v>
          </cell>
          <cell r="Q158">
            <v>-1.2752012921178713</v>
          </cell>
          <cell r="R158">
            <v>-1.8452128070801692</v>
          </cell>
          <cell r="S158">
            <v>31.388936232993803</v>
          </cell>
          <cell r="T158">
            <v>10.519124680797344</v>
          </cell>
          <cell r="U158">
            <v>2.2538730742654458</v>
          </cell>
          <cell r="V158">
            <v>2.2538730742654458</v>
          </cell>
          <cell r="W158">
            <v>3</v>
          </cell>
        </row>
        <row r="159">
          <cell r="E159" t="str">
            <v>020-011</v>
          </cell>
          <cell r="F159" t="str">
            <v>Total</v>
          </cell>
          <cell r="G159">
            <v>79</v>
          </cell>
          <cell r="H159">
            <v>5</v>
          </cell>
          <cell r="I159">
            <v>2</v>
          </cell>
          <cell r="J159">
            <v>7</v>
          </cell>
          <cell r="K159">
            <v>1151</v>
          </cell>
          <cell r="L159">
            <v>8.0799304952215462E-2</v>
          </cell>
          <cell r="M159">
            <v>-0.92270384632449021</v>
          </cell>
          <cell r="N159">
            <v>-0.96582347481873587</v>
          </cell>
          <cell r="O159">
            <v>-0.57117160203039474</v>
          </cell>
          <cell r="P159">
            <v>-0.54027718444064099</v>
          </cell>
          <cell r="Q159">
            <v>4.2103211060612995E-2</v>
          </cell>
          <cell r="R159">
            <v>-1.7811223154247124</v>
          </cell>
          <cell r="S159">
            <v>21.730139089465744</v>
          </cell>
          <cell r="T159">
            <v>6.5994185153544151</v>
          </cell>
          <cell r="U159">
            <v>2.0504152715938084</v>
          </cell>
          <cell r="V159">
            <v>2.0504152715938084</v>
          </cell>
          <cell r="W159">
            <v>3</v>
          </cell>
        </row>
        <row r="160">
          <cell r="E160" t="str">
            <v>021-001</v>
          </cell>
          <cell r="F160" t="str">
            <v>Total</v>
          </cell>
          <cell r="G160">
            <v>116</v>
          </cell>
          <cell r="H160">
            <v>26</v>
          </cell>
          <cell r="I160">
            <v>10</v>
          </cell>
          <cell r="J160">
            <v>8</v>
          </cell>
          <cell r="K160">
            <v>606</v>
          </cell>
          <cell r="L160">
            <v>0.264026402640264</v>
          </cell>
          <cell r="M160">
            <v>-0.62789514905668531</v>
          </cell>
          <cell r="N160">
            <v>-0.67384999366547926</v>
          </cell>
          <cell r="O160">
            <v>8.8601253388129547E-2</v>
          </cell>
          <cell r="P160">
            <v>-0.46751920145864384</v>
          </cell>
          <cell r="Q160">
            <v>-0.88425931052941797</v>
          </cell>
          <cell r="R160">
            <v>7.3672662696184041E-2</v>
          </cell>
          <cell r="S160">
            <v>17.151259089286093</v>
          </cell>
          <cell r="T160">
            <v>2.207035574988879</v>
          </cell>
          <cell r="U160">
            <v>1.366287966993144</v>
          </cell>
          <cell r="V160">
            <v>1.366287966993144</v>
          </cell>
          <cell r="W160">
            <v>3</v>
          </cell>
        </row>
        <row r="161">
          <cell r="E161" t="str">
            <v>021-002</v>
          </cell>
          <cell r="F161" t="str">
            <v>Total</v>
          </cell>
          <cell r="G161">
            <v>236</v>
          </cell>
          <cell r="H161">
            <v>56</v>
          </cell>
          <cell r="I161">
            <v>7</v>
          </cell>
          <cell r="J161">
            <v>11</v>
          </cell>
          <cell r="K161">
            <v>1105</v>
          </cell>
          <cell r="L161">
            <v>0.28054298642533937</v>
          </cell>
          <cell r="M161">
            <v>0.32824116640646567</v>
          </cell>
          <cell r="N161">
            <v>-0.25674502058939835</v>
          </cell>
          <cell r="O161">
            <v>-0.15881356739381705</v>
          </cell>
          <cell r="P161">
            <v>-0.24924525251265239</v>
          </cell>
          <cell r="Q161">
            <v>-3.6085185257077691E-2</v>
          </cell>
          <cell r="R161">
            <v>0.24086887464747481</v>
          </cell>
          <cell r="S161">
            <v>9.3983426156254204</v>
          </cell>
          <cell r="T161">
            <v>0.17244697122900507</v>
          </cell>
          <cell r="U161">
            <v>3.2382177717436917</v>
          </cell>
          <cell r="V161">
            <v>0.17244697122900507</v>
          </cell>
          <cell r="W161">
            <v>2</v>
          </cell>
        </row>
        <row r="162">
          <cell r="E162" t="str">
            <v>021-003</v>
          </cell>
          <cell r="F162" t="str">
            <v>Total</v>
          </cell>
          <cell r="G162">
            <v>198</v>
          </cell>
          <cell r="H162">
            <v>38</v>
          </cell>
          <cell r="I162">
            <v>2</v>
          </cell>
          <cell r="J162">
            <v>16</v>
          </cell>
          <cell r="K162">
            <v>1330</v>
          </cell>
          <cell r="L162">
            <v>0.19097744360902255</v>
          </cell>
          <cell r="M162">
            <v>2.5464666509801191E-2</v>
          </cell>
          <cell r="N162">
            <v>-0.5070080044350469</v>
          </cell>
          <cell r="O162">
            <v>-0.57117160203039474</v>
          </cell>
          <cell r="P162">
            <v>0.11454466239733337</v>
          </cell>
          <cell r="Q162">
            <v>0.34635805760119198</v>
          </cell>
          <cell r="R162">
            <v>-0.66579679393835989</v>
          </cell>
          <cell r="S162">
            <v>10.984502188638162</v>
          </cell>
          <cell r="T162">
            <v>1.2890821881518728</v>
          </cell>
          <cell r="U162">
            <v>2.5615145360212388</v>
          </cell>
          <cell r="V162">
            <v>1.2890821881518728</v>
          </cell>
          <cell r="W162">
            <v>2</v>
          </cell>
        </row>
        <row r="163">
          <cell r="E163" t="str">
            <v>021-004</v>
          </cell>
          <cell r="F163" t="str">
            <v>Total</v>
          </cell>
          <cell r="G163">
            <v>86</v>
          </cell>
          <cell r="H163">
            <v>10</v>
          </cell>
          <cell r="I163">
            <v>1</v>
          </cell>
          <cell r="J163">
            <v>10</v>
          </cell>
          <cell r="K163">
            <v>372</v>
          </cell>
          <cell r="L163">
            <v>0.28763440860215056</v>
          </cell>
          <cell r="M163">
            <v>-0.86692922792247307</v>
          </cell>
          <cell r="N163">
            <v>-0.89630597930605571</v>
          </cell>
          <cell r="O163">
            <v>-0.65364320895771022</v>
          </cell>
          <cell r="P163">
            <v>-0.32200323549464954</v>
          </cell>
          <cell r="Q163">
            <v>-1.2820002831020183</v>
          </cell>
          <cell r="R163">
            <v>0.3126548408459805</v>
          </cell>
          <cell r="S163">
            <v>22.832205344078748</v>
          </cell>
          <cell r="T163">
            <v>4.081320729006511</v>
          </cell>
          <cell r="U163">
            <v>1.7394259316356788</v>
          </cell>
          <cell r="V163">
            <v>1.7394259316356788</v>
          </cell>
          <cell r="W163">
            <v>3</v>
          </cell>
        </row>
        <row r="164">
          <cell r="E164" t="str">
            <v>022-001</v>
          </cell>
          <cell r="F164" t="str">
            <v>Total</v>
          </cell>
          <cell r="G164">
            <v>237</v>
          </cell>
          <cell r="H164">
            <v>33</v>
          </cell>
          <cell r="I164">
            <v>11</v>
          </cell>
          <cell r="J164">
            <v>10</v>
          </cell>
          <cell r="K164">
            <v>753</v>
          </cell>
          <cell r="L164">
            <v>0.38645418326693226</v>
          </cell>
          <cell r="M164">
            <v>0.33620896903532527</v>
          </cell>
          <cell r="N164">
            <v>-0.57652549994772706</v>
          </cell>
          <cell r="O164">
            <v>0.17107286031544508</v>
          </cell>
          <cell r="P164">
            <v>-0.32200323549464954</v>
          </cell>
          <cell r="Q164">
            <v>-0.63439639186201513</v>
          </cell>
          <cell r="R164">
            <v>1.3130004452900075</v>
          </cell>
          <cell r="S164">
            <v>13.610755911875486</v>
          </cell>
          <cell r="T164">
            <v>1.970690146986747</v>
          </cell>
          <cell r="U164">
            <v>6.3753830021010529</v>
          </cell>
          <cell r="V164">
            <v>1.970690146986747</v>
          </cell>
          <cell r="W164">
            <v>2</v>
          </cell>
        </row>
        <row r="165">
          <cell r="E165" t="str">
            <v>022-002</v>
          </cell>
          <cell r="F165" t="str">
            <v>Total</v>
          </cell>
          <cell r="G165">
            <v>370</v>
          </cell>
          <cell r="H165">
            <v>74</v>
          </cell>
          <cell r="I165">
            <v>19</v>
          </cell>
          <cell r="J165">
            <v>11</v>
          </cell>
          <cell r="K165">
            <v>1102</v>
          </cell>
          <cell r="L165">
            <v>0.43012704174228678</v>
          </cell>
          <cell r="M165">
            <v>1.395926718673651</v>
          </cell>
          <cell r="N165">
            <v>-6.4820367437498257E-3</v>
          </cell>
          <cell r="O165">
            <v>0.83084571573396937</v>
          </cell>
          <cell r="P165">
            <v>-0.24924525251265239</v>
          </cell>
          <cell r="Q165">
            <v>-4.1184428495187955E-2</v>
          </cell>
          <cell r="R165">
            <v>1.7550977092994231</v>
          </cell>
          <cell r="S165">
            <v>8.8350630396093432</v>
          </cell>
          <cell r="T165">
            <v>4.5194633554448345</v>
          </cell>
          <cell r="U165">
            <v>14.192998367548853</v>
          </cell>
          <cell r="V165">
            <v>4.5194633554448345</v>
          </cell>
          <cell r="W165">
            <v>2</v>
          </cell>
        </row>
        <row r="166">
          <cell r="E166" t="str">
            <v>023-001</v>
          </cell>
          <cell r="F166" t="str">
            <v>Total</v>
          </cell>
          <cell r="G166">
            <v>207</v>
          </cell>
          <cell r="H166">
            <v>17</v>
          </cell>
          <cell r="I166">
            <v>6</v>
          </cell>
          <cell r="J166">
            <v>24</v>
          </cell>
          <cell r="K166">
            <v>992</v>
          </cell>
          <cell r="L166">
            <v>0.25604838709677419</v>
          </cell>
          <cell r="M166">
            <v>9.7174890169537523E-2</v>
          </cell>
          <cell r="N166">
            <v>-0.79898148558830351</v>
          </cell>
          <cell r="O166">
            <v>-0.24128517432113258</v>
          </cell>
          <cell r="P166">
            <v>0.6966085262533106</v>
          </cell>
          <cell r="Q166">
            <v>-0.22815668055923088</v>
          </cell>
          <cell r="R166">
            <v>-7.088225579352788E-3</v>
          </cell>
          <cell r="S166">
            <v>11.456627614472339</v>
          </cell>
          <cell r="T166">
            <v>0.76311974146333206</v>
          </cell>
          <cell r="U166">
            <v>3.8862843066600035</v>
          </cell>
          <cell r="V166">
            <v>0.76311974146333206</v>
          </cell>
          <cell r="W166">
            <v>2</v>
          </cell>
        </row>
        <row r="167">
          <cell r="E167" t="str">
            <v>023-002</v>
          </cell>
          <cell r="F167" t="str">
            <v>Total</v>
          </cell>
          <cell r="G167">
            <v>154</v>
          </cell>
          <cell r="H167">
            <v>14</v>
          </cell>
          <cell r="I167">
            <v>8</v>
          </cell>
          <cell r="J167">
            <v>10</v>
          </cell>
          <cell r="K167">
            <v>776</v>
          </cell>
          <cell r="L167">
            <v>0.23969072164948454</v>
          </cell>
          <cell r="M167">
            <v>-0.32511864916002087</v>
          </cell>
          <cell r="N167">
            <v>-0.84069198289591163</v>
          </cell>
          <cell r="O167">
            <v>-7.6341960466501518E-2</v>
          </cell>
          <cell r="P167">
            <v>-0.32200323549464954</v>
          </cell>
          <cell r="Q167">
            <v>-0.59530219370316972</v>
          </cell>
          <cell r="R167">
            <v>-0.17267571841335377</v>
          </cell>
          <cell r="S167">
            <v>15.570484100187612</v>
          </cell>
          <cell r="T167">
            <v>1.3845745116296952</v>
          </cell>
          <cell r="U167">
            <v>1.2481985359715677</v>
          </cell>
          <cell r="V167">
            <v>1.2481985359715677</v>
          </cell>
          <cell r="W167">
            <v>3</v>
          </cell>
        </row>
        <row r="168">
          <cell r="E168" t="str">
            <v>023-003</v>
          </cell>
          <cell r="F168" t="str">
            <v>Total</v>
          </cell>
          <cell r="G168">
            <v>256</v>
          </cell>
          <cell r="H168">
            <v>31</v>
          </cell>
          <cell r="I168">
            <v>16</v>
          </cell>
          <cell r="J168">
            <v>4</v>
          </cell>
          <cell r="K168">
            <v>1457</v>
          </cell>
          <cell r="L168">
            <v>0.21070693205216198</v>
          </cell>
          <cell r="M168">
            <v>0.48759721898365754</v>
          </cell>
          <cell r="N168">
            <v>-0.6043324981527991</v>
          </cell>
          <cell r="O168">
            <v>0.58343089495202272</v>
          </cell>
          <cell r="P168">
            <v>-0.75855113338663238</v>
          </cell>
          <cell r="Q168">
            <v>0.56222602134785971</v>
          </cell>
          <cell r="R168">
            <v>-0.46607657489340015</v>
          </cell>
          <cell r="S168">
            <v>9.4908026621711006</v>
          </cell>
          <cell r="T168">
            <v>1.909968380285759</v>
          </cell>
          <cell r="U168">
            <v>5.079209662686222</v>
          </cell>
          <cell r="V168">
            <v>1.909968380285759</v>
          </cell>
          <cell r="W168">
            <v>2</v>
          </cell>
        </row>
        <row r="169">
          <cell r="E169" t="str">
            <v>024-001</v>
          </cell>
          <cell r="F169" t="str">
            <v>Total</v>
          </cell>
          <cell r="G169">
            <v>166</v>
          </cell>
          <cell r="H169">
            <v>16</v>
          </cell>
          <cell r="I169">
            <v>7</v>
          </cell>
          <cell r="J169">
            <v>5</v>
          </cell>
          <cell r="K169">
            <v>515</v>
          </cell>
          <cell r="L169">
            <v>0.37669902912621361</v>
          </cell>
          <cell r="M169">
            <v>-0.22950501761370576</v>
          </cell>
          <cell r="N169">
            <v>-0.81288498469083958</v>
          </cell>
          <cell r="O169">
            <v>-0.15881356739381705</v>
          </cell>
          <cell r="P169">
            <v>-0.68579315040463529</v>
          </cell>
          <cell r="Q169">
            <v>-1.0389363554187625</v>
          </cell>
          <cell r="R169">
            <v>1.2142497084213504</v>
          </cell>
          <cell r="S169">
            <v>19.490304007670847</v>
          </cell>
          <cell r="T169">
            <v>3.383979449894456</v>
          </cell>
          <cell r="U169">
            <v>4.6126129534650726</v>
          </cell>
          <cell r="V169">
            <v>3.383979449894456</v>
          </cell>
          <cell r="W169">
            <v>2</v>
          </cell>
        </row>
        <row r="170">
          <cell r="E170" t="str">
            <v>024-002</v>
          </cell>
          <cell r="F170" t="str">
            <v>Total</v>
          </cell>
          <cell r="G170">
            <v>155</v>
          </cell>
          <cell r="H170">
            <v>14</v>
          </cell>
          <cell r="I170">
            <v>11</v>
          </cell>
          <cell r="J170">
            <v>7</v>
          </cell>
          <cell r="K170">
            <v>603</v>
          </cell>
          <cell r="L170">
            <v>0.3101160862354892</v>
          </cell>
          <cell r="M170">
            <v>-0.31715084653116127</v>
          </cell>
          <cell r="N170">
            <v>-0.84069198289591163</v>
          </cell>
          <cell r="O170">
            <v>0.17107286031544508</v>
          </cell>
          <cell r="P170">
            <v>-0.54027718444064099</v>
          </cell>
          <cell r="Q170">
            <v>-0.88935855376752815</v>
          </cell>
          <cell r="R170">
            <v>0.54023527681972183</v>
          </cell>
          <cell r="S170">
            <v>17.018348577316665</v>
          </cell>
          <cell r="T170">
            <v>2.078258073668485</v>
          </cell>
          <cell r="U170">
            <v>2.7801238552839362</v>
          </cell>
          <cell r="V170">
            <v>2.078258073668485</v>
          </cell>
          <cell r="W170">
            <v>2</v>
          </cell>
        </row>
        <row r="171">
          <cell r="E171" t="str">
            <v>024-003</v>
          </cell>
          <cell r="F171" t="str">
            <v>Total</v>
          </cell>
          <cell r="G171">
            <v>348</v>
          </cell>
          <cell r="H171">
            <v>60</v>
          </cell>
          <cell r="I171">
            <v>19</v>
          </cell>
          <cell r="J171">
            <v>15</v>
          </cell>
          <cell r="K171">
            <v>1293</v>
          </cell>
          <cell r="L171">
            <v>0.34184068058778033</v>
          </cell>
          <cell r="M171">
            <v>1.22063506083874</v>
          </cell>
          <cell r="N171">
            <v>-0.20113102417925424</v>
          </cell>
          <cell r="O171">
            <v>0.83084571573396937</v>
          </cell>
          <cell r="P171">
            <v>4.1786679415336217E-2</v>
          </cell>
          <cell r="Q171">
            <v>0.28346739099783208</v>
          </cell>
          <cell r="R171">
            <v>0.86138110639419918</v>
          </cell>
          <cell r="S171">
            <v>5.8109938240813799</v>
          </cell>
          <cell r="T171">
            <v>2.018444384499551</v>
          </cell>
          <cell r="U171">
            <v>10.585977577288613</v>
          </cell>
          <cell r="V171">
            <v>2.018444384499551</v>
          </cell>
          <cell r="W171">
            <v>2</v>
          </cell>
        </row>
        <row r="172">
          <cell r="E172" t="str">
            <v>024-004</v>
          </cell>
          <cell r="F172" t="str">
            <v>Total</v>
          </cell>
          <cell r="G172">
            <v>436</v>
          </cell>
          <cell r="H172">
            <v>38</v>
          </cell>
          <cell r="I172">
            <v>17</v>
          </cell>
          <cell r="J172">
            <v>34</v>
          </cell>
          <cell r="K172">
            <v>1743</v>
          </cell>
          <cell r="L172">
            <v>0.30120481927710846</v>
          </cell>
          <cell r="M172">
            <v>1.921801692178384</v>
          </cell>
          <cell r="N172">
            <v>-0.5070080044350469</v>
          </cell>
          <cell r="O172">
            <v>0.6659025018793383</v>
          </cell>
          <cell r="P172">
            <v>1.424188356073282</v>
          </cell>
          <cell r="Q172">
            <v>1.0483538767143714</v>
          </cell>
          <cell r="R172">
            <v>0.45002715033812563</v>
          </cell>
          <cell r="S172">
            <v>4.9813257984360533</v>
          </cell>
          <cell r="T172">
            <v>5.8313799409005007</v>
          </cell>
          <cell r="U172">
            <v>18.417125035921625</v>
          </cell>
          <cell r="V172">
            <v>4.9813257984360533</v>
          </cell>
          <cell r="W172">
            <v>1</v>
          </cell>
        </row>
        <row r="173">
          <cell r="E173" t="str">
            <v>024-005</v>
          </cell>
          <cell r="F173" t="str">
            <v>Total</v>
          </cell>
          <cell r="G173">
            <v>661</v>
          </cell>
          <cell r="H173">
            <v>80</v>
          </cell>
          <cell r="I173">
            <v>21</v>
          </cell>
          <cell r="J173">
            <v>24</v>
          </cell>
          <cell r="K173">
            <v>2369</v>
          </cell>
          <cell r="L173">
            <v>0.33178556352891514</v>
          </cell>
          <cell r="M173">
            <v>3.7145572836717924</v>
          </cell>
          <cell r="N173">
            <v>7.6938957871466346E-2</v>
          </cell>
          <cell r="O173">
            <v>0.99578892958860044</v>
          </cell>
          <cell r="P173">
            <v>0.6966085262533106</v>
          </cell>
          <cell r="Q173">
            <v>2.1123959657333793</v>
          </cell>
          <cell r="R173">
            <v>0.75959386607588342</v>
          </cell>
          <cell r="S173">
            <v>8.7310997201858882</v>
          </cell>
          <cell r="T173">
            <v>17.636616339815944</v>
          </cell>
          <cell r="U173">
            <v>35.996068670816726</v>
          </cell>
          <cell r="V173">
            <v>8.7310997201858882</v>
          </cell>
          <cell r="W173">
            <v>1</v>
          </cell>
        </row>
        <row r="174">
          <cell r="E174" t="str">
            <v>025-001</v>
          </cell>
          <cell r="F174" t="str">
            <v>Total</v>
          </cell>
          <cell r="G174">
            <v>333</v>
          </cell>
          <cell r="H174">
            <v>204</v>
          </cell>
          <cell r="I174">
            <v>9</v>
          </cell>
          <cell r="J174">
            <v>13</v>
          </cell>
          <cell r="K174">
            <v>2379</v>
          </cell>
          <cell r="L174">
            <v>0.23497267759562843</v>
          </cell>
          <cell r="M174">
            <v>1.101118021405846</v>
          </cell>
          <cell r="N174">
            <v>1.8009728465859343</v>
          </cell>
          <cell r="O174">
            <v>6.1296464608140118E-3</v>
          </cell>
          <cell r="P174">
            <v>-0.10372928654865808</v>
          </cell>
          <cell r="Q174">
            <v>2.1293934431937469</v>
          </cell>
          <cell r="R174">
            <v>-0.22043614538111825</v>
          </cell>
          <cell r="S174">
            <v>2.9358264858592591</v>
          </cell>
          <cell r="T174">
            <v>9.8515366311185861</v>
          </cell>
          <cell r="U174">
            <v>17.78701898273998</v>
          </cell>
          <cell r="V174">
            <v>2.9358264858592591</v>
          </cell>
          <cell r="W174">
            <v>1</v>
          </cell>
        </row>
        <row r="175">
          <cell r="E175" t="str">
            <v>025-002</v>
          </cell>
          <cell r="F175" t="str">
            <v>Total</v>
          </cell>
          <cell r="G175">
            <v>187</v>
          </cell>
          <cell r="H175">
            <v>118</v>
          </cell>
          <cell r="I175">
            <v>7</v>
          </cell>
          <cell r="J175">
            <v>7</v>
          </cell>
          <cell r="K175">
            <v>1677</v>
          </cell>
          <cell r="L175">
            <v>0.19022063208109719</v>
          </cell>
          <cell r="M175">
            <v>-6.2181162407654318E-2</v>
          </cell>
          <cell r="N175">
            <v>0.60527192376783545</v>
          </cell>
          <cell r="O175">
            <v>-0.15881356739381705</v>
          </cell>
          <cell r="P175">
            <v>-0.54027718444064099</v>
          </cell>
          <cell r="Q175">
            <v>0.93617052547594559</v>
          </cell>
          <cell r="R175">
            <v>-0.67345794362141531</v>
          </cell>
          <cell r="S175">
            <v>7.3856884162242569</v>
          </cell>
          <cell r="T175">
            <v>3.0919131424308666</v>
          </cell>
          <cell r="U175">
            <v>4.6218584335662616</v>
          </cell>
          <cell r="V175">
            <v>3.0919131424308666</v>
          </cell>
          <cell r="W175">
            <v>2</v>
          </cell>
        </row>
        <row r="176">
          <cell r="E176" t="str">
            <v>025-003</v>
          </cell>
          <cell r="F176" t="str">
            <v>Total</v>
          </cell>
          <cell r="G176">
            <v>200</v>
          </cell>
          <cell r="H176">
            <v>18</v>
          </cell>
          <cell r="I176">
            <v>37</v>
          </cell>
          <cell r="J176">
            <v>15</v>
          </cell>
          <cell r="K176">
            <v>1261</v>
          </cell>
          <cell r="L176">
            <v>0.21411578112609039</v>
          </cell>
          <cell r="M176">
            <v>4.1400271767520376E-2</v>
          </cell>
          <cell r="N176">
            <v>-0.78507798648576743</v>
          </cell>
          <cell r="O176">
            <v>2.315334640425649</v>
          </cell>
          <cell r="P176">
            <v>4.1786679415336217E-2</v>
          </cell>
          <cell r="Q176">
            <v>0.22907546312465593</v>
          </cell>
          <cell r="R176">
            <v>-0.43156903630727267</v>
          </cell>
          <cell r="S176">
            <v>11.001620186038007</v>
          </cell>
          <cell r="T176">
            <v>6.0469338303468385</v>
          </cell>
          <cell r="U176">
            <v>11.259291715843318</v>
          </cell>
          <cell r="V176">
            <v>6.0469338303468385</v>
          </cell>
          <cell r="W176">
            <v>2</v>
          </cell>
        </row>
        <row r="177">
          <cell r="E177" t="str">
            <v>025-004</v>
          </cell>
          <cell r="F177" t="str">
            <v>Total</v>
          </cell>
          <cell r="G177">
            <v>181</v>
          </cell>
          <cell r="H177">
            <v>27</v>
          </cell>
          <cell r="I177">
            <v>5</v>
          </cell>
          <cell r="J177">
            <v>11</v>
          </cell>
          <cell r="K177">
            <v>1627</v>
          </cell>
          <cell r="L177">
            <v>0.13767670559311618</v>
          </cell>
          <cell r="M177">
            <v>-0.10998797818081187</v>
          </cell>
          <cell r="N177">
            <v>-0.65994649456294319</v>
          </cell>
          <cell r="O177">
            <v>-0.32375678124844814</v>
          </cell>
          <cell r="P177">
            <v>-0.24924525251265239</v>
          </cell>
          <cell r="Q177">
            <v>0.85118313817410796</v>
          </cell>
          <cell r="R177">
            <v>-1.2053564030217123</v>
          </cell>
          <cell r="S177">
            <v>12.151495416665709</v>
          </cell>
          <cell r="T177">
            <v>3.1711954527952315</v>
          </cell>
          <cell r="U177">
            <v>3.5984097206202628</v>
          </cell>
          <cell r="V177">
            <v>3.1711954527952315</v>
          </cell>
          <cell r="W177">
            <v>2</v>
          </cell>
        </row>
        <row r="178">
          <cell r="E178" t="str">
            <v>025-005</v>
          </cell>
          <cell r="F178" t="str">
            <v>Total</v>
          </cell>
          <cell r="G178">
            <v>201</v>
          </cell>
          <cell r="H178">
            <v>35</v>
          </cell>
          <cell r="I178">
            <v>6</v>
          </cell>
          <cell r="J178">
            <v>9</v>
          </cell>
          <cell r="K178">
            <v>1608</v>
          </cell>
          <cell r="L178">
            <v>0.15609452736318408</v>
          </cell>
          <cell r="M178">
            <v>4.9368074396379968E-2</v>
          </cell>
          <cell r="N178">
            <v>-0.54871850174265502</v>
          </cell>
          <cell r="O178">
            <v>-0.24128517432113258</v>
          </cell>
          <cell r="P178">
            <v>-0.39476121847664669</v>
          </cell>
          <cell r="Q178">
            <v>0.8188879309994096</v>
          </cell>
          <cell r="R178">
            <v>-1.0189140931336378</v>
          </cell>
          <cell r="S178">
            <v>11.021583722861296</v>
          </cell>
          <cell r="T178">
            <v>2.5389063234452287</v>
          </cell>
          <cell r="U178">
            <v>3.5292332224781844</v>
          </cell>
          <cell r="V178">
            <v>2.5389063234452287</v>
          </cell>
          <cell r="W178">
            <v>2</v>
          </cell>
        </row>
        <row r="179">
          <cell r="E179" t="str">
            <v>025-006</v>
          </cell>
          <cell r="F179" t="str">
            <v>Total</v>
          </cell>
          <cell r="G179">
            <v>110</v>
          </cell>
          <cell r="H179">
            <v>27</v>
          </cell>
          <cell r="I179">
            <v>1</v>
          </cell>
          <cell r="J179">
            <v>4</v>
          </cell>
          <cell r="K179">
            <v>840</v>
          </cell>
          <cell r="L179">
            <v>0.16904761904761906</v>
          </cell>
          <cell r="M179">
            <v>-0.6757019648298429</v>
          </cell>
          <cell r="N179">
            <v>-0.65994649456294319</v>
          </cell>
          <cell r="O179">
            <v>-0.65364320895771022</v>
          </cell>
          <cell r="P179">
            <v>-0.75855113338663238</v>
          </cell>
          <cell r="Q179">
            <v>-0.48651833795681748</v>
          </cell>
          <cell r="R179">
            <v>-0.88779086021350695</v>
          </cell>
          <cell r="S179">
            <v>19.560773519806141</v>
          </cell>
          <cell r="T179">
            <v>3.723217389901829</v>
          </cell>
          <cell r="U179">
            <v>0.18902615419896929</v>
          </cell>
          <cell r="V179">
            <v>0.18902615419896929</v>
          </cell>
          <cell r="W179">
            <v>3</v>
          </cell>
        </row>
        <row r="180">
          <cell r="E180" t="str">
            <v>025-007</v>
          </cell>
          <cell r="F180" t="str">
            <v>Total</v>
          </cell>
          <cell r="G180">
            <v>65</v>
          </cell>
          <cell r="H180">
            <v>4</v>
          </cell>
          <cell r="I180">
            <v>0</v>
          </cell>
          <cell r="J180">
            <v>2</v>
          </cell>
          <cell r="K180">
            <v>411</v>
          </cell>
          <cell r="L180">
            <v>0.17274939172749393</v>
          </cell>
          <cell r="M180">
            <v>-1.0342530831285246</v>
          </cell>
          <cell r="N180">
            <v>-0.97972697392127184</v>
          </cell>
          <cell r="O180">
            <v>-0.73611481588502581</v>
          </cell>
          <cell r="P180">
            <v>-0.90406709935062679</v>
          </cell>
          <cell r="Q180">
            <v>-1.215710121006585</v>
          </cell>
          <cell r="R180">
            <v>-0.85031807663830272</v>
          </cell>
          <cell r="S180">
            <v>26.816915870636535</v>
          </cell>
          <cell r="T180">
            <v>6.4591953258577668</v>
          </cell>
          <cell r="U180">
            <v>0.69948024180346524</v>
          </cell>
          <cell r="V180">
            <v>0.69948024180346524</v>
          </cell>
          <cell r="W180">
            <v>3</v>
          </cell>
        </row>
        <row r="181">
          <cell r="E181" t="str">
            <v>025-008</v>
          </cell>
          <cell r="F181" t="str">
            <v>Total</v>
          </cell>
          <cell r="G181">
            <v>165</v>
          </cell>
          <cell r="H181">
            <v>77</v>
          </cell>
          <cell r="I181">
            <v>1</v>
          </cell>
          <cell r="J181">
            <v>20</v>
          </cell>
          <cell r="K181">
            <v>1909</v>
          </cell>
          <cell r="L181">
            <v>0.13776846516500785</v>
          </cell>
          <cell r="M181">
            <v>-0.23747282024256533</v>
          </cell>
          <cell r="N181">
            <v>3.5228460563858262E-2</v>
          </cell>
          <cell r="O181">
            <v>-0.65364320895771022</v>
          </cell>
          <cell r="P181">
            <v>0.40557659432532195</v>
          </cell>
          <cell r="Q181">
            <v>1.3305120025564725</v>
          </cell>
          <cell r="R181">
            <v>-1.2044275273516465</v>
          </cell>
          <cell r="S181">
            <v>9.4269053928415438</v>
          </cell>
          <cell r="T181">
            <v>4.6475865929991009</v>
          </cell>
          <cell r="U181">
            <v>6.1529854769794809</v>
          </cell>
          <cell r="V181">
            <v>4.6475865929991009</v>
          </cell>
          <cell r="W181">
            <v>2</v>
          </cell>
        </row>
        <row r="182">
          <cell r="E182" t="str">
            <v>025-009</v>
          </cell>
          <cell r="F182" t="str">
            <v>Total</v>
          </cell>
          <cell r="G182">
            <v>119</v>
          </cell>
          <cell r="H182">
            <v>53</v>
          </cell>
          <cell r="I182">
            <v>1</v>
          </cell>
          <cell r="J182">
            <v>6</v>
          </cell>
          <cell r="K182">
            <v>1041</v>
          </cell>
          <cell r="L182">
            <v>0.17195004803073968</v>
          </cell>
          <cell r="M182">
            <v>-0.60399174117010657</v>
          </cell>
          <cell r="N182">
            <v>-0.29845551789700642</v>
          </cell>
          <cell r="O182">
            <v>-0.65364320895771022</v>
          </cell>
          <cell r="P182">
            <v>-0.61303516742263808</v>
          </cell>
          <cell r="Q182">
            <v>-0.14486904100342995</v>
          </cell>
          <cell r="R182">
            <v>-0.85840977646458383</v>
          </cell>
          <cell r="S182">
            <v>16.049081384568698</v>
          </cell>
          <cell r="T182">
            <v>2.9617917094919424</v>
          </cell>
          <cell r="U182">
            <v>0.42060972706520683</v>
          </cell>
          <cell r="V182">
            <v>0.42060972706520683</v>
          </cell>
          <cell r="W182">
            <v>3</v>
          </cell>
        </row>
        <row r="183">
          <cell r="E183" t="str">
            <v>025-010</v>
          </cell>
          <cell r="F183" t="str">
            <v>Total</v>
          </cell>
          <cell r="G183">
            <v>124</v>
          </cell>
          <cell r="H183">
            <v>61</v>
          </cell>
          <cell r="I183">
            <v>0</v>
          </cell>
          <cell r="J183">
            <v>5</v>
          </cell>
          <cell r="K183">
            <v>1089</v>
          </cell>
          <cell r="L183">
            <v>0.17447199265381083</v>
          </cell>
          <cell r="M183">
            <v>-0.56415272802580863</v>
          </cell>
          <cell r="N183">
            <v>-0.18722752507671822</v>
          </cell>
          <cell r="O183">
            <v>-0.73611481588502581</v>
          </cell>
          <cell r="P183">
            <v>-0.68579315040463529</v>
          </cell>
          <cell r="Q183">
            <v>-6.3281149193665759E-2</v>
          </cell>
          <cell r="R183">
            <v>-0.83288030903867216</v>
          </cell>
          <cell r="S183">
            <v>15.731663975871008</v>
          </cell>
          <cell r="T183">
            <v>3.0649413872108742</v>
          </cell>
          <cell r="U183">
            <v>0.57148525117889049</v>
          </cell>
          <cell r="V183">
            <v>0.57148525117889049</v>
          </cell>
          <cell r="W183">
            <v>3</v>
          </cell>
        </row>
        <row r="184">
          <cell r="E184" t="str">
            <v>025-011</v>
          </cell>
          <cell r="F184" t="str">
            <v>Total</v>
          </cell>
          <cell r="G184">
            <v>71</v>
          </cell>
          <cell r="H184">
            <v>7</v>
          </cell>
          <cell r="I184">
            <v>0</v>
          </cell>
          <cell r="J184">
            <v>4</v>
          </cell>
          <cell r="K184">
            <v>486</v>
          </cell>
          <cell r="L184">
            <v>0.16872427983539096</v>
          </cell>
          <cell r="M184">
            <v>-0.986446267355367</v>
          </cell>
          <cell r="N184">
            <v>-0.93801647661366383</v>
          </cell>
          <cell r="O184">
            <v>-0.73611481588502581</v>
          </cell>
          <cell r="P184">
            <v>-0.75855113338663238</v>
          </cell>
          <cell r="Q184">
            <v>-1.0882290400538284</v>
          </cell>
          <cell r="R184">
            <v>-0.89106400023830457</v>
          </cell>
          <cell r="S184">
            <v>25.258009954322585</v>
          </cell>
          <cell r="T184">
            <v>5.7919694351970374</v>
          </cell>
          <cell r="U184">
            <v>0.49594404762379923</v>
          </cell>
          <cell r="V184">
            <v>0.49594404762379923</v>
          </cell>
          <cell r="W184">
            <v>3</v>
          </cell>
        </row>
        <row r="185">
          <cell r="E185" t="str">
            <v>025-012</v>
          </cell>
          <cell r="F185" t="str">
            <v>Total</v>
          </cell>
          <cell r="G185">
            <v>110</v>
          </cell>
          <cell r="H185">
            <v>9</v>
          </cell>
          <cell r="I185">
            <v>3</v>
          </cell>
          <cell r="J185">
            <v>7</v>
          </cell>
          <cell r="K185">
            <v>940</v>
          </cell>
          <cell r="L185">
            <v>0.13723404255319149</v>
          </cell>
          <cell r="M185">
            <v>-0.6757019648298429</v>
          </cell>
          <cell r="N185">
            <v>-0.91020947840859179</v>
          </cell>
          <cell r="O185">
            <v>-0.48869999510307921</v>
          </cell>
          <cell r="P185">
            <v>-0.54027718444064099</v>
          </cell>
          <cell r="Q185">
            <v>-0.3165435633531421</v>
          </cell>
          <cell r="R185">
            <v>-1.2098374497326627</v>
          </cell>
          <cell r="S185">
            <v>19.527453184404557</v>
          </cell>
          <cell r="T185">
            <v>4.0742080318226179</v>
          </cell>
          <cell r="U185">
            <v>0.74454280595657374</v>
          </cell>
          <cell r="V185">
            <v>0.74454280595657374</v>
          </cell>
          <cell r="W185">
            <v>3</v>
          </cell>
        </row>
        <row r="186">
          <cell r="E186" t="str">
            <v>025-013</v>
          </cell>
          <cell r="F186" t="str">
            <v>Total</v>
          </cell>
          <cell r="G186">
            <v>65</v>
          </cell>
          <cell r="H186">
            <v>9</v>
          </cell>
          <cell r="I186">
            <v>0</v>
          </cell>
          <cell r="J186">
            <v>5</v>
          </cell>
          <cell r="K186">
            <v>572</v>
          </cell>
          <cell r="L186">
            <v>0.1381118881118881</v>
          </cell>
          <cell r="M186">
            <v>-1.0342530831285246</v>
          </cell>
          <cell r="N186">
            <v>-0.91020947840859179</v>
          </cell>
          <cell r="O186">
            <v>-0.73611481588502581</v>
          </cell>
          <cell r="P186">
            <v>-0.68579315040463529</v>
          </cell>
          <cell r="Q186">
            <v>-0.94205073389466754</v>
          </cell>
          <cell r="R186">
            <v>-1.2009510810984321</v>
          </cell>
          <cell r="S186">
            <v>25.094490379171646</v>
          </cell>
          <cell r="T186">
            <v>6.2274519090485265</v>
          </cell>
          <cell r="U186">
            <v>0.5952766271447103</v>
          </cell>
          <cell r="V186">
            <v>0.5952766271447103</v>
          </cell>
          <cell r="W186">
            <v>3</v>
          </cell>
        </row>
        <row r="187">
          <cell r="E187" t="str">
            <v>025-014</v>
          </cell>
          <cell r="F187" t="str">
            <v>Total</v>
          </cell>
          <cell r="G187">
            <v>67</v>
          </cell>
          <cell r="H187">
            <v>7</v>
          </cell>
          <cell r="I187">
            <v>0</v>
          </cell>
          <cell r="J187">
            <v>5</v>
          </cell>
          <cell r="K187">
            <v>832</v>
          </cell>
          <cell r="L187">
            <v>9.4951923076923073E-2</v>
          </cell>
          <cell r="M187">
            <v>-1.0183174778708053</v>
          </cell>
          <cell r="N187">
            <v>-0.93801647661366383</v>
          </cell>
          <cell r="O187">
            <v>-0.73611481588502581</v>
          </cell>
          <cell r="P187">
            <v>-0.68579315040463529</v>
          </cell>
          <cell r="Q187">
            <v>-0.50011631992511152</v>
          </cell>
          <cell r="R187">
            <v>-1.637856361009703</v>
          </cell>
          <cell r="S187">
            <v>24.5045152621448</v>
          </cell>
          <cell r="T187">
            <v>6.9667428274113092</v>
          </cell>
          <cell r="U187">
            <v>1.2238317136272308</v>
          </cell>
          <cell r="V187">
            <v>1.2238317136272308</v>
          </cell>
          <cell r="W187">
            <v>3</v>
          </cell>
        </row>
        <row r="188">
          <cell r="E188" t="str">
            <v>025-015</v>
          </cell>
          <cell r="F188" t="str">
            <v>Total</v>
          </cell>
          <cell r="G188">
            <v>84</v>
          </cell>
          <cell r="H188">
            <v>10</v>
          </cell>
          <cell r="I188">
            <v>0</v>
          </cell>
          <cell r="J188">
            <v>6</v>
          </cell>
          <cell r="K188">
            <v>806</v>
          </cell>
          <cell r="L188">
            <v>0.12406947890818859</v>
          </cell>
          <cell r="M188">
            <v>-0.88286483318019227</v>
          </cell>
          <cell r="N188">
            <v>-0.89630597930605571</v>
          </cell>
          <cell r="O188">
            <v>-0.73611481588502581</v>
          </cell>
          <cell r="P188">
            <v>-0.61303516742263808</v>
          </cell>
          <cell r="Q188">
            <v>-0.5443097613220671</v>
          </cell>
          <cell r="R188">
            <v>-1.3431013983843856</v>
          </cell>
          <cell r="S188">
            <v>22.677192120333487</v>
          </cell>
          <cell r="T188">
            <v>5.5194032155712609</v>
          </cell>
          <cell r="U188">
            <v>0.68645757122132978</v>
          </cell>
          <cell r="V188">
            <v>0.68645757122132978</v>
          </cell>
          <cell r="W188">
            <v>3</v>
          </cell>
        </row>
        <row r="189">
          <cell r="E189" t="str">
            <v>025-016</v>
          </cell>
          <cell r="F189" t="str">
            <v>Total</v>
          </cell>
          <cell r="G189">
            <v>107</v>
          </cell>
          <cell r="H189">
            <v>6</v>
          </cell>
          <cell r="I189">
            <v>1</v>
          </cell>
          <cell r="J189">
            <v>8</v>
          </cell>
          <cell r="K189">
            <v>1085</v>
          </cell>
          <cell r="L189">
            <v>0.11244239631336406</v>
          </cell>
          <cell r="M189">
            <v>-0.69960537271642165</v>
          </cell>
          <cell r="N189">
            <v>-0.9519199757161998</v>
          </cell>
          <cell r="O189">
            <v>-0.65364320895771022</v>
          </cell>
          <cell r="P189">
            <v>-0.46751920145864384</v>
          </cell>
          <cell r="Q189">
            <v>-7.0080140177812764E-2</v>
          </cell>
          <cell r="R189">
            <v>-1.4608015348772649</v>
          </cell>
          <cell r="S189">
            <v>20.021479454194392</v>
          </cell>
          <cell r="T189">
            <v>4.9326726970376029</v>
          </cell>
          <cell r="U189">
            <v>1.3435847160797509</v>
          </cell>
          <cell r="V189">
            <v>1.3435847160797509</v>
          </cell>
          <cell r="W189">
            <v>3</v>
          </cell>
        </row>
        <row r="190">
          <cell r="E190" t="str">
            <v>025-017</v>
          </cell>
          <cell r="F190" t="str">
            <v>Total</v>
          </cell>
          <cell r="G190">
            <v>32</v>
          </cell>
          <cell r="H190">
            <v>4</v>
          </cell>
          <cell r="I190">
            <v>0</v>
          </cell>
          <cell r="J190">
            <v>0</v>
          </cell>
          <cell r="K190">
            <v>263</v>
          </cell>
          <cell r="L190">
            <v>0.13688212927756654</v>
          </cell>
          <cell r="M190">
            <v>-1.297190569880891</v>
          </cell>
          <cell r="N190">
            <v>-0.97972697392127184</v>
          </cell>
          <cell r="O190">
            <v>-0.73611481588502581</v>
          </cell>
          <cell r="P190">
            <v>-1.049583065314621</v>
          </cell>
          <cell r="Q190">
            <v>-1.4672727874200246</v>
          </cell>
          <cell r="R190">
            <v>-1.2133998429845305</v>
          </cell>
          <cell r="S190">
            <v>31.020981454731768</v>
          </cell>
          <cell r="T190">
            <v>9.1317381551267172</v>
          </cell>
          <cell r="U190">
            <v>1.5017839581485546</v>
          </cell>
          <cell r="V190">
            <v>1.5017839581485546</v>
          </cell>
          <cell r="W190">
            <v>3</v>
          </cell>
        </row>
        <row r="191">
          <cell r="E191" t="str">
            <v>025-018</v>
          </cell>
          <cell r="F191" t="str">
            <v>Total</v>
          </cell>
          <cell r="G191">
            <v>35</v>
          </cell>
          <cell r="H191">
            <v>11</v>
          </cell>
          <cell r="I191">
            <v>3</v>
          </cell>
          <cell r="J191">
            <v>2</v>
          </cell>
          <cell r="K191">
            <v>205</v>
          </cell>
          <cell r="L191">
            <v>0.24878048780487805</v>
          </cell>
          <cell r="M191">
            <v>-1.2732871619943122</v>
          </cell>
          <cell r="N191">
            <v>-0.88240248020351963</v>
          </cell>
          <cell r="O191">
            <v>-0.48869999510307921</v>
          </cell>
          <cell r="P191">
            <v>-0.90406709935062679</v>
          </cell>
          <cell r="Q191">
            <v>-1.5658581566901564</v>
          </cell>
          <cell r="R191">
            <v>-8.0660657158487484E-2</v>
          </cell>
          <cell r="S191">
            <v>27.7332176688411</v>
          </cell>
          <cell r="T191">
            <v>6.7356000302708345</v>
          </cell>
          <cell r="U191">
            <v>1.5955935400337837</v>
          </cell>
          <cell r="V191">
            <v>1.5955935400337837</v>
          </cell>
          <cell r="W191">
            <v>3</v>
          </cell>
        </row>
        <row r="192">
          <cell r="E192" t="str">
            <v>026-001</v>
          </cell>
          <cell r="F192" t="str">
            <v>Total</v>
          </cell>
          <cell r="G192">
            <v>24</v>
          </cell>
          <cell r="H192">
            <v>0</v>
          </cell>
          <cell r="I192">
            <v>0</v>
          </cell>
          <cell r="J192">
            <v>2</v>
          </cell>
          <cell r="K192">
            <v>234</v>
          </cell>
          <cell r="L192">
            <v>0.1111111111111111</v>
          </cell>
          <cell r="M192">
            <v>-1.3609329909117678</v>
          </cell>
          <cell r="N192">
            <v>-1.035340970331416</v>
          </cell>
          <cell r="O192">
            <v>-0.73611481588502581</v>
          </cell>
          <cell r="P192">
            <v>-0.90406709935062679</v>
          </cell>
          <cell r="Q192">
            <v>-1.5165654720550905</v>
          </cell>
          <cell r="R192">
            <v>-1.4742780410204197</v>
          </cell>
          <cell r="S192">
            <v>32.155597995825907</v>
          </cell>
          <cell r="T192">
            <v>10.046165866341441</v>
          </cell>
          <cell r="U192">
            <v>1.9560905930230503</v>
          </cell>
          <cell r="V192">
            <v>1.9560905930230503</v>
          </cell>
          <cell r="W192">
            <v>3</v>
          </cell>
        </row>
        <row r="193">
          <cell r="E193" t="str">
            <v>026-002</v>
          </cell>
          <cell r="F193" t="str">
            <v>Total</v>
          </cell>
          <cell r="G193">
            <v>120</v>
          </cell>
          <cell r="H193">
            <v>23</v>
          </cell>
          <cell r="I193">
            <v>1</v>
          </cell>
          <cell r="J193">
            <v>1</v>
          </cell>
          <cell r="K193">
            <v>1233</v>
          </cell>
          <cell r="L193">
            <v>0.11759935117599352</v>
          </cell>
          <cell r="M193">
            <v>-0.59602393854124702</v>
          </cell>
          <cell r="N193">
            <v>-0.71556049097308738</v>
          </cell>
          <cell r="O193">
            <v>-0.65364320895771022</v>
          </cell>
          <cell r="P193">
            <v>-0.97682508233262388</v>
          </cell>
          <cell r="Q193">
            <v>0.18148252623562683</v>
          </cell>
          <cell r="R193">
            <v>-1.4085980447696707</v>
          </cell>
          <cell r="S193">
            <v>19.354802560572807</v>
          </cell>
          <cell r="T193">
            <v>5.1993454324032218</v>
          </cell>
          <cell r="U193">
            <v>1.5282775704970493</v>
          </cell>
          <cell r="V193">
            <v>1.5282775704970493</v>
          </cell>
          <cell r="W193">
            <v>3</v>
          </cell>
        </row>
        <row r="194">
          <cell r="E194" t="str">
            <v>026-003</v>
          </cell>
          <cell r="F194" t="str">
            <v>Total</v>
          </cell>
          <cell r="G194">
            <v>119</v>
          </cell>
          <cell r="H194">
            <v>23</v>
          </cell>
          <cell r="I194">
            <v>4</v>
          </cell>
          <cell r="J194">
            <v>4</v>
          </cell>
          <cell r="K194">
            <v>988</v>
          </cell>
          <cell r="L194">
            <v>0.15182186234817813</v>
          </cell>
          <cell r="M194">
            <v>-0.60399174117010657</v>
          </cell>
          <cell r="N194">
            <v>-0.71556049097308738</v>
          </cell>
          <cell r="O194">
            <v>-0.40622838817576368</v>
          </cell>
          <cell r="P194">
            <v>-0.75855113338663238</v>
          </cell>
          <cell r="Q194">
            <v>-0.2349556715433779</v>
          </cell>
          <cell r="R194">
            <v>-1.0621659795250185</v>
          </cell>
          <cell r="S194">
            <v>18.150367227596071</v>
          </cell>
          <cell r="T194">
            <v>3.5717046844220492</v>
          </cell>
          <cell r="U194">
            <v>0.57925559652693437</v>
          </cell>
          <cell r="V194">
            <v>0.57925559652693437</v>
          </cell>
          <cell r="W194">
            <v>3</v>
          </cell>
        </row>
        <row r="195">
          <cell r="E195" t="str">
            <v>026-004</v>
          </cell>
          <cell r="F195" t="str">
            <v>Total</v>
          </cell>
          <cell r="G195">
            <v>90</v>
          </cell>
          <cell r="H195">
            <v>16</v>
          </cell>
          <cell r="I195">
            <v>3</v>
          </cell>
          <cell r="J195">
            <v>2</v>
          </cell>
          <cell r="K195">
            <v>715</v>
          </cell>
          <cell r="L195">
            <v>0.15524475524475526</v>
          </cell>
          <cell r="M195">
            <v>-0.83505801740703478</v>
          </cell>
          <cell r="N195">
            <v>-0.81288498469083958</v>
          </cell>
          <cell r="O195">
            <v>-0.48869999510307921</v>
          </cell>
          <cell r="P195">
            <v>-0.90406709935062679</v>
          </cell>
          <cell r="Q195">
            <v>-0.69898680621141174</v>
          </cell>
          <cell r="R195">
            <v>-1.0275162763134007</v>
          </cell>
          <cell r="S195">
            <v>22.095925186148612</v>
          </cell>
          <cell r="T195">
            <v>4.8543067895830321</v>
          </cell>
          <cell r="U195">
            <v>0.3480975290798683</v>
          </cell>
          <cell r="V195">
            <v>0.3480975290798683</v>
          </cell>
          <cell r="W195">
            <v>3</v>
          </cell>
        </row>
        <row r="196">
          <cell r="E196" t="str">
            <v>026-005</v>
          </cell>
          <cell r="F196" t="str">
            <v>Total</v>
          </cell>
          <cell r="G196">
            <v>88</v>
          </cell>
          <cell r="H196">
            <v>8</v>
          </cell>
          <cell r="I196">
            <v>1</v>
          </cell>
          <cell r="J196">
            <v>0</v>
          </cell>
          <cell r="K196">
            <v>381</v>
          </cell>
          <cell r="L196">
            <v>0.25459317585301838</v>
          </cell>
          <cell r="M196">
            <v>-0.85099362266475387</v>
          </cell>
          <cell r="N196">
            <v>-0.92411297751112775</v>
          </cell>
          <cell r="O196">
            <v>-0.65364320895771022</v>
          </cell>
          <cell r="P196">
            <v>-1.049583065314621</v>
          </cell>
          <cell r="Q196">
            <v>-1.2667025533876877</v>
          </cell>
          <cell r="R196">
            <v>-2.1819226294207138E-2</v>
          </cell>
          <cell r="S196">
            <v>25.279242048346827</v>
          </cell>
          <cell r="T196">
            <v>5.2256759419005858</v>
          </cell>
          <cell r="U196">
            <v>1.1857696185393589</v>
          </cell>
          <cell r="V196">
            <v>1.1857696185393589</v>
          </cell>
          <cell r="W196">
            <v>3</v>
          </cell>
        </row>
        <row r="197">
          <cell r="E197" t="str">
            <v>026-006</v>
          </cell>
          <cell r="F197" t="str">
            <v>Total</v>
          </cell>
          <cell r="G197">
            <v>83</v>
          </cell>
          <cell r="H197">
            <v>19</v>
          </cell>
          <cell r="I197">
            <v>3</v>
          </cell>
          <cell r="J197">
            <v>8</v>
          </cell>
          <cell r="K197">
            <v>701</v>
          </cell>
          <cell r="L197">
            <v>0.16119828815977175</v>
          </cell>
          <cell r="M197">
            <v>-0.89083263580905192</v>
          </cell>
          <cell r="N197">
            <v>-0.77117448738323147</v>
          </cell>
          <cell r="O197">
            <v>-0.48869999510307921</v>
          </cell>
          <cell r="P197">
            <v>-0.46751920145864384</v>
          </cell>
          <cell r="Q197">
            <v>-0.72278327465592629</v>
          </cell>
          <cell r="R197">
            <v>-0.96724908280226141</v>
          </cell>
          <cell r="S197">
            <v>20.647750405376922</v>
          </cell>
          <cell r="T197">
            <v>4.1437934453052963</v>
          </cell>
          <cell r="U197">
            <v>0.27882702448736524</v>
          </cell>
          <cell r="V197">
            <v>0.27882702448736524</v>
          </cell>
          <cell r="W197">
            <v>3</v>
          </cell>
        </row>
        <row r="198">
          <cell r="E198" t="str">
            <v>026-007</v>
          </cell>
          <cell r="F198" t="str">
            <v>Total</v>
          </cell>
          <cell r="G198">
            <v>99</v>
          </cell>
          <cell r="H198">
            <v>21</v>
          </cell>
          <cell r="I198">
            <v>1</v>
          </cell>
          <cell r="J198">
            <v>16</v>
          </cell>
          <cell r="K198">
            <v>848</v>
          </cell>
          <cell r="L198">
            <v>0.16155660377358491</v>
          </cell>
          <cell r="M198">
            <v>-0.76334779374729844</v>
          </cell>
          <cell r="N198">
            <v>-0.74336748917815942</v>
          </cell>
          <cell r="O198">
            <v>-0.65364320895771022</v>
          </cell>
          <cell r="P198">
            <v>0.11454466239733337</v>
          </cell>
          <cell r="Q198">
            <v>-0.47292035598852344</v>
          </cell>
          <cell r="R198">
            <v>-0.96362187913277764</v>
          </cell>
          <cell r="S198">
            <v>18.081251054967982</v>
          </cell>
          <cell r="T198">
            <v>3.3610886332140968</v>
          </cell>
          <cell r="U198">
            <v>0.88461262058389756</v>
          </cell>
          <cell r="V198">
            <v>0.88461262058389756</v>
          </cell>
          <cell r="W198">
            <v>3</v>
          </cell>
        </row>
        <row r="199">
          <cell r="E199" t="str">
            <v>026-008</v>
          </cell>
          <cell r="F199" t="str">
            <v>Total</v>
          </cell>
          <cell r="G199">
            <v>188</v>
          </cell>
          <cell r="H199">
            <v>31</v>
          </cell>
          <cell r="I199">
            <v>10</v>
          </cell>
          <cell r="J199">
            <v>10</v>
          </cell>
          <cell r="K199">
            <v>914</v>
          </cell>
          <cell r="L199">
            <v>0.26148796498905907</v>
          </cell>
          <cell r="M199">
            <v>-5.4213359778794726E-2</v>
          </cell>
          <cell r="N199">
            <v>-0.6043324981527991</v>
          </cell>
          <cell r="O199">
            <v>8.8601253388129547E-2</v>
          </cell>
          <cell r="P199">
            <v>-0.32200323549464954</v>
          </cell>
          <cell r="Q199">
            <v>-0.36073700475009768</v>
          </cell>
          <cell r="R199">
            <v>4.7976237510516682E-2</v>
          </cell>
          <cell r="S199">
            <v>12.344236780100708</v>
          </cell>
          <cell r="T199">
            <v>0.5791031663716526</v>
          </cell>
          <cell r="U199">
            <v>2.0746971605229896</v>
          </cell>
          <cell r="V199">
            <v>0.5791031663716526</v>
          </cell>
          <cell r="W199">
            <v>2</v>
          </cell>
        </row>
        <row r="200">
          <cell r="E200" t="str">
            <v>026-009</v>
          </cell>
          <cell r="F200" t="str">
            <v>Total</v>
          </cell>
          <cell r="G200">
            <v>321</v>
          </cell>
          <cell r="H200">
            <v>162</v>
          </cell>
          <cell r="I200">
            <v>10</v>
          </cell>
          <cell r="J200">
            <v>25</v>
          </cell>
          <cell r="K200">
            <v>2015</v>
          </cell>
          <cell r="L200">
            <v>0.25707196029776674</v>
          </cell>
          <cell r="M200">
            <v>1.0055043898595311</v>
          </cell>
          <cell r="N200">
            <v>1.2170258842794208</v>
          </cell>
          <cell r="O200">
            <v>8.8601253388129547E-2</v>
          </cell>
          <cell r="P200">
            <v>0.76936650923530769</v>
          </cell>
          <cell r="Q200">
            <v>1.5106852636363683</v>
          </cell>
          <cell r="R200">
            <v>3.2733336926956454E-3</v>
          </cell>
          <cell r="S200">
            <v>1.1628818265615057</v>
          </cell>
          <cell r="T200">
            <v>5.5782811917388022</v>
          </cell>
          <cell r="U200">
            <v>14.225475797883607</v>
          </cell>
          <cell r="V200">
            <v>1.1628818265615057</v>
          </cell>
          <cell r="W200">
            <v>1</v>
          </cell>
        </row>
        <row r="201">
          <cell r="E201" t="str">
            <v>026-010</v>
          </cell>
          <cell r="F201" t="str">
            <v>Total</v>
          </cell>
          <cell r="G201">
            <v>246</v>
          </cell>
          <cell r="H201">
            <v>113</v>
          </cell>
          <cell r="I201">
            <v>3</v>
          </cell>
          <cell r="J201">
            <v>18</v>
          </cell>
          <cell r="K201">
            <v>1570</v>
          </cell>
          <cell r="L201">
            <v>0.24203821656050956</v>
          </cell>
          <cell r="M201">
            <v>0.40791919269506161</v>
          </cell>
          <cell r="N201">
            <v>0.53575442825515529</v>
          </cell>
          <cell r="O201">
            <v>-0.48869999510307921</v>
          </cell>
          <cell r="P201">
            <v>0.26006062836132765</v>
          </cell>
          <cell r="Q201">
            <v>0.75429751665001288</v>
          </cell>
          <cell r="R201">
            <v>-0.14891219311019901</v>
          </cell>
          <cell r="S201">
            <v>5.2855199062347271</v>
          </cell>
          <cell r="T201">
            <v>1.6957010136238515</v>
          </cell>
          <cell r="U201">
            <v>5.8760333921829906</v>
          </cell>
          <cell r="V201">
            <v>1.6957010136238515</v>
          </cell>
          <cell r="W201">
            <v>2</v>
          </cell>
        </row>
        <row r="202">
          <cell r="E202" t="str">
            <v>026-011</v>
          </cell>
          <cell r="F202" t="str">
            <v>Total</v>
          </cell>
          <cell r="G202">
            <v>84</v>
          </cell>
          <cell r="H202">
            <v>45</v>
          </cell>
          <cell r="I202">
            <v>1</v>
          </cell>
          <cell r="J202">
            <v>5</v>
          </cell>
          <cell r="K202">
            <v>719</v>
          </cell>
          <cell r="L202">
            <v>0.18776077885952713</v>
          </cell>
          <cell r="M202">
            <v>-0.88286483318019227</v>
          </cell>
          <cell r="N202">
            <v>-0.4096835107172947</v>
          </cell>
          <cell r="O202">
            <v>-0.65364320895771022</v>
          </cell>
          <cell r="P202">
            <v>-0.68579315040463529</v>
          </cell>
          <cell r="Q202">
            <v>-0.69218781522726469</v>
          </cell>
          <cell r="R202">
            <v>-0.69835886417220927</v>
          </cell>
          <cell r="S202">
            <v>19.68634174425447</v>
          </cell>
          <cell r="T202">
            <v>3.8447247348040037</v>
          </cell>
          <cell r="U202">
            <v>0</v>
          </cell>
          <cell r="V202">
            <v>0</v>
          </cell>
          <cell r="W202">
            <v>3</v>
          </cell>
        </row>
        <row r="203">
          <cell r="E203" t="str">
            <v>026-012</v>
          </cell>
          <cell r="F203" t="str">
            <v>Total</v>
          </cell>
          <cell r="G203">
            <v>52</v>
          </cell>
          <cell r="H203">
            <v>15</v>
          </cell>
          <cell r="I203">
            <v>1</v>
          </cell>
          <cell r="J203">
            <v>4</v>
          </cell>
          <cell r="K203">
            <v>481</v>
          </cell>
          <cell r="L203">
            <v>0.1496881496881497</v>
          </cell>
          <cell r="M203">
            <v>-1.1378345173036992</v>
          </cell>
          <cell r="N203">
            <v>-0.82678848379337555</v>
          </cell>
          <cell r="O203">
            <v>-0.65364320895771022</v>
          </cell>
          <cell r="P203">
            <v>-0.75855113338663238</v>
          </cell>
          <cell r="Q203">
            <v>-1.0967277787840122</v>
          </cell>
          <cell r="R203">
            <v>-1.083765402189627</v>
          </cell>
          <cell r="S203">
            <v>25.64447064961141</v>
          </cell>
          <cell r="T203">
            <v>6.4492579816437674</v>
          </cell>
          <cell r="U203">
            <v>0.55647060413551341</v>
          </cell>
          <cell r="V203">
            <v>0.55647060413551341</v>
          </cell>
          <cell r="W203">
            <v>3</v>
          </cell>
        </row>
        <row r="204">
          <cell r="E204" t="str">
            <v>026-013</v>
          </cell>
          <cell r="F204" t="str">
            <v>Total</v>
          </cell>
          <cell r="G204">
            <v>67</v>
          </cell>
          <cell r="H204">
            <v>2</v>
          </cell>
          <cell r="I204">
            <v>2</v>
          </cell>
          <cell r="J204">
            <v>1</v>
          </cell>
          <cell r="K204">
            <v>610</v>
          </cell>
          <cell r="L204">
            <v>0.11803278688524591</v>
          </cell>
          <cell r="M204">
            <v>-1.0183174778708053</v>
          </cell>
          <cell r="N204">
            <v>-1.0075339721263439</v>
          </cell>
          <cell r="O204">
            <v>-0.57117160203039474</v>
          </cell>
          <cell r="P204">
            <v>-0.97682508233262388</v>
          </cell>
          <cell r="Q204">
            <v>-0.87746031954527093</v>
          </cell>
          <cell r="R204">
            <v>-1.4042104056758704</v>
          </cell>
          <cell r="S204">
            <v>26.259383482605902</v>
          </cell>
          <cell r="T204">
            <v>7.1220840679098094</v>
          </cell>
          <cell r="U204">
            <v>0.99982604401096586</v>
          </cell>
          <cell r="V204">
            <v>0.99982604401096586</v>
          </cell>
          <cell r="W204">
            <v>3</v>
          </cell>
        </row>
        <row r="205">
          <cell r="E205" t="str">
            <v>026-014</v>
          </cell>
          <cell r="F205" t="str">
            <v>Total</v>
          </cell>
          <cell r="G205">
            <v>54</v>
          </cell>
          <cell r="H205">
            <v>2</v>
          </cell>
          <cell r="I205">
            <v>0</v>
          </cell>
          <cell r="J205">
            <v>6</v>
          </cell>
          <cell r="K205">
            <v>575</v>
          </cell>
          <cell r="L205">
            <v>0.10782608695652174</v>
          </cell>
          <cell r="M205">
            <v>-1.1218989120459801</v>
          </cell>
          <cell r="N205">
            <v>-1.0075339721263439</v>
          </cell>
          <cell r="O205">
            <v>-0.73611481588502581</v>
          </cell>
          <cell r="P205">
            <v>-0.61303516742263808</v>
          </cell>
          <cell r="Q205">
            <v>-0.93695149065655736</v>
          </cell>
          <cell r="R205">
            <v>-1.5075321086873752</v>
          </cell>
          <cell r="S205">
            <v>26.648830710236563</v>
          </cell>
          <cell r="T205">
            <v>7.417865307017383</v>
          </cell>
          <cell r="U205">
            <v>1.1413283515518675</v>
          </cell>
          <cell r="V205">
            <v>1.1413283515518675</v>
          </cell>
          <cell r="W205">
            <v>3</v>
          </cell>
        </row>
        <row r="206">
          <cell r="E206" t="str">
            <v>026-015</v>
          </cell>
          <cell r="F206" t="str">
            <v>Total</v>
          </cell>
          <cell r="G206">
            <v>191</v>
          </cell>
          <cell r="H206">
            <v>85</v>
          </cell>
          <cell r="I206">
            <v>4</v>
          </cell>
          <cell r="J206">
            <v>7</v>
          </cell>
          <cell r="K206">
            <v>1321</v>
          </cell>
          <cell r="L206">
            <v>0.21725965177895534</v>
          </cell>
          <cell r="M206">
            <v>-3.0309951892215952E-2</v>
          </cell>
          <cell r="N206">
            <v>0.14645645338414651</v>
          </cell>
          <cell r="O206">
            <v>-0.40622838817576368</v>
          </cell>
          <cell r="P206">
            <v>-0.54027718444064099</v>
          </cell>
          <cell r="Q206">
            <v>0.33106032788686118</v>
          </cell>
          <cell r="R206">
            <v>-0.39974385557596248</v>
          </cell>
          <cell r="S206">
            <v>9.7258095746621898</v>
          </cell>
          <cell r="T206">
            <v>1.4102610531092199</v>
          </cell>
          <cell r="U206">
            <v>2.2547381609171477</v>
          </cell>
          <cell r="V206">
            <v>1.4102610531092199</v>
          </cell>
          <cell r="W206">
            <v>2</v>
          </cell>
        </row>
        <row r="207">
          <cell r="E207" t="str">
            <v>026-016</v>
          </cell>
          <cell r="F207" t="str">
            <v>Total</v>
          </cell>
          <cell r="G207">
            <v>160</v>
          </cell>
          <cell r="H207">
            <v>78</v>
          </cell>
          <cell r="I207">
            <v>1</v>
          </cell>
          <cell r="J207">
            <v>39</v>
          </cell>
          <cell r="K207">
            <v>1108</v>
          </cell>
          <cell r="L207">
            <v>0.25090252707581229</v>
          </cell>
          <cell r="M207">
            <v>-0.27731183338686333</v>
          </cell>
          <cell r="N207">
            <v>4.913195966639429E-2</v>
          </cell>
          <cell r="O207">
            <v>-0.65364320895771022</v>
          </cell>
          <cell r="P207">
            <v>1.7879782709832677</v>
          </cell>
          <cell r="Q207">
            <v>-3.0985942018967427E-2</v>
          </cell>
          <cell r="R207">
            <v>-5.9179403387796516E-2</v>
          </cell>
          <cell r="S207">
            <v>10.528977914865674</v>
          </cell>
          <cell r="T207">
            <v>3.8247097363643561</v>
          </cell>
          <cell r="U207">
            <v>7.5424894169204446</v>
          </cell>
          <cell r="V207">
            <v>3.8247097363643561</v>
          </cell>
          <cell r="W207">
            <v>2</v>
          </cell>
        </row>
        <row r="208">
          <cell r="E208" t="str">
            <v>026-017</v>
          </cell>
          <cell r="F208" t="str">
            <v>Total</v>
          </cell>
          <cell r="G208">
            <v>71</v>
          </cell>
          <cell r="H208">
            <v>10</v>
          </cell>
          <cell r="I208">
            <v>2</v>
          </cell>
          <cell r="J208">
            <v>4</v>
          </cell>
          <cell r="K208">
            <v>458</v>
          </cell>
          <cell r="L208">
            <v>0.18995633187772926</v>
          </cell>
          <cell r="M208">
            <v>-0.986446267355367</v>
          </cell>
          <cell r="N208">
            <v>-0.89630597930605571</v>
          </cell>
          <cell r="O208">
            <v>-0.57117160203039474</v>
          </cell>
          <cell r="P208">
            <v>-0.75855113338663238</v>
          </cell>
          <cell r="Q208">
            <v>-1.1358219769428575</v>
          </cell>
          <cell r="R208">
            <v>-0.67613343592636788</v>
          </cell>
          <cell r="S208">
            <v>24.328002492416715</v>
          </cell>
          <cell r="T208">
            <v>5.217674378389999</v>
          </cell>
          <cell r="U208">
            <v>0.45693106957979573</v>
          </cell>
          <cell r="V208">
            <v>0.45693106957979573</v>
          </cell>
          <cell r="W208">
            <v>3</v>
          </cell>
        </row>
        <row r="209">
          <cell r="E209" t="str">
            <v>026-018</v>
          </cell>
          <cell r="F209" t="str">
            <v>Total</v>
          </cell>
          <cell r="G209">
            <v>188</v>
          </cell>
          <cell r="H209">
            <v>61</v>
          </cell>
          <cell r="I209">
            <v>3</v>
          </cell>
          <cell r="J209">
            <v>11</v>
          </cell>
          <cell r="K209">
            <v>970</v>
          </cell>
          <cell r="L209">
            <v>0.27113402061855668</v>
          </cell>
          <cell r="M209">
            <v>-5.4213359778794726E-2</v>
          </cell>
          <cell r="N209">
            <v>-0.18722752507671822</v>
          </cell>
          <cell r="O209">
            <v>-0.48869999510307921</v>
          </cell>
          <cell r="P209">
            <v>-0.24924525251265239</v>
          </cell>
          <cell r="Q209">
            <v>-0.26555113097203947</v>
          </cell>
          <cell r="R209">
            <v>0.14562257785002194</v>
          </cell>
          <cell r="S209">
            <v>11.728427108849854</v>
          </cell>
          <cell r="T209">
            <v>0.6331216886142228</v>
          </cell>
          <cell r="U209">
            <v>1.8482537956984488</v>
          </cell>
          <cell r="V209">
            <v>0.6331216886142228</v>
          </cell>
          <cell r="W209">
            <v>2</v>
          </cell>
        </row>
        <row r="210">
          <cell r="E210" t="str">
            <v>026-019</v>
          </cell>
          <cell r="F210" t="str">
            <v>Total</v>
          </cell>
          <cell r="G210">
            <v>197</v>
          </cell>
          <cell r="H210">
            <v>56</v>
          </cell>
          <cell r="I210">
            <v>2</v>
          </cell>
          <cell r="J210">
            <v>6</v>
          </cell>
          <cell r="K210">
            <v>1232</v>
          </cell>
          <cell r="L210">
            <v>0.21185064935064934</v>
          </cell>
          <cell r="M210">
            <v>1.7496863880941599E-2</v>
          </cell>
          <cell r="N210">
            <v>-0.25674502058939835</v>
          </cell>
          <cell r="O210">
            <v>-0.57117160203039474</v>
          </cell>
          <cell r="P210">
            <v>-0.61303516742263808</v>
          </cell>
          <cell r="Q210">
            <v>0.17978277848959007</v>
          </cell>
          <cell r="R210">
            <v>-0.45449880540192428</v>
          </cell>
          <cell r="S210">
            <v>12.027676674412229</v>
          </cell>
          <cell r="T210">
            <v>1.4055941995285048</v>
          </cell>
          <cell r="U210">
            <v>1.6659371019045588</v>
          </cell>
          <cell r="V210">
            <v>1.4055941995285048</v>
          </cell>
          <cell r="W210">
            <v>2</v>
          </cell>
        </row>
        <row r="211">
          <cell r="E211" t="str">
            <v>026-020</v>
          </cell>
          <cell r="F211" t="str">
            <v>Total</v>
          </cell>
          <cell r="G211">
            <v>96</v>
          </cell>
          <cell r="H211">
            <v>29</v>
          </cell>
          <cell r="I211">
            <v>1</v>
          </cell>
          <cell r="J211">
            <v>2</v>
          </cell>
          <cell r="K211">
            <v>634</v>
          </cell>
          <cell r="L211">
            <v>0.20189274447949526</v>
          </cell>
          <cell r="M211">
            <v>-0.78725120163387718</v>
          </cell>
          <cell r="N211">
            <v>-0.63213949635787114</v>
          </cell>
          <cell r="O211">
            <v>-0.65364320895771022</v>
          </cell>
          <cell r="P211">
            <v>-0.90406709935062679</v>
          </cell>
          <cell r="Q211">
            <v>-0.83666637364038887</v>
          </cell>
          <cell r="R211">
            <v>-0.55530197360506806</v>
          </cell>
          <cell r="S211">
            <v>21.389793792963932</v>
          </cell>
          <cell r="T211">
            <v>4.0914983530387712</v>
          </cell>
          <cell r="U211">
            <v>0.1476114766531457</v>
          </cell>
          <cell r="V211">
            <v>0.1476114766531457</v>
          </cell>
          <cell r="W211">
            <v>3</v>
          </cell>
        </row>
        <row r="212">
          <cell r="E212" t="str">
            <v>026-021</v>
          </cell>
          <cell r="F212" t="str">
            <v>Total</v>
          </cell>
          <cell r="G212">
            <v>90</v>
          </cell>
          <cell r="H212">
            <v>26</v>
          </cell>
          <cell r="I212">
            <v>2</v>
          </cell>
          <cell r="J212">
            <v>18</v>
          </cell>
          <cell r="K212">
            <v>794</v>
          </cell>
          <cell r="L212">
            <v>0.1712846347607053</v>
          </cell>
          <cell r="M212">
            <v>-0.83505801740703478</v>
          </cell>
          <cell r="N212">
            <v>-0.67384999366547926</v>
          </cell>
          <cell r="O212">
            <v>-0.57117160203039474</v>
          </cell>
          <cell r="P212">
            <v>0.26006062836132765</v>
          </cell>
          <cell r="Q212">
            <v>-0.56470673427450824</v>
          </cell>
          <cell r="R212">
            <v>-0.86514570803370172</v>
          </cell>
          <cell r="S212">
            <v>17.733418353506664</v>
          </cell>
          <cell r="T212">
            <v>3.2735725848337447</v>
          </cell>
          <cell r="U212">
            <v>1.0175796363887679</v>
          </cell>
          <cell r="V212">
            <v>1.0175796363887679</v>
          </cell>
          <cell r="W212">
            <v>3</v>
          </cell>
        </row>
        <row r="213">
          <cell r="E213" t="str">
            <v>026-022</v>
          </cell>
          <cell r="F213" t="str">
            <v>Total</v>
          </cell>
          <cell r="G213">
            <v>79</v>
          </cell>
          <cell r="H213">
            <v>38</v>
          </cell>
          <cell r="I213">
            <v>5</v>
          </cell>
          <cell r="J213">
            <v>4</v>
          </cell>
          <cell r="K213">
            <v>616</v>
          </cell>
          <cell r="L213">
            <v>0.20454545454545456</v>
          </cell>
          <cell r="M213">
            <v>-0.92270384632449021</v>
          </cell>
          <cell r="N213">
            <v>-0.5070080044350469</v>
          </cell>
          <cell r="O213">
            <v>-0.32375678124844814</v>
          </cell>
          <cell r="P213">
            <v>-0.75855113338663238</v>
          </cell>
          <cell r="Q213">
            <v>-0.86726183306905036</v>
          </cell>
          <cell r="R213">
            <v>-0.52844877682994396</v>
          </cell>
          <cell r="S213">
            <v>19.998487117312614</v>
          </cell>
          <cell r="T213">
            <v>3.7691156844736624</v>
          </cell>
          <cell r="U213">
            <v>0.18469833282403722</v>
          </cell>
          <cell r="V213">
            <v>0.18469833282403722</v>
          </cell>
          <cell r="W213">
            <v>3</v>
          </cell>
        </row>
        <row r="214">
          <cell r="E214" t="str">
            <v>026-023</v>
          </cell>
          <cell r="F214" t="str">
            <v>Total</v>
          </cell>
          <cell r="G214">
            <v>136</v>
          </cell>
          <cell r="H214">
            <v>44</v>
          </cell>
          <cell r="I214">
            <v>5</v>
          </cell>
          <cell r="J214">
            <v>15</v>
          </cell>
          <cell r="K214">
            <v>988</v>
          </cell>
          <cell r="L214">
            <v>0.20242914979757085</v>
          </cell>
          <cell r="M214">
            <v>-0.46853909647949349</v>
          </cell>
          <cell r="N214">
            <v>-0.42358700981983072</v>
          </cell>
          <cell r="O214">
            <v>-0.32375678124844814</v>
          </cell>
          <cell r="P214">
            <v>4.1786679415336217E-2</v>
          </cell>
          <cell r="Q214">
            <v>-0.2349556715433779</v>
          </cell>
          <cell r="R214">
            <v>-0.5498719804285247</v>
          </cell>
          <cell r="S214">
            <v>13.088282971782281</v>
          </cell>
          <cell r="T214">
            <v>1.3691726346197211</v>
          </cell>
          <cell r="U214">
            <v>1.0411661751891808</v>
          </cell>
          <cell r="V214">
            <v>1.0411661751891808</v>
          </cell>
          <cell r="W214">
            <v>3</v>
          </cell>
        </row>
        <row r="215">
          <cell r="E215" t="str">
            <v>026-024</v>
          </cell>
          <cell r="F215" t="str">
            <v>Total</v>
          </cell>
          <cell r="G215">
            <v>248</v>
          </cell>
          <cell r="H215">
            <v>132</v>
          </cell>
          <cell r="I215">
            <v>9</v>
          </cell>
          <cell r="J215">
            <v>15</v>
          </cell>
          <cell r="K215">
            <v>1791</v>
          </cell>
          <cell r="L215">
            <v>0.22557230597431602</v>
          </cell>
          <cell r="M215">
            <v>0.4238547979527808</v>
          </cell>
          <cell r="N215">
            <v>0.79992091120333986</v>
          </cell>
          <cell r="O215">
            <v>6.1296464608140118E-3</v>
          </cell>
          <cell r="P215">
            <v>4.1786679415336217E-2</v>
          </cell>
          <cell r="Q215">
            <v>1.1299417685241355</v>
          </cell>
          <cell r="R215">
            <v>-0.31559544384561461</v>
          </cell>
          <cell r="S215">
            <v>3.5581554434794209</v>
          </cell>
          <cell r="T215">
            <v>2.8053144774896963</v>
          </cell>
          <cell r="U215">
            <v>7.601995737348382</v>
          </cell>
          <cell r="V215">
            <v>2.8053144774896963</v>
          </cell>
          <cell r="W215">
            <v>2</v>
          </cell>
        </row>
        <row r="216">
          <cell r="E216" t="str">
            <v>026-025</v>
          </cell>
          <cell r="F216" t="str">
            <v>Total</v>
          </cell>
          <cell r="G216">
            <v>114</v>
          </cell>
          <cell r="H216">
            <v>65</v>
          </cell>
          <cell r="I216">
            <v>33</v>
          </cell>
          <cell r="J216">
            <v>18</v>
          </cell>
          <cell r="K216">
            <v>1338</v>
          </cell>
          <cell r="L216">
            <v>0.17189835575485798</v>
          </cell>
          <cell r="M216">
            <v>-0.64383075431440451</v>
          </cell>
          <cell r="N216">
            <v>-0.13161352866657408</v>
          </cell>
          <cell r="O216">
            <v>1.9854482127163866</v>
          </cell>
          <cell r="P216">
            <v>0.26006062836132765</v>
          </cell>
          <cell r="Q216">
            <v>0.35995603956948602</v>
          </cell>
          <cell r="R216">
            <v>-0.85893305372500439</v>
          </cell>
          <cell r="S216">
            <v>9.9184192750551414</v>
          </cell>
          <cell r="T216">
            <v>6.1488718665128914</v>
          </cell>
          <cell r="U216">
            <v>9.1266938700736659</v>
          </cell>
          <cell r="V216">
            <v>6.1488718665128914</v>
          </cell>
          <cell r="W216">
            <v>2</v>
          </cell>
        </row>
        <row r="217">
          <cell r="E217" t="str">
            <v>026-026</v>
          </cell>
          <cell r="F217" t="str">
            <v>Total</v>
          </cell>
          <cell r="G217">
            <v>188</v>
          </cell>
          <cell r="H217">
            <v>108</v>
          </cell>
          <cell r="I217">
            <v>4</v>
          </cell>
          <cell r="J217">
            <v>14</v>
          </cell>
          <cell r="K217">
            <v>1417</v>
          </cell>
          <cell r="L217">
            <v>0.22159491884262528</v>
          </cell>
          <cell r="M217">
            <v>-5.4213359778794726E-2</v>
          </cell>
          <cell r="N217">
            <v>0.46623693274247519</v>
          </cell>
          <cell r="O217">
            <v>-0.40622838817576368</v>
          </cell>
          <cell r="P217">
            <v>-3.0971303566660932E-2</v>
          </cell>
          <cell r="Q217">
            <v>0.49423611150638957</v>
          </cell>
          <cell r="R217">
            <v>-0.35585825306427454</v>
          </cell>
          <cell r="S217">
            <v>7.3301374847959471</v>
          </cell>
          <cell r="T217">
            <v>1.5147468514513345</v>
          </cell>
          <cell r="U217">
            <v>3.4688140348153378</v>
          </cell>
          <cell r="V217">
            <v>1.5147468514513345</v>
          </cell>
          <cell r="W217">
            <v>2</v>
          </cell>
        </row>
        <row r="218">
          <cell r="E218" t="str">
            <v>026-027</v>
          </cell>
          <cell r="F218" t="str">
            <v>Total</v>
          </cell>
          <cell r="G218">
            <v>168</v>
          </cell>
          <cell r="H218">
            <v>116</v>
          </cell>
          <cell r="I218">
            <v>5</v>
          </cell>
          <cell r="J218">
            <v>15</v>
          </cell>
          <cell r="K218">
            <v>1182</v>
          </cell>
          <cell r="L218">
            <v>0.25719120135363788</v>
          </cell>
          <cell r="M218">
            <v>-0.21356941235598656</v>
          </cell>
          <cell r="N218">
            <v>0.57746492556276341</v>
          </cell>
          <cell r="O218">
            <v>-0.32375678124844814</v>
          </cell>
          <cell r="P218">
            <v>4.1786679415336217E-2</v>
          </cell>
          <cell r="Q218">
            <v>9.4795391187752362E-2</v>
          </cell>
          <cell r="R218">
            <v>4.4804024855013801E-3</v>
          </cell>
          <cell r="S218">
            <v>7.9610245590742004</v>
          </cell>
          <cell r="T218">
            <v>1.2969028552097031</v>
          </cell>
          <cell r="U218">
            <v>3.1739414614692611</v>
          </cell>
          <cell r="V218">
            <v>1.2969028552097031</v>
          </cell>
          <cell r="W218">
            <v>2</v>
          </cell>
        </row>
        <row r="219">
          <cell r="E219" t="str">
            <v>026-028</v>
          </cell>
          <cell r="F219" t="str">
            <v>Total</v>
          </cell>
          <cell r="G219">
            <v>118</v>
          </cell>
          <cell r="H219">
            <v>135</v>
          </cell>
          <cell r="I219">
            <v>0</v>
          </cell>
          <cell r="J219">
            <v>7</v>
          </cell>
          <cell r="K219">
            <v>1014</v>
          </cell>
          <cell r="L219">
            <v>0.25641025641025639</v>
          </cell>
          <cell r="M219">
            <v>-0.61195954379896611</v>
          </cell>
          <cell r="N219">
            <v>0.84163140851094798</v>
          </cell>
          <cell r="O219">
            <v>-0.73611481588502581</v>
          </cell>
          <cell r="P219">
            <v>-0.54027718444064099</v>
          </cell>
          <cell r="Q219">
            <v>-0.1907622301464223</v>
          </cell>
          <cell r="R219">
            <v>-3.4250480589318008E-3</v>
          </cell>
          <cell r="S219">
            <v>12.596579582644031</v>
          </cell>
          <cell r="T219">
            <v>3.3526814689359208</v>
          </cell>
          <cell r="U219">
            <v>2.4015157913489449</v>
          </cell>
          <cell r="V219">
            <v>2.4015157913489449</v>
          </cell>
          <cell r="W219">
            <v>3</v>
          </cell>
        </row>
        <row r="220">
          <cell r="E220" t="str">
            <v>026-029</v>
          </cell>
          <cell r="F220" t="str">
            <v>Total</v>
          </cell>
          <cell r="G220">
            <v>393</v>
          </cell>
          <cell r="H220">
            <v>409</v>
          </cell>
          <cell r="I220">
            <v>9</v>
          </cell>
          <cell r="J220">
            <v>13</v>
          </cell>
          <cell r="K220">
            <v>3494</v>
          </cell>
          <cell r="L220">
            <v>0.23583285632512879</v>
          </cell>
          <cell r="M220">
            <v>1.5791861791374215</v>
          </cell>
          <cell r="N220">
            <v>4.6511901626058201</v>
          </cell>
          <cell r="O220">
            <v>6.1296464608140118E-3</v>
          </cell>
          <cell r="P220">
            <v>-0.10372928654865808</v>
          </cell>
          <cell r="Q220">
            <v>4.024612180024727</v>
          </cell>
          <cell r="R220">
            <v>-0.21172861681195421</v>
          </cell>
          <cell r="S220">
            <v>18.858144581058312</v>
          </cell>
          <cell r="T220">
            <v>42.740324525337947</v>
          </cell>
          <cell r="U220">
            <v>54.93324727979833</v>
          </cell>
          <cell r="V220">
            <v>18.858144581058312</v>
          </cell>
          <cell r="W220">
            <v>1</v>
          </cell>
        </row>
        <row r="221">
          <cell r="E221" t="str">
            <v>026-030</v>
          </cell>
          <cell r="F221" t="str">
            <v>Total</v>
          </cell>
          <cell r="G221">
            <v>126</v>
          </cell>
          <cell r="H221">
            <v>44</v>
          </cell>
          <cell r="I221">
            <v>0</v>
          </cell>
          <cell r="J221">
            <v>10</v>
          </cell>
          <cell r="K221">
            <v>776</v>
          </cell>
          <cell r="L221">
            <v>0.23195876288659795</v>
          </cell>
          <cell r="M221">
            <v>-0.54821712276808943</v>
          </cell>
          <cell r="N221">
            <v>-0.42358700981983072</v>
          </cell>
          <cell r="O221">
            <v>-0.73611481588502581</v>
          </cell>
          <cell r="P221">
            <v>-0.32200323549464954</v>
          </cell>
          <cell r="Q221">
            <v>-0.59530219370316972</v>
          </cell>
          <cell r="R221">
            <v>-0.2509457912650036</v>
          </cell>
          <cell r="S221">
            <v>16.613139839766657</v>
          </cell>
          <cell r="T221">
            <v>2.0918922487726226</v>
          </cell>
          <cell r="U221">
            <v>0.46089234697712389</v>
          </cell>
          <cell r="V221">
            <v>0.46089234697712389</v>
          </cell>
          <cell r="W221">
            <v>3</v>
          </cell>
        </row>
        <row r="222">
          <cell r="E222" t="str">
            <v>026-031</v>
          </cell>
          <cell r="F222" t="str">
            <v>Total</v>
          </cell>
          <cell r="G222">
            <v>115</v>
          </cell>
          <cell r="H222">
            <v>33</v>
          </cell>
          <cell r="I222">
            <v>4</v>
          </cell>
          <cell r="J222">
            <v>6</v>
          </cell>
          <cell r="K222">
            <v>601</v>
          </cell>
          <cell r="L222">
            <v>0.26289517470881862</v>
          </cell>
          <cell r="M222">
            <v>-0.63586295168554496</v>
          </cell>
          <cell r="N222">
            <v>-0.57652549994772706</v>
          </cell>
          <cell r="O222">
            <v>-0.40622838817576368</v>
          </cell>
          <cell r="P222">
            <v>-0.61303516742263808</v>
          </cell>
          <cell r="Q222">
            <v>-0.89275804925960167</v>
          </cell>
          <cell r="R222">
            <v>6.2221322185801467E-2</v>
          </cell>
          <cell r="S222">
            <v>18.49599229519319</v>
          </cell>
          <cell r="T222">
            <v>2.5388006369855263</v>
          </cell>
          <cell r="U222">
            <v>0.77406463512260748</v>
          </cell>
          <cell r="V222">
            <v>0.77406463512260748</v>
          </cell>
          <cell r="W222">
            <v>3</v>
          </cell>
        </row>
        <row r="223">
          <cell r="E223" t="str">
            <v>026-032</v>
          </cell>
          <cell r="F223" t="str">
            <v>Total</v>
          </cell>
          <cell r="G223">
            <v>237</v>
          </cell>
          <cell r="H223">
            <v>83</v>
          </cell>
          <cell r="I223">
            <v>3</v>
          </cell>
          <cell r="J223">
            <v>9</v>
          </cell>
          <cell r="K223">
            <v>1530</v>
          </cell>
          <cell r="L223">
            <v>0.21699346405228759</v>
          </cell>
          <cell r="M223">
            <v>0.33620896903532527</v>
          </cell>
          <cell r="N223">
            <v>0.11864945517907444</v>
          </cell>
          <cell r="O223">
            <v>-0.48869999510307921</v>
          </cell>
          <cell r="P223">
            <v>-0.39476121847664669</v>
          </cell>
          <cell r="Q223">
            <v>0.68630760680854275</v>
          </cell>
          <cell r="R223">
            <v>-0.40243845514606186</v>
          </cell>
          <cell r="S223">
            <v>8.0667215850999661</v>
          </cell>
          <cell r="T223">
            <v>1.5090301172681102</v>
          </cell>
          <cell r="U223">
            <v>3.8650010243513657</v>
          </cell>
          <cell r="V223">
            <v>1.5090301172681102</v>
          </cell>
          <cell r="W223">
            <v>2</v>
          </cell>
        </row>
        <row r="224">
          <cell r="E224" t="str">
            <v>026-033</v>
          </cell>
          <cell r="F224" t="str">
            <v>Total</v>
          </cell>
          <cell r="G224">
            <v>197</v>
          </cell>
          <cell r="H224">
            <v>101</v>
          </cell>
          <cell r="I224">
            <v>5</v>
          </cell>
          <cell r="J224">
            <v>16</v>
          </cell>
          <cell r="K224">
            <v>1340</v>
          </cell>
          <cell r="L224">
            <v>0.2380597014925373</v>
          </cell>
          <cell r="M224">
            <v>1.7496863880941599E-2</v>
          </cell>
          <cell r="N224">
            <v>0.36891243902472298</v>
          </cell>
          <cell r="O224">
            <v>-0.32375678124844814</v>
          </cell>
          <cell r="P224">
            <v>0.11454466239733337</v>
          </cell>
          <cell r="Q224">
            <v>0.36335553506155949</v>
          </cell>
          <cell r="R224">
            <v>-0.18918642034822938</v>
          </cell>
          <cell r="S224">
            <v>6.9893286823604983</v>
          </cell>
          <cell r="T224">
            <v>0.97361251817736161</v>
          </cell>
          <cell r="U224">
            <v>3.5396568501655366</v>
          </cell>
          <cell r="V224">
            <v>0.97361251817736161</v>
          </cell>
          <cell r="W224">
            <v>2</v>
          </cell>
        </row>
        <row r="225">
          <cell r="E225" t="str">
            <v>027-001</v>
          </cell>
          <cell r="F225" t="str">
            <v>Total</v>
          </cell>
          <cell r="G225">
            <v>324</v>
          </cell>
          <cell r="H225">
            <v>115</v>
          </cell>
          <cell r="I225">
            <v>7</v>
          </cell>
          <cell r="J225">
            <v>16</v>
          </cell>
          <cell r="K225">
            <v>1788</v>
          </cell>
          <cell r="L225">
            <v>0.25838926174496646</v>
          </cell>
          <cell r="M225">
            <v>1.0294077977461098</v>
          </cell>
          <cell r="N225">
            <v>0.56356142646022733</v>
          </cell>
          <cell r="O225">
            <v>-0.15881356739381705</v>
          </cell>
          <cell r="P225">
            <v>0.11454466239733337</v>
          </cell>
          <cell r="Q225">
            <v>1.1248425252860252</v>
          </cell>
          <cell r="R225">
            <v>1.660828327039008E-2</v>
          </cell>
          <cell r="S225">
            <v>3.3425291049995716</v>
          </cell>
          <cell r="T225">
            <v>2.5843110049305178</v>
          </cell>
          <cell r="U225">
            <v>9.302166591770419</v>
          </cell>
          <cell r="V225">
            <v>2.5843110049305178</v>
          </cell>
          <cell r="W225">
            <v>2</v>
          </cell>
        </row>
        <row r="226">
          <cell r="E226" t="str">
            <v>027-002</v>
          </cell>
          <cell r="F226" t="str">
            <v>Total</v>
          </cell>
          <cell r="G226">
            <v>189</v>
          </cell>
          <cell r="H226">
            <v>41</v>
          </cell>
          <cell r="I226">
            <v>4</v>
          </cell>
          <cell r="J226">
            <v>2</v>
          </cell>
          <cell r="K226">
            <v>493</v>
          </cell>
          <cell r="L226">
            <v>0.47870182555780932</v>
          </cell>
          <cell r="M226">
            <v>-4.624555714993514E-2</v>
          </cell>
          <cell r="N226">
            <v>-0.46529750712743878</v>
          </cell>
          <cell r="O226">
            <v>-0.40622838817576368</v>
          </cell>
          <cell r="P226">
            <v>-0.90406709935062679</v>
          </cell>
          <cell r="Q226">
            <v>-1.076330805831571</v>
          </cell>
          <cell r="R226">
            <v>2.2468168175599921</v>
          </cell>
          <cell r="S226">
            <v>22.372384027691687</v>
          </cell>
          <cell r="T226">
            <v>6.8170261286805092</v>
          </cell>
          <cell r="U226">
            <v>9.6335079734502944</v>
          </cell>
          <cell r="V226">
            <v>6.8170261286805092</v>
          </cell>
          <cell r="W226">
            <v>2</v>
          </cell>
        </row>
        <row r="227">
          <cell r="E227" t="str">
            <v>027-003</v>
          </cell>
          <cell r="F227" t="str">
            <v>Total</v>
          </cell>
          <cell r="G227">
            <v>156</v>
          </cell>
          <cell r="H227">
            <v>50</v>
          </cell>
          <cell r="I227">
            <v>3</v>
          </cell>
          <cell r="J227">
            <v>8</v>
          </cell>
          <cell r="K227">
            <v>518</v>
          </cell>
          <cell r="L227">
            <v>0.41891891891891891</v>
          </cell>
          <cell r="M227">
            <v>-0.30918304390230167</v>
          </cell>
          <cell r="N227">
            <v>-0.34016601520461454</v>
          </cell>
          <cell r="O227">
            <v>-0.48869999510307921</v>
          </cell>
          <cell r="P227">
            <v>-0.46751920145864384</v>
          </cell>
          <cell r="Q227">
            <v>-1.0338371121806522</v>
          </cell>
          <cell r="R227">
            <v>1.6416386730037185</v>
          </cell>
          <cell r="S227">
            <v>19.098422890715398</v>
          </cell>
          <cell r="T227">
            <v>4.2258023965411908</v>
          </cell>
          <cell r="U227">
            <v>6.0011059742147603</v>
          </cell>
          <cell r="V227">
            <v>4.2258023965411908</v>
          </cell>
          <cell r="W227">
            <v>2</v>
          </cell>
        </row>
        <row r="228">
          <cell r="E228" t="str">
            <v>027-004</v>
          </cell>
          <cell r="F228" t="str">
            <v>Total</v>
          </cell>
          <cell r="G228">
            <v>114</v>
          </cell>
          <cell r="H228">
            <v>24</v>
          </cell>
          <cell r="I228">
            <v>4</v>
          </cell>
          <cell r="J228">
            <v>9</v>
          </cell>
          <cell r="K228">
            <v>494</v>
          </cell>
          <cell r="L228">
            <v>0.30566801619433198</v>
          </cell>
          <cell r="M228">
            <v>-0.64383075431440451</v>
          </cell>
          <cell r="N228">
            <v>-0.70165699187055131</v>
          </cell>
          <cell r="O228">
            <v>-0.40622838817576368</v>
          </cell>
          <cell r="P228">
            <v>-0.39476121847664669</v>
          </cell>
          <cell r="Q228">
            <v>-1.0746310580855345</v>
          </cell>
          <cell r="R228">
            <v>0.49520777772832214</v>
          </cell>
          <cell r="S228">
            <v>19.404405138870981</v>
          </cell>
          <cell r="T228">
            <v>2.8047516969770263</v>
          </cell>
          <cell r="U228">
            <v>1.859163646165928</v>
          </cell>
          <cell r="V228">
            <v>1.859163646165928</v>
          </cell>
          <cell r="W228">
            <v>3</v>
          </cell>
        </row>
        <row r="229">
          <cell r="E229" t="str">
            <v>027-005</v>
          </cell>
          <cell r="F229" t="str">
            <v>Total</v>
          </cell>
          <cell r="G229">
            <v>415</v>
          </cell>
          <cell r="H229">
            <v>113</v>
          </cell>
          <cell r="I229">
            <v>19</v>
          </cell>
          <cell r="J229">
            <v>21</v>
          </cell>
          <cell r="K229">
            <v>1921</v>
          </cell>
          <cell r="L229">
            <v>0.2956793336803748</v>
          </cell>
          <cell r="M229">
            <v>1.7544778369723326</v>
          </cell>
          <cell r="N229">
            <v>0.53575442825515529</v>
          </cell>
          <cell r="O229">
            <v>0.83084571573396937</v>
          </cell>
          <cell r="P229">
            <v>0.4783345773073191</v>
          </cell>
          <cell r="Q229">
            <v>1.3509089755089136</v>
          </cell>
          <cell r="R229">
            <v>0.39409304961930258</v>
          </cell>
          <cell r="S229">
            <v>1.5130847114573309</v>
          </cell>
          <cell r="T229">
            <v>5.420412847224056</v>
          </cell>
          <cell r="U229">
            <v>16.77602567047899</v>
          </cell>
          <cell r="V229">
            <v>1.5130847114573309</v>
          </cell>
          <cell r="W229">
            <v>1</v>
          </cell>
        </row>
        <row r="230">
          <cell r="E230" t="str">
            <v>027-006</v>
          </cell>
          <cell r="F230" t="str">
            <v>Total</v>
          </cell>
          <cell r="G230">
            <v>366</v>
          </cell>
          <cell r="H230">
            <v>180</v>
          </cell>
          <cell r="I230">
            <v>4</v>
          </cell>
          <cell r="J230">
            <v>25</v>
          </cell>
          <cell r="K230">
            <v>2488</v>
          </cell>
          <cell r="L230">
            <v>0.23110932475884244</v>
          </cell>
          <cell r="M230">
            <v>1.3640555081582126</v>
          </cell>
          <cell r="N230">
            <v>1.4672888681250693</v>
          </cell>
          <cell r="O230">
            <v>-0.40622838817576368</v>
          </cell>
          <cell r="P230">
            <v>0.76936650923530769</v>
          </cell>
          <cell r="Q230">
            <v>2.3146659475117533</v>
          </cell>
          <cell r="R230">
            <v>-0.25954459348075309</v>
          </cell>
          <cell r="S230">
            <v>2.9774888467005596</v>
          </cell>
          <cell r="T230">
            <v>10.407497568244706</v>
          </cell>
          <cell r="U230">
            <v>19.984107574503721</v>
          </cell>
          <cell r="V230">
            <v>2.9774888467005596</v>
          </cell>
          <cell r="W230">
            <v>1</v>
          </cell>
        </row>
        <row r="231">
          <cell r="E231" t="str">
            <v>027-007</v>
          </cell>
          <cell r="F231" t="str">
            <v>Total</v>
          </cell>
          <cell r="G231">
            <v>156</v>
          </cell>
          <cell r="H231">
            <v>58</v>
          </cell>
          <cell r="I231">
            <v>16</v>
          </cell>
          <cell r="J231">
            <v>7</v>
          </cell>
          <cell r="K231">
            <v>1050</v>
          </cell>
          <cell r="L231">
            <v>0.2257142857142857</v>
          </cell>
          <cell r="M231">
            <v>-0.30918304390230167</v>
          </cell>
          <cell r="N231">
            <v>-0.22893802238432628</v>
          </cell>
          <cell r="O231">
            <v>0.58343089495202272</v>
          </cell>
          <cell r="P231">
            <v>-0.54027718444064099</v>
          </cell>
          <cell r="Q231">
            <v>-0.12957131128909916</v>
          </cell>
          <cell r="R231">
            <v>-0.31415819295852676</v>
          </cell>
          <cell r="S231">
            <v>10.938401229629333</v>
          </cell>
          <cell r="T231">
            <v>1.4596507361966731</v>
          </cell>
          <cell r="U231">
            <v>2.3774544480809565</v>
          </cell>
          <cell r="V231">
            <v>1.4596507361966731</v>
          </cell>
          <cell r="W231">
            <v>2</v>
          </cell>
        </row>
        <row r="232">
          <cell r="E232" t="str">
            <v>027-008</v>
          </cell>
          <cell r="F232" t="str">
            <v>Total</v>
          </cell>
          <cell r="G232">
            <v>347</v>
          </cell>
          <cell r="H232">
            <v>96</v>
          </cell>
          <cell r="I232">
            <v>10</v>
          </cell>
          <cell r="J232">
            <v>21</v>
          </cell>
          <cell r="K232">
            <v>1959</v>
          </cell>
          <cell r="L232">
            <v>0.24196018376722817</v>
          </cell>
          <cell r="M232">
            <v>1.2126672582098803</v>
          </cell>
          <cell r="N232">
            <v>0.29939494351204282</v>
          </cell>
          <cell r="O232">
            <v>8.8601253388129547E-2</v>
          </cell>
          <cell r="P232">
            <v>0.4783345773073191</v>
          </cell>
          <cell r="Q232">
            <v>1.4154993898583101</v>
          </cell>
          <cell r="R232">
            <v>-0.14970211356919952</v>
          </cell>
          <cell r="S232">
            <v>2.6688598380418456</v>
          </cell>
          <cell r="T232">
            <v>3.3891391718787127</v>
          </cell>
          <cell r="U232">
            <v>11.543536793072477</v>
          </cell>
          <cell r="V232">
            <v>2.6688598380418456</v>
          </cell>
          <cell r="W232">
            <v>1</v>
          </cell>
        </row>
        <row r="233">
          <cell r="E233" t="str">
            <v>027-009</v>
          </cell>
          <cell r="F233" t="str">
            <v>Total</v>
          </cell>
          <cell r="G233">
            <v>269</v>
          </cell>
          <cell r="H233">
            <v>47</v>
          </cell>
          <cell r="I233">
            <v>2</v>
          </cell>
          <cell r="J233">
            <v>24</v>
          </cell>
          <cell r="K233">
            <v>1144</v>
          </cell>
          <cell r="L233">
            <v>0.29895104895104896</v>
          </cell>
          <cell r="M233">
            <v>0.59117865315883222</v>
          </cell>
          <cell r="N233">
            <v>-0.3818765125122226</v>
          </cell>
          <cell r="O233">
            <v>-0.57117160203039474</v>
          </cell>
          <cell r="P233">
            <v>0.6966085262533106</v>
          </cell>
          <cell r="Q233">
            <v>3.0204976838355716E-2</v>
          </cell>
          <cell r="R233">
            <v>0.42721239239369674</v>
          </cell>
          <cell r="S233">
            <v>9.0197284966969598</v>
          </cell>
          <cell r="T233">
            <v>0.79838456770479782</v>
          </cell>
          <cell r="U233">
            <v>5.8801753899792724</v>
          </cell>
          <cell r="V233">
            <v>0.79838456770479782</v>
          </cell>
          <cell r="W233">
            <v>2</v>
          </cell>
        </row>
        <row r="234">
          <cell r="E234" t="str">
            <v>027-010</v>
          </cell>
          <cell r="F234" t="str">
            <v>Total</v>
          </cell>
          <cell r="G234">
            <v>133</v>
          </cell>
          <cell r="H234">
            <v>5</v>
          </cell>
          <cell r="I234">
            <v>4</v>
          </cell>
          <cell r="J234">
            <v>4</v>
          </cell>
          <cell r="K234">
            <v>578</v>
          </cell>
          <cell r="L234">
            <v>0.25259515570934254</v>
          </cell>
          <cell r="M234">
            <v>-0.49244250436607229</v>
          </cell>
          <cell r="N234">
            <v>-0.96582347481873587</v>
          </cell>
          <cell r="O234">
            <v>-0.40622838817576368</v>
          </cell>
          <cell r="P234">
            <v>-0.75855113338663238</v>
          </cell>
          <cell r="Q234">
            <v>-0.93185224741844708</v>
          </cell>
          <cell r="R234">
            <v>-4.2045043192665082E-2</v>
          </cell>
          <cell r="S234">
            <v>20.420866332902321</v>
          </cell>
          <cell r="T234">
            <v>2.9577344608876581</v>
          </cell>
          <cell r="U234">
            <v>1.0164159438038554</v>
          </cell>
          <cell r="V234">
            <v>1.0164159438038554</v>
          </cell>
          <cell r="W234">
            <v>3</v>
          </cell>
        </row>
        <row r="235">
          <cell r="E235" t="str">
            <v>027-011</v>
          </cell>
          <cell r="F235" t="str">
            <v>Total</v>
          </cell>
          <cell r="G235">
            <v>390</v>
          </cell>
          <cell r="H235">
            <v>66</v>
          </cell>
          <cell r="I235">
            <v>4</v>
          </cell>
          <cell r="J235">
            <v>16</v>
          </cell>
          <cell r="K235">
            <v>1898</v>
          </cell>
          <cell r="L235">
            <v>0.25079030558482612</v>
          </cell>
          <cell r="M235">
            <v>1.5552827712508428</v>
          </cell>
          <cell r="N235">
            <v>-0.11771002956403806</v>
          </cell>
          <cell r="O235">
            <v>-0.40622838817576368</v>
          </cell>
          <cell r="P235">
            <v>0.11454466239733337</v>
          </cell>
          <cell r="Q235">
            <v>1.3118147773500681</v>
          </cell>
          <cell r="R235">
            <v>-6.0315413620697526E-2</v>
          </cell>
          <cell r="S235">
            <v>5.6243660971988554</v>
          </cell>
          <cell r="T235">
            <v>3.447151479131882</v>
          </cell>
          <cell r="U235">
            <v>11.154692798681097</v>
          </cell>
          <cell r="V235">
            <v>3.447151479131882</v>
          </cell>
          <cell r="W235">
            <v>2</v>
          </cell>
        </row>
        <row r="236">
          <cell r="E236" t="str">
            <v>027-012</v>
          </cell>
          <cell r="F236" t="str">
            <v>Total</v>
          </cell>
          <cell r="G236">
            <v>92</v>
          </cell>
          <cell r="H236">
            <v>23</v>
          </cell>
          <cell r="I236">
            <v>1</v>
          </cell>
          <cell r="J236">
            <v>5</v>
          </cell>
          <cell r="K236">
            <v>446</v>
          </cell>
          <cell r="L236">
            <v>0.27130044843049328</v>
          </cell>
          <cell r="M236">
            <v>-0.81912241214931558</v>
          </cell>
          <cell r="N236">
            <v>-0.71556049097308738</v>
          </cell>
          <cell r="O236">
            <v>-0.65364320895771022</v>
          </cell>
          <cell r="P236">
            <v>-0.68579315040463529</v>
          </cell>
          <cell r="Q236">
            <v>-1.1562189498952986</v>
          </cell>
          <cell r="R236">
            <v>0.14730731484413842</v>
          </cell>
          <cell r="S236">
            <v>22.191441188222406</v>
          </cell>
          <cell r="T236">
            <v>3.9244092816339076</v>
          </cell>
          <cell r="U236">
            <v>1.0281000035626926</v>
          </cell>
          <cell r="V236">
            <v>1.0281000035626926</v>
          </cell>
          <cell r="W236">
            <v>3</v>
          </cell>
        </row>
        <row r="237">
          <cell r="E237" t="str">
            <v>027-013</v>
          </cell>
          <cell r="F237" t="str">
            <v>Total</v>
          </cell>
          <cell r="G237">
            <v>305</v>
          </cell>
          <cell r="H237">
            <v>90</v>
          </cell>
          <cell r="I237">
            <v>7</v>
          </cell>
          <cell r="J237">
            <v>13</v>
          </cell>
          <cell r="K237">
            <v>2376</v>
          </cell>
          <cell r="L237">
            <v>0.17466329966329966</v>
          </cell>
          <cell r="M237">
            <v>0.87801954779777747</v>
          </cell>
          <cell r="N237">
            <v>0.21597394889682664</v>
          </cell>
          <cell r="O237">
            <v>-0.15881356739381705</v>
          </cell>
          <cell r="P237">
            <v>-0.10372928654865808</v>
          </cell>
          <cell r="Q237">
            <v>2.1242941999556368</v>
          </cell>
          <cell r="R237">
            <v>-0.83094372168365482</v>
          </cell>
          <cell r="S237">
            <v>5.6191796653922967</v>
          </cell>
          <cell r="T237">
            <v>6.1565991773519455</v>
          </cell>
          <cell r="U237">
            <v>12.025965462010234</v>
          </cell>
          <cell r="V237">
            <v>5.6191796653922967</v>
          </cell>
          <cell r="W237">
            <v>1</v>
          </cell>
        </row>
        <row r="238">
          <cell r="E238" t="str">
            <v>027-014</v>
          </cell>
          <cell r="F238" t="str">
            <v>Total</v>
          </cell>
          <cell r="G238">
            <v>461</v>
          </cell>
          <cell r="H238">
            <v>138</v>
          </cell>
          <cell r="I238">
            <v>12</v>
          </cell>
          <cell r="J238">
            <v>29</v>
          </cell>
          <cell r="K238">
            <v>2004</v>
          </cell>
          <cell r="L238">
            <v>0.31936127744510978</v>
          </cell>
          <cell r="M238">
            <v>2.1209967578998739</v>
          </cell>
          <cell r="N238">
            <v>0.88334190581855609</v>
          </cell>
          <cell r="O238">
            <v>0.25354446724276059</v>
          </cell>
          <cell r="P238">
            <v>1.0603984411632963</v>
          </cell>
          <cell r="Q238">
            <v>1.4919880384299642</v>
          </cell>
          <cell r="R238">
            <v>0.63382369492896218</v>
          </cell>
          <cell r="S238">
            <v>2.0078230588137291</v>
          </cell>
          <cell r="T238">
            <v>8.0227230918688548</v>
          </cell>
          <cell r="U238">
            <v>21.112608270958965</v>
          </cell>
          <cell r="V238">
            <v>2.0078230588137291</v>
          </cell>
          <cell r="W238">
            <v>1</v>
          </cell>
        </row>
        <row r="239">
          <cell r="E239" t="str">
            <v>027-015</v>
          </cell>
          <cell r="F239" t="str">
            <v>Total</v>
          </cell>
          <cell r="G239">
            <v>349</v>
          </cell>
          <cell r="H239">
            <v>120</v>
          </cell>
          <cell r="I239">
            <v>4</v>
          </cell>
          <cell r="J239">
            <v>12</v>
          </cell>
          <cell r="K239">
            <v>1742</v>
          </cell>
          <cell r="L239">
            <v>0.27841561423650973</v>
          </cell>
          <cell r="M239">
            <v>1.2286028634675996</v>
          </cell>
          <cell r="N239">
            <v>0.63307892197290749</v>
          </cell>
          <cell r="O239">
            <v>-0.40622838817576368</v>
          </cell>
          <cell r="P239">
            <v>-0.17648726953065524</v>
          </cell>
          <cell r="Q239">
            <v>1.0466541289683347</v>
          </cell>
          <cell r="R239">
            <v>0.21933363612531465</v>
          </cell>
          <cell r="S239">
            <v>4.5098899109641941</v>
          </cell>
          <cell r="T239">
            <v>3.0640867719402975</v>
          </cell>
          <cell r="U239">
            <v>9.7319867308487567</v>
          </cell>
          <cell r="V239">
            <v>3.0640867719402975</v>
          </cell>
          <cell r="W239">
            <v>2</v>
          </cell>
        </row>
        <row r="240">
          <cell r="E240" t="str">
            <v>027-016</v>
          </cell>
          <cell r="F240" t="str">
            <v>Total</v>
          </cell>
          <cell r="G240">
            <v>126</v>
          </cell>
          <cell r="H240">
            <v>41</v>
          </cell>
          <cell r="I240">
            <v>4</v>
          </cell>
          <cell r="J240">
            <v>7</v>
          </cell>
          <cell r="K240">
            <v>550</v>
          </cell>
          <cell r="L240">
            <v>0.32363636363636361</v>
          </cell>
          <cell r="M240">
            <v>-0.54821712276808943</v>
          </cell>
          <cell r="N240">
            <v>-0.46529750712743878</v>
          </cell>
          <cell r="O240">
            <v>-0.40622838817576368</v>
          </cell>
          <cell r="P240">
            <v>-0.54027718444064099</v>
          </cell>
          <cell r="Q240">
            <v>-0.97944518430747618</v>
          </cell>
          <cell r="R240">
            <v>0.6771000907166187</v>
          </cell>
          <cell r="S240">
            <v>18.169986634846651</v>
          </cell>
          <cell r="T240">
            <v>2.628935102807711</v>
          </cell>
          <cell r="U240">
            <v>2.171875129248519</v>
          </cell>
          <cell r="V240">
            <v>2.171875129248519</v>
          </cell>
          <cell r="W240">
            <v>3</v>
          </cell>
        </row>
        <row r="241">
          <cell r="E241" t="str">
            <v>027-017</v>
          </cell>
          <cell r="F241" t="str">
            <v>Total</v>
          </cell>
          <cell r="G241">
            <v>252</v>
          </cell>
          <cell r="H241">
            <v>75</v>
          </cell>
          <cell r="I241">
            <v>3</v>
          </cell>
          <cell r="J241">
            <v>9</v>
          </cell>
          <cell r="K241">
            <v>1003</v>
          </cell>
          <cell r="L241">
            <v>0.33798604187437686</v>
          </cell>
          <cell r="M241">
            <v>0.45572600846821915</v>
          </cell>
          <cell r="N241">
            <v>7.4214623587862041E-3</v>
          </cell>
          <cell r="O241">
            <v>-0.48869999510307921</v>
          </cell>
          <cell r="P241">
            <v>-0.39476121847664669</v>
          </cell>
          <cell r="Q241">
            <v>-0.20945945535282659</v>
          </cell>
          <cell r="R241">
            <v>0.82236087075054154</v>
          </cell>
          <cell r="S241">
            <v>10.664372431706427</v>
          </cell>
          <cell r="T241">
            <v>1.0976514813176088</v>
          </cell>
          <cell r="U241">
            <v>4.6233230307188187</v>
          </cell>
          <cell r="V241">
            <v>1.0976514813176088</v>
          </cell>
          <cell r="W241">
            <v>2</v>
          </cell>
        </row>
        <row r="242">
          <cell r="E242" t="str">
            <v>027-018</v>
          </cell>
          <cell r="F242" t="str">
            <v>Total</v>
          </cell>
          <cell r="G242">
            <v>351</v>
          </cell>
          <cell r="H242">
            <v>126</v>
          </cell>
          <cell r="I242">
            <v>18</v>
          </cell>
          <cell r="J242">
            <v>21</v>
          </cell>
          <cell r="K242">
            <v>1718</v>
          </cell>
          <cell r="L242">
            <v>0.30034924330616997</v>
          </cell>
          <cell r="M242">
            <v>1.2445384687253187</v>
          </cell>
          <cell r="N242">
            <v>0.71649991658812373</v>
          </cell>
          <cell r="O242">
            <v>0.74837410880665378</v>
          </cell>
          <cell r="P242">
            <v>0.4783345773073191</v>
          </cell>
          <cell r="Q242">
            <v>1.0058601830634526</v>
          </cell>
          <cell r="R242">
            <v>0.44136621516903063</v>
          </cell>
          <cell r="S242">
            <v>1.3006282249502015</v>
          </cell>
          <cell r="T242">
            <v>3.6732844190688185</v>
          </cell>
          <cell r="U242">
            <v>13.297320107613338</v>
          </cell>
          <cell r="V242">
            <v>1.3006282249502015</v>
          </cell>
          <cell r="W242">
            <v>1</v>
          </cell>
        </row>
        <row r="243">
          <cell r="E243" t="str">
            <v>027-019</v>
          </cell>
          <cell r="F243" t="str">
            <v>Total</v>
          </cell>
          <cell r="G243">
            <v>83</v>
          </cell>
          <cell r="H243">
            <v>59</v>
          </cell>
          <cell r="I243">
            <v>2</v>
          </cell>
          <cell r="J243">
            <v>3</v>
          </cell>
          <cell r="K243">
            <v>672</v>
          </cell>
          <cell r="L243">
            <v>0.21875</v>
          </cell>
          <cell r="M243">
            <v>-0.89083263580905192</v>
          </cell>
          <cell r="N243">
            <v>-0.21503452328179026</v>
          </cell>
          <cell r="O243">
            <v>-0.57117160203039474</v>
          </cell>
          <cell r="P243">
            <v>-0.83130911636862959</v>
          </cell>
          <cell r="Q243">
            <v>-0.77207595929099215</v>
          </cell>
          <cell r="R243">
            <v>-0.38465716571990555</v>
          </cell>
          <cell r="S243">
            <v>19.182326514425011</v>
          </cell>
          <cell r="T243">
            <v>3.691512458773818</v>
          </cell>
          <cell r="U243">
            <v>0.17071904766181456</v>
          </cell>
          <cell r="V243">
            <v>0.17071904766181456</v>
          </cell>
          <cell r="W243">
            <v>3</v>
          </cell>
        </row>
        <row r="244">
          <cell r="E244" t="str">
            <v>027-020</v>
          </cell>
          <cell r="F244" t="str">
            <v>Total</v>
          </cell>
          <cell r="G244">
            <v>283</v>
          </cell>
          <cell r="H244">
            <v>242</v>
          </cell>
          <cell r="I244">
            <v>27</v>
          </cell>
          <cell r="J244">
            <v>16</v>
          </cell>
          <cell r="K244">
            <v>2006</v>
          </cell>
          <cell r="L244">
            <v>0.28315054835493519</v>
          </cell>
          <cell r="M244">
            <v>0.7027278899628665</v>
          </cell>
          <cell r="N244">
            <v>2.3293058124823034</v>
          </cell>
          <cell r="O244">
            <v>1.4906185711524935</v>
          </cell>
          <cell r="P244">
            <v>0.11454466239733337</v>
          </cell>
          <cell r="Q244">
            <v>1.4953875339220377</v>
          </cell>
          <cell r="R244">
            <v>0.26726504002465001</v>
          </cell>
          <cell r="S244">
            <v>2.0277952502579768</v>
          </cell>
          <cell r="T244">
            <v>11.662937892027122</v>
          </cell>
          <cell r="U244">
            <v>20.972481425089711</v>
          </cell>
          <cell r="V244">
            <v>2.0277952502579768</v>
          </cell>
          <cell r="W244">
            <v>1</v>
          </cell>
        </row>
        <row r="245">
          <cell r="E245" t="str">
            <v>027-021</v>
          </cell>
          <cell r="F245" t="str">
            <v>Total</v>
          </cell>
          <cell r="G245">
            <v>360</v>
          </cell>
          <cell r="H245">
            <v>208</v>
          </cell>
          <cell r="I245">
            <v>12</v>
          </cell>
          <cell r="J245">
            <v>8</v>
          </cell>
          <cell r="K245">
            <v>2071</v>
          </cell>
          <cell r="L245">
            <v>0.28392081120231771</v>
          </cell>
          <cell r="M245">
            <v>1.3162486923850552</v>
          </cell>
          <cell r="N245">
            <v>1.8565868429960783</v>
          </cell>
          <cell r="O245">
            <v>0.25354446724276059</v>
          </cell>
          <cell r="P245">
            <v>-0.46751920145864384</v>
          </cell>
          <cell r="Q245">
            <v>1.6058711374144268</v>
          </cell>
          <cell r="R245">
            <v>0.27506235646520505</v>
          </cell>
          <cell r="S245">
            <v>2.9998692028576701</v>
          </cell>
          <cell r="T245">
            <v>8.7257370583907985</v>
          </cell>
          <cell r="U245">
            <v>17.071338433686496</v>
          </cell>
          <cell r="V245">
            <v>2.9998692028576701</v>
          </cell>
          <cell r="W245">
            <v>1</v>
          </cell>
        </row>
        <row r="246">
          <cell r="E246" t="str">
            <v>027-022</v>
          </cell>
          <cell r="F246" t="str">
            <v>Total</v>
          </cell>
          <cell r="G246">
            <v>376</v>
          </cell>
          <cell r="H246">
            <v>290</v>
          </cell>
          <cell r="I246">
            <v>58</v>
          </cell>
          <cell r="J246">
            <v>9</v>
          </cell>
          <cell r="K246">
            <v>2378</v>
          </cell>
          <cell r="L246">
            <v>0.30824222035323801</v>
          </cell>
          <cell r="M246">
            <v>1.4437335344468085</v>
          </cell>
          <cell r="N246">
            <v>2.9966737694040328</v>
          </cell>
          <cell r="O246">
            <v>4.0472383858992753</v>
          </cell>
          <cell r="P246">
            <v>-0.39476121847664669</v>
          </cell>
          <cell r="Q246">
            <v>2.1276936954477104</v>
          </cell>
          <cell r="R246">
            <v>0.52126626474712434</v>
          </cell>
          <cell r="S246">
            <v>13.614390738354812</v>
          </cell>
          <cell r="T246">
            <v>33.528918946485135</v>
          </cell>
          <cell r="U246">
            <v>48.638534427685173</v>
          </cell>
          <cell r="V246">
            <v>13.614390738354812</v>
          </cell>
          <cell r="W246">
            <v>1</v>
          </cell>
        </row>
        <row r="247">
          <cell r="E247" t="str">
            <v>027-023</v>
          </cell>
          <cell r="F247" t="str">
            <v>Total</v>
          </cell>
          <cell r="G247">
            <v>124</v>
          </cell>
          <cell r="H247">
            <v>57</v>
          </cell>
          <cell r="I247">
            <v>2</v>
          </cell>
          <cell r="J247">
            <v>5</v>
          </cell>
          <cell r="K247">
            <v>531</v>
          </cell>
          <cell r="L247">
            <v>0.35404896421845572</v>
          </cell>
          <cell r="M247">
            <v>-0.56415272802580863</v>
          </cell>
          <cell r="N247">
            <v>-0.24284152148686233</v>
          </cell>
          <cell r="O247">
            <v>-0.57117160203039474</v>
          </cell>
          <cell r="P247">
            <v>-0.68579315040463529</v>
          </cell>
          <cell r="Q247">
            <v>-1.0117403914821745</v>
          </cell>
          <cell r="R247">
            <v>0.98496469995307523</v>
          </cell>
          <cell r="S247">
            <v>18.974543572491942</v>
          </cell>
          <cell r="T247">
            <v>3.4900628233118041</v>
          </cell>
          <cell r="U247">
            <v>3.0719072918220807</v>
          </cell>
          <cell r="V247">
            <v>3.0719072918220807</v>
          </cell>
          <cell r="W247">
            <v>3</v>
          </cell>
        </row>
        <row r="248">
          <cell r="E248" t="str">
            <v>027-024</v>
          </cell>
          <cell r="F248" t="str">
            <v>Total</v>
          </cell>
          <cell r="G248">
            <v>55</v>
          </cell>
          <cell r="H248">
            <v>81</v>
          </cell>
          <cell r="I248">
            <v>0</v>
          </cell>
          <cell r="J248">
            <v>8</v>
          </cell>
          <cell r="K248">
            <v>561</v>
          </cell>
          <cell r="L248">
            <v>0.25668449197860965</v>
          </cell>
          <cell r="M248">
            <v>-1.1139311094171205</v>
          </cell>
          <cell r="N248">
            <v>9.0842456974002381E-2</v>
          </cell>
          <cell r="O248">
            <v>-0.73611481588502581</v>
          </cell>
          <cell r="P248">
            <v>-0.46751920145864384</v>
          </cell>
          <cell r="Q248">
            <v>-0.96074795910107191</v>
          </cell>
          <cell r="R248">
            <v>-6.4898075544940969E-4</v>
          </cell>
          <cell r="S248">
            <v>19.275468706143599</v>
          </cell>
          <cell r="T248">
            <v>4.1642662587235524</v>
          </cell>
          <cell r="U248">
            <v>0.91728658337990943</v>
          </cell>
          <cell r="V248">
            <v>0.91728658337990943</v>
          </cell>
          <cell r="W248">
            <v>3</v>
          </cell>
        </row>
        <row r="249">
          <cell r="E249" t="str">
            <v>027-025</v>
          </cell>
          <cell r="F249" t="str">
            <v>Total</v>
          </cell>
          <cell r="G249">
            <v>182</v>
          </cell>
          <cell r="H249">
            <v>163</v>
          </cell>
          <cell r="I249">
            <v>4</v>
          </cell>
          <cell r="J249">
            <v>20</v>
          </cell>
          <cell r="K249">
            <v>1143</v>
          </cell>
          <cell r="L249">
            <v>0.32283464566929132</v>
          </cell>
          <cell r="M249">
            <v>-0.10202017555195228</v>
          </cell>
          <cell r="N249">
            <v>1.2309293833819568</v>
          </cell>
          <cell r="O249">
            <v>-0.40622838817576368</v>
          </cell>
          <cell r="P249">
            <v>0.40557659432532195</v>
          </cell>
          <cell r="Q249">
            <v>2.8505229092318961E-2</v>
          </cell>
          <cell r="R249">
            <v>0.66898435631947906</v>
          </cell>
          <cell r="S249">
            <v>7.0438284331535419</v>
          </cell>
          <cell r="T249">
            <v>3.1508656446110721</v>
          </cell>
          <cell r="U249">
            <v>6.9426570076409906</v>
          </cell>
          <cell r="V249">
            <v>3.1508656446110721</v>
          </cell>
          <cell r="W249">
            <v>2</v>
          </cell>
        </row>
        <row r="250">
          <cell r="E250" t="str">
            <v>027-026</v>
          </cell>
          <cell r="F250" t="str">
            <v>Total</v>
          </cell>
          <cell r="G250">
            <v>125</v>
          </cell>
          <cell r="H250">
            <v>139</v>
          </cell>
          <cell r="I250">
            <v>4</v>
          </cell>
          <cell r="J250">
            <v>67</v>
          </cell>
          <cell r="K250">
            <v>779</v>
          </cell>
          <cell r="L250">
            <v>0.43003851091142492</v>
          </cell>
          <cell r="M250">
            <v>-0.55618492539694897</v>
          </cell>
          <cell r="N250">
            <v>0.89724540492109206</v>
          </cell>
          <cell r="O250">
            <v>-0.40622838817576368</v>
          </cell>
          <cell r="P250">
            <v>3.8252017944791881</v>
          </cell>
          <cell r="Q250">
            <v>-0.59020295046505955</v>
          </cell>
          <cell r="R250">
            <v>1.7542015179469246</v>
          </cell>
          <cell r="S250">
            <v>20.939511657914451</v>
          </cell>
          <cell r="T250">
            <v>19.099382567662346</v>
          </cell>
          <cell r="U250">
            <v>28.25052577957188</v>
          </cell>
          <cell r="V250">
            <v>19.099382567662346</v>
          </cell>
          <cell r="W250">
            <v>2</v>
          </cell>
        </row>
        <row r="251">
          <cell r="E251" t="str">
            <v>027-027</v>
          </cell>
          <cell r="F251" t="str">
            <v>Total</v>
          </cell>
          <cell r="G251">
            <v>178</v>
          </cell>
          <cell r="H251">
            <v>175</v>
          </cell>
          <cell r="I251">
            <v>9</v>
          </cell>
          <cell r="J251">
            <v>141</v>
          </cell>
          <cell r="K251">
            <v>1447</v>
          </cell>
          <cell r="L251">
            <v>0.34761575673807876</v>
          </cell>
          <cell r="M251">
            <v>-0.13389138606739065</v>
          </cell>
          <cell r="N251">
            <v>1.3977713726123893</v>
          </cell>
          <cell r="O251">
            <v>6.1296464608140118E-3</v>
          </cell>
          <cell r="P251">
            <v>9.209292535146977</v>
          </cell>
          <cell r="Q251">
            <v>0.5452285438874922</v>
          </cell>
          <cell r="R251">
            <v>0.91984179467119298</v>
          </cell>
          <cell r="S251">
            <v>72.220438116882079</v>
          </cell>
          <cell r="T251">
            <v>86.779089281704842</v>
          </cell>
          <cell r="U251">
            <v>106.32564794299392</v>
          </cell>
          <cell r="V251">
            <v>72.220438116882079</v>
          </cell>
          <cell r="W251">
            <v>1</v>
          </cell>
        </row>
        <row r="252">
          <cell r="E252" t="str">
            <v>027-028</v>
          </cell>
          <cell r="F252" t="str">
            <v>Total</v>
          </cell>
          <cell r="G252">
            <v>147</v>
          </cell>
          <cell r="H252">
            <v>151</v>
          </cell>
          <cell r="I252">
            <v>9</v>
          </cell>
          <cell r="J252">
            <v>15</v>
          </cell>
          <cell r="K252">
            <v>1157</v>
          </cell>
          <cell r="L252">
            <v>0.27830596369922211</v>
          </cell>
          <cell r="M252">
            <v>-0.38089326756203801</v>
          </cell>
          <cell r="N252">
            <v>1.0640873941515245</v>
          </cell>
          <cell r="O252">
            <v>6.1296464608140118E-3</v>
          </cell>
          <cell r="P252">
            <v>4.1786679415336217E-2</v>
          </cell>
          <cell r="Q252">
            <v>5.2301697536833516E-2</v>
          </cell>
          <cell r="R252">
            <v>0.21822365147525158</v>
          </cell>
          <cell r="S252">
            <v>7.1546086055213873</v>
          </cell>
          <cell r="T252">
            <v>2.4940511628864201</v>
          </cell>
          <cell r="U252">
            <v>4.7830369048413228</v>
          </cell>
          <cell r="V252">
            <v>2.4940511628864201</v>
          </cell>
          <cell r="W252">
            <v>2</v>
          </cell>
        </row>
        <row r="253">
          <cell r="E253" t="str">
            <v>027-029</v>
          </cell>
          <cell r="F253" t="str">
            <v>Total</v>
          </cell>
          <cell r="G253">
            <v>95</v>
          </cell>
          <cell r="H253">
            <v>75</v>
          </cell>
          <cell r="I253">
            <v>3</v>
          </cell>
          <cell r="J253">
            <v>8</v>
          </cell>
          <cell r="K253">
            <v>800</v>
          </cell>
          <cell r="L253">
            <v>0.22625000000000001</v>
          </cell>
          <cell r="M253">
            <v>-0.79521900426273673</v>
          </cell>
          <cell r="N253">
            <v>7.4214623587862041E-3</v>
          </cell>
          <cell r="O253">
            <v>-0.48869999510307921</v>
          </cell>
          <cell r="P253">
            <v>-0.46751920145864384</v>
          </cell>
          <cell r="Q253">
            <v>-0.55450824779828767</v>
          </cell>
          <cell r="R253">
            <v>-0.30873519505380509</v>
          </cell>
          <cell r="S253">
            <v>15.57834657012563</v>
          </cell>
          <cell r="T253">
            <v>2.5512710798736702</v>
          </cell>
          <cell r="U253">
            <v>0.42727039730131577</v>
          </cell>
          <cell r="V253">
            <v>0.42727039730131577</v>
          </cell>
          <cell r="W253">
            <v>3</v>
          </cell>
        </row>
        <row r="254">
          <cell r="E254" t="str">
            <v>027-030</v>
          </cell>
          <cell r="F254" t="str">
            <v>Total</v>
          </cell>
          <cell r="G254">
            <v>170</v>
          </cell>
          <cell r="H254">
            <v>159</v>
          </cell>
          <cell r="I254">
            <v>6</v>
          </cell>
          <cell r="J254">
            <v>11</v>
          </cell>
          <cell r="K254">
            <v>1207</v>
          </cell>
          <cell r="L254">
            <v>0.28666114333057169</v>
          </cell>
          <cell r="M254">
            <v>-0.19763380709826739</v>
          </cell>
          <cell r="N254">
            <v>1.1753153869718127</v>
          </cell>
          <cell r="O254">
            <v>-0.24128517432113258</v>
          </cell>
          <cell r="P254">
            <v>-0.24924525251265239</v>
          </cell>
          <cell r="Q254">
            <v>0.13728908483867122</v>
          </cell>
          <cell r="R254">
            <v>0.30280254519276112</v>
          </cell>
          <cell r="S254">
            <v>7.5150298027663442</v>
          </cell>
          <cell r="T254">
            <v>2.8044055556955341</v>
          </cell>
          <cell r="U254">
            <v>5.0327323760088714</v>
          </cell>
          <cell r="V254">
            <v>2.8044055556955341</v>
          </cell>
          <cell r="W254">
            <v>2</v>
          </cell>
        </row>
        <row r="255">
          <cell r="E255" t="str">
            <v>027-031</v>
          </cell>
          <cell r="F255" t="str">
            <v>Total</v>
          </cell>
          <cell r="G255">
            <v>334</v>
          </cell>
          <cell r="H255">
            <v>194</v>
          </cell>
          <cell r="I255">
            <v>4</v>
          </cell>
          <cell r="J255">
            <v>15</v>
          </cell>
          <cell r="K255">
            <v>1935</v>
          </cell>
          <cell r="L255">
            <v>0.28268733850129196</v>
          </cell>
          <cell r="M255">
            <v>1.1090858240347057</v>
          </cell>
          <cell r="N255">
            <v>1.6619378555605737</v>
          </cell>
          <cell r="O255">
            <v>-0.40622838817576368</v>
          </cell>
          <cell r="P255">
            <v>4.1786679415336217E-2</v>
          </cell>
          <cell r="Q255">
            <v>1.3747054439534281</v>
          </cell>
          <cell r="R255">
            <v>0.26257599936857667</v>
          </cell>
          <cell r="S255">
            <v>3.2263122710053422</v>
          </cell>
          <cell r="T255">
            <v>6.6363730084358146</v>
          </cell>
          <cell r="U255">
            <v>14.045512565116004</v>
          </cell>
          <cell r="V255">
            <v>3.2263122710053422</v>
          </cell>
          <cell r="W255">
            <v>1</v>
          </cell>
        </row>
        <row r="256">
          <cell r="E256" t="str">
            <v>027-032</v>
          </cell>
          <cell r="F256" t="str">
            <v>Total</v>
          </cell>
          <cell r="G256">
            <v>413</v>
          </cell>
          <cell r="H256">
            <v>190</v>
          </cell>
          <cell r="I256">
            <v>12</v>
          </cell>
          <cell r="J256">
            <v>22</v>
          </cell>
          <cell r="K256">
            <v>1966</v>
          </cell>
          <cell r="L256">
            <v>0.32400813835198372</v>
          </cell>
          <cell r="M256">
            <v>1.7385422317146135</v>
          </cell>
          <cell r="N256">
            <v>1.6063238591504296</v>
          </cell>
          <cell r="O256">
            <v>0.25354446724276059</v>
          </cell>
          <cell r="P256">
            <v>0.5510925602893163</v>
          </cell>
          <cell r="Q256">
            <v>1.4273976240805675</v>
          </cell>
          <cell r="R256">
            <v>0.68086353992377979</v>
          </cell>
          <cell r="S256">
            <v>1.446253890106554</v>
          </cell>
          <cell r="T256">
            <v>8.2495071460232445</v>
          </cell>
          <cell r="U256">
            <v>19.683833330896366</v>
          </cell>
          <cell r="V256">
            <v>1.446253890106554</v>
          </cell>
          <cell r="W256">
            <v>1</v>
          </cell>
        </row>
        <row r="257">
          <cell r="E257" t="str">
            <v>027-033</v>
          </cell>
          <cell r="F257" t="str">
            <v>Total</v>
          </cell>
          <cell r="G257">
            <v>400</v>
          </cell>
          <cell r="H257">
            <v>239</v>
          </cell>
          <cell r="I257">
            <v>10</v>
          </cell>
          <cell r="J257">
            <v>20</v>
          </cell>
          <cell r="K257">
            <v>1994</v>
          </cell>
          <cell r="L257">
            <v>0.33550651955867605</v>
          </cell>
          <cell r="M257">
            <v>1.6349607975394387</v>
          </cell>
          <cell r="N257">
            <v>2.2875953151746953</v>
          </cell>
          <cell r="O257">
            <v>8.8601253388129547E-2</v>
          </cell>
          <cell r="P257">
            <v>0.40557659432532195</v>
          </cell>
          <cell r="Q257">
            <v>1.4749905609695966</v>
          </cell>
          <cell r="R257">
            <v>0.79726084134806441</v>
          </cell>
          <cell r="S257">
            <v>2.6159268239418885</v>
          </cell>
          <cell r="T257">
            <v>11.191757513067049</v>
          </cell>
          <cell r="U257">
            <v>22.290314150704791</v>
          </cell>
          <cell r="V257">
            <v>2.6159268239418885</v>
          </cell>
          <cell r="W257">
            <v>1</v>
          </cell>
        </row>
        <row r="258">
          <cell r="E258" t="str">
            <v>027-034</v>
          </cell>
          <cell r="F258" t="str">
            <v>Total</v>
          </cell>
          <cell r="G258">
            <v>196</v>
          </cell>
          <cell r="H258">
            <v>80</v>
          </cell>
          <cell r="I258">
            <v>5</v>
          </cell>
          <cell r="J258">
            <v>12</v>
          </cell>
          <cell r="K258">
            <v>1278</v>
          </cell>
          <cell r="L258">
            <v>0.22926447574334899</v>
          </cell>
          <cell r="M258">
            <v>9.5290612520820064E-3</v>
          </cell>
          <cell r="N258">
            <v>7.6938957871466346E-2</v>
          </cell>
          <cell r="O258">
            <v>-0.32375678124844814</v>
          </cell>
          <cell r="P258">
            <v>-0.17648726953065524</v>
          </cell>
          <cell r="Q258">
            <v>0.25797117480728077</v>
          </cell>
          <cell r="R258">
            <v>-0.27821986985911012</v>
          </cell>
          <cell r="S258">
            <v>8.655606651583799</v>
          </cell>
          <cell r="T258">
            <v>0.74661811775292941</v>
          </cell>
          <cell r="U258">
            <v>2.48070470612091</v>
          </cell>
          <cell r="V258">
            <v>0.74661811775292941</v>
          </cell>
          <cell r="W258">
            <v>2</v>
          </cell>
        </row>
        <row r="259">
          <cell r="E259" t="str">
            <v>027-035</v>
          </cell>
          <cell r="F259" t="str">
            <v>Total</v>
          </cell>
          <cell r="G259">
            <v>224</v>
          </cell>
          <cell r="H259">
            <v>249</v>
          </cell>
          <cell r="I259">
            <v>8</v>
          </cell>
          <cell r="J259">
            <v>15</v>
          </cell>
          <cell r="K259">
            <v>2523</v>
          </cell>
          <cell r="L259">
            <v>0.19659135949266746</v>
          </cell>
          <cell r="M259">
            <v>0.23262753486015059</v>
          </cell>
          <cell r="N259">
            <v>2.4266303062000554</v>
          </cell>
          <cell r="O259">
            <v>-7.6341960466501518E-2</v>
          </cell>
          <cell r="P259">
            <v>4.1786679415336217E-2</v>
          </cell>
          <cell r="Q259">
            <v>2.3741571186230397</v>
          </cell>
          <cell r="R259">
            <v>-0.6089675196663541</v>
          </cell>
          <cell r="S259">
            <v>5.4218299739690758</v>
          </cell>
          <cell r="T259">
            <v>13.872277290099213</v>
          </cell>
          <cell r="U259">
            <v>19.56211049728488</v>
          </cell>
          <cell r="V259">
            <v>5.4218299739690758</v>
          </cell>
          <cell r="W259">
            <v>1</v>
          </cell>
        </row>
        <row r="260">
          <cell r="E260" t="str">
            <v>027-036</v>
          </cell>
          <cell r="F260" t="str">
            <v>Total</v>
          </cell>
          <cell r="G260">
            <v>98</v>
          </cell>
          <cell r="H260">
            <v>58</v>
          </cell>
          <cell r="I260">
            <v>1</v>
          </cell>
          <cell r="J260">
            <v>6</v>
          </cell>
          <cell r="K260">
            <v>808</v>
          </cell>
          <cell r="L260">
            <v>0.20173267326732675</v>
          </cell>
          <cell r="M260">
            <v>-0.77131559637615799</v>
          </cell>
          <cell r="N260">
            <v>-0.22893802238432628</v>
          </cell>
          <cell r="O260">
            <v>-0.65364320895771022</v>
          </cell>
          <cell r="P260">
            <v>-0.61303516742263808</v>
          </cell>
          <cell r="Q260">
            <v>-0.54091026582999358</v>
          </cell>
          <cell r="R260">
            <v>-0.55692236318836741</v>
          </cell>
          <cell r="S260">
            <v>17.453238339910168</v>
          </cell>
          <cell r="T260">
            <v>3.061024759694388</v>
          </cell>
          <cell r="U260">
            <v>9.3295068634090442E-2</v>
          </cell>
          <cell r="V260">
            <v>9.3295068634090442E-2</v>
          </cell>
          <cell r="W260">
            <v>3</v>
          </cell>
        </row>
        <row r="261">
          <cell r="E261" t="str">
            <v>027-037</v>
          </cell>
          <cell r="F261" t="str">
            <v>Total</v>
          </cell>
          <cell r="G261">
            <v>120</v>
          </cell>
          <cell r="H261">
            <v>62</v>
          </cell>
          <cell r="I261">
            <v>8</v>
          </cell>
          <cell r="J261">
            <v>1</v>
          </cell>
          <cell r="K261">
            <v>553</v>
          </cell>
          <cell r="L261">
            <v>0.34538878842676313</v>
          </cell>
          <cell r="M261">
            <v>-0.59602393854124702</v>
          </cell>
          <cell r="N261">
            <v>-0.17332402597418217</v>
          </cell>
          <cell r="O261">
            <v>-7.6341960466501518E-2</v>
          </cell>
          <cell r="P261">
            <v>-0.97682508233262388</v>
          </cell>
          <cell r="Q261">
            <v>-0.9743459410693659</v>
          </cell>
          <cell r="R261">
            <v>0.89729835163038751</v>
          </cell>
          <cell r="S261">
            <v>18.207935173951885</v>
          </cell>
          <cell r="T261">
            <v>3.5827101110841948</v>
          </cell>
          <cell r="U261">
            <v>3.1818549800981675</v>
          </cell>
          <cell r="V261">
            <v>3.1818549800981675</v>
          </cell>
          <cell r="W261">
            <v>3</v>
          </cell>
        </row>
        <row r="262">
          <cell r="E262" t="str">
            <v>027-038</v>
          </cell>
          <cell r="F262" t="str">
            <v>Total</v>
          </cell>
          <cell r="G262">
            <v>252</v>
          </cell>
          <cell r="H262">
            <v>98</v>
          </cell>
          <cell r="I262">
            <v>7</v>
          </cell>
          <cell r="J262">
            <v>18</v>
          </cell>
          <cell r="K262">
            <v>1092</v>
          </cell>
          <cell r="L262">
            <v>0.34340659340659341</v>
          </cell>
          <cell r="M262">
            <v>0.45572600846821915</v>
          </cell>
          <cell r="N262">
            <v>0.32720194171711486</v>
          </cell>
          <cell r="O262">
            <v>-0.15881356739381705</v>
          </cell>
          <cell r="P262">
            <v>0.26006062836132765</v>
          </cell>
          <cell r="Q262">
            <v>-5.8181905955555495E-2</v>
          </cell>
          <cell r="R262">
            <v>0.87723273134027879</v>
          </cell>
          <cell r="S262">
            <v>7.0953602471003583</v>
          </cell>
          <cell r="T262">
            <v>0.9944545534649929</v>
          </cell>
          <cell r="U262">
            <v>6.3587737251716039</v>
          </cell>
          <cell r="V262">
            <v>0.9944545534649929</v>
          </cell>
          <cell r="W262">
            <v>2</v>
          </cell>
        </row>
        <row r="263">
          <cell r="E263" t="str">
            <v>027-039</v>
          </cell>
          <cell r="F263" t="str">
            <v>Total</v>
          </cell>
          <cell r="G263">
            <v>265</v>
          </cell>
          <cell r="H263">
            <v>48</v>
          </cell>
          <cell r="I263">
            <v>9</v>
          </cell>
          <cell r="J263">
            <v>22</v>
          </cell>
          <cell r="K263">
            <v>679</v>
          </cell>
          <cell r="L263">
            <v>0.50662739322533135</v>
          </cell>
          <cell r="M263">
            <v>0.55930744264339383</v>
          </cell>
          <cell r="N263">
            <v>-0.36797301340968658</v>
          </cell>
          <cell r="O263">
            <v>6.1296464608140118E-3</v>
          </cell>
          <cell r="P263">
            <v>0.5510925602893163</v>
          </cell>
          <cell r="Q263">
            <v>-0.76017772506873493</v>
          </cell>
          <cell r="R263">
            <v>2.5295053681317001</v>
          </cell>
          <cell r="S263">
            <v>16.049404152805874</v>
          </cell>
          <cell r="T263">
            <v>6.3449483427564735</v>
          </cell>
          <cell r="U263">
            <v>14.47051725083298</v>
          </cell>
          <cell r="V263">
            <v>6.3449483427564735</v>
          </cell>
          <cell r="W263">
            <v>2</v>
          </cell>
        </row>
        <row r="264">
          <cell r="E264" t="str">
            <v>027-040</v>
          </cell>
          <cell r="F264" t="str">
            <v>Total</v>
          </cell>
          <cell r="G264">
            <v>425</v>
          </cell>
          <cell r="H264">
            <v>85</v>
          </cell>
          <cell r="I264">
            <v>13</v>
          </cell>
          <cell r="J264">
            <v>12</v>
          </cell>
          <cell r="K264">
            <v>1179</v>
          </cell>
          <cell r="L264">
            <v>0.453774385072095</v>
          </cell>
          <cell r="M264">
            <v>1.8341558632609285</v>
          </cell>
          <cell r="N264">
            <v>0.14645645338414651</v>
          </cell>
          <cell r="O264">
            <v>0.33601607417007612</v>
          </cell>
          <cell r="P264">
            <v>-0.17648726953065524</v>
          </cell>
          <cell r="Q264">
            <v>8.9696147949642105E-2</v>
          </cell>
          <cell r="R264">
            <v>1.9944780968483435</v>
          </cell>
          <cell r="S264">
            <v>9.4737559419738488</v>
          </cell>
          <cell r="T264">
            <v>5.9588889832885723</v>
          </cell>
          <cell r="U264">
            <v>16.793024532045603</v>
          </cell>
          <cell r="V264">
            <v>5.9588889832885723</v>
          </cell>
          <cell r="W264">
            <v>2</v>
          </cell>
        </row>
        <row r="265">
          <cell r="E265" t="str">
            <v>027-041</v>
          </cell>
          <cell r="F265" t="str">
            <v>Total</v>
          </cell>
          <cell r="G265">
            <v>427</v>
          </cell>
          <cell r="H265">
            <v>156</v>
          </cell>
          <cell r="I265">
            <v>49</v>
          </cell>
          <cell r="J265">
            <v>18</v>
          </cell>
          <cell r="K265">
            <v>1526</v>
          </cell>
          <cell r="L265">
            <v>0.42595019659239841</v>
          </cell>
          <cell r="M265">
            <v>1.8500914685186478</v>
          </cell>
          <cell r="N265">
            <v>1.1336048896642046</v>
          </cell>
          <cell r="O265">
            <v>3.3049939235534351</v>
          </cell>
          <cell r="P265">
            <v>0.26006062836132765</v>
          </cell>
          <cell r="Q265">
            <v>0.6795086158243957</v>
          </cell>
          <cell r="R265">
            <v>1.7128158006398675</v>
          </cell>
          <cell r="S265">
            <v>9.142231372064181</v>
          </cell>
          <cell r="T265">
            <v>18.147586502522163</v>
          </cell>
          <cell r="U265">
            <v>34.111550914640901</v>
          </cell>
          <cell r="V265">
            <v>9.142231372064181</v>
          </cell>
          <cell r="W265">
            <v>1</v>
          </cell>
        </row>
        <row r="266">
          <cell r="E266" t="str">
            <v>027-042</v>
          </cell>
          <cell r="F266" t="str">
            <v>Total</v>
          </cell>
          <cell r="G266">
            <v>450</v>
          </cell>
          <cell r="H266">
            <v>101</v>
          </cell>
          <cell r="I266">
            <v>26</v>
          </cell>
          <cell r="J266">
            <v>20</v>
          </cell>
          <cell r="K266">
            <v>1362</v>
          </cell>
          <cell r="L266">
            <v>0.43832599118942733</v>
          </cell>
          <cell r="M266">
            <v>2.0333509289824185</v>
          </cell>
          <cell r="N266">
            <v>0.36891243902472298</v>
          </cell>
          <cell r="O266">
            <v>1.4081469642251778</v>
          </cell>
          <cell r="P266">
            <v>0.40557659432532195</v>
          </cell>
          <cell r="Q266">
            <v>0.40074998547436808</v>
          </cell>
          <cell r="R266">
            <v>1.8380950958885758</v>
          </cell>
          <cell r="S266">
            <v>6.3943304189606573</v>
          </cell>
          <cell r="T266">
            <v>8.3195224008105004</v>
          </cell>
          <cell r="U266">
            <v>22.180704390096345</v>
          </cell>
          <cell r="V266">
            <v>6.3943304189606573</v>
          </cell>
          <cell r="W266">
            <v>1</v>
          </cell>
        </row>
        <row r="267">
          <cell r="E267" t="str">
            <v>027-043</v>
          </cell>
          <cell r="F267" t="str">
            <v>Total</v>
          </cell>
          <cell r="G267">
            <v>227</v>
          </cell>
          <cell r="H267">
            <v>77</v>
          </cell>
          <cell r="I267">
            <v>21</v>
          </cell>
          <cell r="J267">
            <v>8</v>
          </cell>
          <cell r="K267">
            <v>640</v>
          </cell>
          <cell r="L267">
            <v>0.52031249999999996</v>
          </cell>
          <cell r="M267">
            <v>0.25653094274672933</v>
          </cell>
          <cell r="N267">
            <v>3.5228460563858262E-2</v>
          </cell>
          <cell r="O267">
            <v>0.99578892958860044</v>
          </cell>
          <cell r="P267">
            <v>-0.46751920145864384</v>
          </cell>
          <cell r="Q267">
            <v>-0.8264678871641683</v>
          </cell>
          <cell r="R267">
            <v>2.6680387381462123</v>
          </cell>
          <cell r="S267">
            <v>17.021088162551123</v>
          </cell>
          <cell r="T267">
            <v>8.3456289602088169</v>
          </cell>
          <cell r="U267">
            <v>15.615103247461922</v>
          </cell>
          <cell r="V267">
            <v>8.3456289602088169</v>
          </cell>
          <cell r="W267">
            <v>2</v>
          </cell>
        </row>
        <row r="268">
          <cell r="E268" t="str">
            <v>027-044</v>
          </cell>
          <cell r="F268" t="str">
            <v>Total</v>
          </cell>
          <cell r="G268">
            <v>392</v>
          </cell>
          <cell r="H268">
            <v>91</v>
          </cell>
          <cell r="I268">
            <v>33</v>
          </cell>
          <cell r="J268">
            <v>18</v>
          </cell>
          <cell r="K268">
            <v>1026</v>
          </cell>
          <cell r="L268">
            <v>0.52046783625730997</v>
          </cell>
          <cell r="M268">
            <v>1.5712183765085621</v>
          </cell>
          <cell r="N268">
            <v>0.22987744799936269</v>
          </cell>
          <cell r="O268">
            <v>1.9854482127163866</v>
          </cell>
          <cell r="P268">
            <v>0.26006062836132765</v>
          </cell>
          <cell r="Q268">
            <v>-0.17036525719398127</v>
          </cell>
          <cell r="R268">
            <v>2.6696111961156617</v>
          </cell>
          <cell r="S268">
            <v>12.195504078180136</v>
          </cell>
          <cell r="T268">
            <v>12.003439664583841</v>
          </cell>
          <cell r="U268">
            <v>25.90652663181837</v>
          </cell>
          <cell r="V268">
            <v>12.003439664583841</v>
          </cell>
          <cell r="W268">
            <v>2</v>
          </cell>
        </row>
        <row r="269">
          <cell r="E269" t="str">
            <v>027-045</v>
          </cell>
          <cell r="F269" t="str">
            <v>Total</v>
          </cell>
          <cell r="G269">
            <v>541</v>
          </cell>
          <cell r="H269">
            <v>110</v>
          </cell>
          <cell r="I269">
            <v>40</v>
          </cell>
          <cell r="J269">
            <v>18</v>
          </cell>
          <cell r="K269">
            <v>1404</v>
          </cell>
          <cell r="L269">
            <v>0.50498575498575493</v>
          </cell>
          <cell r="M269">
            <v>2.7584209682086414</v>
          </cell>
          <cell r="N269">
            <v>0.49404393094754723</v>
          </cell>
          <cell r="O269">
            <v>2.5627494612075954</v>
          </cell>
          <cell r="P269">
            <v>0.26006062836132765</v>
          </cell>
          <cell r="Q269">
            <v>0.47213939080791179</v>
          </cell>
          <cell r="R269">
            <v>2.5128871800957708</v>
          </cell>
          <cell r="S269">
            <v>12.644912367257131</v>
          </cell>
          <cell r="T269">
            <v>18.754937805454826</v>
          </cell>
          <cell r="U269">
            <v>36.983265755253385</v>
          </cell>
          <cell r="V269">
            <v>12.644912367257131</v>
          </cell>
          <cell r="W269">
            <v>1</v>
          </cell>
        </row>
        <row r="270">
          <cell r="E270" t="str">
            <v>027-046</v>
          </cell>
          <cell r="F270" t="str">
            <v>Total</v>
          </cell>
          <cell r="G270">
            <v>267</v>
          </cell>
          <cell r="H270">
            <v>68</v>
          </cell>
          <cell r="I270">
            <v>23</v>
          </cell>
          <cell r="J270">
            <v>10</v>
          </cell>
          <cell r="K270">
            <v>698</v>
          </cell>
          <cell r="L270">
            <v>0.52722063037249278</v>
          </cell>
          <cell r="M270">
            <v>0.57524304790111302</v>
          </cell>
          <cell r="N270">
            <v>-8.9903031358966004E-2</v>
          </cell>
          <cell r="O270">
            <v>1.1607321434432314</v>
          </cell>
          <cell r="P270">
            <v>-0.32200323549464954</v>
          </cell>
          <cell r="Q270">
            <v>-0.72788251789403657</v>
          </cell>
          <cell r="R270">
            <v>2.7379692543459448</v>
          </cell>
          <cell r="S270">
            <v>16.353036781604775</v>
          </cell>
          <cell r="T270">
            <v>8.7197703494604646</v>
          </cell>
          <cell r="U270">
            <v>17.462264219357298</v>
          </cell>
          <cell r="V270">
            <v>8.7197703494604646</v>
          </cell>
          <cell r="W270">
            <v>2</v>
          </cell>
        </row>
        <row r="271">
          <cell r="E271" t="str">
            <v>027-047</v>
          </cell>
          <cell r="F271" t="str">
            <v>Total</v>
          </cell>
          <cell r="G271">
            <v>237</v>
          </cell>
          <cell r="H271">
            <v>24</v>
          </cell>
          <cell r="I271">
            <v>6</v>
          </cell>
          <cell r="J271">
            <v>34</v>
          </cell>
          <cell r="K271">
            <v>847</v>
          </cell>
          <cell r="L271">
            <v>0.35537190082644626</v>
          </cell>
          <cell r="M271">
            <v>0.33620896903532527</v>
          </cell>
          <cell r="N271">
            <v>-0.70165699187055131</v>
          </cell>
          <cell r="O271">
            <v>-0.24128517432113258</v>
          </cell>
          <cell r="P271">
            <v>1.424188356073282</v>
          </cell>
          <cell r="Q271">
            <v>-0.47462010373456021</v>
          </cell>
          <cell r="R271">
            <v>0.99835669386573767</v>
          </cell>
          <cell r="S271">
            <v>12.226538531490338</v>
          </cell>
          <cell r="T271">
            <v>2.8104522548509876</v>
          </cell>
          <cell r="U271">
            <v>9.1196299493253061</v>
          </cell>
          <cell r="V271">
            <v>2.8104522548509876</v>
          </cell>
          <cell r="W271">
            <v>2</v>
          </cell>
        </row>
        <row r="272">
          <cell r="E272" t="str">
            <v>027-048</v>
          </cell>
          <cell r="F272" t="str">
            <v>Total</v>
          </cell>
          <cell r="G272">
            <v>188</v>
          </cell>
          <cell r="H272">
            <v>111</v>
          </cell>
          <cell r="I272">
            <v>21</v>
          </cell>
          <cell r="J272">
            <v>8</v>
          </cell>
          <cell r="K272">
            <v>782</v>
          </cell>
          <cell r="L272">
            <v>0.41943734015345269</v>
          </cell>
          <cell r="M272">
            <v>-5.4213359778794726E-2</v>
          </cell>
          <cell r="N272">
            <v>0.50794743005008325</v>
          </cell>
          <cell r="O272">
            <v>0.99578892958860044</v>
          </cell>
          <cell r="P272">
            <v>-0.46751920145864384</v>
          </cell>
          <cell r="Q272">
            <v>-0.58510370722694927</v>
          </cell>
          <cell r="R272">
            <v>1.6468866145718462</v>
          </cell>
          <cell r="S272">
            <v>11.502854541945233</v>
          </cell>
          <cell r="T272">
            <v>4.6910455893820107</v>
          </cell>
          <cell r="U272">
            <v>9.8086230660375193</v>
          </cell>
          <cell r="V272">
            <v>4.6910455893820107</v>
          </cell>
          <cell r="W272">
            <v>2</v>
          </cell>
        </row>
        <row r="273">
          <cell r="E273" t="str">
            <v>027-049</v>
          </cell>
          <cell r="F273" t="str">
            <v>Total</v>
          </cell>
          <cell r="G273">
            <v>752</v>
          </cell>
          <cell r="H273">
            <v>313</v>
          </cell>
          <cell r="I273">
            <v>88</v>
          </cell>
          <cell r="J273">
            <v>20</v>
          </cell>
          <cell r="K273">
            <v>2338</v>
          </cell>
          <cell r="L273">
            <v>0.50171086398631304</v>
          </cell>
          <cell r="M273">
            <v>4.4396273228980148</v>
          </cell>
          <cell r="N273">
            <v>3.3164542487623616</v>
          </cell>
          <cell r="O273">
            <v>6.5213865937187405</v>
          </cell>
          <cell r="P273">
            <v>0.40557659432532195</v>
          </cell>
          <cell r="Q273">
            <v>2.0597037856062399</v>
          </cell>
          <cell r="R273">
            <v>2.479735689643197</v>
          </cell>
          <cell r="S273">
            <v>49.351195252203972</v>
          </cell>
          <cell r="T273">
            <v>82.195422267812873</v>
          </cell>
          <cell r="U273">
            <v>112.55835831887046</v>
          </cell>
          <cell r="V273">
            <v>49.351195252203972</v>
          </cell>
          <cell r="W273">
            <v>1</v>
          </cell>
        </row>
        <row r="274">
          <cell r="E274" t="str">
            <v>027-050</v>
          </cell>
          <cell r="F274" t="str">
            <v>Total</v>
          </cell>
          <cell r="G274">
            <v>401</v>
          </cell>
          <cell r="H274">
            <v>137</v>
          </cell>
          <cell r="I274">
            <v>8</v>
          </cell>
          <cell r="J274">
            <v>7</v>
          </cell>
          <cell r="K274">
            <v>989</v>
          </cell>
          <cell r="L274">
            <v>0.55915065722952473</v>
          </cell>
          <cell r="M274">
            <v>1.6429286001682983</v>
          </cell>
          <cell r="N274">
            <v>0.86943840671602002</v>
          </cell>
          <cell r="O274">
            <v>-7.6341960466501518E-2</v>
          </cell>
          <cell r="P274">
            <v>-0.54027718444064099</v>
          </cell>
          <cell r="Q274">
            <v>-0.23325592379734114</v>
          </cell>
          <cell r="R274">
            <v>3.0611946626669284</v>
          </cell>
          <cell r="S274">
            <v>15.76293423823844</v>
          </cell>
          <cell r="T274">
            <v>11.948142214244948</v>
          </cell>
          <cell r="U274">
            <v>22.715098177604624</v>
          </cell>
          <cell r="V274">
            <v>11.948142214244948</v>
          </cell>
          <cell r="W274">
            <v>2</v>
          </cell>
        </row>
        <row r="275">
          <cell r="E275" t="str">
            <v>027-051</v>
          </cell>
          <cell r="F275" t="str">
            <v>Total</v>
          </cell>
          <cell r="G275">
            <v>46</v>
          </cell>
          <cell r="H275">
            <v>19</v>
          </cell>
          <cell r="I275">
            <v>24</v>
          </cell>
          <cell r="J275">
            <v>9</v>
          </cell>
          <cell r="K275">
            <v>227</v>
          </cell>
          <cell r="L275">
            <v>0.43171806167400884</v>
          </cell>
          <cell r="M275">
            <v>-1.1856413330768567</v>
          </cell>
          <cell r="N275">
            <v>-0.77117448738323147</v>
          </cell>
          <cell r="O275">
            <v>1.2432037503705471</v>
          </cell>
          <cell r="P275">
            <v>-0.39476121847664669</v>
          </cell>
          <cell r="Q275">
            <v>-1.5284637062773476</v>
          </cell>
          <cell r="R275">
            <v>1.7712034917774742</v>
          </cell>
          <cell r="S275">
            <v>24.862327987730353</v>
          </cell>
          <cell r="T275">
            <v>9.1938844592629021</v>
          </cell>
          <cell r="U275">
            <v>10.703172903490522</v>
          </cell>
          <cell r="V275">
            <v>9.1938844592629021</v>
          </cell>
          <cell r="W275">
            <v>2</v>
          </cell>
        </row>
        <row r="276">
          <cell r="E276" t="str">
            <v>027-052</v>
          </cell>
          <cell r="F276" t="str">
            <v>Total</v>
          </cell>
          <cell r="G276">
            <v>260</v>
          </cell>
          <cell r="H276">
            <v>202</v>
          </cell>
          <cell r="I276">
            <v>11</v>
          </cell>
          <cell r="J276">
            <v>11</v>
          </cell>
          <cell r="K276">
            <v>2349</v>
          </cell>
          <cell r="L276">
            <v>0.20604512558535548</v>
          </cell>
          <cell r="M276">
            <v>0.51946842949909589</v>
          </cell>
          <cell r="N276">
            <v>1.7731658483808619</v>
          </cell>
          <cell r="O276">
            <v>0.17107286031544508</v>
          </cell>
          <cell r="P276">
            <v>-0.24924525251265239</v>
          </cell>
          <cell r="Q276">
            <v>2.0784010108126445</v>
          </cell>
          <cell r="R276">
            <v>-0.51326771273658955</v>
          </cell>
          <cell r="S276">
            <v>3.6781130402955338</v>
          </cell>
          <cell r="T276">
            <v>9.4029956731998592</v>
          </cell>
          <cell r="U276">
            <v>15.312521743520209</v>
          </cell>
          <cell r="V276">
            <v>3.6781130402955338</v>
          </cell>
          <cell r="W276">
            <v>1</v>
          </cell>
        </row>
        <row r="277">
          <cell r="E277" t="str">
            <v>027-053</v>
          </cell>
          <cell r="F277" t="str">
            <v>Total</v>
          </cell>
          <cell r="G277">
            <v>164</v>
          </cell>
          <cell r="H277">
            <v>85</v>
          </cell>
          <cell r="I277">
            <v>7</v>
          </cell>
          <cell r="J277">
            <v>9</v>
          </cell>
          <cell r="K277">
            <v>1361</v>
          </cell>
          <cell r="L277">
            <v>0.1947097722263042</v>
          </cell>
          <cell r="M277">
            <v>-0.24544062287142493</v>
          </cell>
          <cell r="N277">
            <v>0.14645645338414651</v>
          </cell>
          <cell r="O277">
            <v>-0.15881356739381705</v>
          </cell>
          <cell r="P277">
            <v>-0.39476121847664669</v>
          </cell>
          <cell r="Q277">
            <v>0.39905023772833131</v>
          </cell>
          <cell r="R277">
            <v>-0.62801469476535932</v>
          </cell>
          <cell r="S277">
            <v>9.36601929401305</v>
          </cell>
          <cell r="T277">
            <v>1.6680700704934956</v>
          </cell>
          <cell r="U277">
            <v>2.2409060335183564</v>
          </cell>
          <cell r="V277">
            <v>1.6680700704934956</v>
          </cell>
          <cell r="W277">
            <v>2</v>
          </cell>
        </row>
        <row r="278">
          <cell r="E278" t="str">
            <v>027-054</v>
          </cell>
          <cell r="F278" t="str">
            <v>Total</v>
          </cell>
          <cell r="G278">
            <v>49</v>
          </cell>
          <cell r="H278">
            <v>23</v>
          </cell>
          <cell r="I278">
            <v>0</v>
          </cell>
          <cell r="J278">
            <v>8</v>
          </cell>
          <cell r="K278">
            <v>502</v>
          </cell>
          <cell r="L278">
            <v>0.15936254980079681</v>
          </cell>
          <cell r="M278">
            <v>-1.161737925190278</v>
          </cell>
          <cell r="N278">
            <v>-0.71556049097308738</v>
          </cell>
          <cell r="O278">
            <v>-0.73611481588502581</v>
          </cell>
          <cell r="P278">
            <v>-0.46751920145864384</v>
          </cell>
          <cell r="Q278">
            <v>-1.0610330761172404</v>
          </cell>
          <cell r="R278">
            <v>-0.98583213264769221</v>
          </cell>
          <cell r="S278">
            <v>24.195402533077118</v>
          </cell>
          <cell r="T278">
            <v>5.799810184008714</v>
          </cell>
          <cell r="U278">
            <v>0.44446371780429061</v>
          </cell>
          <cell r="V278">
            <v>0.44446371780429061</v>
          </cell>
          <cell r="W278">
            <v>3</v>
          </cell>
        </row>
        <row r="279">
          <cell r="E279" t="str">
            <v>027-055</v>
          </cell>
          <cell r="F279" t="str">
            <v>Total</v>
          </cell>
          <cell r="G279">
            <v>86</v>
          </cell>
          <cell r="H279">
            <v>29</v>
          </cell>
          <cell r="I279">
            <v>1</v>
          </cell>
          <cell r="J279">
            <v>12</v>
          </cell>
          <cell r="K279">
            <v>698</v>
          </cell>
          <cell r="L279">
            <v>0.18338108882521489</v>
          </cell>
          <cell r="M279">
            <v>-0.86692922792247307</v>
          </cell>
          <cell r="N279">
            <v>-0.63213949635787114</v>
          </cell>
          <cell r="O279">
            <v>-0.65364320895771022</v>
          </cell>
          <cell r="P279">
            <v>-0.17648726953065524</v>
          </cell>
          <cell r="Q279">
            <v>-0.72788251789403657</v>
          </cell>
          <cell r="R279">
            <v>-0.74269415728043131</v>
          </cell>
          <cell r="S279">
            <v>19.288188838222112</v>
          </cell>
          <cell r="T279">
            <v>3.4626265494247326</v>
          </cell>
          <cell r="U279">
            <v>0.31237281936853223</v>
          </cell>
          <cell r="V279">
            <v>0.31237281936853223</v>
          </cell>
          <cell r="W279">
            <v>3</v>
          </cell>
        </row>
        <row r="280">
          <cell r="E280" t="str">
            <v>027-056</v>
          </cell>
          <cell r="F280" t="str">
            <v>Total</v>
          </cell>
          <cell r="G280">
            <v>84</v>
          </cell>
          <cell r="H280">
            <v>55</v>
          </cell>
          <cell r="I280">
            <v>4</v>
          </cell>
          <cell r="J280">
            <v>3</v>
          </cell>
          <cell r="K280">
            <v>833</v>
          </cell>
          <cell r="L280">
            <v>0.1752701080432173</v>
          </cell>
          <cell r="M280">
            <v>-0.88286483318019227</v>
          </cell>
          <cell r="N280">
            <v>-0.27064851969193437</v>
          </cell>
          <cell r="O280">
            <v>-0.40622838817576368</v>
          </cell>
          <cell r="P280">
            <v>-0.83130911636862959</v>
          </cell>
          <cell r="Q280">
            <v>-0.49841657217907476</v>
          </cell>
          <cell r="R280">
            <v>-0.82480104328098136</v>
          </cell>
          <cell r="S280">
            <v>18.294550324283918</v>
          </cell>
          <cell r="T280">
            <v>3.8361123731223108</v>
          </cell>
          <cell r="U280">
            <v>0.15525463791263461</v>
          </cell>
          <cell r="V280">
            <v>0.15525463791263461</v>
          </cell>
          <cell r="W280">
            <v>3</v>
          </cell>
        </row>
        <row r="281">
          <cell r="E281" t="str">
            <v>027-057</v>
          </cell>
          <cell r="F281" t="str">
            <v>Total</v>
          </cell>
          <cell r="G281">
            <v>122</v>
          </cell>
          <cell r="H281">
            <v>200</v>
          </cell>
          <cell r="I281">
            <v>5</v>
          </cell>
          <cell r="J281">
            <v>19</v>
          </cell>
          <cell r="K281">
            <v>1751</v>
          </cell>
          <cell r="L281">
            <v>0.19760137064534553</v>
          </cell>
          <cell r="M281">
            <v>-0.58008833328352782</v>
          </cell>
          <cell r="N281">
            <v>1.74535885017579</v>
          </cell>
          <cell r="O281">
            <v>-0.32375678124844814</v>
          </cell>
          <cell r="P281">
            <v>0.3328186113433248</v>
          </cell>
          <cell r="Q281">
            <v>1.0619518586826655</v>
          </cell>
          <cell r="R281">
            <v>-0.59874324805221291</v>
          </cell>
          <cell r="S281">
            <v>6.6536311390746601</v>
          </cell>
          <cell r="T281">
            <v>7.053913557457669</v>
          </cell>
          <cell r="U281">
            <v>8.9692054290511773</v>
          </cell>
          <cell r="V281">
            <v>6.6536311390746601</v>
          </cell>
          <cell r="W281">
            <v>1</v>
          </cell>
        </row>
        <row r="282">
          <cell r="E282" t="str">
            <v>027-058</v>
          </cell>
          <cell r="F282" t="str">
            <v>Total</v>
          </cell>
          <cell r="G282">
            <v>62</v>
          </cell>
          <cell r="H282">
            <v>28</v>
          </cell>
          <cell r="I282">
            <v>1</v>
          </cell>
          <cell r="J282">
            <v>4</v>
          </cell>
          <cell r="K282">
            <v>568</v>
          </cell>
          <cell r="L282">
            <v>0.16725352112676056</v>
          </cell>
          <cell r="M282">
            <v>-1.0581564910151033</v>
          </cell>
          <cell r="N282">
            <v>-0.64604299546040722</v>
          </cell>
          <cell r="O282">
            <v>-0.65364320895771022</v>
          </cell>
          <cell r="P282">
            <v>-0.75855113338663238</v>
          </cell>
          <cell r="Q282">
            <v>-0.94884972487881458</v>
          </cell>
          <cell r="R282">
            <v>-0.90595238684277768</v>
          </cell>
          <cell r="S282">
            <v>23.289877393670203</v>
          </cell>
          <cell r="T282">
            <v>5.3514573250788775</v>
          </cell>
          <cell r="U282">
            <v>0.20085710194290593</v>
          </cell>
          <cell r="V282">
            <v>0.20085710194290593</v>
          </cell>
          <cell r="W282">
            <v>3</v>
          </cell>
        </row>
        <row r="283">
          <cell r="E283" t="str">
            <v>027-059</v>
          </cell>
          <cell r="F283" t="str">
            <v>Total</v>
          </cell>
          <cell r="G283">
            <v>68</v>
          </cell>
          <cell r="H283">
            <v>84</v>
          </cell>
          <cell r="I283">
            <v>3</v>
          </cell>
          <cell r="J283">
            <v>55</v>
          </cell>
          <cell r="K283">
            <v>836</v>
          </cell>
          <cell r="L283">
            <v>0.25119617224880381</v>
          </cell>
          <cell r="M283">
            <v>-1.0103496752419459</v>
          </cell>
          <cell r="N283">
            <v>0.13255295428161046</v>
          </cell>
          <cell r="O283">
            <v>-0.48869999510307921</v>
          </cell>
          <cell r="P283">
            <v>2.9521059986952221</v>
          </cell>
          <cell r="Q283">
            <v>-0.49331732894096453</v>
          </cell>
          <cell r="R283">
            <v>-5.6206854026449309E-2</v>
          </cell>
          <cell r="S283">
            <v>17.436131807895471</v>
          </cell>
          <cell r="T283">
            <v>10.649114172299207</v>
          </cell>
          <cell r="U283">
            <v>14.023697926198171</v>
          </cell>
          <cell r="V283">
            <v>10.649114172299207</v>
          </cell>
          <cell r="W283">
            <v>2</v>
          </cell>
        </row>
        <row r="284">
          <cell r="E284" t="str">
            <v>027-060</v>
          </cell>
          <cell r="F284" t="str">
            <v>Total</v>
          </cell>
          <cell r="G284">
            <v>205</v>
          </cell>
          <cell r="H284">
            <v>236</v>
          </cell>
          <cell r="I284">
            <v>4</v>
          </cell>
          <cell r="J284">
            <v>49</v>
          </cell>
          <cell r="K284">
            <v>1380</v>
          </cell>
          <cell r="L284">
            <v>0.35797101449275365</v>
          </cell>
          <cell r="M284">
            <v>8.1239284911818338E-2</v>
          </cell>
          <cell r="N284">
            <v>2.2458848178670872</v>
          </cell>
          <cell r="O284">
            <v>-0.40622838817576368</v>
          </cell>
          <cell r="P284">
            <v>2.515558100803239</v>
          </cell>
          <cell r="Q284">
            <v>0.43134544490302967</v>
          </cell>
          <cell r="R284">
            <v>1.0246673380699043</v>
          </cell>
          <cell r="S284">
            <v>8.5711028969902117</v>
          </cell>
          <cell r="T284">
            <v>13.568316254418619</v>
          </cell>
          <cell r="U284">
            <v>22.522550105687095</v>
          </cell>
          <cell r="V284">
            <v>8.5711028969902117</v>
          </cell>
          <cell r="W284">
            <v>1</v>
          </cell>
        </row>
        <row r="285">
          <cell r="E285" t="str">
            <v>027-061</v>
          </cell>
          <cell r="F285" t="str">
            <v>Total</v>
          </cell>
          <cell r="G285">
            <v>91</v>
          </cell>
          <cell r="H285">
            <v>67</v>
          </cell>
          <cell r="I285">
            <v>4</v>
          </cell>
          <cell r="J285">
            <v>7</v>
          </cell>
          <cell r="K285">
            <v>655</v>
          </cell>
          <cell r="L285">
            <v>0.25801526717557249</v>
          </cell>
          <cell r="M285">
            <v>-0.82709021477817513</v>
          </cell>
          <cell r="N285">
            <v>-0.10380653046150203</v>
          </cell>
          <cell r="O285">
            <v>-0.40622838817576368</v>
          </cell>
          <cell r="P285">
            <v>-0.54027718444064099</v>
          </cell>
          <cell r="Q285">
            <v>-0.80097167097361699</v>
          </cell>
          <cell r="R285">
            <v>1.2822362640148821E-2</v>
          </cell>
          <cell r="S285">
            <v>16.906731422803833</v>
          </cell>
          <cell r="T285">
            <v>2.7027996120861655</v>
          </cell>
          <cell r="U285">
            <v>0.69667318964266423</v>
          </cell>
          <cell r="V285">
            <v>0.69667318964266423</v>
          </cell>
          <cell r="W285">
            <v>3</v>
          </cell>
        </row>
        <row r="286">
          <cell r="E286" t="str">
            <v>027-062</v>
          </cell>
          <cell r="F286" t="str">
            <v>Total</v>
          </cell>
          <cell r="G286">
            <v>234</v>
          </cell>
          <cell r="H286">
            <v>228</v>
          </cell>
          <cell r="I286">
            <v>29</v>
          </cell>
          <cell r="J286">
            <v>8</v>
          </cell>
          <cell r="K286">
            <v>1606</v>
          </cell>
          <cell r="L286">
            <v>0.3107098381070984</v>
          </cell>
          <cell r="M286">
            <v>0.31230556114874652</v>
          </cell>
          <cell r="N286">
            <v>2.134656825046799</v>
          </cell>
          <cell r="O286">
            <v>1.6555617850071245</v>
          </cell>
          <cell r="P286">
            <v>-0.46751920145864384</v>
          </cell>
          <cell r="Q286">
            <v>0.81548843550733607</v>
          </cell>
          <cell r="R286">
            <v>0.54624578511028932</v>
          </cell>
          <cell r="S286">
            <v>4.5223949547653071</v>
          </cell>
          <cell r="T286">
            <v>9.9571553820283185</v>
          </cell>
          <cell r="U286">
            <v>17.104299646661897</v>
          </cell>
          <cell r="V286">
            <v>4.5223949547653071</v>
          </cell>
          <cell r="W286">
            <v>1</v>
          </cell>
        </row>
        <row r="287">
          <cell r="E287" t="str">
            <v>027-063</v>
          </cell>
          <cell r="F287" t="str">
            <v>Total</v>
          </cell>
          <cell r="G287">
            <v>293</v>
          </cell>
          <cell r="H287">
            <v>202</v>
          </cell>
          <cell r="I287">
            <v>16</v>
          </cell>
          <cell r="J287">
            <v>18</v>
          </cell>
          <cell r="K287">
            <v>1603</v>
          </cell>
          <cell r="L287">
            <v>0.33000623830318154</v>
          </cell>
          <cell r="M287">
            <v>0.78240591625146239</v>
          </cell>
          <cell r="N287">
            <v>1.7731658483808619</v>
          </cell>
          <cell r="O287">
            <v>0.58343089495202272</v>
          </cell>
          <cell r="P287">
            <v>0.26006062836132765</v>
          </cell>
          <cell r="Q287">
            <v>0.81038919226922579</v>
          </cell>
          <cell r="R287">
            <v>0.74158188239673695</v>
          </cell>
          <cell r="S287">
            <v>2.0200033092628549</v>
          </cell>
          <cell r="T287">
            <v>5.9638025050273553</v>
          </cell>
          <cell r="U287">
            <v>14.29411671988446</v>
          </cell>
          <cell r="V287">
            <v>2.0200033092628549</v>
          </cell>
          <cell r="W287">
            <v>1</v>
          </cell>
        </row>
        <row r="288">
          <cell r="E288" t="str">
            <v>027-064</v>
          </cell>
          <cell r="F288" t="str">
            <v>Total</v>
          </cell>
          <cell r="G288">
            <v>338</v>
          </cell>
          <cell r="H288">
            <v>243</v>
          </cell>
          <cell r="I288">
            <v>20</v>
          </cell>
          <cell r="J288">
            <v>24</v>
          </cell>
          <cell r="K288">
            <v>1450</v>
          </cell>
          <cell r="L288">
            <v>0.43103448275862066</v>
          </cell>
          <cell r="M288">
            <v>1.1409570345501441</v>
          </cell>
          <cell r="N288">
            <v>2.3432093115848391</v>
          </cell>
          <cell r="O288">
            <v>0.91331732266128485</v>
          </cell>
          <cell r="P288">
            <v>0.6966085262533106</v>
          </cell>
          <cell r="Q288">
            <v>0.55032778712560249</v>
          </cell>
          <cell r="R288">
            <v>1.7642836706625322</v>
          </cell>
          <cell r="S288">
            <v>4.5386587408508774</v>
          </cell>
          <cell r="T288">
            <v>11.795011276257139</v>
          </cell>
          <cell r="U288">
            <v>23.649126823132093</v>
          </cell>
          <cell r="V288">
            <v>4.5386587408508774</v>
          </cell>
          <cell r="W288">
            <v>1</v>
          </cell>
        </row>
        <row r="289">
          <cell r="E289" t="str">
            <v>027-065</v>
          </cell>
          <cell r="F289" t="str">
            <v>Total</v>
          </cell>
          <cell r="G289">
            <v>458</v>
          </cell>
          <cell r="H289">
            <v>372</v>
          </cell>
          <cell r="I289">
            <v>45</v>
          </cell>
          <cell r="J289">
            <v>27</v>
          </cell>
          <cell r="K289">
            <v>2398</v>
          </cell>
          <cell r="L289">
            <v>0.37614678899082571</v>
          </cell>
          <cell r="M289">
            <v>2.0970933500132949</v>
          </cell>
          <cell r="N289">
            <v>4.1367606958119874</v>
          </cell>
          <cell r="O289">
            <v>2.9751074958441732</v>
          </cell>
          <cell r="P289">
            <v>0.91488247519930199</v>
          </cell>
          <cell r="Q289">
            <v>2.1616886503684452</v>
          </cell>
          <cell r="R289">
            <v>1.2086594205067418</v>
          </cell>
          <cell r="S289">
            <v>13.053247608152228</v>
          </cell>
          <cell r="T289">
            <v>38.258286223223415</v>
          </cell>
          <cell r="U289">
            <v>57.061629451649132</v>
          </cell>
          <cell r="V289">
            <v>13.053247608152228</v>
          </cell>
          <cell r="W289">
            <v>1</v>
          </cell>
        </row>
        <row r="290">
          <cell r="E290" t="str">
            <v>027-066</v>
          </cell>
          <cell r="F290" t="str">
            <v>Total</v>
          </cell>
          <cell r="G290">
            <v>375</v>
          </cell>
          <cell r="H290">
            <v>389</v>
          </cell>
          <cell r="I290">
            <v>47</v>
          </cell>
          <cell r="J290">
            <v>47</v>
          </cell>
          <cell r="K290">
            <v>1925</v>
          </cell>
          <cell r="L290">
            <v>0.44571428571428573</v>
          </cell>
          <cell r="M290">
            <v>1.4357657318179489</v>
          </cell>
          <cell r="N290">
            <v>4.3731201805550999</v>
          </cell>
          <cell r="O290">
            <v>3.1400507096988042</v>
          </cell>
          <cell r="P290">
            <v>2.3700421348392449</v>
          </cell>
          <cell r="Q290">
            <v>1.3577079664930607</v>
          </cell>
          <cell r="R290">
            <v>1.9128862799137503</v>
          </cell>
          <cell r="S290">
            <v>17.900076053765613</v>
          </cell>
          <cell r="T290">
            <v>43.126218859654244</v>
          </cell>
          <cell r="U290">
            <v>63.002175603612692</v>
          </cell>
          <cell r="V290">
            <v>17.900076053765613</v>
          </cell>
          <cell r="W290">
            <v>1</v>
          </cell>
        </row>
        <row r="291">
          <cell r="E291" t="str">
            <v>027-067</v>
          </cell>
          <cell r="F291" t="str">
            <v>Total</v>
          </cell>
          <cell r="G291">
            <v>298</v>
          </cell>
          <cell r="H291">
            <v>198</v>
          </cell>
          <cell r="I291">
            <v>36</v>
          </cell>
          <cell r="J291">
            <v>5</v>
          </cell>
          <cell r="K291">
            <v>1790</v>
          </cell>
          <cell r="L291">
            <v>0.3</v>
          </cell>
          <cell r="M291">
            <v>0.82224492939576033</v>
          </cell>
          <cell r="N291">
            <v>1.7175518519707178</v>
          </cell>
          <cell r="O291">
            <v>2.232863033498333</v>
          </cell>
          <cell r="P291">
            <v>-0.68579315040463529</v>
          </cell>
          <cell r="Q291">
            <v>1.1282420207780988</v>
          </cell>
          <cell r="R291">
            <v>0.43783084982951476</v>
          </cell>
          <cell r="S291">
            <v>4.6641089538339759</v>
          </cell>
          <cell r="T291">
            <v>11.37344187338771</v>
          </cell>
          <cell r="U291">
            <v>20.369339732461764</v>
          </cell>
          <cell r="V291">
            <v>4.6641089538339759</v>
          </cell>
          <cell r="W291">
            <v>1</v>
          </cell>
        </row>
        <row r="292">
          <cell r="E292" t="str">
            <v>028-001</v>
          </cell>
          <cell r="F292" t="str">
            <v>Total</v>
          </cell>
          <cell r="G292">
            <v>153</v>
          </cell>
          <cell r="H292">
            <v>105</v>
          </cell>
          <cell r="I292">
            <v>2</v>
          </cell>
          <cell r="J292">
            <v>6</v>
          </cell>
          <cell r="K292">
            <v>1153</v>
          </cell>
          <cell r="L292">
            <v>0.23070251517779705</v>
          </cell>
          <cell r="M292">
            <v>-0.33308645178888047</v>
          </cell>
          <cell r="N292">
            <v>0.42452643543486707</v>
          </cell>
          <cell r="O292">
            <v>-0.57117160203039474</v>
          </cell>
          <cell r="P292">
            <v>-0.61303516742263808</v>
          </cell>
          <cell r="Q292">
            <v>4.5502706552686505E-2</v>
          </cell>
          <cell r="R292">
            <v>-0.26366269815792859</v>
          </cell>
          <cell r="S292">
            <v>11.35045857458165</v>
          </cell>
          <cell r="T292">
            <v>2.096378294524972</v>
          </cell>
          <cell r="U292">
            <v>1.7434058556127172</v>
          </cell>
          <cell r="V292">
            <v>1.7434058556127172</v>
          </cell>
          <cell r="W292">
            <v>3</v>
          </cell>
        </row>
        <row r="293">
          <cell r="E293" t="str">
            <v>028-002</v>
          </cell>
          <cell r="F293" t="str">
            <v>Total</v>
          </cell>
          <cell r="G293">
            <v>285</v>
          </cell>
          <cell r="H293">
            <v>244</v>
          </cell>
          <cell r="I293">
            <v>22</v>
          </cell>
          <cell r="J293">
            <v>17</v>
          </cell>
          <cell r="K293">
            <v>1861</v>
          </cell>
          <cell r="L293">
            <v>0.30521225147770015</v>
          </cell>
          <cell r="M293">
            <v>0.7186634952205857</v>
          </cell>
          <cell r="N293">
            <v>2.3571128106873753</v>
          </cell>
          <cell r="O293">
            <v>1.0782605365159159</v>
          </cell>
          <cell r="P293">
            <v>0.18730264537933053</v>
          </cell>
          <cell r="Q293">
            <v>1.2489241107467084</v>
          </cell>
          <cell r="R293">
            <v>0.49059410366875339</v>
          </cell>
          <cell r="S293">
            <v>1.9704056812331139</v>
          </cell>
          <cell r="T293">
            <v>10.193359649344172</v>
          </cell>
          <cell r="U293">
            <v>19.163366391906038</v>
          </cell>
          <cell r="V293">
            <v>1.9704056812331139</v>
          </cell>
          <cell r="W293">
            <v>1</v>
          </cell>
        </row>
        <row r="294">
          <cell r="E294" t="str">
            <v>028-003</v>
          </cell>
          <cell r="F294" t="str">
            <v>Total</v>
          </cell>
          <cell r="G294">
            <v>67</v>
          </cell>
          <cell r="H294">
            <v>31</v>
          </cell>
          <cell r="I294">
            <v>1</v>
          </cell>
          <cell r="J294">
            <v>11</v>
          </cell>
          <cell r="K294">
            <v>398</v>
          </cell>
          <cell r="L294">
            <v>0.27638190954773867</v>
          </cell>
          <cell r="M294">
            <v>-1.0183174778708053</v>
          </cell>
          <cell r="N294">
            <v>-0.6043324981527991</v>
          </cell>
          <cell r="O294">
            <v>-0.65364320895771022</v>
          </cell>
          <cell r="P294">
            <v>-0.24924525251265239</v>
          </cell>
          <cell r="Q294">
            <v>-1.2378068417050627</v>
          </cell>
          <cell r="R294">
            <v>0.1987465870953963</v>
          </cell>
          <cell r="S294">
            <v>21.762121173815032</v>
          </cell>
          <cell r="T294">
            <v>4.0416898631374902</v>
          </cell>
          <cell r="U294">
            <v>1.3493080271658919</v>
          </cell>
          <cell r="V294">
            <v>1.3493080271658919</v>
          </cell>
          <cell r="W294">
            <v>3</v>
          </cell>
        </row>
        <row r="295">
          <cell r="E295" t="str">
            <v>028-004</v>
          </cell>
          <cell r="F295" t="str">
            <v>Total</v>
          </cell>
          <cell r="G295">
            <v>87</v>
          </cell>
          <cell r="H295">
            <v>60</v>
          </cell>
          <cell r="I295">
            <v>0</v>
          </cell>
          <cell r="J295">
            <v>5</v>
          </cell>
          <cell r="K295">
            <v>604</v>
          </cell>
          <cell r="L295">
            <v>0.25165562913907286</v>
          </cell>
          <cell r="M295">
            <v>-0.85896142529361352</v>
          </cell>
          <cell r="N295">
            <v>-0.20113102417925424</v>
          </cell>
          <cell r="O295">
            <v>-0.73611481588502581</v>
          </cell>
          <cell r="P295">
            <v>-0.68579315040463529</v>
          </cell>
          <cell r="Q295">
            <v>-0.8876588060214915</v>
          </cell>
          <cell r="R295">
            <v>-5.155580435373671E-2</v>
          </cell>
          <cell r="S295">
            <v>19.353531163004384</v>
          </cell>
          <cell r="T295">
            <v>3.5091742989333952</v>
          </cell>
          <cell r="U295">
            <v>0.50743018493158054</v>
          </cell>
          <cell r="V295">
            <v>0.50743018493158054</v>
          </cell>
          <cell r="W295">
            <v>3</v>
          </cell>
        </row>
        <row r="296">
          <cell r="E296" t="str">
            <v>028-005</v>
          </cell>
          <cell r="F296" t="str">
            <v>Total</v>
          </cell>
          <cell r="G296">
            <v>219</v>
          </cell>
          <cell r="H296">
            <v>147</v>
          </cell>
          <cell r="I296">
            <v>9</v>
          </cell>
          <cell r="J296">
            <v>13</v>
          </cell>
          <cell r="K296">
            <v>1444</v>
          </cell>
          <cell r="L296">
            <v>0.26869806094182824</v>
          </cell>
          <cell r="M296">
            <v>0.19278852171585262</v>
          </cell>
          <cell r="N296">
            <v>1.0084733977413802</v>
          </cell>
          <cell r="O296">
            <v>6.1296464608140118E-3</v>
          </cell>
          <cell r="P296">
            <v>-0.10372928654865808</v>
          </cell>
          <cell r="Q296">
            <v>0.54012930064938192</v>
          </cell>
          <cell r="R296">
            <v>0.12096352996730464</v>
          </cell>
          <cell r="S296">
            <v>4.7149013964471465</v>
          </cell>
          <cell r="T296">
            <v>2.1668280983098365</v>
          </cell>
          <cell r="U296">
            <v>6.1321923788832873</v>
          </cell>
          <cell r="V296">
            <v>2.1668280983098365</v>
          </cell>
          <cell r="W296">
            <v>2</v>
          </cell>
        </row>
        <row r="297">
          <cell r="E297" t="str">
            <v>028-006</v>
          </cell>
          <cell r="F297" t="str">
            <v>Total</v>
          </cell>
          <cell r="G297">
            <v>315</v>
          </cell>
          <cell r="H297">
            <v>224</v>
          </cell>
          <cell r="I297">
            <v>8</v>
          </cell>
          <cell r="J297">
            <v>26</v>
          </cell>
          <cell r="K297">
            <v>2050</v>
          </cell>
          <cell r="L297">
            <v>0.27951219512195125</v>
          </cell>
          <cell r="M297">
            <v>0.95769757408637346</v>
          </cell>
          <cell r="N297">
            <v>2.0790428286366547</v>
          </cell>
          <cell r="O297">
            <v>-7.6341960466501518E-2</v>
          </cell>
          <cell r="P297">
            <v>0.8421244922173049</v>
          </cell>
          <cell r="Q297">
            <v>1.5701764347476548</v>
          </cell>
          <cell r="R297">
            <v>0.2304342470343142</v>
          </cell>
          <cell r="S297">
            <v>1.8491941645723298</v>
          </cell>
          <cell r="T297">
            <v>9.1960451808105841</v>
          </cell>
          <cell r="U297">
            <v>18.230186464371172</v>
          </cell>
          <cell r="V297">
            <v>1.8491941645723298</v>
          </cell>
          <cell r="W297">
            <v>1</v>
          </cell>
        </row>
        <row r="298">
          <cell r="E298" t="str">
            <v>028-007</v>
          </cell>
          <cell r="F298" t="str">
            <v>Total</v>
          </cell>
          <cell r="G298">
            <v>145</v>
          </cell>
          <cell r="H298">
            <v>95</v>
          </cell>
          <cell r="I298">
            <v>3</v>
          </cell>
          <cell r="J298">
            <v>5</v>
          </cell>
          <cell r="K298">
            <v>950</v>
          </cell>
          <cell r="L298">
            <v>0.26105263157894737</v>
          </cell>
          <cell r="M298">
            <v>-0.39682887281975721</v>
          </cell>
          <cell r="N298">
            <v>0.2854914444095068</v>
          </cell>
          <cell r="O298">
            <v>-0.48869999510307921</v>
          </cell>
          <cell r="P298">
            <v>-0.68579315040463529</v>
          </cell>
          <cell r="Q298">
            <v>-0.29954608589277454</v>
          </cell>
          <cell r="R298">
            <v>4.3569388124853448E-2</v>
          </cell>
          <cell r="S298">
            <v>12.833526706352179</v>
          </cell>
          <cell r="T298">
            <v>1.932690169664292</v>
          </cell>
          <cell r="U298">
            <v>1.4513304959670883</v>
          </cell>
          <cell r="V298">
            <v>1.4513304959670883</v>
          </cell>
          <cell r="W298">
            <v>3</v>
          </cell>
        </row>
        <row r="299">
          <cell r="E299" t="str">
            <v>028-008</v>
          </cell>
          <cell r="F299" t="str">
            <v>Total</v>
          </cell>
          <cell r="G299">
            <v>186</v>
          </cell>
          <cell r="H299">
            <v>135</v>
          </cell>
          <cell r="I299">
            <v>8</v>
          </cell>
          <cell r="J299">
            <v>2</v>
          </cell>
          <cell r="K299">
            <v>1298</v>
          </cell>
          <cell r="L299">
            <v>0.25500770416024654</v>
          </cell>
          <cell r="M299">
            <v>-7.0148965036513911E-2</v>
          </cell>
          <cell r="N299">
            <v>0.84163140851094798</v>
          </cell>
          <cell r="O299">
            <v>-7.6341960466501518E-2</v>
          </cell>
          <cell r="P299">
            <v>-0.90406709935062679</v>
          </cell>
          <cell r="Q299">
            <v>0.29196612972801583</v>
          </cell>
          <cell r="R299">
            <v>-1.7622985496654558E-2</v>
          </cell>
          <cell r="S299">
            <v>8.694332421692156</v>
          </cell>
          <cell r="T299">
            <v>2.7234129308126946</v>
          </cell>
          <cell r="U299">
            <v>4.0391766816009227</v>
          </cell>
          <cell r="V299">
            <v>2.7234129308126946</v>
          </cell>
          <cell r="W299">
            <v>2</v>
          </cell>
        </row>
        <row r="300">
          <cell r="E300" t="str">
            <v>028-009</v>
          </cell>
          <cell r="F300" t="str">
            <v>Total</v>
          </cell>
          <cell r="G300">
            <v>243</v>
          </cell>
          <cell r="H300">
            <v>97</v>
          </cell>
          <cell r="I300">
            <v>6</v>
          </cell>
          <cell r="J300">
            <v>24</v>
          </cell>
          <cell r="K300">
            <v>1629</v>
          </cell>
          <cell r="L300">
            <v>0.22713321055862493</v>
          </cell>
          <cell r="M300">
            <v>0.38401578480848281</v>
          </cell>
          <cell r="N300">
            <v>0.31329844261457884</v>
          </cell>
          <cell r="O300">
            <v>-0.24128517432113258</v>
          </cell>
          <cell r="P300">
            <v>0.6966085262533106</v>
          </cell>
          <cell r="Q300">
            <v>0.85458263366618137</v>
          </cell>
          <cell r="R300">
            <v>-0.29979451690395026</v>
          </cell>
          <cell r="S300">
            <v>4.5766753942582499</v>
          </cell>
          <cell r="T300">
            <v>1.7680800742810534</v>
          </cell>
          <cell r="U300">
            <v>6.7601153099183851</v>
          </cell>
          <cell r="V300">
            <v>1.7680800742810534</v>
          </cell>
          <cell r="W300">
            <v>2</v>
          </cell>
        </row>
        <row r="301">
          <cell r="E301" t="str">
            <v>028-010</v>
          </cell>
          <cell r="F301" t="str">
            <v>Total</v>
          </cell>
          <cell r="G301">
            <v>259</v>
          </cell>
          <cell r="H301">
            <v>270</v>
          </cell>
          <cell r="I301">
            <v>7</v>
          </cell>
          <cell r="J301">
            <v>22</v>
          </cell>
          <cell r="K301">
            <v>1752</v>
          </cell>
          <cell r="L301">
            <v>0.3184931506849315</v>
          </cell>
          <cell r="M301">
            <v>0.51150062687023634</v>
          </cell>
          <cell r="N301">
            <v>2.7186037873533122</v>
          </cell>
          <cell r="O301">
            <v>-0.15881356739381705</v>
          </cell>
          <cell r="P301">
            <v>0.5510925602893163</v>
          </cell>
          <cell r="Q301">
            <v>1.063651606428702</v>
          </cell>
          <cell r="R301">
            <v>0.62503570900620065</v>
          </cell>
          <cell r="S301">
            <v>4.3685290891955022</v>
          </cell>
          <cell r="T301">
            <v>10.899272673016831</v>
          </cell>
          <cell r="U301">
            <v>18.339524361899898</v>
          </cell>
          <cell r="V301">
            <v>4.3685290891955022</v>
          </cell>
          <cell r="W301">
            <v>1</v>
          </cell>
        </row>
        <row r="302">
          <cell r="E302" t="str">
            <v>028-011</v>
          </cell>
          <cell r="F302" t="str">
            <v>Total</v>
          </cell>
          <cell r="G302">
            <v>259</v>
          </cell>
          <cell r="H302">
            <v>266</v>
          </cell>
          <cell r="I302">
            <v>25</v>
          </cell>
          <cell r="J302">
            <v>6</v>
          </cell>
          <cell r="K302">
            <v>1773</v>
          </cell>
          <cell r="L302">
            <v>0.31359278059785672</v>
          </cell>
          <cell r="M302">
            <v>0.51150062687023634</v>
          </cell>
          <cell r="N302">
            <v>2.6629897909431679</v>
          </cell>
          <cell r="O302">
            <v>1.3256753572978623</v>
          </cell>
          <cell r="P302">
            <v>-0.61303516742263808</v>
          </cell>
          <cell r="Q302">
            <v>1.099346309095474</v>
          </cell>
          <cell r="R302">
            <v>0.5754296084723437</v>
          </cell>
          <cell r="S302">
            <v>5.0524897029453415</v>
          </cell>
          <cell r="T302">
            <v>12.649750271359352</v>
          </cell>
          <cell r="U302">
            <v>20.140703557385262</v>
          </cell>
          <cell r="V302">
            <v>5.0524897029453415</v>
          </cell>
          <cell r="W302">
            <v>1</v>
          </cell>
        </row>
        <row r="303">
          <cell r="E303" t="str">
            <v>028-012</v>
          </cell>
          <cell r="F303" t="str">
            <v>Total</v>
          </cell>
          <cell r="G303">
            <v>220</v>
          </cell>
          <cell r="H303">
            <v>163</v>
          </cell>
          <cell r="I303">
            <v>15</v>
          </cell>
          <cell r="J303">
            <v>9</v>
          </cell>
          <cell r="K303">
            <v>1165</v>
          </cell>
          <cell r="L303">
            <v>0.34935622317596565</v>
          </cell>
          <cell r="M303">
            <v>0.20075632434471222</v>
          </cell>
          <cell r="N303">
            <v>1.2309293833819568</v>
          </cell>
          <cell r="O303">
            <v>0.50095928802470724</v>
          </cell>
          <cell r="P303">
            <v>-0.39476121847664669</v>
          </cell>
          <cell r="Q303">
            <v>6.5899679505127554E-2</v>
          </cell>
          <cell r="R303">
            <v>0.93746041358353704</v>
          </cell>
          <cell r="S303">
            <v>6.2479571414622672</v>
          </cell>
          <cell r="T303">
            <v>3.5617783166242178</v>
          </cell>
          <cell r="U303">
            <v>8.534253351907072</v>
          </cell>
          <cell r="V303">
            <v>3.5617783166242178</v>
          </cell>
          <cell r="W303">
            <v>2</v>
          </cell>
        </row>
        <row r="304">
          <cell r="E304" t="str">
            <v>028-013</v>
          </cell>
          <cell r="F304" t="str">
            <v>Total</v>
          </cell>
          <cell r="G304">
            <v>121</v>
          </cell>
          <cell r="H304">
            <v>123</v>
          </cell>
          <cell r="I304">
            <v>63</v>
          </cell>
          <cell r="J304">
            <v>77</v>
          </cell>
          <cell r="K304">
            <v>1234</v>
          </cell>
          <cell r="L304">
            <v>0.31118314424635335</v>
          </cell>
          <cell r="M304">
            <v>-0.58805613591238737</v>
          </cell>
          <cell r="N304">
            <v>0.67478941928051561</v>
          </cell>
          <cell r="O304">
            <v>4.4595964205358527</v>
          </cell>
          <cell r="P304">
            <v>4.5527816242991594</v>
          </cell>
          <cell r="Q304">
            <v>0.18318227398166359</v>
          </cell>
          <cell r="R304">
            <v>0.55103702975303592</v>
          </cell>
          <cell r="S304">
            <v>30.121566294030679</v>
          </cell>
          <cell r="T304">
            <v>41.579009194364481</v>
          </cell>
          <cell r="U304">
            <v>57.17814177550806</v>
          </cell>
          <cell r="V304">
            <v>30.121566294030679</v>
          </cell>
          <cell r="W304">
            <v>1</v>
          </cell>
        </row>
        <row r="305">
          <cell r="E305" t="str">
            <v>028-014</v>
          </cell>
          <cell r="F305" t="str">
            <v>Total</v>
          </cell>
          <cell r="G305">
            <v>58</v>
          </cell>
          <cell r="H305">
            <v>40</v>
          </cell>
          <cell r="I305">
            <v>1</v>
          </cell>
          <cell r="J305">
            <v>3</v>
          </cell>
          <cell r="K305">
            <v>508</v>
          </cell>
          <cell r="L305">
            <v>0.20078740157480315</v>
          </cell>
          <cell r="M305">
            <v>-1.0900277015305417</v>
          </cell>
          <cell r="N305">
            <v>-0.4792010062299748</v>
          </cell>
          <cell r="O305">
            <v>-0.65364320895771022</v>
          </cell>
          <cell r="P305">
            <v>-0.83130911636862959</v>
          </cell>
          <cell r="Q305">
            <v>-1.0508345896410198</v>
          </cell>
          <cell r="R305">
            <v>-0.56649128181653685</v>
          </cell>
          <cell r="S305">
            <v>22.929286885392454</v>
          </cell>
          <cell r="T305">
            <v>5.081928095381981</v>
          </cell>
          <cell r="U305">
            <v>0.21494060062965509</v>
          </cell>
          <cell r="V305">
            <v>0.21494060062965509</v>
          </cell>
          <cell r="W305">
            <v>3</v>
          </cell>
        </row>
        <row r="306">
          <cell r="E306" t="str">
            <v>028-015</v>
          </cell>
          <cell r="F306" t="str">
            <v>Total</v>
          </cell>
          <cell r="G306">
            <v>255</v>
          </cell>
          <cell r="H306">
            <v>93</v>
          </cell>
          <cell r="I306">
            <v>37</v>
          </cell>
          <cell r="J306">
            <v>14</v>
          </cell>
          <cell r="K306">
            <v>1559</v>
          </cell>
          <cell r="L306">
            <v>0.25593329057087877</v>
          </cell>
          <cell r="M306">
            <v>0.47962941635479794</v>
          </cell>
          <cell r="N306">
            <v>0.25768444620443476</v>
          </cell>
          <cell r="O306">
            <v>2.315334640425649</v>
          </cell>
          <cell r="P306">
            <v>-3.0971303566660932E-2</v>
          </cell>
          <cell r="Q306">
            <v>0.73560029144360861</v>
          </cell>
          <cell r="R306">
            <v>-8.2533395877264024E-3</v>
          </cell>
          <cell r="S306">
            <v>5.2847958215714117</v>
          </cell>
          <cell r="T306">
            <v>6.2878197743633288</v>
          </cell>
          <cell r="U306">
            <v>14.060216203779953</v>
          </cell>
          <cell r="V306">
            <v>5.2847958215714117</v>
          </cell>
          <cell r="W306">
            <v>1</v>
          </cell>
        </row>
        <row r="308">
          <cell r="K308" t="str">
            <v>Cluster 1 Avg Turnout</v>
          </cell>
          <cell r="L308">
            <v>0.31934635280088963</v>
          </cell>
        </row>
        <row r="309">
          <cell r="K309" t="str">
            <v>Cluster 2</v>
          </cell>
          <cell r="L309">
            <v>0.28656143236959025</v>
          </cell>
        </row>
        <row r="310">
          <cell r="K310" t="str">
            <v>Cluster 3</v>
          </cell>
          <cell r="L310">
            <v>0.19621775993579868</v>
          </cell>
        </row>
      </sheetData>
      <sheetData sheetId="6">
        <row r="10">
          <cell r="E10" t="str">
            <v>Precinct</v>
          </cell>
          <cell r="F10" t="str">
            <v>Party</v>
          </cell>
          <cell r="G10" t="str">
            <v>Polls</v>
          </cell>
          <cell r="H10" t="str">
            <v>Early_Voting</v>
          </cell>
          <cell r="I10" t="str">
            <v>Absentee</v>
          </cell>
          <cell r="J10" t="str">
            <v>Provisional</v>
          </cell>
          <cell r="K10" t="str">
            <v>Eligible_Voters</v>
          </cell>
          <cell r="L10" t="str">
            <v>Voter_Turnout</v>
          </cell>
          <cell r="M10" t="str">
            <v>z_Polls</v>
          </cell>
          <cell r="N10" t="str">
            <v>z_Early</v>
          </cell>
          <cell r="O10" t="str">
            <v>z_Absentee</v>
          </cell>
          <cell r="P10" t="str">
            <v>z_Prov</v>
          </cell>
          <cell r="Q10" t="str">
            <v>z_Eligible</v>
          </cell>
          <cell r="R10" t="str">
            <v>z_Turnout</v>
          </cell>
          <cell r="S10" t="str">
            <v>Distsq_1</v>
          </cell>
          <cell r="T10" t="str">
            <v>Distsq_2</v>
          </cell>
          <cell r="U10" t="str">
            <v>Distsq_3</v>
          </cell>
          <cell r="V10" t="str">
            <v>Min_dist</v>
          </cell>
          <cell r="W10" t="str">
            <v>Cluster_ID</v>
          </cell>
        </row>
        <row r="11">
          <cell r="E11" t="str">
            <v>001-001</v>
          </cell>
          <cell r="F11" t="str">
            <v>Total</v>
          </cell>
          <cell r="G11">
            <v>509</v>
          </cell>
          <cell r="H11">
            <v>261</v>
          </cell>
          <cell r="I11">
            <v>41</v>
          </cell>
          <cell r="J11">
            <v>28</v>
          </cell>
          <cell r="K11">
            <v>1387</v>
          </cell>
          <cell r="L11">
            <v>0.60490266762797407</v>
          </cell>
          <cell r="M11">
            <v>0.36529886812063839</v>
          </cell>
          <cell r="N11">
            <v>0.75078454376600701</v>
          </cell>
          <cell r="O11">
            <v>0.53048401651631805</v>
          </cell>
          <cell r="P11">
            <v>2.6544006588634636E-2</v>
          </cell>
          <cell r="Q11">
            <v>0.10672078637369188</v>
          </cell>
          <cell r="R11">
            <v>1.0271954829367207</v>
          </cell>
          <cell r="S11">
            <v>4.4915448197269567</v>
          </cell>
          <cell r="T11">
            <v>0.53074572389059238</v>
          </cell>
          <cell r="U11">
            <v>7.9877406016889863</v>
          </cell>
          <cell r="V11">
            <v>0.53074572389059238</v>
          </cell>
          <cell r="W11">
            <v>2</v>
          </cell>
        </row>
        <row r="12">
          <cell r="E12" t="str">
            <v>001-002</v>
          </cell>
          <cell r="F12" t="str">
            <v>Total</v>
          </cell>
          <cell r="G12">
            <v>745</v>
          </cell>
          <cell r="H12">
            <v>241</v>
          </cell>
          <cell r="I12">
            <v>59</v>
          </cell>
          <cell r="J12">
            <v>35</v>
          </cell>
          <cell r="K12">
            <v>1912</v>
          </cell>
          <cell r="L12">
            <v>0.56485355648535562</v>
          </cell>
          <cell r="M12">
            <v>1.2969303431100621</v>
          </cell>
          <cell r="N12">
            <v>0.60049562447559102</v>
          </cell>
          <cell r="O12">
            <v>1.1734364368982433</v>
          </cell>
          <cell r="P12">
            <v>0.31754496770848162</v>
          </cell>
          <cell r="Q12">
            <v>0.87419777292891099</v>
          </cell>
          <cell r="R12">
            <v>0.71183393194102651</v>
          </cell>
          <cell r="S12">
            <v>1.6634899504664535</v>
          </cell>
          <cell r="T12">
            <v>1.5687747421778042</v>
          </cell>
          <cell r="U12">
            <v>13.965198907637532</v>
          </cell>
          <cell r="V12">
            <v>1.5687747421778042</v>
          </cell>
          <cell r="W12">
            <v>2</v>
          </cell>
        </row>
        <row r="13">
          <cell r="E13" t="str">
            <v>001-003</v>
          </cell>
          <cell r="F13" t="str">
            <v>Total</v>
          </cell>
          <cell r="G13">
            <v>636</v>
          </cell>
          <cell r="H13">
            <v>268</v>
          </cell>
          <cell r="I13">
            <v>63</v>
          </cell>
          <cell r="J13">
            <v>42</v>
          </cell>
          <cell r="K13">
            <v>1602</v>
          </cell>
          <cell r="L13">
            <v>0.62983770287141072</v>
          </cell>
          <cell r="M13">
            <v>0.86664292457681136</v>
          </cell>
          <cell r="N13">
            <v>0.80338566551765256</v>
          </cell>
          <cell r="O13">
            <v>1.3163147525386711</v>
          </cell>
          <cell r="P13">
            <v>0.60854592882832859</v>
          </cell>
          <cell r="Q13">
            <v>0.42102088562963874</v>
          </cell>
          <cell r="R13">
            <v>1.2235431961356398</v>
          </cell>
          <cell r="S13">
            <v>2.8496685533797814</v>
          </cell>
          <cell r="T13">
            <v>1.3099469508379757</v>
          </cell>
          <cell r="U13">
            <v>14.434656475938695</v>
          </cell>
          <cell r="V13">
            <v>1.3099469508379757</v>
          </cell>
          <cell r="W13">
            <v>2</v>
          </cell>
        </row>
        <row r="14">
          <cell r="E14" t="str">
            <v>001-004</v>
          </cell>
          <cell r="F14" t="str">
            <v>Total</v>
          </cell>
          <cell r="G14">
            <v>879</v>
          </cell>
          <cell r="H14">
            <v>329</v>
          </cell>
          <cell r="I14">
            <v>71</v>
          </cell>
          <cell r="J14">
            <v>56</v>
          </cell>
          <cell r="K14">
            <v>2216</v>
          </cell>
          <cell r="L14">
            <v>0.60243682310469315</v>
          </cell>
          <cell r="M14">
            <v>1.8259075365362603</v>
          </cell>
          <cell r="N14">
            <v>1.2617668693534212</v>
          </cell>
          <cell r="O14">
            <v>1.6020713838195266</v>
          </cell>
          <cell r="P14">
            <v>1.1905478510680225</v>
          </cell>
          <cell r="Q14">
            <v>1.318603494667552</v>
          </cell>
          <cell r="R14">
            <v>1.0077785088469116</v>
          </cell>
          <cell r="S14">
            <v>1.4486925092062788</v>
          </cell>
          <cell r="T14">
            <v>5.8536043054496902</v>
          </cell>
          <cell r="U14">
            <v>24.861492324832028</v>
          </cell>
          <cell r="V14">
            <v>1.4486925092062788</v>
          </cell>
          <cell r="W14">
            <v>1</v>
          </cell>
        </row>
        <row r="15">
          <cell r="E15" t="str">
            <v>001-005</v>
          </cell>
          <cell r="F15" t="str">
            <v>Total</v>
          </cell>
          <cell r="G15">
            <v>1290</v>
          </cell>
          <cell r="H15">
            <v>361</v>
          </cell>
          <cell r="I15">
            <v>73</v>
          </cell>
          <cell r="J15">
            <v>72</v>
          </cell>
          <cell r="K15">
            <v>2832</v>
          </cell>
          <cell r="L15">
            <v>0.63418079096045199</v>
          </cell>
          <cell r="M15">
            <v>3.4483674357763161</v>
          </cell>
          <cell r="N15">
            <v>1.5022291402180867</v>
          </cell>
          <cell r="O15">
            <v>1.6735105416397407</v>
          </cell>
          <cell r="P15">
            <v>1.8556929050562443</v>
          </cell>
          <cell r="Q15">
            <v>2.2191098255590092</v>
          </cell>
          <cell r="R15">
            <v>1.2577422821276749</v>
          </cell>
          <cell r="S15">
            <v>6.7947069538219385</v>
          </cell>
          <cell r="T15">
            <v>18.361387064175929</v>
          </cell>
          <cell r="U15">
            <v>45.252390710944951</v>
          </cell>
          <cell r="V15">
            <v>6.7947069538219385</v>
          </cell>
          <cell r="W15">
            <v>1</v>
          </cell>
        </row>
        <row r="16">
          <cell r="E16" t="str">
            <v>002-001</v>
          </cell>
          <cell r="F16" t="str">
            <v>Total</v>
          </cell>
          <cell r="G16">
            <v>402</v>
          </cell>
          <cell r="H16">
            <v>134</v>
          </cell>
          <cell r="I16">
            <v>31</v>
          </cell>
          <cell r="J16">
            <v>22</v>
          </cell>
          <cell r="K16">
            <v>1035</v>
          </cell>
          <cell r="L16">
            <v>0.56908212560386473</v>
          </cell>
          <cell r="M16">
            <v>-5.7093368421176641E-2</v>
          </cell>
          <cell r="N16">
            <v>-0.20355009372813432</v>
          </cell>
          <cell r="O16">
            <v>0.17328822741524857</v>
          </cell>
          <cell r="P16">
            <v>-0.22288538865694849</v>
          </cell>
          <cell r="Q16">
            <v>-0.40785425984999785</v>
          </cell>
          <cell r="R16">
            <v>0.74513125309646278</v>
          </cell>
          <cell r="S16">
            <v>10.432238858085833</v>
          </cell>
          <cell r="T16">
            <v>1.4529934673680143</v>
          </cell>
          <cell r="U16">
            <v>3.4471012627065942</v>
          </cell>
          <cell r="V16">
            <v>1.4529934673680143</v>
          </cell>
          <cell r="W16">
            <v>2</v>
          </cell>
        </row>
        <row r="17">
          <cell r="E17" t="str">
            <v>002-002</v>
          </cell>
          <cell r="F17" t="str">
            <v>Total</v>
          </cell>
          <cell r="G17">
            <v>644</v>
          </cell>
          <cell r="H17">
            <v>153</v>
          </cell>
          <cell r="I17">
            <v>31</v>
          </cell>
          <cell r="J17">
            <v>48</v>
          </cell>
          <cell r="K17">
            <v>1571</v>
          </cell>
          <cell r="L17">
            <v>0.55760661998726924</v>
          </cell>
          <cell r="M17">
            <v>0.89822365254255454</v>
          </cell>
          <cell r="N17">
            <v>-6.0775620402239161E-2</v>
          </cell>
          <cell r="O17">
            <v>0.17328822741524857</v>
          </cell>
          <cell r="P17">
            <v>0.85797532407391164</v>
          </cell>
          <cell r="Q17">
            <v>0.37570319689971149</v>
          </cell>
          <cell r="R17">
            <v>0.6547688668546805</v>
          </cell>
          <cell r="S17">
            <v>4.9450134882128705</v>
          </cell>
          <cell r="T17">
            <v>0.91656819712823656</v>
          </cell>
          <cell r="U17">
            <v>8.5902344866443716</v>
          </cell>
          <cell r="V17">
            <v>0.91656819712823656</v>
          </cell>
          <cell r="W17">
            <v>2</v>
          </cell>
        </row>
        <row r="18">
          <cell r="E18" t="str">
            <v>002-003</v>
          </cell>
          <cell r="F18" t="str">
            <v>Total</v>
          </cell>
          <cell r="G18">
            <v>924</v>
          </cell>
          <cell r="H18">
            <v>281</v>
          </cell>
          <cell r="I18">
            <v>110</v>
          </cell>
          <cell r="J18">
            <v>45</v>
          </cell>
          <cell r="K18">
            <v>2498</v>
          </cell>
          <cell r="L18">
            <v>0.54443554843875097</v>
          </cell>
          <cell r="M18">
            <v>2.0035491313435658</v>
          </cell>
          <cell r="N18">
            <v>0.901073463056423</v>
          </cell>
          <cell r="O18">
            <v>2.9951349613136977</v>
          </cell>
          <cell r="P18">
            <v>0.73326062645112011</v>
          </cell>
          <cell r="Q18">
            <v>1.7308482760172126</v>
          </cell>
          <cell r="R18">
            <v>0.5510549657639805</v>
          </cell>
          <cell r="S18">
            <v>5.8745100957662473</v>
          </cell>
          <cell r="T18">
            <v>10.649883917196576</v>
          </cell>
          <cell r="U18">
            <v>32.23660568453684</v>
          </cell>
          <cell r="V18">
            <v>5.8745100957662473</v>
          </cell>
          <cell r="W18">
            <v>1</v>
          </cell>
        </row>
        <row r="19">
          <cell r="E19" t="str">
            <v>003-001</v>
          </cell>
          <cell r="F19" t="str">
            <v>Total</v>
          </cell>
          <cell r="G19">
            <v>341</v>
          </cell>
          <cell r="H19">
            <v>67</v>
          </cell>
          <cell r="I19">
            <v>14</v>
          </cell>
          <cell r="J19">
            <v>29</v>
          </cell>
          <cell r="K19">
            <v>1444</v>
          </cell>
          <cell r="L19">
            <v>0.3123268698060942</v>
          </cell>
          <cell r="M19">
            <v>-0.2978964191599684</v>
          </cell>
          <cell r="N19">
            <v>-0.70701797335102778</v>
          </cell>
          <cell r="O19">
            <v>-0.43394461405656959</v>
          </cell>
          <cell r="P19">
            <v>6.8115572462898483E-2</v>
          </cell>
          <cell r="Q19">
            <v>0.19004685919968708</v>
          </cell>
          <cell r="R19">
            <v>-1.2766548336493113</v>
          </cell>
          <cell r="S19">
            <v>16.450087374692512</v>
          </cell>
          <cell r="T19">
            <v>6.5228046287450088</v>
          </cell>
          <cell r="U19">
            <v>1.9965010563976358</v>
          </cell>
          <cell r="V19">
            <v>1.9965010563976358</v>
          </cell>
          <cell r="W19">
            <v>3</v>
          </cell>
        </row>
        <row r="20">
          <cell r="E20" t="str">
            <v>003-002</v>
          </cell>
          <cell r="F20" t="str">
            <v>Total</v>
          </cell>
          <cell r="G20">
            <v>156</v>
          </cell>
          <cell r="H20">
            <v>56</v>
          </cell>
          <cell r="I20">
            <v>14</v>
          </cell>
          <cell r="J20">
            <v>23</v>
          </cell>
          <cell r="K20">
            <v>698</v>
          </cell>
          <cell r="L20">
            <v>0.35673352435530087</v>
          </cell>
          <cell r="M20">
            <v>-1.0282007533677793</v>
          </cell>
          <cell r="N20">
            <v>-0.78967687896075656</v>
          </cell>
          <cell r="O20">
            <v>-0.43394461405656959</v>
          </cell>
          <cell r="P20">
            <v>-0.18131382278268462</v>
          </cell>
          <cell r="Q20">
            <v>-0.90050139217210989</v>
          </cell>
          <cell r="R20">
            <v>-0.92698037013131251</v>
          </cell>
          <cell r="S20">
            <v>23.086892992421149</v>
          </cell>
          <cell r="T20">
            <v>8.4550041453063258</v>
          </cell>
          <cell r="U20">
            <v>0.58918523093142305</v>
          </cell>
          <cell r="V20">
            <v>0.58918523093142305</v>
          </cell>
          <cell r="W20">
            <v>3</v>
          </cell>
        </row>
        <row r="21">
          <cell r="E21" t="str">
            <v>003-003</v>
          </cell>
          <cell r="F21" t="str">
            <v>Total</v>
          </cell>
          <cell r="G21">
            <v>630</v>
          </cell>
          <cell r="H21">
            <v>160</v>
          </cell>
          <cell r="I21">
            <v>61</v>
          </cell>
          <cell r="J21">
            <v>37</v>
          </cell>
          <cell r="K21">
            <v>1604</v>
          </cell>
          <cell r="L21">
            <v>0.55361596009975067</v>
          </cell>
          <cell r="M21">
            <v>0.84295737860250397</v>
          </cell>
          <cell r="N21">
            <v>-8.1744986505935761E-3</v>
          </cell>
          <cell r="O21">
            <v>1.2448755947184573</v>
          </cell>
          <cell r="P21">
            <v>0.40068809945700928</v>
          </cell>
          <cell r="Q21">
            <v>0.42394460748318241</v>
          </cell>
          <cell r="R21">
            <v>0.62334493119871737</v>
          </cell>
          <cell r="S21">
            <v>4.5611083938585342</v>
          </cell>
          <cell r="T21">
            <v>0.60625512186212593</v>
          </cell>
          <cell r="U21">
            <v>10.413903004593184</v>
          </cell>
          <cell r="V21">
            <v>0.60625512186212593</v>
          </cell>
          <cell r="W21">
            <v>2</v>
          </cell>
        </row>
        <row r="22">
          <cell r="E22" t="str">
            <v>004-001</v>
          </cell>
          <cell r="F22" t="str">
            <v>Total</v>
          </cell>
          <cell r="G22">
            <v>380</v>
          </cell>
          <cell r="H22">
            <v>116</v>
          </cell>
          <cell r="I22">
            <v>43</v>
          </cell>
          <cell r="J22">
            <v>47</v>
          </cell>
          <cell r="K22">
            <v>993</v>
          </cell>
          <cell r="L22">
            <v>0.59013091641490434</v>
          </cell>
          <cell r="M22">
            <v>-0.14394037032697038</v>
          </cell>
          <cell r="N22">
            <v>-0.3388101210895087</v>
          </cell>
          <cell r="O22">
            <v>0.60192317433653197</v>
          </cell>
          <cell r="P22">
            <v>0.81640375819964783</v>
          </cell>
          <cell r="Q22">
            <v>-0.46925241877441537</v>
          </cell>
          <cell r="R22">
            <v>0.91087723664937947</v>
          </cell>
          <cell r="S22">
            <v>10.80519132022722</v>
          </cell>
          <cell r="T22">
            <v>1.4275594276589383</v>
          </cell>
          <cell r="U22">
            <v>6.5427692161548059</v>
          </cell>
          <cell r="V22">
            <v>1.4275594276589383</v>
          </cell>
          <cell r="W22">
            <v>2</v>
          </cell>
        </row>
        <row r="23">
          <cell r="E23" t="str">
            <v>004-002</v>
          </cell>
          <cell r="F23" t="str">
            <v>Total</v>
          </cell>
          <cell r="G23">
            <v>725</v>
          </cell>
          <cell r="H23">
            <v>192</v>
          </cell>
          <cell r="I23">
            <v>101</v>
          </cell>
          <cell r="J23">
            <v>97</v>
          </cell>
          <cell r="K23">
            <v>2298</v>
          </cell>
          <cell r="L23">
            <v>0.48520452567449956</v>
          </cell>
          <cell r="M23">
            <v>1.2179785231957041</v>
          </cell>
          <cell r="N23">
            <v>0.23228777221407196</v>
          </cell>
          <cell r="O23">
            <v>2.6736587511227352</v>
          </cell>
          <cell r="P23">
            <v>2.8949820519128404</v>
          </cell>
          <cell r="Q23">
            <v>1.4384760906628433</v>
          </cell>
          <cell r="R23">
            <v>8.4647930175166836E-2</v>
          </cell>
          <cell r="S23">
            <v>12.087059938381975</v>
          </cell>
          <cell r="T23">
            <v>12.791520845800257</v>
          </cell>
          <cell r="U23">
            <v>33.082757158846412</v>
          </cell>
          <cell r="V23">
            <v>12.087059938381975</v>
          </cell>
          <cell r="W23">
            <v>1</v>
          </cell>
        </row>
        <row r="24">
          <cell r="E24" t="str">
            <v>004-003</v>
          </cell>
          <cell r="F24" t="str">
            <v>Total</v>
          </cell>
          <cell r="G24">
            <v>158</v>
          </cell>
          <cell r="H24">
            <v>41</v>
          </cell>
          <cell r="I24">
            <v>5</v>
          </cell>
          <cell r="J24">
            <v>26</v>
          </cell>
          <cell r="K24">
            <v>524</v>
          </cell>
          <cell r="L24">
            <v>0.43893129770992367</v>
          </cell>
          <cell r="M24">
            <v>-1.0203055713763436</v>
          </cell>
          <cell r="N24">
            <v>-0.90239356842856855</v>
          </cell>
          <cell r="O24">
            <v>-0.7554208242475321</v>
          </cell>
          <cell r="P24">
            <v>-5.6599125159893064E-2</v>
          </cell>
          <cell r="Q24">
            <v>-1.1548651934304111</v>
          </cell>
          <cell r="R24">
            <v>-0.27972462452448021</v>
          </cell>
          <cell r="S24">
            <v>23.790313518714225</v>
          </cell>
          <cell r="T24">
            <v>8.4224976685614212</v>
          </cell>
          <cell r="U24">
            <v>0.92163035951743244</v>
          </cell>
          <cell r="V24">
            <v>0.92163035951743244</v>
          </cell>
          <cell r="W24">
            <v>3</v>
          </cell>
        </row>
        <row r="25">
          <cell r="E25" t="str">
            <v>005-001</v>
          </cell>
          <cell r="F25" t="str">
            <v>Total</v>
          </cell>
          <cell r="G25">
            <v>271</v>
          </cell>
          <cell r="H25">
            <v>51</v>
          </cell>
          <cell r="I25">
            <v>6</v>
          </cell>
          <cell r="J25">
            <v>26</v>
          </cell>
          <cell r="K25">
            <v>1324</v>
          </cell>
          <cell r="L25">
            <v>0.26737160120845921</v>
          </cell>
          <cell r="M25">
            <v>-0.57422778886022119</v>
          </cell>
          <cell r="N25">
            <v>-0.82724910878336055</v>
          </cell>
          <cell r="O25">
            <v>-0.71970124533742519</v>
          </cell>
          <cell r="P25">
            <v>-5.6599125159893064E-2</v>
          </cell>
          <cell r="Q25">
            <v>1.4623547987065588E-2</v>
          </cell>
          <cell r="R25">
            <v>-1.6306492876059062</v>
          </cell>
          <cell r="S25">
            <v>21.088338059895641</v>
          </cell>
          <cell r="T25">
            <v>9.5778527749798954</v>
          </cell>
          <cell r="U25">
            <v>1.9734641644052973</v>
          </cell>
          <cell r="V25">
            <v>1.9734641644052973</v>
          </cell>
          <cell r="W25">
            <v>3</v>
          </cell>
        </row>
        <row r="26">
          <cell r="E26" t="str">
            <v>005-002</v>
          </cell>
          <cell r="F26" t="str">
            <v>Total</v>
          </cell>
          <cell r="G26">
            <v>27</v>
          </cell>
          <cell r="H26">
            <v>9</v>
          </cell>
          <cell r="I26">
            <v>1</v>
          </cell>
          <cell r="J26">
            <v>15</v>
          </cell>
          <cell r="K26">
            <v>121</v>
          </cell>
          <cell r="L26">
            <v>0.42975206611570249</v>
          </cell>
          <cell r="M26">
            <v>-1.537439991815388</v>
          </cell>
          <cell r="N26">
            <v>-1.142855839293234</v>
          </cell>
          <cell r="O26">
            <v>-0.89829913988795995</v>
          </cell>
          <cell r="P26">
            <v>-0.51388634977679548</v>
          </cell>
          <cell r="Q26">
            <v>-1.743995146919465</v>
          </cell>
          <cell r="R26">
            <v>-0.35200529767584465</v>
          </cell>
          <cell r="S26">
            <v>32.793885932141215</v>
          </cell>
          <cell r="T26">
            <v>13.90033323132057</v>
          </cell>
          <cell r="U26">
            <v>2.34161523516239</v>
          </cell>
          <cell r="V26">
            <v>2.34161523516239</v>
          </cell>
          <cell r="W26">
            <v>3</v>
          </cell>
        </row>
        <row r="27">
          <cell r="E27" t="str">
            <v>006-001</v>
          </cell>
          <cell r="F27" t="str">
            <v>Total</v>
          </cell>
          <cell r="G27">
            <v>324</v>
          </cell>
          <cell r="H27">
            <v>82</v>
          </cell>
          <cell r="I27">
            <v>6</v>
          </cell>
          <cell r="J27">
            <v>26</v>
          </cell>
          <cell r="K27">
            <v>1207</v>
          </cell>
          <cell r="L27">
            <v>0.36288318144159071</v>
          </cell>
          <cell r="M27">
            <v>-0.3650054660871726</v>
          </cell>
          <cell r="N27">
            <v>-0.59430128388321579</v>
          </cell>
          <cell r="O27">
            <v>-0.71970124533742519</v>
          </cell>
          <cell r="P27">
            <v>-5.6599125159893064E-2</v>
          </cell>
          <cell r="Q27">
            <v>-0.15641418044524039</v>
          </cell>
          <cell r="R27">
            <v>-0.87855568999502254</v>
          </cell>
          <cell r="S27">
            <v>16.593448384991543</v>
          </cell>
          <cell r="T27">
            <v>5.9950175041988203</v>
          </cell>
          <cell r="U27">
            <v>0.81808788189470305</v>
          </cell>
          <cell r="V27">
            <v>0.81808788189470305</v>
          </cell>
          <cell r="W27">
            <v>3</v>
          </cell>
        </row>
        <row r="28">
          <cell r="E28" t="str">
            <v>006-002</v>
          </cell>
          <cell r="F28" t="str">
            <v>Total</v>
          </cell>
          <cell r="G28">
            <v>179</v>
          </cell>
          <cell r="H28">
            <v>39</v>
          </cell>
          <cell r="I28">
            <v>11</v>
          </cell>
          <cell r="J28">
            <v>5</v>
          </cell>
          <cell r="K28">
            <v>697</v>
          </cell>
          <cell r="L28">
            <v>0.33572453371592542</v>
          </cell>
          <cell r="M28">
            <v>-0.93740616046626768</v>
          </cell>
          <cell r="N28">
            <v>-0.9174224603576101</v>
          </cell>
          <cell r="O28">
            <v>-0.54110335078689042</v>
          </cell>
          <cell r="P28">
            <v>-0.92960200851943398</v>
          </cell>
          <cell r="Q28">
            <v>-0.9019632530988817</v>
          </cell>
          <cell r="R28">
            <v>-1.0924129523749913</v>
          </cell>
          <cell r="S28">
            <v>25.643558362818048</v>
          </cell>
          <cell r="T28">
            <v>10.6621720407915</v>
          </cell>
          <cell r="U28">
            <v>0.67742708545339547</v>
          </cell>
          <cell r="V28">
            <v>0.67742708545339547</v>
          </cell>
          <cell r="W28">
            <v>3</v>
          </cell>
        </row>
        <row r="29">
          <cell r="E29" t="str">
            <v>006-003</v>
          </cell>
          <cell r="F29" t="str">
            <v>Total</v>
          </cell>
          <cell r="G29">
            <v>126</v>
          </cell>
          <cell r="H29">
            <v>28</v>
          </cell>
          <cell r="I29">
            <v>8</v>
          </cell>
          <cell r="J29">
            <v>4</v>
          </cell>
          <cell r="K29">
            <v>438</v>
          </cell>
          <cell r="L29">
            <v>0.37899543378995432</v>
          </cell>
          <cell r="M29">
            <v>-1.1466284832393163</v>
          </cell>
          <cell r="N29">
            <v>-1.0000813659673389</v>
          </cell>
          <cell r="O29">
            <v>-0.64826208751721126</v>
          </cell>
          <cell r="P29">
            <v>-0.97117357439369778</v>
          </cell>
          <cell r="Q29">
            <v>-1.2805852331327898</v>
          </cell>
          <cell r="R29">
            <v>-0.75168184072232791</v>
          </cell>
          <cell r="S29">
            <v>28.365330929030623</v>
          </cell>
          <cell r="T29">
            <v>11.775912972886552</v>
          </cell>
          <cell r="U29">
            <v>0.99091176330783648</v>
          </cell>
          <cell r="V29">
            <v>0.99091176330783648</v>
          </cell>
          <cell r="W29">
            <v>3</v>
          </cell>
        </row>
        <row r="30">
          <cell r="E30" t="str">
            <v>006-004</v>
          </cell>
          <cell r="F30" t="str">
            <v>Total</v>
          </cell>
          <cell r="G30">
            <v>412</v>
          </cell>
          <cell r="H30">
            <v>139</v>
          </cell>
          <cell r="I30">
            <v>47</v>
          </cell>
          <cell r="J30">
            <v>40</v>
          </cell>
          <cell r="K30">
            <v>1132</v>
          </cell>
          <cell r="L30">
            <v>0.56360424028268552</v>
          </cell>
          <cell r="M30">
            <v>-1.7617458463997669E-2</v>
          </cell>
          <cell r="N30">
            <v>-0.16597786390553032</v>
          </cell>
          <cell r="O30">
            <v>0.74480148997695983</v>
          </cell>
          <cell r="P30">
            <v>0.52540279707980087</v>
          </cell>
          <cell r="Q30">
            <v>-0.2660537499531288</v>
          </cell>
          <cell r="R30">
            <v>0.70199635292572515</v>
          </cell>
          <cell r="S30">
            <v>8.8439319644853676</v>
          </cell>
          <cell r="T30">
            <v>0.6279837637558533</v>
          </cell>
          <cell r="U30">
            <v>5.9693587833861166</v>
          </cell>
          <cell r="V30">
            <v>0.6279837637558533</v>
          </cell>
          <cell r="W30">
            <v>2</v>
          </cell>
        </row>
        <row r="31">
          <cell r="E31" t="str">
            <v>006-005</v>
          </cell>
          <cell r="F31" t="str">
            <v>Total</v>
          </cell>
          <cell r="G31">
            <v>848</v>
          </cell>
          <cell r="H31">
            <v>419</v>
          </cell>
          <cell r="I31">
            <v>69</v>
          </cell>
          <cell r="J31">
            <v>65</v>
          </cell>
          <cell r="K31">
            <v>2491</v>
          </cell>
          <cell r="L31">
            <v>0.56242472902448815</v>
          </cell>
          <cell r="M31">
            <v>1.7035322156690056</v>
          </cell>
          <cell r="N31">
            <v>1.9380670061602934</v>
          </cell>
          <cell r="O31">
            <v>1.5306322259993128</v>
          </cell>
          <cell r="P31">
            <v>1.5646919439363973</v>
          </cell>
          <cell r="Q31">
            <v>1.7206152495298097</v>
          </cell>
          <cell r="R31">
            <v>0.69270844392626252</v>
          </cell>
          <cell r="S31">
            <v>1.9933170434033414</v>
          </cell>
          <cell r="T31">
            <v>8.8839751479196849</v>
          </cell>
          <cell r="U31">
            <v>28.973843224961136</v>
          </cell>
          <cell r="V31">
            <v>1.9933170434033414</v>
          </cell>
          <cell r="W31">
            <v>1</v>
          </cell>
        </row>
        <row r="32">
          <cell r="E32" t="str">
            <v>007-001</v>
          </cell>
          <cell r="F32" t="str">
            <v>Total</v>
          </cell>
          <cell r="G32">
            <v>272</v>
          </cell>
          <cell r="H32">
            <v>71</v>
          </cell>
          <cell r="I32">
            <v>10</v>
          </cell>
          <cell r="J32">
            <v>22</v>
          </cell>
          <cell r="K32">
            <v>1044</v>
          </cell>
          <cell r="L32">
            <v>0.35919540229885055</v>
          </cell>
          <cell r="M32">
            <v>-0.57028019786450324</v>
          </cell>
          <cell r="N32">
            <v>-0.67696018949294456</v>
          </cell>
          <cell r="O32">
            <v>-0.57682292969699744</v>
          </cell>
          <cell r="P32">
            <v>-0.22288538865694849</v>
          </cell>
          <cell r="Q32">
            <v>-0.39469751150905125</v>
          </cell>
          <cell r="R32">
            <v>-0.90759463036108001</v>
          </cell>
          <cell r="S32">
            <v>18.555122271179627</v>
          </cell>
          <cell r="T32">
            <v>6.5983215661004566</v>
          </cell>
          <cell r="U32">
            <v>0.41992410486135245</v>
          </cell>
          <cell r="V32">
            <v>0.41992410486135245</v>
          </cell>
          <cell r="W32">
            <v>3</v>
          </cell>
        </row>
        <row r="33">
          <cell r="E33" t="str">
            <v>007-002</v>
          </cell>
          <cell r="F33" t="str">
            <v>Total</v>
          </cell>
          <cell r="G33">
            <v>56</v>
          </cell>
          <cell r="H33">
            <v>26</v>
          </cell>
          <cell r="I33">
            <v>11</v>
          </cell>
          <cell r="J33">
            <v>11</v>
          </cell>
          <cell r="K33">
            <v>276</v>
          </cell>
          <cell r="L33">
            <v>0.37681159420289856</v>
          </cell>
          <cell r="M33">
            <v>-1.4229598529395691</v>
          </cell>
          <cell r="N33">
            <v>-1.0151102578963804</v>
          </cell>
          <cell r="O33">
            <v>-0.54110335078689042</v>
          </cell>
          <cell r="P33">
            <v>-0.68017261327385081</v>
          </cell>
          <cell r="Q33">
            <v>-1.5174067032698288</v>
          </cell>
          <cell r="R33">
            <v>-0.7688782033793462</v>
          </cell>
          <cell r="S33">
            <v>30.416032302249551</v>
          </cell>
          <cell r="T33">
            <v>12.587171273346438</v>
          </cell>
          <cell r="U33">
            <v>1.5313085714572716</v>
          </cell>
          <cell r="V33">
            <v>1.5313085714572716</v>
          </cell>
          <cell r="W33">
            <v>3</v>
          </cell>
        </row>
        <row r="34">
          <cell r="E34" t="str">
            <v>007-003</v>
          </cell>
          <cell r="F34" t="str">
            <v>Total</v>
          </cell>
          <cell r="G34">
            <v>496</v>
          </cell>
          <cell r="H34">
            <v>111</v>
          </cell>
          <cell r="I34">
            <v>17</v>
          </cell>
          <cell r="J34">
            <v>67</v>
          </cell>
          <cell r="K34">
            <v>2032</v>
          </cell>
          <cell r="L34">
            <v>0.34005905511811024</v>
          </cell>
          <cell r="M34">
            <v>0.31398018517630572</v>
          </cell>
          <cell r="N34">
            <v>-0.3763823509121127</v>
          </cell>
          <cell r="O34">
            <v>-0.32678587732624875</v>
          </cell>
          <cell r="P34">
            <v>1.6478350756849249</v>
          </cell>
          <cell r="Q34">
            <v>1.0496210841415323</v>
          </cell>
          <cell r="R34">
            <v>-1.0582813236517161</v>
          </cell>
          <cell r="S34">
            <v>11.721290979700203</v>
          </cell>
          <cell r="T34">
            <v>6.7732078001825213</v>
          </cell>
          <cell r="U34">
            <v>9.5348960078386806</v>
          </cell>
          <cell r="V34">
            <v>6.7732078001825213</v>
          </cell>
          <cell r="W34">
            <v>2</v>
          </cell>
        </row>
        <row r="35">
          <cell r="E35" t="str">
            <v>007-004</v>
          </cell>
          <cell r="F35" t="str">
            <v>Total</v>
          </cell>
          <cell r="G35">
            <v>405</v>
          </cell>
          <cell r="H35">
            <v>148</v>
          </cell>
          <cell r="I35">
            <v>3</v>
          </cell>
          <cell r="J35">
            <v>23</v>
          </cell>
          <cell r="K35">
            <v>2007</v>
          </cell>
          <cell r="L35">
            <v>0.28849028400597909</v>
          </cell>
          <cell r="M35">
            <v>-4.5250595434022947E-2</v>
          </cell>
          <cell r="N35">
            <v>-9.8347850224843145E-2</v>
          </cell>
          <cell r="O35">
            <v>-0.82685998206774602</v>
          </cell>
          <cell r="P35">
            <v>-0.18131382278268462</v>
          </cell>
          <cell r="Q35">
            <v>1.0130745609722362</v>
          </cell>
          <cell r="R35">
            <v>-1.4643529486361091</v>
          </cell>
          <cell r="S35">
            <v>13.879296350684559</v>
          </cell>
          <cell r="T35">
            <v>8.0853206801053403</v>
          </cell>
          <cell r="U35">
            <v>4.3741365116337283</v>
          </cell>
          <cell r="V35">
            <v>4.3741365116337283</v>
          </cell>
          <cell r="W35">
            <v>3</v>
          </cell>
        </row>
        <row r="36">
          <cell r="E36" t="str">
            <v>008-001</v>
          </cell>
          <cell r="F36" t="str">
            <v>Total</v>
          </cell>
          <cell r="G36">
            <v>31</v>
          </cell>
          <cell r="H36">
            <v>20</v>
          </cell>
          <cell r="I36">
            <v>1</v>
          </cell>
          <cell r="J36">
            <v>6</v>
          </cell>
          <cell r="K36">
            <v>76</v>
          </cell>
          <cell r="L36">
            <v>0.76315789473684215</v>
          </cell>
          <cell r="M36">
            <v>-1.5216496278325164</v>
          </cell>
          <cell r="N36">
            <v>-1.0601969336835053</v>
          </cell>
          <cell r="O36">
            <v>-0.89829913988795995</v>
          </cell>
          <cell r="P36">
            <v>-0.88803044264517006</v>
          </cell>
          <cell r="Q36">
            <v>-1.8097788886241979</v>
          </cell>
          <cell r="R36">
            <v>2.2733558208404263</v>
          </cell>
          <cell r="S36">
            <v>34.622322697989141</v>
          </cell>
          <cell r="T36">
            <v>16.376421395940394</v>
          </cell>
          <cell r="U36">
            <v>10.728082507706347</v>
          </cell>
          <cell r="V36">
            <v>10.728082507706347</v>
          </cell>
          <cell r="W36">
            <v>3</v>
          </cell>
        </row>
        <row r="37">
          <cell r="E37" t="str">
            <v>008-002</v>
          </cell>
          <cell r="F37" t="str">
            <v>Total</v>
          </cell>
          <cell r="G37">
            <v>391</v>
          </cell>
          <cell r="H37">
            <v>141</v>
          </cell>
          <cell r="I37">
            <v>9</v>
          </cell>
          <cell r="J37">
            <v>15</v>
          </cell>
          <cell r="K37">
            <v>1404</v>
          </cell>
          <cell r="L37">
            <v>0.39601139601139601</v>
          </cell>
          <cell r="M37">
            <v>-0.10051686937407352</v>
          </cell>
          <cell r="N37">
            <v>-0.15094897197648874</v>
          </cell>
          <cell r="O37">
            <v>-0.61254250860710435</v>
          </cell>
          <cell r="P37">
            <v>-0.51388634977679548</v>
          </cell>
          <cell r="Q37">
            <v>0.13157242212881326</v>
          </cell>
          <cell r="R37">
            <v>-0.61769184482133166</v>
          </cell>
          <cell r="S37">
            <v>12.621757606492947</v>
          </cell>
          <cell r="T37">
            <v>4.530989388109929</v>
          </cell>
          <cell r="U37">
            <v>1.2010878521198383</v>
          </cell>
          <cell r="V37">
            <v>1.2010878521198383</v>
          </cell>
          <cell r="W37">
            <v>3</v>
          </cell>
        </row>
        <row r="38">
          <cell r="E38" t="str">
            <v>008-003</v>
          </cell>
          <cell r="F38" t="str">
            <v>Total</v>
          </cell>
          <cell r="G38">
            <v>403</v>
          </cell>
          <cell r="H38">
            <v>89</v>
          </cell>
          <cell r="I38">
            <v>5</v>
          </cell>
          <cell r="J38">
            <v>20</v>
          </cell>
          <cell r="K38">
            <v>1614</v>
          </cell>
          <cell r="L38">
            <v>0.32032218091697645</v>
          </cell>
          <cell r="M38">
            <v>-5.3145777425458743E-2</v>
          </cell>
          <cell r="N38">
            <v>-0.54170016213157024</v>
          </cell>
          <cell r="O38">
            <v>-0.7554208242475321</v>
          </cell>
          <cell r="P38">
            <v>-0.30602852040547618</v>
          </cell>
          <cell r="Q38">
            <v>0.43856321675090087</v>
          </cell>
          <cell r="R38">
            <v>-1.2136967893710762</v>
          </cell>
          <cell r="S38">
            <v>15.318995400378817</v>
          </cell>
          <cell r="T38">
            <v>6.9551693061660895</v>
          </cell>
          <cell r="U38">
            <v>2.2018595372516696</v>
          </cell>
          <cell r="V38">
            <v>2.2018595372516696</v>
          </cell>
          <cell r="W38">
            <v>3</v>
          </cell>
        </row>
        <row r="39">
          <cell r="E39" t="str">
            <v>008-004</v>
          </cell>
          <cell r="F39" t="str">
            <v>Total</v>
          </cell>
          <cell r="G39">
            <v>83</v>
          </cell>
          <cell r="H39">
            <v>23</v>
          </cell>
          <cell r="I39">
            <v>7</v>
          </cell>
          <cell r="J39">
            <v>25</v>
          </cell>
          <cell r="K39">
            <v>404</v>
          </cell>
          <cell r="L39">
            <v>0.34158415841584161</v>
          </cell>
          <cell r="M39">
            <v>-1.3163748960551858</v>
          </cell>
          <cell r="N39">
            <v>-1.0376535957899429</v>
          </cell>
          <cell r="O39">
            <v>-0.68398166642731828</v>
          </cell>
          <cell r="P39">
            <v>-9.8170691034156918E-2</v>
          </cell>
          <cell r="Q39">
            <v>-1.3302885046430326</v>
          </cell>
          <cell r="R39">
            <v>-1.0462720947904693</v>
          </cell>
          <cell r="S39">
            <v>29.118141248696919</v>
          </cell>
          <cell r="T39">
            <v>12.022756258424113</v>
          </cell>
          <cell r="U39">
            <v>1.520271135354599</v>
          </cell>
          <cell r="V39">
            <v>1.520271135354599</v>
          </cell>
          <cell r="W39">
            <v>3</v>
          </cell>
        </row>
        <row r="40">
          <cell r="E40" t="str">
            <v>008-005</v>
          </cell>
          <cell r="F40" t="str">
            <v>Total</v>
          </cell>
          <cell r="G40">
            <v>380</v>
          </cell>
          <cell r="H40">
            <v>95</v>
          </cell>
          <cell r="I40">
            <v>13</v>
          </cell>
          <cell r="J40">
            <v>38</v>
          </cell>
          <cell r="K40">
            <v>1522</v>
          </cell>
          <cell r="L40">
            <v>0.34559789750328518</v>
          </cell>
          <cell r="M40">
            <v>-0.14394037032697038</v>
          </cell>
          <cell r="N40">
            <v>-0.49661348634444541</v>
          </cell>
          <cell r="O40">
            <v>-0.46966419296667655</v>
          </cell>
          <cell r="P40">
            <v>0.44225966533127314</v>
          </cell>
          <cell r="Q40">
            <v>0.30407201148789104</v>
          </cell>
          <cell r="R40">
            <v>-1.0146664249567321</v>
          </cell>
          <cell r="S40">
            <v>13.587591229810851</v>
          </cell>
          <cell r="T40">
            <v>5.0416609817101996</v>
          </cell>
          <cell r="U40">
            <v>2.6509289363267459</v>
          </cell>
          <cell r="V40">
            <v>2.6509289363267459</v>
          </cell>
          <cell r="W40">
            <v>3</v>
          </cell>
        </row>
        <row r="41">
          <cell r="E41" t="str">
            <v>008-006</v>
          </cell>
          <cell r="F41" t="str">
            <v>Total</v>
          </cell>
          <cell r="G41">
            <v>586</v>
          </cell>
          <cell r="H41">
            <v>140</v>
          </cell>
          <cell r="I41">
            <v>16</v>
          </cell>
          <cell r="J41">
            <v>46</v>
          </cell>
          <cell r="K41">
            <v>2044</v>
          </cell>
          <cell r="L41">
            <v>0.38551859099804303</v>
          </cell>
          <cell r="M41">
            <v>0.66926337479091647</v>
          </cell>
          <cell r="N41">
            <v>-0.15846341794100954</v>
          </cell>
          <cell r="O41">
            <v>-0.36250545623635572</v>
          </cell>
          <cell r="P41">
            <v>0.77483219232538392</v>
          </cell>
          <cell r="Q41">
            <v>1.0671634152627947</v>
          </cell>
          <cell r="R41">
            <v>-0.70031608213642838</v>
          </cell>
          <cell r="S41">
            <v>7.6864759972356769</v>
          </cell>
          <cell r="T41">
            <v>4.1230872863146724</v>
          </cell>
          <cell r="U41">
            <v>7.2047202847399809</v>
          </cell>
          <cell r="V41">
            <v>4.1230872863146724</v>
          </cell>
          <cell r="W41">
            <v>2</v>
          </cell>
        </row>
        <row r="42">
          <cell r="E42" t="str">
            <v>008-007</v>
          </cell>
          <cell r="F42" t="str">
            <v>Total</v>
          </cell>
          <cell r="G42">
            <v>360</v>
          </cell>
          <cell r="H42">
            <v>52</v>
          </cell>
          <cell r="I42">
            <v>6</v>
          </cell>
          <cell r="J42">
            <v>32</v>
          </cell>
          <cell r="K42">
            <v>1499</v>
          </cell>
          <cell r="L42">
            <v>0.30020013342228152</v>
          </cell>
          <cell r="M42">
            <v>-0.22289219024132834</v>
          </cell>
          <cell r="N42">
            <v>-0.81973466281883978</v>
          </cell>
          <cell r="O42">
            <v>-0.71970124533742519</v>
          </cell>
          <cell r="P42">
            <v>0.19283027008569004</v>
          </cell>
          <cell r="Q42">
            <v>0.27044921017213863</v>
          </cell>
          <cell r="R42">
            <v>-1.3721452524228113</v>
          </cell>
          <cell r="S42">
            <v>17.56819806719496</v>
          </cell>
          <cell r="T42">
            <v>7.7140671616110277</v>
          </cell>
          <cell r="U42">
            <v>2.5271031486073645</v>
          </cell>
          <cell r="V42">
            <v>2.5271031486073645</v>
          </cell>
          <cell r="W42">
            <v>3</v>
          </cell>
        </row>
        <row r="43">
          <cell r="E43" t="str">
            <v>008-008</v>
          </cell>
          <cell r="F43" t="str">
            <v>Total</v>
          </cell>
          <cell r="G43">
            <v>466</v>
          </cell>
          <cell r="H43">
            <v>94</v>
          </cell>
          <cell r="I43">
            <v>23</v>
          </cell>
          <cell r="J43">
            <v>5</v>
          </cell>
          <cell r="K43">
            <v>882</v>
          </cell>
          <cell r="L43">
            <v>0.66666666666666663</v>
          </cell>
          <cell r="M43">
            <v>0.19555245530476878</v>
          </cell>
          <cell r="N43">
            <v>-0.50412793230896624</v>
          </cell>
          <cell r="O43">
            <v>-0.11246840386560704</v>
          </cell>
          <cell r="P43">
            <v>-0.92960200851943398</v>
          </cell>
          <cell r="Q43">
            <v>-0.63151898164609022</v>
          </cell>
          <cell r="R43">
            <v>1.513548112915843</v>
          </cell>
          <cell r="S43">
            <v>14.144216159086476</v>
          </cell>
          <cell r="T43">
            <v>4.4456680032613818</v>
          </cell>
          <cell r="U43">
            <v>5.9924634364533995</v>
          </cell>
          <cell r="V43">
            <v>4.4456680032613818</v>
          </cell>
          <cell r="W43">
            <v>2</v>
          </cell>
        </row>
        <row r="44">
          <cell r="E44" t="str">
            <v>008-009</v>
          </cell>
          <cell r="F44" t="str">
            <v>Total</v>
          </cell>
          <cell r="G44">
            <v>23</v>
          </cell>
          <cell r="H44">
            <v>5</v>
          </cell>
          <cell r="I44">
            <v>3</v>
          </cell>
          <cell r="J44">
            <v>1</v>
          </cell>
          <cell r="K44">
            <v>71</v>
          </cell>
          <cell r="L44">
            <v>0.45070422535211269</v>
          </cell>
          <cell r="M44">
            <v>-1.5532303557982596</v>
          </cell>
          <cell r="N44">
            <v>-1.1729136231513173</v>
          </cell>
          <cell r="O44">
            <v>-0.82685998206774602</v>
          </cell>
          <cell r="P44">
            <v>-1.0958882720164893</v>
          </cell>
          <cell r="Q44">
            <v>-1.8170881932580571</v>
          </cell>
          <cell r="R44">
            <v>-0.18702022697169929</v>
          </cell>
          <cell r="S44">
            <v>34.460801415055435</v>
          </cell>
          <cell r="T44">
            <v>15.168952000473729</v>
          </cell>
          <cell r="U44">
            <v>2.9090461279169326</v>
          </cell>
          <cell r="V44">
            <v>2.9090461279169326</v>
          </cell>
          <cell r="W44">
            <v>3</v>
          </cell>
        </row>
        <row r="45">
          <cell r="E45" t="str">
            <v>008-010</v>
          </cell>
          <cell r="F45" t="str">
            <v>Total</v>
          </cell>
          <cell r="G45">
            <v>751</v>
          </cell>
          <cell r="H45">
            <v>273</v>
          </cell>
          <cell r="I45">
            <v>28</v>
          </cell>
          <cell r="J45">
            <v>45</v>
          </cell>
          <cell r="K45">
            <v>2691</v>
          </cell>
          <cell r="L45">
            <v>0.40765514678558157</v>
          </cell>
          <cell r="M45">
            <v>1.3206158890843696</v>
          </cell>
          <cell r="N45">
            <v>0.84095789534025656</v>
          </cell>
          <cell r="O45">
            <v>6.6129490684927711E-2</v>
          </cell>
          <cell r="P45">
            <v>0.73326062645112011</v>
          </cell>
          <cell r="Q45">
            <v>2.0129874348841788</v>
          </cell>
          <cell r="R45">
            <v>-0.52600463382485818</v>
          </cell>
          <cell r="S45">
            <v>3.2393526976194797</v>
          </cell>
          <cell r="T45">
            <v>6.3524872144880131</v>
          </cell>
          <cell r="U45">
            <v>15.62726613460304</v>
          </cell>
          <cell r="V45">
            <v>3.2393526976194797</v>
          </cell>
          <cell r="W45">
            <v>1</v>
          </cell>
        </row>
        <row r="46">
          <cell r="E46" t="str">
            <v>008-011</v>
          </cell>
          <cell r="F46" t="str">
            <v>Total</v>
          </cell>
          <cell r="G46">
            <v>152</v>
          </cell>
          <cell r="H46">
            <v>21</v>
          </cell>
          <cell r="I46">
            <v>2</v>
          </cell>
          <cell r="J46">
            <v>3</v>
          </cell>
          <cell r="K46">
            <v>496</v>
          </cell>
          <cell r="L46">
            <v>0.3588709677419355</v>
          </cell>
          <cell r="M46">
            <v>-1.0439911173506509</v>
          </cell>
          <cell r="N46">
            <v>-1.0526824877189844</v>
          </cell>
          <cell r="O46">
            <v>-0.86257956097785304</v>
          </cell>
          <cell r="P46">
            <v>-1.0127451402679617</v>
          </cell>
          <cell r="Q46">
            <v>-1.1957972993800228</v>
          </cell>
          <cell r="R46">
            <v>-0.91014934835971384</v>
          </cell>
          <cell r="S46">
            <v>28.892545666134115</v>
          </cell>
          <cell r="T46">
            <v>12.564741062367041</v>
          </cell>
          <cell r="U46">
            <v>1.0069961341255771</v>
          </cell>
          <cell r="V46">
            <v>1.0069961341255771</v>
          </cell>
          <cell r="W46">
            <v>3</v>
          </cell>
        </row>
        <row r="47">
          <cell r="E47" t="str">
            <v>009-001</v>
          </cell>
          <cell r="F47" t="str">
            <v>Total</v>
          </cell>
          <cell r="G47">
            <v>148</v>
          </cell>
          <cell r="H47">
            <v>85</v>
          </cell>
          <cell r="I47">
            <v>6</v>
          </cell>
          <cell r="J47">
            <v>12</v>
          </cell>
          <cell r="K47">
            <v>634</v>
          </cell>
          <cell r="L47">
            <v>0.39589905362776023</v>
          </cell>
          <cell r="M47">
            <v>-1.0597814813335225</v>
          </cell>
          <cell r="N47">
            <v>-0.57175794598965346</v>
          </cell>
          <cell r="O47">
            <v>-0.71970124533742519</v>
          </cell>
          <cell r="P47">
            <v>-0.63860104739958701</v>
          </cell>
          <cell r="Q47">
            <v>-0.99406049148550801</v>
          </cell>
          <cell r="R47">
            <v>-0.618576470405649</v>
          </cell>
          <cell r="S47">
            <v>23.332829014555767</v>
          </cell>
          <cell r="T47">
            <v>8.9131148981412682</v>
          </cell>
          <cell r="U47">
            <v>0.20457051473669091</v>
          </cell>
          <cell r="V47">
            <v>0.20457051473669091</v>
          </cell>
          <cell r="W47">
            <v>3</v>
          </cell>
        </row>
        <row r="48">
          <cell r="E48" t="str">
            <v>009-002</v>
          </cell>
          <cell r="F48" t="str">
            <v>Total</v>
          </cell>
          <cell r="G48">
            <v>280</v>
          </cell>
          <cell r="H48">
            <v>87</v>
          </cell>
          <cell r="I48">
            <v>8</v>
          </cell>
          <cell r="J48">
            <v>23</v>
          </cell>
          <cell r="K48">
            <v>952</v>
          </cell>
          <cell r="L48">
            <v>0.41806722689075632</v>
          </cell>
          <cell r="M48">
            <v>-0.53869946989876005</v>
          </cell>
          <cell r="N48">
            <v>-0.55672905406061179</v>
          </cell>
          <cell r="O48">
            <v>-0.64826208751721126</v>
          </cell>
          <cell r="P48">
            <v>-0.18131382278268462</v>
          </cell>
          <cell r="Q48">
            <v>-0.52918871677206103</v>
          </cell>
          <cell r="R48">
            <v>-0.44401605436884389</v>
          </cell>
          <cell r="S48">
            <v>17.19302185750357</v>
          </cell>
          <cell r="T48">
            <v>5.4251489663520251</v>
          </cell>
          <cell r="U48">
            <v>0.3014838879756303</v>
          </cell>
          <cell r="V48">
            <v>0.3014838879756303</v>
          </cell>
          <cell r="W48">
            <v>3</v>
          </cell>
        </row>
        <row r="49">
          <cell r="E49" t="str">
            <v>009-003</v>
          </cell>
          <cell r="F49" t="str">
            <v>Total</v>
          </cell>
          <cell r="G49">
            <v>447</v>
          </cell>
          <cell r="H49">
            <v>139</v>
          </cell>
          <cell r="I49">
            <v>23</v>
          </cell>
          <cell r="J49">
            <v>43</v>
          </cell>
          <cell r="K49">
            <v>1278</v>
          </cell>
          <cell r="L49">
            <v>0.51017214397496091</v>
          </cell>
          <cell r="M49">
            <v>0.12054822638612873</v>
          </cell>
          <cell r="N49">
            <v>-0.16597786390553032</v>
          </cell>
          <cell r="O49">
            <v>-0.11246840386560704</v>
          </cell>
          <cell r="P49">
            <v>0.65011749470259239</v>
          </cell>
          <cell r="Q49">
            <v>-5.2622054644439323E-2</v>
          </cell>
          <cell r="R49">
            <v>0.28125221444660975</v>
          </cell>
          <cell r="S49">
            <v>8.7068843004249565</v>
          </cell>
          <cell r="T49">
            <v>1.2281435890499577</v>
          </cell>
          <cell r="U49">
            <v>4.0006490077383745</v>
          </cell>
          <cell r="V49">
            <v>1.2281435890499577</v>
          </cell>
          <cell r="W49">
            <v>2</v>
          </cell>
        </row>
        <row r="50">
          <cell r="E50" t="str">
            <v>009-004</v>
          </cell>
          <cell r="F50" t="str">
            <v>Total</v>
          </cell>
          <cell r="G50">
            <v>693</v>
          </cell>
          <cell r="H50">
            <v>419</v>
          </cell>
          <cell r="I50">
            <v>99</v>
          </cell>
          <cell r="J50">
            <v>31</v>
          </cell>
          <cell r="K50">
            <v>2058</v>
          </cell>
          <cell r="L50">
            <v>0.60349854227405253</v>
          </cell>
          <cell r="M50">
            <v>1.0916556113327314</v>
          </cell>
          <cell r="N50">
            <v>1.9380670061602934</v>
          </cell>
          <cell r="O50">
            <v>2.6022195933025212</v>
          </cell>
          <cell r="P50">
            <v>0.1512587042114262</v>
          </cell>
          <cell r="Q50">
            <v>1.0876294682376004</v>
          </cell>
          <cell r="R50">
            <v>1.0161388792625918</v>
          </cell>
          <cell r="S50">
            <v>4.1857998577557733</v>
          </cell>
          <cell r="T50">
            <v>7.7895238520246783</v>
          </cell>
          <cell r="U50">
            <v>26.496491493386944</v>
          </cell>
          <cell r="V50">
            <v>4.1857998577557733</v>
          </cell>
          <cell r="W50">
            <v>1</v>
          </cell>
        </row>
        <row r="51">
          <cell r="E51" t="str">
            <v>009-005</v>
          </cell>
          <cell r="F51" t="str">
            <v>Total</v>
          </cell>
          <cell r="G51">
            <v>477</v>
          </cell>
          <cell r="H51">
            <v>381</v>
          </cell>
          <cell r="I51">
            <v>54</v>
          </cell>
          <cell r="J51">
            <v>39</v>
          </cell>
          <cell r="K51">
            <v>1618</v>
          </cell>
          <cell r="L51">
            <v>0.58776266996291715</v>
          </cell>
          <cell r="M51">
            <v>0.23897595625766566</v>
          </cell>
          <cell r="N51">
            <v>1.6525180595085027</v>
          </cell>
          <cell r="O51">
            <v>0.99483854234770841</v>
          </cell>
          <cell r="P51">
            <v>0.483831231205537</v>
          </cell>
          <cell r="Q51">
            <v>0.44441066045798827</v>
          </cell>
          <cell r="R51">
            <v>0.89222878596144484</v>
          </cell>
          <cell r="S51">
            <v>3.0898768462698962</v>
          </cell>
          <cell r="T51">
            <v>2.1502326859008409</v>
          </cell>
          <cell r="U51">
            <v>13.033029794510815</v>
          </cell>
          <cell r="V51">
            <v>2.1502326859008409</v>
          </cell>
          <cell r="W51">
            <v>2</v>
          </cell>
        </row>
        <row r="52">
          <cell r="E52" t="str">
            <v>009-006</v>
          </cell>
          <cell r="F52" t="str">
            <v>Total</v>
          </cell>
          <cell r="G52">
            <v>638</v>
          </cell>
          <cell r="H52">
            <v>401</v>
          </cell>
          <cell r="I52">
            <v>18</v>
          </cell>
          <cell r="J52">
            <v>16</v>
          </cell>
          <cell r="K52">
            <v>1884</v>
          </cell>
          <cell r="L52">
            <v>0.56953290870488327</v>
          </cell>
          <cell r="M52">
            <v>0.87453810656824715</v>
          </cell>
          <cell r="N52">
            <v>1.8028069787989187</v>
          </cell>
          <cell r="O52">
            <v>-0.29106629841614179</v>
          </cell>
          <cell r="P52">
            <v>-0.47231478390253157</v>
          </cell>
          <cell r="Q52">
            <v>0.83326566697929927</v>
          </cell>
          <cell r="R52">
            <v>0.74868088638029806</v>
          </cell>
          <cell r="S52">
            <v>3.0061679899411118</v>
          </cell>
          <cell r="T52">
            <v>4.6531268785599176</v>
          </cell>
          <cell r="U52">
            <v>12.079248454104377</v>
          </cell>
          <cell r="V52">
            <v>3.0061679899411118</v>
          </cell>
          <cell r="W52">
            <v>1</v>
          </cell>
        </row>
        <row r="53">
          <cell r="E53" t="str">
            <v>009-007</v>
          </cell>
          <cell r="F53" t="str">
            <v>Total</v>
          </cell>
          <cell r="G53">
            <v>518</v>
          </cell>
          <cell r="H53">
            <v>165</v>
          </cell>
          <cell r="I53">
            <v>20</v>
          </cell>
          <cell r="J53">
            <v>34</v>
          </cell>
          <cell r="K53">
            <v>1698</v>
          </cell>
          <cell r="L53">
            <v>0.43404004711425204</v>
          </cell>
          <cell r="M53">
            <v>0.40082718708209941</v>
          </cell>
          <cell r="N53">
            <v>2.9397731172010413E-2</v>
          </cell>
          <cell r="O53">
            <v>-0.21962714059592789</v>
          </cell>
          <cell r="P53">
            <v>0.27597340183421776</v>
          </cell>
          <cell r="Q53">
            <v>0.56135953459973598</v>
          </cell>
          <cell r="R53">
            <v>-0.31824014534756656</v>
          </cell>
          <cell r="S53">
            <v>6.9736862397125128</v>
          </cell>
          <cell r="T53">
            <v>1.9754290926916398</v>
          </cell>
          <cell r="U53">
            <v>4.2267130798656041</v>
          </cell>
          <cell r="V53">
            <v>1.9754290926916398</v>
          </cell>
          <cell r="W53">
            <v>2</v>
          </cell>
        </row>
        <row r="54">
          <cell r="E54" t="str">
            <v>009-008</v>
          </cell>
          <cell r="F54" t="str">
            <v>Total</v>
          </cell>
          <cell r="G54">
            <v>253</v>
          </cell>
          <cell r="H54">
            <v>108</v>
          </cell>
          <cell r="I54">
            <v>3</v>
          </cell>
          <cell r="J54">
            <v>17</v>
          </cell>
          <cell r="K54">
            <v>1311</v>
          </cell>
          <cell r="L54">
            <v>0.29061784897025172</v>
          </cell>
          <cell r="M54">
            <v>-0.64528442678314335</v>
          </cell>
          <cell r="N54">
            <v>-0.39892568880567508</v>
          </cell>
          <cell r="O54">
            <v>-0.82685998206774602</v>
          </cell>
          <cell r="P54">
            <v>-0.4307432180282677</v>
          </cell>
          <cell r="Q54">
            <v>-4.3806440609684069E-3</v>
          </cell>
          <cell r="R54">
            <v>-1.4475997132250211</v>
          </cell>
          <cell r="S54">
            <v>19.593781202049133</v>
          </cell>
          <cell r="T54">
            <v>8.9410241545432321</v>
          </cell>
          <cell r="U54">
            <v>1.1823461689942005</v>
          </cell>
          <cell r="V54">
            <v>1.1823461689942005</v>
          </cell>
          <cell r="W54">
            <v>3</v>
          </cell>
        </row>
        <row r="55">
          <cell r="E55" t="str">
            <v>009-009</v>
          </cell>
          <cell r="F55" t="str">
            <v>Total</v>
          </cell>
          <cell r="G55">
            <v>240</v>
          </cell>
          <cell r="H55">
            <v>80</v>
          </cell>
          <cell r="I55">
            <v>4</v>
          </cell>
          <cell r="J55">
            <v>13</v>
          </cell>
          <cell r="K55">
            <v>840</v>
          </cell>
          <cell r="L55">
            <v>0.40119047619047621</v>
          </cell>
          <cell r="M55">
            <v>-0.69660310972747597</v>
          </cell>
          <cell r="N55">
            <v>-0.60933017581225735</v>
          </cell>
          <cell r="O55">
            <v>-0.79114040315763912</v>
          </cell>
          <cell r="P55">
            <v>-0.59702948152532309</v>
          </cell>
          <cell r="Q55">
            <v>-0.69291714057050779</v>
          </cell>
          <cell r="R55">
            <v>-0.57690984713380433</v>
          </cell>
          <cell r="S55">
            <v>20.292387621756514</v>
          </cell>
          <cell r="T55">
            <v>7.4398187742744568</v>
          </cell>
          <cell r="U55">
            <v>4.5084064267072649E-2</v>
          </cell>
          <cell r="V55">
            <v>4.5084064267072649E-2</v>
          </cell>
          <cell r="W55">
            <v>3</v>
          </cell>
        </row>
        <row r="56">
          <cell r="E56" t="str">
            <v>009-010</v>
          </cell>
          <cell r="F56" t="str">
            <v>Total</v>
          </cell>
          <cell r="G56">
            <v>364</v>
          </cell>
          <cell r="H56">
            <v>64</v>
          </cell>
          <cell r="I56">
            <v>23</v>
          </cell>
          <cell r="J56">
            <v>28</v>
          </cell>
          <cell r="K56">
            <v>1148</v>
          </cell>
          <cell r="L56">
            <v>0.4172473867595819</v>
          </cell>
          <cell r="M56">
            <v>-0.20710182625845674</v>
          </cell>
          <cell r="N56">
            <v>-0.72956131124459012</v>
          </cell>
          <cell r="O56">
            <v>-0.11246840386560704</v>
          </cell>
          <cell r="P56">
            <v>2.6544006588634636E-2</v>
          </cell>
          <cell r="Q56">
            <v>-0.24266397512477927</v>
          </cell>
          <cell r="R56">
            <v>-0.45047177955123241</v>
          </cell>
          <cell r="S56">
            <v>14.156666566904651</v>
          </cell>
          <cell r="T56">
            <v>3.5539033558802582</v>
          </cell>
          <cell r="U56">
            <v>1.3826245028155879</v>
          </cell>
          <cell r="V56">
            <v>1.3826245028155879</v>
          </cell>
          <cell r="W56">
            <v>3</v>
          </cell>
        </row>
        <row r="57">
          <cell r="E57" t="str">
            <v>009-011</v>
          </cell>
          <cell r="F57" t="str">
            <v>Total</v>
          </cell>
          <cell r="G57">
            <v>45</v>
          </cell>
          <cell r="H57">
            <v>15</v>
          </cell>
          <cell r="I57">
            <v>0</v>
          </cell>
          <cell r="J57">
            <v>7</v>
          </cell>
          <cell r="K57">
            <v>301</v>
          </cell>
          <cell r="L57">
            <v>0.22259136212624583</v>
          </cell>
          <cell r="M57">
            <v>-1.466383353892466</v>
          </cell>
          <cell r="N57">
            <v>-1.0977691635061093</v>
          </cell>
          <cell r="O57">
            <v>-0.93401871879806686</v>
          </cell>
          <cell r="P57">
            <v>-0.84645887677090625</v>
          </cell>
          <cell r="Q57">
            <v>-1.4808601801005328</v>
          </cell>
          <cell r="R57">
            <v>-1.9832654942586643</v>
          </cell>
          <cell r="S57">
            <v>37.674111950205813</v>
          </cell>
          <cell r="T57">
            <v>19.238787737154535</v>
          </cell>
          <cell r="U57">
            <v>3.5376638942032139</v>
          </cell>
          <cell r="V57">
            <v>3.5376638942032139</v>
          </cell>
          <cell r="W57">
            <v>3</v>
          </cell>
        </row>
        <row r="58">
          <cell r="E58" t="str">
            <v>009-012</v>
          </cell>
          <cell r="F58" t="str">
            <v>Total</v>
          </cell>
          <cell r="G58">
            <v>352</v>
          </cell>
          <cell r="H58">
            <v>106</v>
          </cell>
          <cell r="I58">
            <v>7</v>
          </cell>
          <cell r="J58">
            <v>25</v>
          </cell>
          <cell r="K58">
            <v>1386</v>
          </cell>
          <cell r="L58">
            <v>0.35353535353535354</v>
          </cell>
          <cell r="M58">
            <v>-0.25447291820707152</v>
          </cell>
          <cell r="N58">
            <v>-0.41395458073471664</v>
          </cell>
          <cell r="O58">
            <v>-0.68398166642731828</v>
          </cell>
          <cell r="P58">
            <v>-9.8170691034156918E-2</v>
          </cell>
          <cell r="Q58">
            <v>0.10525892544692003</v>
          </cell>
          <cell r="R58">
            <v>-0.9521639530212328</v>
          </cell>
          <cell r="S58">
            <v>14.828371676466064</v>
          </cell>
          <cell r="T58">
            <v>5.6025954830492815</v>
          </cell>
          <cell r="U58">
            <v>1.2347867342250662</v>
          </cell>
          <cell r="V58">
            <v>1.2347867342250662</v>
          </cell>
          <cell r="W58">
            <v>3</v>
          </cell>
        </row>
        <row r="59">
          <cell r="E59" t="str">
            <v>009-013</v>
          </cell>
          <cell r="F59" t="str">
            <v>Total</v>
          </cell>
          <cell r="G59">
            <v>117</v>
          </cell>
          <cell r="H59">
            <v>38</v>
          </cell>
          <cell r="I59">
            <v>4</v>
          </cell>
          <cell r="J59">
            <v>11</v>
          </cell>
          <cell r="K59">
            <v>514</v>
          </cell>
          <cell r="L59">
            <v>0.33073929961089493</v>
          </cell>
          <cell r="M59">
            <v>-1.1821568022007773</v>
          </cell>
          <cell r="N59">
            <v>-0.92493690632213088</v>
          </cell>
          <cell r="O59">
            <v>-0.79114040315763912</v>
          </cell>
          <cell r="P59">
            <v>-0.68017261327385081</v>
          </cell>
          <cell r="Q59">
            <v>-1.1694838026981296</v>
          </cell>
          <cell r="R59">
            <v>-1.1316685341990294</v>
          </cell>
          <cell r="S59">
            <v>28.541358929825964</v>
          </cell>
          <cell r="T59">
            <v>12.303647640790219</v>
          </cell>
          <cell r="U59">
            <v>0.92645381002488558</v>
          </cell>
          <cell r="V59">
            <v>0.92645381002488558</v>
          </cell>
          <cell r="W59">
            <v>3</v>
          </cell>
        </row>
        <row r="60">
          <cell r="E60" t="str">
            <v>009-014</v>
          </cell>
          <cell r="F60" t="str">
            <v>Total</v>
          </cell>
          <cell r="G60">
            <v>386</v>
          </cell>
          <cell r="H60">
            <v>70</v>
          </cell>
          <cell r="I60">
            <v>13</v>
          </cell>
          <cell r="J60">
            <v>17</v>
          </cell>
          <cell r="K60">
            <v>1406</v>
          </cell>
          <cell r="L60">
            <v>0.34566145092460882</v>
          </cell>
          <cell r="M60">
            <v>-0.12025482435266299</v>
          </cell>
          <cell r="N60">
            <v>-0.68447463545746534</v>
          </cell>
          <cell r="O60">
            <v>-0.46966419296667655</v>
          </cell>
          <cell r="P60">
            <v>-0.4307432180282677</v>
          </cell>
          <cell r="Q60">
            <v>0.13449614398235696</v>
          </cell>
          <cell r="R60">
            <v>-1.0141659817521793</v>
          </cell>
          <cell r="S60">
            <v>15.56627677751754</v>
          </cell>
          <cell r="T60">
            <v>5.9476594116133503</v>
          </cell>
          <cell r="U60">
            <v>1.3868419307919684</v>
          </cell>
          <cell r="V60">
            <v>1.3868419307919684</v>
          </cell>
          <cell r="W60">
            <v>3</v>
          </cell>
        </row>
        <row r="61">
          <cell r="E61" t="str">
            <v>009-015</v>
          </cell>
          <cell r="F61" t="str">
            <v>Total</v>
          </cell>
          <cell r="G61">
            <v>393</v>
          </cell>
          <cell r="H61">
            <v>75</v>
          </cell>
          <cell r="I61">
            <v>12</v>
          </cell>
          <cell r="J61">
            <v>49</v>
          </cell>
          <cell r="K61">
            <v>1596</v>
          </cell>
          <cell r="L61">
            <v>0.33145363408521306</v>
          </cell>
          <cell r="M61">
            <v>-9.2621687382637721E-2</v>
          </cell>
          <cell r="N61">
            <v>-0.64690240563486134</v>
          </cell>
          <cell r="O61">
            <v>-0.50538377187678352</v>
          </cell>
          <cell r="P61">
            <v>0.89954688994817555</v>
          </cell>
          <cell r="Q61">
            <v>0.41224972006900767</v>
          </cell>
          <cell r="R61">
            <v>-1.1260435996792983</v>
          </cell>
          <cell r="S61">
            <v>14.49589934324413</v>
          </cell>
          <cell r="T61">
            <v>6.0284206332224173</v>
          </cell>
          <cell r="U61">
            <v>4.2247635512230568</v>
          </cell>
          <cell r="V61">
            <v>4.2247635512230568</v>
          </cell>
          <cell r="W61">
            <v>3</v>
          </cell>
        </row>
        <row r="62">
          <cell r="E62" t="str">
            <v>010-001</v>
          </cell>
          <cell r="F62" t="str">
            <v>Total</v>
          </cell>
          <cell r="G62">
            <v>339</v>
          </cell>
          <cell r="H62">
            <v>60</v>
          </cell>
          <cell r="I62">
            <v>7</v>
          </cell>
          <cell r="J62">
            <v>19</v>
          </cell>
          <cell r="K62">
            <v>1047</v>
          </cell>
          <cell r="L62">
            <v>0.40592168099331422</v>
          </cell>
          <cell r="M62">
            <v>-0.30579160115140419</v>
          </cell>
          <cell r="N62">
            <v>-0.75961909510267334</v>
          </cell>
          <cell r="O62">
            <v>-0.68398166642731828</v>
          </cell>
          <cell r="P62">
            <v>-0.34760008627974004</v>
          </cell>
          <cell r="Q62">
            <v>-0.39031192872873571</v>
          </cell>
          <cell r="R62">
            <v>-0.53965458622706453</v>
          </cell>
          <cell r="S62">
            <v>17.202740795338315</v>
          </cell>
          <cell r="T62">
            <v>5.7541766631988338</v>
          </cell>
          <cell r="U62">
            <v>0.47792830302907657</v>
          </cell>
          <cell r="V62">
            <v>0.47792830302907657</v>
          </cell>
          <cell r="W62">
            <v>3</v>
          </cell>
        </row>
        <row r="63">
          <cell r="E63" t="str">
            <v>010-002</v>
          </cell>
          <cell r="F63" t="str">
            <v>Total</v>
          </cell>
          <cell r="G63">
            <v>349</v>
          </cell>
          <cell r="H63">
            <v>60</v>
          </cell>
          <cell r="I63">
            <v>10</v>
          </cell>
          <cell r="J63">
            <v>35</v>
          </cell>
          <cell r="K63">
            <v>1153</v>
          </cell>
          <cell r="L63">
            <v>0.39375542064180397</v>
          </cell>
          <cell r="M63">
            <v>-0.26631569119422521</v>
          </cell>
          <cell r="N63">
            <v>-0.75961909510267334</v>
          </cell>
          <cell r="O63">
            <v>-0.57682292969699744</v>
          </cell>
          <cell r="P63">
            <v>0.31754496770848162</v>
          </cell>
          <cell r="Q63">
            <v>-0.23535467049092004</v>
          </cell>
          <cell r="R63">
            <v>-0.63545623137735541</v>
          </cell>
          <cell r="S63">
            <v>15.811541621751424</v>
          </cell>
          <cell r="T63">
            <v>4.9917282930608486</v>
          </cell>
          <cell r="U63">
            <v>1.4136744120333999</v>
          </cell>
          <cell r="V63">
            <v>1.4136744120333999</v>
          </cell>
          <cell r="W63">
            <v>3</v>
          </cell>
        </row>
        <row r="64">
          <cell r="E64" t="str">
            <v>010-003</v>
          </cell>
          <cell r="F64" t="str">
            <v>Total</v>
          </cell>
          <cell r="G64">
            <v>89</v>
          </cell>
          <cell r="H64">
            <v>13</v>
          </cell>
          <cell r="I64">
            <v>2</v>
          </cell>
          <cell r="J64">
            <v>20</v>
          </cell>
          <cell r="K64">
            <v>542</v>
          </cell>
          <cell r="L64">
            <v>0.22878228782287824</v>
          </cell>
          <cell r="M64">
            <v>-1.2926893500808785</v>
          </cell>
          <cell r="N64">
            <v>-1.1127980554351509</v>
          </cell>
          <cell r="O64">
            <v>-0.86257956097785304</v>
          </cell>
          <cell r="P64">
            <v>-0.30602852040547618</v>
          </cell>
          <cell r="Q64">
            <v>-1.1285516967485179</v>
          </cell>
          <cell r="R64">
            <v>-1.9345158497824984</v>
          </cell>
          <cell r="S64">
            <v>33.132491144019774</v>
          </cell>
          <cell r="T64">
            <v>16.108630781331485</v>
          </cell>
          <cell r="U64">
            <v>2.76638330808521</v>
          </cell>
          <cell r="V64">
            <v>2.76638330808521</v>
          </cell>
          <cell r="W64">
            <v>3</v>
          </cell>
        </row>
        <row r="65">
          <cell r="E65" t="str">
            <v>010-004</v>
          </cell>
          <cell r="F65" t="str">
            <v>Total</v>
          </cell>
          <cell r="G65">
            <v>156</v>
          </cell>
          <cell r="H65">
            <v>24</v>
          </cell>
          <cell r="I65">
            <v>3</v>
          </cell>
          <cell r="J65">
            <v>43</v>
          </cell>
          <cell r="K65">
            <v>572</v>
          </cell>
          <cell r="L65">
            <v>0.3951048951048951</v>
          </cell>
          <cell r="M65">
            <v>-1.0282007533677793</v>
          </cell>
          <cell r="N65">
            <v>-1.030139149825422</v>
          </cell>
          <cell r="O65">
            <v>-0.82685998206774602</v>
          </cell>
          <cell r="P65">
            <v>0.65011749470259239</v>
          </cell>
          <cell r="Q65">
            <v>-1.0846958689453625</v>
          </cell>
          <cell r="R65">
            <v>-0.62482996908169541</v>
          </cell>
          <cell r="S65">
            <v>24.924259798792804</v>
          </cell>
          <cell r="T65">
            <v>9.4551977153708879</v>
          </cell>
          <cell r="U65">
            <v>2.1552277414415499</v>
          </cell>
          <cell r="V65">
            <v>2.1552277414415499</v>
          </cell>
          <cell r="W65">
            <v>3</v>
          </cell>
        </row>
        <row r="66">
          <cell r="E66" t="str">
            <v>011-001</v>
          </cell>
          <cell r="F66" t="str">
            <v>Total</v>
          </cell>
          <cell r="G66">
            <v>651</v>
          </cell>
          <cell r="H66">
            <v>195</v>
          </cell>
          <cell r="I66">
            <v>81</v>
          </cell>
          <cell r="J66">
            <v>38</v>
          </cell>
          <cell r="K66">
            <v>1442</v>
          </cell>
          <cell r="L66">
            <v>0.66920943134535371</v>
          </cell>
          <cell r="M66">
            <v>0.92585678951257977</v>
          </cell>
          <cell r="N66">
            <v>0.25483111010763437</v>
          </cell>
          <cell r="O66">
            <v>1.9592671729205962</v>
          </cell>
          <cell r="P66">
            <v>0.44225966533127314</v>
          </cell>
          <cell r="Q66">
            <v>0.18712313734614339</v>
          </cell>
          <cell r="R66">
            <v>1.5335707848306384</v>
          </cell>
          <cell r="S66">
            <v>5.9801573245136943</v>
          </cell>
          <cell r="T66">
            <v>2.6382727767665139</v>
          </cell>
          <cell r="U66">
            <v>17.017802949721482</v>
          </cell>
          <cell r="V66">
            <v>2.6382727767665139</v>
          </cell>
          <cell r="W66">
            <v>2</v>
          </cell>
        </row>
        <row r="67">
          <cell r="E67" t="str">
            <v>011-002</v>
          </cell>
          <cell r="F67" t="str">
            <v>Total</v>
          </cell>
          <cell r="G67">
            <v>190</v>
          </cell>
          <cell r="H67">
            <v>47</v>
          </cell>
          <cell r="I67">
            <v>14</v>
          </cell>
          <cell r="J67">
            <v>18</v>
          </cell>
          <cell r="K67">
            <v>461</v>
          </cell>
          <cell r="L67">
            <v>0.58351409978308022</v>
          </cell>
          <cell r="M67">
            <v>-0.89398265951337086</v>
          </cell>
          <cell r="N67">
            <v>-0.85730689264144377</v>
          </cell>
          <cell r="O67">
            <v>-0.43394461405656959</v>
          </cell>
          <cell r="P67">
            <v>-0.3891716521540039</v>
          </cell>
          <cell r="Q67">
            <v>-1.2469624318170374</v>
          </cell>
          <cell r="R67">
            <v>0.85877396903289549</v>
          </cell>
          <cell r="S67">
            <v>21.927724583868962</v>
          </cell>
          <cell r="T67">
            <v>6.9911715864497896</v>
          </cell>
          <cell r="U67">
            <v>2.8373328123502066</v>
          </cell>
          <cell r="V67">
            <v>2.8373328123502066</v>
          </cell>
          <cell r="W67">
            <v>3</v>
          </cell>
        </row>
        <row r="68">
          <cell r="E68" t="str">
            <v>011-003</v>
          </cell>
          <cell r="F68" t="str">
            <v>Total</v>
          </cell>
          <cell r="G68">
            <v>621</v>
          </cell>
          <cell r="H68">
            <v>187</v>
          </cell>
          <cell r="I68">
            <v>63</v>
          </cell>
          <cell r="J68">
            <v>39</v>
          </cell>
          <cell r="K68">
            <v>1467</v>
          </cell>
          <cell r="L68">
            <v>0.62031356509884117</v>
          </cell>
          <cell r="M68">
            <v>0.80742905964104283</v>
          </cell>
          <cell r="N68">
            <v>0.19471554239146796</v>
          </cell>
          <cell r="O68">
            <v>1.3163147525386711</v>
          </cell>
          <cell r="P68">
            <v>0.483831231205537</v>
          </cell>
          <cell r="Q68">
            <v>0.22366966051543954</v>
          </cell>
          <cell r="R68">
            <v>1.1485466038477783</v>
          </cell>
          <cell r="S68">
            <v>4.6496457504221471</v>
          </cell>
          <cell r="T68">
            <v>0.80925363379281767</v>
          </cell>
          <cell r="U68">
            <v>12.158162192270549</v>
          </cell>
          <cell r="V68">
            <v>0.80925363379281767</v>
          </cell>
          <cell r="W68">
            <v>2</v>
          </cell>
        </row>
        <row r="69">
          <cell r="E69" t="str">
            <v>011-004</v>
          </cell>
          <cell r="F69" t="str">
            <v>Total</v>
          </cell>
          <cell r="G69">
            <v>15</v>
          </cell>
          <cell r="H69">
            <v>4</v>
          </cell>
          <cell r="I69">
            <v>0</v>
          </cell>
          <cell r="J69">
            <v>5</v>
          </cell>
          <cell r="K69">
            <v>64</v>
          </cell>
          <cell r="L69">
            <v>1</v>
          </cell>
          <cell r="M69">
            <v>-1.5848110837640028</v>
          </cell>
          <cell r="N69">
            <v>-1.180428069115838</v>
          </cell>
          <cell r="O69">
            <v>-0.93401871879806686</v>
          </cell>
          <cell r="P69">
            <v>-0.92960200851943398</v>
          </cell>
          <cell r="Q69">
            <v>-1.8273212197454602</v>
          </cell>
          <cell r="R69">
            <v>4.1383383766553115</v>
          </cell>
          <cell r="S69">
            <v>45.169261004072943</v>
          </cell>
          <cell r="T69">
            <v>26.844881288932321</v>
          </cell>
          <cell r="U69">
            <v>25.337788736952696</v>
          </cell>
          <cell r="V69">
            <v>25.337788736952696</v>
          </cell>
          <cell r="W69">
            <v>3</v>
          </cell>
        </row>
        <row r="70">
          <cell r="E70" t="str">
            <v>011-005</v>
          </cell>
          <cell r="F70" t="str">
            <v>Total</v>
          </cell>
          <cell r="G70">
            <v>445</v>
          </cell>
          <cell r="H70">
            <v>142</v>
          </cell>
          <cell r="I70">
            <v>50</v>
          </cell>
          <cell r="J70">
            <v>31</v>
          </cell>
          <cell r="K70">
            <v>1443</v>
          </cell>
          <cell r="L70">
            <v>0.46292446292446293</v>
          </cell>
          <cell r="M70">
            <v>0.11265304439469294</v>
          </cell>
          <cell r="N70">
            <v>-0.14343452601196793</v>
          </cell>
          <cell r="O70">
            <v>0.85196022670728067</v>
          </cell>
          <cell r="P70">
            <v>0.1512587042114262</v>
          </cell>
          <cell r="Q70">
            <v>0.18858499827291525</v>
          </cell>
          <cell r="R70">
            <v>-9.079354517023483E-2</v>
          </cell>
          <cell r="S70">
            <v>7.8539193079966472</v>
          </cell>
          <cell r="T70">
            <v>0.85897835642557596</v>
          </cell>
          <cell r="U70">
            <v>4.927094595681738</v>
          </cell>
          <cell r="V70">
            <v>0.85897835642557596</v>
          </cell>
          <cell r="W70">
            <v>2</v>
          </cell>
        </row>
        <row r="71">
          <cell r="E71" t="str">
            <v>011-006</v>
          </cell>
          <cell r="F71" t="str">
            <v>Total</v>
          </cell>
          <cell r="G71">
            <v>876</v>
          </cell>
          <cell r="H71">
            <v>229</v>
          </cell>
          <cell r="I71">
            <v>107</v>
          </cell>
          <cell r="J71">
            <v>89</v>
          </cell>
          <cell r="K71">
            <v>2354</v>
          </cell>
          <cell r="L71">
            <v>0.55267629566694987</v>
          </cell>
          <cell r="M71">
            <v>1.8140647635491067</v>
          </cell>
          <cell r="N71">
            <v>0.51032227290134147</v>
          </cell>
          <cell r="O71">
            <v>2.8879762245833769</v>
          </cell>
          <cell r="P71">
            <v>2.5624095249187295</v>
          </cell>
          <cell r="Q71">
            <v>1.5203403025620668</v>
          </cell>
          <cell r="R71">
            <v>0.61594566503552395</v>
          </cell>
          <cell r="S71">
            <v>10.167315908012467</v>
          </cell>
          <cell r="T71">
            <v>13.375337020731683</v>
          </cell>
          <cell r="U71">
            <v>36.943070191521826</v>
          </cell>
          <cell r="V71">
            <v>10.167315908012467</v>
          </cell>
          <cell r="W71">
            <v>1</v>
          </cell>
        </row>
        <row r="72">
          <cell r="E72" t="str">
            <v>011-007</v>
          </cell>
          <cell r="F72" t="str">
            <v>Total</v>
          </cell>
          <cell r="G72">
            <v>647</v>
          </cell>
          <cell r="H72">
            <v>144</v>
          </cell>
          <cell r="I72">
            <v>53</v>
          </cell>
          <cell r="J72">
            <v>57</v>
          </cell>
          <cell r="K72">
            <v>1355</v>
          </cell>
          <cell r="L72">
            <v>0.66494464944649445</v>
          </cell>
          <cell r="M72">
            <v>0.91006642552970818</v>
          </cell>
          <cell r="N72">
            <v>-0.12840563408292635</v>
          </cell>
          <cell r="O72">
            <v>0.9591189634376015</v>
          </cell>
          <cell r="P72">
            <v>1.2321194169422864</v>
          </cell>
          <cell r="Q72">
            <v>5.9941236716992807E-2</v>
          </cell>
          <cell r="R72">
            <v>1.4999883108153442</v>
          </cell>
          <cell r="S72">
            <v>6.5943826596813624</v>
          </cell>
          <cell r="T72">
            <v>1.9993902553789749</v>
          </cell>
          <cell r="U72">
            <v>14.144206658058085</v>
          </cell>
          <cell r="V72">
            <v>1.9993902553789749</v>
          </cell>
          <cell r="W72">
            <v>2</v>
          </cell>
        </row>
        <row r="73">
          <cell r="E73" t="str">
            <v>012-001</v>
          </cell>
          <cell r="F73" t="str">
            <v>Total</v>
          </cell>
          <cell r="G73">
            <v>1201</v>
          </cell>
          <cell r="H73">
            <v>351</v>
          </cell>
          <cell r="I73">
            <v>149</v>
          </cell>
          <cell r="J73">
            <v>31</v>
          </cell>
          <cell r="K73">
            <v>2585</v>
          </cell>
          <cell r="L73">
            <v>0.6700193423597679</v>
          </cell>
          <cell r="M73">
            <v>3.0970318371574233</v>
          </cell>
          <cell r="N73">
            <v>1.4270846805728787</v>
          </cell>
          <cell r="O73">
            <v>4.3881985388078686</v>
          </cell>
          <cell r="P73">
            <v>0.1512587042114262</v>
          </cell>
          <cell r="Q73">
            <v>1.8580301766463632</v>
          </cell>
          <cell r="R73">
            <v>1.5399483244660277</v>
          </cell>
          <cell r="S73">
            <v>16.246756421755226</v>
          </cell>
          <cell r="T73">
            <v>25.682906864554603</v>
          </cell>
          <cell r="U73">
            <v>56.210340759345286</v>
          </cell>
          <cell r="V73">
            <v>16.246756421755226</v>
          </cell>
          <cell r="W73">
            <v>1</v>
          </cell>
        </row>
        <row r="74">
          <cell r="E74" t="str">
            <v>012-002</v>
          </cell>
          <cell r="F74" t="str">
            <v>Total</v>
          </cell>
          <cell r="G74">
            <v>112</v>
          </cell>
          <cell r="H74">
            <v>38</v>
          </cell>
          <cell r="I74">
            <v>9</v>
          </cell>
          <cell r="J74">
            <v>4</v>
          </cell>
          <cell r="K74">
            <v>245</v>
          </cell>
          <cell r="L74">
            <v>0.66530612244897958</v>
          </cell>
          <cell r="M74">
            <v>-1.2018947571793668</v>
          </cell>
          <cell r="N74">
            <v>-0.92493690632213088</v>
          </cell>
          <cell r="O74">
            <v>-0.61254250860710435</v>
          </cell>
          <cell r="P74">
            <v>-0.97117357439369778</v>
          </cell>
          <cell r="Q74">
            <v>-1.562724391999756</v>
          </cell>
          <cell r="R74">
            <v>1.5028346832679269</v>
          </cell>
          <cell r="S74">
            <v>28.078071739742832</v>
          </cell>
          <cell r="T74">
            <v>11.413045589822232</v>
          </cell>
          <cell r="U74">
            <v>5.8741816561672717</v>
          </cell>
          <cell r="V74">
            <v>5.8741816561672717</v>
          </cell>
          <cell r="W74">
            <v>3</v>
          </cell>
        </row>
        <row r="75">
          <cell r="E75" t="str">
            <v>012-003</v>
          </cell>
          <cell r="F75" t="str">
            <v>Total</v>
          </cell>
          <cell r="G75">
            <v>374</v>
          </cell>
          <cell r="H75">
            <v>61</v>
          </cell>
          <cell r="I75">
            <v>26</v>
          </cell>
          <cell r="J75">
            <v>12</v>
          </cell>
          <cell r="K75">
            <v>709</v>
          </cell>
          <cell r="L75">
            <v>0.66713681241184764</v>
          </cell>
          <cell r="M75">
            <v>-0.16762591630127777</v>
          </cell>
          <cell r="N75">
            <v>-0.75210464913815256</v>
          </cell>
          <cell r="O75">
            <v>-5.3096671352861856E-3</v>
          </cell>
          <cell r="P75">
            <v>-0.63860104739958701</v>
          </cell>
          <cell r="Q75">
            <v>-0.88442092197761957</v>
          </cell>
          <cell r="R75">
            <v>1.5172502148393119</v>
          </cell>
          <cell r="S75">
            <v>16.65467556653628</v>
          </cell>
          <cell r="T75">
            <v>4.8440484398062926</v>
          </cell>
          <cell r="U75">
            <v>5.6037964365467037</v>
          </cell>
          <cell r="V75">
            <v>4.8440484398062926</v>
          </cell>
          <cell r="W75">
            <v>2</v>
          </cell>
        </row>
        <row r="76">
          <cell r="E76" t="str">
            <v>012-004</v>
          </cell>
          <cell r="F76" t="str">
            <v>Total</v>
          </cell>
          <cell r="G76">
            <v>482</v>
          </cell>
          <cell r="H76">
            <v>138</v>
          </cell>
          <cell r="I76">
            <v>58</v>
          </cell>
          <cell r="J76">
            <v>55</v>
          </cell>
          <cell r="K76">
            <v>1479</v>
          </cell>
          <cell r="L76">
            <v>0.49560513860716698</v>
          </cell>
          <cell r="M76">
            <v>0.25871391123625515</v>
          </cell>
          <cell r="N76">
            <v>-0.17349230987005113</v>
          </cell>
          <cell r="O76">
            <v>1.1377168579881363</v>
          </cell>
          <cell r="P76">
            <v>1.1489762851937586</v>
          </cell>
          <cell r="Q76">
            <v>0.24121199163670168</v>
          </cell>
          <cell r="R76">
            <v>0.16654621286293156</v>
          </cell>
          <cell r="S76">
            <v>7.5031738173994613</v>
          </cell>
          <cell r="T76">
            <v>1.2571592398309321</v>
          </cell>
          <cell r="U76">
            <v>9.0928237356072916</v>
          </cell>
          <cell r="V76">
            <v>1.2571592398309321</v>
          </cell>
          <cell r="W76">
            <v>2</v>
          </cell>
        </row>
        <row r="77">
          <cell r="E77" t="str">
            <v>012-005</v>
          </cell>
          <cell r="F77" t="str">
            <v>Total</v>
          </cell>
          <cell r="G77">
            <v>490</v>
          </cell>
          <cell r="H77">
            <v>121</v>
          </cell>
          <cell r="I77">
            <v>53</v>
          </cell>
          <cell r="J77">
            <v>12</v>
          </cell>
          <cell r="K77">
            <v>1117</v>
          </cell>
          <cell r="L77">
            <v>0.60519247985675917</v>
          </cell>
          <cell r="M77">
            <v>0.29029463920199833</v>
          </cell>
          <cell r="N77">
            <v>-0.3012378912669047</v>
          </cell>
          <cell r="O77">
            <v>0.9591189634376015</v>
          </cell>
          <cell r="P77">
            <v>-0.63860104739958701</v>
          </cell>
          <cell r="Q77">
            <v>-0.28798166385470647</v>
          </cell>
          <cell r="R77">
            <v>1.0294775718860041</v>
          </cell>
          <cell r="S77">
            <v>9.8435487290431389</v>
          </cell>
          <cell r="T77">
            <v>1.7947220445033429</v>
          </cell>
          <cell r="U77">
            <v>6.852056174140376</v>
          </cell>
          <cell r="V77">
            <v>1.7947220445033429</v>
          </cell>
          <cell r="W77">
            <v>2</v>
          </cell>
        </row>
        <row r="78">
          <cell r="E78" t="str">
            <v>012-006</v>
          </cell>
          <cell r="F78" t="str">
            <v>Total</v>
          </cell>
          <cell r="G78">
            <v>392</v>
          </cell>
          <cell r="H78">
            <v>84</v>
          </cell>
          <cell r="I78">
            <v>40</v>
          </cell>
          <cell r="J78">
            <v>28</v>
          </cell>
          <cell r="K78">
            <v>827</v>
          </cell>
          <cell r="L78">
            <v>0.65779927448609432</v>
          </cell>
          <cell r="M78">
            <v>-9.6569278378355619E-2</v>
          </cell>
          <cell r="N78">
            <v>-0.57927239195417424</v>
          </cell>
          <cell r="O78">
            <v>0.49476443760621114</v>
          </cell>
          <cell r="P78">
            <v>2.6544006588634636E-2</v>
          </cell>
          <cell r="Q78">
            <v>-0.71192133261854174</v>
          </cell>
          <cell r="R78">
            <v>1.443722978934866</v>
          </cell>
          <cell r="S78">
            <v>13.19110045017492</v>
          </cell>
          <cell r="T78">
            <v>2.624963545552168</v>
          </cell>
          <cell r="U78">
            <v>6.6141506751951136</v>
          </cell>
          <cell r="V78">
            <v>2.624963545552168</v>
          </cell>
          <cell r="W78">
            <v>2</v>
          </cell>
        </row>
        <row r="79">
          <cell r="E79" t="str">
            <v>012-007</v>
          </cell>
          <cell r="F79" t="str">
            <v>Total</v>
          </cell>
          <cell r="G79">
            <v>569</v>
          </cell>
          <cell r="H79">
            <v>113</v>
          </cell>
          <cell r="I79">
            <v>24</v>
          </cell>
          <cell r="J79">
            <v>29</v>
          </cell>
          <cell r="K79">
            <v>1387</v>
          </cell>
          <cell r="L79">
            <v>0.52992069214131221</v>
          </cell>
          <cell r="M79">
            <v>0.60215432786371215</v>
          </cell>
          <cell r="N79">
            <v>-0.36135345898307109</v>
          </cell>
          <cell r="O79">
            <v>-7.6748824955500089E-2</v>
          </cell>
          <cell r="P79">
            <v>6.8115572462898483E-2</v>
          </cell>
          <cell r="Q79">
            <v>0.10672078637369188</v>
          </cell>
          <cell r="R79">
            <v>0.43675960529669622</v>
          </cell>
          <cell r="S79">
            <v>7.6909925088395354</v>
          </cell>
          <cell r="T79">
            <v>1.1908513994683176</v>
          </cell>
          <cell r="U79">
            <v>4.4923540464901901</v>
          </cell>
          <cell r="V79">
            <v>1.1908513994683176</v>
          </cell>
          <cell r="W79">
            <v>2</v>
          </cell>
        </row>
        <row r="80">
          <cell r="E80" t="str">
            <v>012-008</v>
          </cell>
          <cell r="F80" t="str">
            <v>Total</v>
          </cell>
          <cell r="G80">
            <v>635</v>
          </cell>
          <cell r="H80">
            <v>137</v>
          </cell>
          <cell r="I80">
            <v>56</v>
          </cell>
          <cell r="J80">
            <v>65</v>
          </cell>
          <cell r="K80">
            <v>1294</v>
          </cell>
          <cell r="L80">
            <v>0.69010819165378667</v>
          </cell>
          <cell r="M80">
            <v>0.8626953335810934</v>
          </cell>
          <cell r="N80">
            <v>-0.18100675583457193</v>
          </cell>
          <cell r="O80">
            <v>1.0662777001679222</v>
          </cell>
          <cell r="P80">
            <v>1.5646919439363973</v>
          </cell>
          <cell r="Q80">
            <v>-2.9232279816089786E-2</v>
          </cell>
          <cell r="R80">
            <v>1.6981353725760375</v>
          </cell>
          <cell r="S80">
            <v>8.1037622040611641</v>
          </cell>
          <cell r="T80">
            <v>3.1704025307335524</v>
          </cell>
          <cell r="U80">
            <v>16.412648740265869</v>
          </cell>
          <cell r="V80">
            <v>3.1704025307335524</v>
          </cell>
          <cell r="W80">
            <v>2</v>
          </cell>
        </row>
        <row r="81">
          <cell r="E81" t="str">
            <v>012-009</v>
          </cell>
          <cell r="F81" t="str">
            <v>Total</v>
          </cell>
          <cell r="G81">
            <v>652</v>
          </cell>
          <cell r="H81">
            <v>136</v>
          </cell>
          <cell r="I81">
            <v>33</v>
          </cell>
          <cell r="J81">
            <v>43</v>
          </cell>
          <cell r="K81">
            <v>1641</v>
          </cell>
          <cell r="L81">
            <v>0.52650822669104203</v>
          </cell>
          <cell r="M81">
            <v>0.92980438050829772</v>
          </cell>
          <cell r="N81">
            <v>-0.18852120179909274</v>
          </cell>
          <cell r="O81">
            <v>0.24472738523546247</v>
          </cell>
          <cell r="P81">
            <v>0.65011749470259239</v>
          </cell>
          <cell r="Q81">
            <v>0.47803346177374073</v>
          </cell>
          <cell r="R81">
            <v>0.40988858702904668</v>
          </cell>
          <cell r="S81">
            <v>5.0581791082133654</v>
          </cell>
          <cell r="T81">
            <v>0.91321881012929818</v>
          </cell>
          <cell r="U81">
            <v>7.8482793875104324</v>
          </cell>
          <cell r="V81">
            <v>0.91321881012929818</v>
          </cell>
          <cell r="W81">
            <v>2</v>
          </cell>
        </row>
        <row r="82">
          <cell r="E82" t="str">
            <v>012-010</v>
          </cell>
          <cell r="F82" t="str">
            <v>Total</v>
          </cell>
          <cell r="G82">
            <v>426</v>
          </cell>
          <cell r="H82">
            <v>131</v>
          </cell>
          <cell r="I82">
            <v>33</v>
          </cell>
          <cell r="J82">
            <v>23</v>
          </cell>
          <cell r="K82">
            <v>1489</v>
          </cell>
          <cell r="L82">
            <v>0.41168569509738079</v>
          </cell>
          <cell r="M82">
            <v>3.7648815476052894E-2</v>
          </cell>
          <cell r="N82">
            <v>-0.22609343162169671</v>
          </cell>
          <cell r="O82">
            <v>0.24472738523546247</v>
          </cell>
          <cell r="P82">
            <v>-0.18131382278268462</v>
          </cell>
          <cell r="Q82">
            <v>0.25583060090442017</v>
          </cell>
          <cell r="R82">
            <v>-0.49426660192583177</v>
          </cell>
          <cell r="S82">
            <v>9.6469773626423354</v>
          </cell>
          <cell r="T82">
            <v>2.1827668786855812</v>
          </cell>
          <cell r="U82">
            <v>2.6852353087310687</v>
          </cell>
          <cell r="V82">
            <v>2.1827668786855812</v>
          </cell>
          <cell r="W82">
            <v>2</v>
          </cell>
        </row>
        <row r="83">
          <cell r="E83" t="str">
            <v>012-011</v>
          </cell>
          <cell r="F83" t="str">
            <v>Total</v>
          </cell>
          <cell r="G83">
            <v>290</v>
          </cell>
          <cell r="H83">
            <v>53</v>
          </cell>
          <cell r="I83">
            <v>10</v>
          </cell>
          <cell r="J83">
            <v>41</v>
          </cell>
          <cell r="K83">
            <v>957</v>
          </cell>
          <cell r="L83">
            <v>0.41170323928944619</v>
          </cell>
          <cell r="M83">
            <v>-0.49922355994158113</v>
          </cell>
          <cell r="N83">
            <v>-0.81222021685431889</v>
          </cell>
          <cell r="O83">
            <v>-0.57682292969699744</v>
          </cell>
          <cell r="P83">
            <v>0.56697436295406467</v>
          </cell>
          <cell r="Q83">
            <v>-0.52187941213820188</v>
          </cell>
          <cell r="R83">
            <v>-0.49412845245227643</v>
          </cell>
          <cell r="S83">
            <v>17.655901179674615</v>
          </cell>
          <cell r="T83">
            <v>5.5051906838352513</v>
          </cell>
          <cell r="U83">
            <v>1.6334593977737122</v>
          </cell>
          <cell r="V83">
            <v>1.6334593977737122</v>
          </cell>
          <cell r="W83">
            <v>3</v>
          </cell>
        </row>
        <row r="84">
          <cell r="E84" t="str">
            <v>012-012</v>
          </cell>
          <cell r="F84" t="str">
            <v>Total</v>
          </cell>
          <cell r="G84">
            <v>568</v>
          </cell>
          <cell r="H84">
            <v>118</v>
          </cell>
          <cell r="I84">
            <v>40</v>
          </cell>
          <cell r="J84">
            <v>52</v>
          </cell>
          <cell r="K84">
            <v>1437</v>
          </cell>
          <cell r="L84">
            <v>0.5414057063326374</v>
          </cell>
          <cell r="M84">
            <v>0.5982067368679943</v>
          </cell>
          <cell r="N84">
            <v>-0.32378122916046709</v>
          </cell>
          <cell r="O84">
            <v>0.49476443760621114</v>
          </cell>
          <cell r="P84">
            <v>1.0242615875709671</v>
          </cell>
          <cell r="Q84">
            <v>0.17981383271228416</v>
          </cell>
          <cell r="R84">
            <v>0.52719686558159617</v>
          </cell>
          <cell r="S84">
            <v>6.8241593313620674</v>
          </cell>
          <cell r="T84">
            <v>0.89433761381361077</v>
          </cell>
          <cell r="U84">
            <v>8.0535628789220048</v>
          </cell>
          <cell r="V84">
            <v>0.89433761381361077</v>
          </cell>
          <cell r="W84">
            <v>2</v>
          </cell>
        </row>
        <row r="85">
          <cell r="E85" t="str">
            <v>013-001</v>
          </cell>
          <cell r="F85" t="str">
            <v>Total</v>
          </cell>
          <cell r="G85">
            <v>572</v>
          </cell>
          <cell r="H85">
            <v>121</v>
          </cell>
          <cell r="I85">
            <v>122</v>
          </cell>
          <cell r="J85">
            <v>45</v>
          </cell>
          <cell r="K85">
            <v>1221</v>
          </cell>
          <cell r="L85">
            <v>0.70434070434070439</v>
          </cell>
          <cell r="M85">
            <v>0.6139971008508659</v>
          </cell>
          <cell r="N85">
            <v>-0.3012378912669047</v>
          </cell>
          <cell r="O85">
            <v>3.4237699082349811</v>
          </cell>
          <cell r="P85">
            <v>0.73326062645112011</v>
          </cell>
          <cell r="Q85">
            <v>-0.13594812747043453</v>
          </cell>
          <cell r="R85">
            <v>1.8102074547635478</v>
          </cell>
          <cell r="S85">
            <v>15.525312603442455</v>
          </cell>
          <cell r="T85">
            <v>9.3730647591074892</v>
          </cell>
          <cell r="U85">
            <v>27.091658245590938</v>
          </cell>
          <cell r="V85">
            <v>9.3730647591074892</v>
          </cell>
          <cell r="W85">
            <v>2</v>
          </cell>
        </row>
        <row r="86">
          <cell r="E86" t="str">
            <v>013-002</v>
          </cell>
          <cell r="F86" t="str">
            <v>Total</v>
          </cell>
          <cell r="G86">
            <v>553</v>
          </cell>
          <cell r="H86">
            <v>115</v>
          </cell>
          <cell r="I86">
            <v>35</v>
          </cell>
          <cell r="J86">
            <v>26</v>
          </cell>
          <cell r="K86">
            <v>1162</v>
          </cell>
          <cell r="L86">
            <v>0.62736660929432009</v>
          </cell>
          <cell r="M86">
            <v>0.53899287193222589</v>
          </cell>
          <cell r="N86">
            <v>-0.34632456705402948</v>
          </cell>
          <cell r="O86">
            <v>0.31616654305567637</v>
          </cell>
          <cell r="P86">
            <v>-5.6599125159893064E-2</v>
          </cell>
          <cell r="Q86">
            <v>-0.22219792214997344</v>
          </cell>
          <cell r="R86">
            <v>1.2040848890498299</v>
          </cell>
          <cell r="S86">
            <v>8.4663578025506574</v>
          </cell>
          <cell r="T86">
            <v>1.2268954674607473</v>
          </cell>
          <cell r="U86">
            <v>6.6429505699438511</v>
          </cell>
          <cell r="V86">
            <v>1.2268954674607473</v>
          </cell>
          <cell r="W86">
            <v>2</v>
          </cell>
        </row>
        <row r="87">
          <cell r="E87" t="str">
            <v>013-003</v>
          </cell>
          <cell r="F87" t="str">
            <v>Total</v>
          </cell>
          <cell r="G87">
            <v>993</v>
          </cell>
          <cell r="H87">
            <v>199</v>
          </cell>
          <cell r="I87">
            <v>67</v>
          </cell>
          <cell r="J87">
            <v>35</v>
          </cell>
          <cell r="K87">
            <v>2098</v>
          </cell>
          <cell r="L87">
            <v>0.61677788369876074</v>
          </cell>
          <cell r="M87">
            <v>2.2759329100481005</v>
          </cell>
          <cell r="N87">
            <v>0.28488889396571754</v>
          </cell>
          <cell r="O87">
            <v>1.459193068179099</v>
          </cell>
          <cell r="P87">
            <v>0.31754496770848162</v>
          </cell>
          <cell r="Q87">
            <v>1.1461039053084743</v>
          </cell>
          <cell r="R87">
            <v>1.1207053375039306</v>
          </cell>
          <cell r="S87">
            <v>2.8520121943578136</v>
          </cell>
          <cell r="T87">
            <v>5.1692696955975208</v>
          </cell>
          <cell r="U87">
            <v>21.772427415626225</v>
          </cell>
          <cell r="V87">
            <v>2.8520121943578136</v>
          </cell>
          <cell r="W87">
            <v>1</v>
          </cell>
        </row>
        <row r="88">
          <cell r="E88" t="str">
            <v>013-004</v>
          </cell>
          <cell r="F88" t="str">
            <v>Total</v>
          </cell>
          <cell r="G88">
            <v>559</v>
          </cell>
          <cell r="H88">
            <v>80</v>
          </cell>
          <cell r="I88">
            <v>44</v>
          </cell>
          <cell r="J88">
            <v>20</v>
          </cell>
          <cell r="K88">
            <v>1072</v>
          </cell>
          <cell r="L88">
            <v>0.65578358208955223</v>
          </cell>
          <cell r="M88">
            <v>0.56267841790653328</v>
          </cell>
          <cell r="N88">
            <v>-0.60933017581225735</v>
          </cell>
          <cell r="O88">
            <v>0.63764275324663888</v>
          </cell>
          <cell r="P88">
            <v>-0.30602852040547618</v>
          </cell>
          <cell r="Q88">
            <v>-0.35376540555943958</v>
          </cell>
          <cell r="R88">
            <v>1.4278506696034539</v>
          </cell>
          <cell r="S88">
            <v>10.367924048593053</v>
          </cell>
          <cell r="T88">
            <v>2.1820205584289747</v>
          </cell>
          <cell r="U88">
            <v>8.0567168049981586</v>
          </cell>
          <cell r="V88">
            <v>2.1820205584289747</v>
          </cell>
          <cell r="W88">
            <v>2</v>
          </cell>
        </row>
        <row r="89">
          <cell r="E89" t="str">
            <v>013-005</v>
          </cell>
          <cell r="F89" t="str">
            <v>Total</v>
          </cell>
          <cell r="G89">
            <v>397</v>
          </cell>
          <cell r="H89">
            <v>78</v>
          </cell>
          <cell r="I89">
            <v>36</v>
          </cell>
          <cell r="J89">
            <v>14</v>
          </cell>
          <cell r="K89">
            <v>865</v>
          </cell>
          <cell r="L89">
            <v>0.60693641618497107</v>
          </cell>
          <cell r="M89">
            <v>-7.683132339976613E-2</v>
          </cell>
          <cell r="N89">
            <v>-0.62435906774129901</v>
          </cell>
          <cell r="O89">
            <v>0.35188612196578334</v>
          </cell>
          <cell r="P89">
            <v>-0.55545791565105929</v>
          </cell>
          <cell r="Q89">
            <v>-0.65637061740121161</v>
          </cell>
          <cell r="R89">
            <v>1.0432099731706206</v>
          </cell>
          <cell r="S89">
            <v>13.660474822857262</v>
          </cell>
          <cell r="T89">
            <v>2.906692017453202</v>
          </cell>
          <cell r="U89">
            <v>4.4485959187852782</v>
          </cell>
          <cell r="V89">
            <v>2.906692017453202</v>
          </cell>
          <cell r="W89">
            <v>2</v>
          </cell>
        </row>
        <row r="90">
          <cell r="E90" t="str">
            <v>013-006</v>
          </cell>
          <cell r="F90" t="str">
            <v>Total</v>
          </cell>
          <cell r="G90">
            <v>202</v>
          </cell>
          <cell r="H90">
            <v>31</v>
          </cell>
          <cell r="I90">
            <v>6</v>
          </cell>
          <cell r="J90">
            <v>15</v>
          </cell>
          <cell r="K90">
            <v>585</v>
          </cell>
          <cell r="L90">
            <v>0.4341880341880342</v>
          </cell>
          <cell r="M90">
            <v>-0.84661156756475608</v>
          </cell>
          <cell r="N90">
            <v>-0.97753802807377654</v>
          </cell>
          <cell r="O90">
            <v>-0.71970124533742519</v>
          </cell>
          <cell r="P90">
            <v>-0.51388634977679548</v>
          </cell>
          <cell r="Q90">
            <v>-1.0656916768973286</v>
          </cell>
          <cell r="R90">
            <v>-0.31707484025629845</v>
          </cell>
          <cell r="S90">
            <v>23.492601803202628</v>
          </cell>
          <cell r="T90">
            <v>8.4599268790973028</v>
          </cell>
          <cell r="U90">
            <v>0.55539772000703302</v>
          </cell>
          <cell r="V90">
            <v>0.55539772000703302</v>
          </cell>
          <cell r="W90">
            <v>3</v>
          </cell>
        </row>
        <row r="91">
          <cell r="E91" t="str">
            <v>013-007</v>
          </cell>
          <cell r="F91" t="str">
            <v>Total</v>
          </cell>
          <cell r="G91">
            <v>380</v>
          </cell>
          <cell r="H91">
            <v>64</v>
          </cell>
          <cell r="I91">
            <v>9</v>
          </cell>
          <cell r="J91">
            <v>39</v>
          </cell>
          <cell r="K91">
            <v>1358</v>
          </cell>
          <cell r="L91">
            <v>0.36229749631811486</v>
          </cell>
          <cell r="M91">
            <v>-0.14394037032697038</v>
          </cell>
          <cell r="N91">
            <v>-0.72956131124459012</v>
          </cell>
          <cell r="O91">
            <v>-0.61254250860710435</v>
          </cell>
          <cell r="P91">
            <v>0.483831231205537</v>
          </cell>
          <cell r="Q91">
            <v>6.4326819497308341E-2</v>
          </cell>
          <cell r="R91">
            <v>-0.88316759182417182</v>
          </cell>
          <cell r="S91">
            <v>15.129472276127311</v>
          </cell>
          <cell r="T91">
            <v>5.4095144126097727</v>
          </cell>
          <cell r="U91">
            <v>2.2763602252588413</v>
          </cell>
          <cell r="V91">
            <v>2.2763602252588413</v>
          </cell>
          <cell r="W91">
            <v>3</v>
          </cell>
        </row>
        <row r="92">
          <cell r="E92" t="str">
            <v>013-008</v>
          </cell>
          <cell r="F92" t="str">
            <v>Total</v>
          </cell>
          <cell r="G92">
            <v>565</v>
          </cell>
          <cell r="H92">
            <v>154</v>
          </cell>
          <cell r="I92">
            <v>14</v>
          </cell>
          <cell r="J92">
            <v>24</v>
          </cell>
          <cell r="K92">
            <v>1649</v>
          </cell>
          <cell r="L92">
            <v>0.45906610066707093</v>
          </cell>
          <cell r="M92">
            <v>0.58636396388084056</v>
          </cell>
          <cell r="N92">
            <v>-5.3261174437718363E-2</v>
          </cell>
          <cell r="O92">
            <v>-0.43394461405656959</v>
          </cell>
          <cell r="P92">
            <v>-0.13974225690842076</v>
          </cell>
          <cell r="Q92">
            <v>0.48972834918791547</v>
          </cell>
          <cell r="R92">
            <v>-0.1211757202317819</v>
          </cell>
          <cell r="S92">
            <v>7.3502378073858932</v>
          </cell>
          <cell r="T92">
            <v>2.3533022926953135</v>
          </cell>
          <cell r="U92">
            <v>3.8958672921369821</v>
          </cell>
          <cell r="V92">
            <v>2.3533022926953135</v>
          </cell>
          <cell r="W92">
            <v>2</v>
          </cell>
        </row>
        <row r="93">
          <cell r="E93" t="str">
            <v>013-009</v>
          </cell>
          <cell r="F93" t="str">
            <v>Total</v>
          </cell>
          <cell r="G93">
            <v>318</v>
          </cell>
          <cell r="H93">
            <v>104</v>
          </cell>
          <cell r="I93">
            <v>13</v>
          </cell>
          <cell r="J93">
            <v>24</v>
          </cell>
          <cell r="K93">
            <v>1121</v>
          </cell>
          <cell r="L93">
            <v>0.40945584299732379</v>
          </cell>
          <cell r="M93">
            <v>-0.38869101206147999</v>
          </cell>
          <cell r="N93">
            <v>-0.42898347266375825</v>
          </cell>
          <cell r="O93">
            <v>-0.46966419296667655</v>
          </cell>
          <cell r="P93">
            <v>-0.13974225690842076</v>
          </cell>
          <cell r="Q93">
            <v>-0.28213422014761913</v>
          </cell>
          <cell r="R93">
            <v>-0.51182528417125761</v>
          </cell>
          <cell r="S93">
            <v>14.763019566033913</v>
          </cell>
          <cell r="T93">
            <v>4.3238891573633405</v>
          </cell>
          <cell r="U93">
            <v>0.58576372066384219</v>
          </cell>
          <cell r="V93">
            <v>0.58576372066384219</v>
          </cell>
          <cell r="W93">
            <v>3</v>
          </cell>
        </row>
        <row r="94">
          <cell r="E94" t="str">
            <v>013-010</v>
          </cell>
          <cell r="F94" t="str">
            <v>Total</v>
          </cell>
          <cell r="G94">
            <v>498</v>
          </cell>
          <cell r="H94">
            <v>168</v>
          </cell>
          <cell r="I94">
            <v>38</v>
          </cell>
          <cell r="J94">
            <v>22</v>
          </cell>
          <cell r="K94">
            <v>1467</v>
          </cell>
          <cell r="L94">
            <v>0.4948875255623722</v>
          </cell>
          <cell r="M94">
            <v>0.32187536716774151</v>
          </cell>
          <cell r="N94">
            <v>5.1941069065572804E-2</v>
          </cell>
          <cell r="O94">
            <v>0.42332527978599721</v>
          </cell>
          <cell r="P94">
            <v>-0.22288538865694849</v>
          </cell>
          <cell r="Q94">
            <v>0.22366966051543954</v>
          </cell>
          <cell r="R94">
            <v>0.16089546166360219</v>
          </cell>
          <cell r="S94">
            <v>6.6301904010081776</v>
          </cell>
          <cell r="T94">
            <v>0.70540094375844475</v>
          </cell>
          <cell r="U94">
            <v>4.3054777604818586</v>
          </cell>
          <cell r="V94">
            <v>0.70540094375844475</v>
          </cell>
          <cell r="W94">
            <v>2</v>
          </cell>
        </row>
        <row r="95">
          <cell r="E95" t="str">
            <v>013-011</v>
          </cell>
          <cell r="F95" t="str">
            <v>Total</v>
          </cell>
          <cell r="G95">
            <v>970</v>
          </cell>
          <cell r="H95">
            <v>236</v>
          </cell>
          <cell r="I95">
            <v>79</v>
          </cell>
          <cell r="J95">
            <v>18</v>
          </cell>
          <cell r="K95">
            <v>1936</v>
          </cell>
          <cell r="L95">
            <v>0.67303719008264462</v>
          </cell>
          <cell r="M95">
            <v>2.1851383171465888</v>
          </cell>
          <cell r="N95">
            <v>0.56292339465298702</v>
          </cell>
          <cell r="O95">
            <v>1.8878280151003823</v>
          </cell>
          <cell r="P95">
            <v>-0.3891716521540039</v>
          </cell>
          <cell r="Q95">
            <v>0.90928243517143525</v>
          </cell>
          <cell r="R95">
            <v>1.563711976427393</v>
          </cell>
          <cell r="S95">
            <v>4.3260602162482655</v>
          </cell>
          <cell r="T95">
            <v>6.5374392421868928</v>
          </cell>
          <cell r="U95">
            <v>23.898061157111737</v>
          </cell>
          <cell r="V95">
            <v>4.3260602162482655</v>
          </cell>
          <cell r="W95">
            <v>1</v>
          </cell>
        </row>
        <row r="96">
          <cell r="E96" t="str">
            <v>013-012</v>
          </cell>
          <cell r="F96" t="str">
            <v>Total</v>
          </cell>
          <cell r="G96">
            <v>878</v>
          </cell>
          <cell r="H96">
            <v>151</v>
          </cell>
          <cell r="I96">
            <v>54</v>
          </cell>
          <cell r="J96">
            <v>17</v>
          </cell>
          <cell r="K96">
            <v>1555</v>
          </cell>
          <cell r="L96">
            <v>0.707395498392283</v>
          </cell>
          <cell r="M96">
            <v>1.8219599455405424</v>
          </cell>
          <cell r="N96">
            <v>-7.5804512331280757E-2</v>
          </cell>
          <cell r="O96">
            <v>0.99483854234770841</v>
          </cell>
          <cell r="P96">
            <v>-0.4307432180282677</v>
          </cell>
          <cell r="Q96">
            <v>0.35231342207136196</v>
          </cell>
          <cell r="R96">
            <v>1.8342620358164861</v>
          </cell>
          <cell r="S96">
            <v>6.0441934302204006</v>
          </cell>
          <cell r="T96">
            <v>4.2708338927739966</v>
          </cell>
          <cell r="U96">
            <v>16.940667027607372</v>
          </cell>
          <cell r="V96">
            <v>4.2708338927739966</v>
          </cell>
          <cell r="W96">
            <v>2</v>
          </cell>
        </row>
        <row r="97">
          <cell r="E97" t="str">
            <v>013-013</v>
          </cell>
          <cell r="F97" t="str">
            <v>Total</v>
          </cell>
          <cell r="G97">
            <v>48</v>
          </cell>
          <cell r="H97">
            <v>4</v>
          </cell>
          <cell r="I97">
            <v>4</v>
          </cell>
          <cell r="J97">
            <v>8</v>
          </cell>
          <cell r="K97">
            <v>85</v>
          </cell>
          <cell r="L97">
            <v>0.75294117647058822</v>
          </cell>
          <cell r="M97">
            <v>-1.4545405809053122</v>
          </cell>
          <cell r="N97">
            <v>-1.180428069115838</v>
          </cell>
          <cell r="O97">
            <v>-0.79114040315763912</v>
          </cell>
          <cell r="P97">
            <v>-0.80488731089664234</v>
          </cell>
          <cell r="Q97">
            <v>-1.7966221402832514</v>
          </cell>
          <cell r="R97">
            <v>2.192905592942529</v>
          </cell>
          <cell r="S97">
            <v>33.969464098846437</v>
          </cell>
          <cell r="T97">
            <v>15.61366043545177</v>
          </cell>
          <cell r="U97">
            <v>10.240766386013103</v>
          </cell>
          <cell r="V97">
            <v>10.240766386013103</v>
          </cell>
          <cell r="W97">
            <v>3</v>
          </cell>
        </row>
        <row r="98">
          <cell r="E98" t="str">
            <v>014-001</v>
          </cell>
          <cell r="F98" t="str">
            <v>Total</v>
          </cell>
          <cell r="G98">
            <v>404</v>
          </cell>
          <cell r="H98">
            <v>86</v>
          </cell>
          <cell r="I98">
            <v>44</v>
          </cell>
          <cell r="J98">
            <v>38</v>
          </cell>
          <cell r="K98">
            <v>900</v>
          </cell>
          <cell r="L98">
            <v>0.63555555555555554</v>
          </cell>
          <cell r="M98">
            <v>-4.9198186429740845E-2</v>
          </cell>
          <cell r="N98">
            <v>-0.56424350002513257</v>
          </cell>
          <cell r="O98">
            <v>0.63764275324663888</v>
          </cell>
          <cell r="P98">
            <v>0.44225966533127314</v>
          </cell>
          <cell r="Q98">
            <v>-0.60520548496419702</v>
          </cell>
          <cell r="R98">
            <v>1.2685676883001595</v>
          </cell>
          <cell r="S98">
            <v>12.048924146839115</v>
          </cell>
          <cell r="T98">
            <v>1.9742694494381297</v>
          </cell>
          <cell r="U98">
            <v>7.0455294416382568</v>
          </cell>
          <cell r="V98">
            <v>1.9742694494381297</v>
          </cell>
          <cell r="W98">
            <v>2</v>
          </cell>
        </row>
        <row r="99">
          <cell r="E99" t="str">
            <v>014-002</v>
          </cell>
          <cell r="F99" t="str">
            <v>Total</v>
          </cell>
          <cell r="G99">
            <v>282</v>
          </cell>
          <cell r="H99">
            <v>102</v>
          </cell>
          <cell r="I99">
            <v>28</v>
          </cell>
          <cell r="J99">
            <v>25</v>
          </cell>
          <cell r="K99">
            <v>774</v>
          </cell>
          <cell r="L99">
            <v>0.56459948320413433</v>
          </cell>
          <cell r="M99">
            <v>-0.53080428790732426</v>
          </cell>
          <cell r="N99">
            <v>-0.44401236459279986</v>
          </cell>
          <cell r="O99">
            <v>6.6129490684927711E-2</v>
          </cell>
          <cell r="P99">
            <v>-9.8170691034156918E-2</v>
          </cell>
          <cell r="Q99">
            <v>-0.78939996173744964</v>
          </cell>
          <cell r="R99">
            <v>0.70983326471654862</v>
          </cell>
          <cell r="S99">
            <v>14.739239992289979</v>
          </cell>
          <cell r="T99">
            <v>3.0083815912828547</v>
          </cell>
          <cell r="U99">
            <v>2.7122717507803218</v>
          </cell>
          <cell r="V99">
            <v>2.7122717507803218</v>
          </cell>
          <cell r="W99">
            <v>3</v>
          </cell>
        </row>
        <row r="100">
          <cell r="E100" t="str">
            <v>014-003</v>
          </cell>
          <cell r="F100" t="str">
            <v>Total</v>
          </cell>
          <cell r="G100">
            <v>197</v>
          </cell>
          <cell r="H100">
            <v>31</v>
          </cell>
          <cell r="I100">
            <v>7</v>
          </cell>
          <cell r="J100">
            <v>28</v>
          </cell>
          <cell r="K100">
            <v>793</v>
          </cell>
          <cell r="L100">
            <v>0.3316519546027743</v>
          </cell>
          <cell r="M100">
            <v>-0.86634952254334563</v>
          </cell>
          <cell r="N100">
            <v>-0.97753802807377654</v>
          </cell>
          <cell r="O100">
            <v>-0.68398166642731828</v>
          </cell>
          <cell r="P100">
            <v>2.6544006588634636E-2</v>
          </cell>
          <cell r="Q100">
            <v>-0.76162460412878452</v>
          </cell>
          <cell r="R100">
            <v>-1.1244819503885146</v>
          </cell>
          <cell r="S100">
            <v>23.672569074263759</v>
          </cell>
          <cell r="T100">
            <v>9.2740975713621374</v>
          </cell>
          <cell r="U100">
            <v>0.95424943615386071</v>
          </cell>
          <cell r="V100">
            <v>0.95424943615386071</v>
          </cell>
          <cell r="W100">
            <v>3</v>
          </cell>
        </row>
        <row r="101">
          <cell r="E101" t="str">
            <v>014-004</v>
          </cell>
          <cell r="F101" t="str">
            <v>Total</v>
          </cell>
          <cell r="G101">
            <v>720</v>
          </cell>
          <cell r="H101">
            <v>188</v>
          </cell>
          <cell r="I101">
            <v>32</v>
          </cell>
          <cell r="J101">
            <v>83</v>
          </cell>
          <cell r="K101">
            <v>2184</v>
          </cell>
          <cell r="L101">
            <v>0.46840659340659341</v>
          </cell>
          <cell r="M101">
            <v>1.1982405682171147</v>
          </cell>
          <cell r="N101">
            <v>0.20222998835598877</v>
          </cell>
          <cell r="O101">
            <v>0.20900780632535551</v>
          </cell>
          <cell r="P101">
            <v>2.3129801296731465</v>
          </cell>
          <cell r="Q101">
            <v>1.2718239450108531</v>
          </cell>
          <cell r="R101">
            <v>-4.7625217028098535E-2</v>
          </cell>
          <cell r="S101">
            <v>6.5030831960828674</v>
          </cell>
          <cell r="T101">
            <v>6.3164498614403399</v>
          </cell>
          <cell r="U101">
            <v>17.744358815369978</v>
          </cell>
          <cell r="V101">
            <v>6.3164498614403399</v>
          </cell>
          <cell r="W101">
            <v>2</v>
          </cell>
        </row>
        <row r="102">
          <cell r="E102" t="str">
            <v>014-005</v>
          </cell>
          <cell r="F102" t="str">
            <v>Total</v>
          </cell>
          <cell r="G102">
            <v>109</v>
          </cell>
          <cell r="H102">
            <v>34</v>
          </cell>
          <cell r="I102">
            <v>4</v>
          </cell>
          <cell r="J102">
            <v>47</v>
          </cell>
          <cell r="K102">
            <v>455</v>
          </cell>
          <cell r="L102">
            <v>0.42637362637362636</v>
          </cell>
          <cell r="M102">
            <v>-1.2137375301665205</v>
          </cell>
          <cell r="N102">
            <v>-0.9549946901802141</v>
          </cell>
          <cell r="O102">
            <v>-0.79114040315763912</v>
          </cell>
          <cell r="P102">
            <v>0.81640375819964783</v>
          </cell>
          <cell r="Q102">
            <v>-1.2557335973776684</v>
          </cell>
          <cell r="R102">
            <v>-0.37860838490074039</v>
          </cell>
          <cell r="S102">
            <v>25.807968561299056</v>
          </cell>
          <cell r="T102">
            <v>9.7572249836089533</v>
          </cell>
          <cell r="U102">
            <v>2.8636071430367886</v>
          </cell>
          <cell r="V102">
            <v>2.8636071430367886</v>
          </cell>
          <cell r="W102">
            <v>3</v>
          </cell>
        </row>
        <row r="103">
          <cell r="E103" t="str">
            <v>015-001</v>
          </cell>
          <cell r="F103" t="str">
            <v>Total</v>
          </cell>
          <cell r="G103">
            <v>395</v>
          </cell>
          <cell r="H103">
            <v>185</v>
          </cell>
          <cell r="I103">
            <v>14</v>
          </cell>
          <cell r="J103">
            <v>10</v>
          </cell>
          <cell r="K103">
            <v>1408</v>
          </cell>
          <cell r="L103">
            <v>0.42897727272727271</v>
          </cell>
          <cell r="M103">
            <v>-8.4726505391201926E-2</v>
          </cell>
          <cell r="N103">
            <v>0.17968665046242638</v>
          </cell>
          <cell r="O103">
            <v>-0.43394461405656959</v>
          </cell>
          <cell r="P103">
            <v>-0.72174417914811473</v>
          </cell>
          <cell r="Q103">
            <v>0.13741986583590063</v>
          </cell>
          <cell r="R103">
            <v>-0.35810630810292526</v>
          </cell>
          <cell r="S103">
            <v>10.856351627204626</v>
          </cell>
          <cell r="T103">
            <v>3.7236121866972995</v>
          </cell>
          <cell r="U103">
            <v>1.6774281941856277</v>
          </cell>
          <cell r="V103">
            <v>1.6774281941856277</v>
          </cell>
          <cell r="W103">
            <v>3</v>
          </cell>
        </row>
        <row r="104">
          <cell r="E104" t="str">
            <v>015-002</v>
          </cell>
          <cell r="F104" t="str">
            <v>Total</v>
          </cell>
          <cell r="G104">
            <v>219</v>
          </cell>
          <cell r="H104">
            <v>118</v>
          </cell>
          <cell r="I104">
            <v>23</v>
          </cell>
          <cell r="J104">
            <v>18</v>
          </cell>
          <cell r="K104">
            <v>846</v>
          </cell>
          <cell r="L104">
            <v>0.44680851063829785</v>
          </cell>
          <cell r="M104">
            <v>-0.77950252063755188</v>
          </cell>
          <cell r="N104">
            <v>-0.32378122916046709</v>
          </cell>
          <cell r="O104">
            <v>-0.11246840386560704</v>
          </cell>
          <cell r="P104">
            <v>-0.3891716521540039</v>
          </cell>
          <cell r="Q104">
            <v>-0.68414597500987673</v>
          </cell>
          <cell r="R104">
            <v>-0.21769652912508261</v>
          </cell>
          <cell r="S104">
            <v>16.611862833839602</v>
          </cell>
          <cell r="T104">
            <v>4.519776393868316</v>
          </cell>
          <cell r="U104">
            <v>0.58629165849588338</v>
          </cell>
          <cell r="V104">
            <v>0.58629165849588338</v>
          </cell>
          <cell r="W104">
            <v>3</v>
          </cell>
        </row>
        <row r="105">
          <cell r="E105" t="str">
            <v>015-003</v>
          </cell>
          <cell r="F105" t="str">
            <v>Total</v>
          </cell>
          <cell r="G105">
            <v>681</v>
          </cell>
          <cell r="H105">
            <v>336</v>
          </cell>
          <cell r="I105">
            <v>43</v>
          </cell>
          <cell r="J105">
            <v>32</v>
          </cell>
          <cell r="K105">
            <v>2275</v>
          </cell>
          <cell r="L105">
            <v>0.48</v>
          </cell>
          <cell r="M105">
            <v>1.0442845193841166</v>
          </cell>
          <cell r="N105">
            <v>1.3143679911050667</v>
          </cell>
          <cell r="O105">
            <v>0.60192317433653197</v>
          </cell>
          <cell r="P105">
            <v>0.19283027008569004</v>
          </cell>
          <cell r="Q105">
            <v>1.4048532893470909</v>
          </cell>
          <cell r="R105">
            <v>4.3665565221741059E-2</v>
          </cell>
          <cell r="S105">
            <v>1.0984513200004</v>
          </cell>
          <cell r="T105">
            <v>3.3296036734333194</v>
          </cell>
          <cell r="U105">
            <v>13.501097838896969</v>
          </cell>
          <cell r="V105">
            <v>1.0984513200004</v>
          </cell>
          <cell r="W105">
            <v>1</v>
          </cell>
        </row>
        <row r="106">
          <cell r="E106" t="str">
            <v>015-004</v>
          </cell>
          <cell r="F106" t="str">
            <v>Total</v>
          </cell>
          <cell r="G106">
            <v>254</v>
          </cell>
          <cell r="H106">
            <v>85</v>
          </cell>
          <cell r="I106">
            <v>4</v>
          </cell>
          <cell r="J106">
            <v>5</v>
          </cell>
          <cell r="K106">
            <v>755</v>
          </cell>
          <cell r="L106">
            <v>0.46092715231788078</v>
          </cell>
          <cell r="M106">
            <v>-0.6413368357874254</v>
          </cell>
          <cell r="N106">
            <v>-0.57175794598965346</v>
          </cell>
          <cell r="O106">
            <v>-0.79114040315763912</v>
          </cell>
          <cell r="P106">
            <v>-0.92960200851943398</v>
          </cell>
          <cell r="Q106">
            <v>-0.81717531934611465</v>
          </cell>
          <cell r="R106">
            <v>-0.106521109471696</v>
          </cell>
          <cell r="S106">
            <v>20.20351378307765</v>
          </cell>
          <cell r="T106">
            <v>7.3181331466799442</v>
          </cell>
          <cell r="U106">
            <v>0.44024045312942572</v>
          </cell>
          <cell r="V106">
            <v>0.44024045312942572</v>
          </cell>
          <cell r="W106">
            <v>3</v>
          </cell>
        </row>
        <row r="107">
          <cell r="E107" t="str">
            <v>015-005</v>
          </cell>
          <cell r="F107" t="str">
            <v>Total</v>
          </cell>
          <cell r="G107">
            <v>407</v>
          </cell>
          <cell r="H107">
            <v>218</v>
          </cell>
          <cell r="I107">
            <v>25</v>
          </cell>
          <cell r="J107">
            <v>44</v>
          </cell>
          <cell r="K107">
            <v>1160</v>
          </cell>
          <cell r="L107">
            <v>0.59827586206896555</v>
          </cell>
          <cell r="M107">
            <v>-3.7355413442587151E-2</v>
          </cell>
          <cell r="N107">
            <v>0.42766336729161269</v>
          </cell>
          <cell r="O107">
            <v>-4.1029246045393139E-2</v>
          </cell>
          <cell r="P107">
            <v>0.69168906057685631</v>
          </cell>
          <cell r="Q107">
            <v>-0.22512164400351711</v>
          </cell>
          <cell r="R107">
            <v>0.97501355880378027</v>
          </cell>
          <cell r="S107">
            <v>7.7257683652724651</v>
          </cell>
          <cell r="T107">
            <v>1.191561793335048</v>
          </cell>
          <cell r="U107">
            <v>6.1602286592994702</v>
          </cell>
          <cell r="V107">
            <v>1.191561793335048</v>
          </cell>
          <cell r="W107">
            <v>2</v>
          </cell>
        </row>
        <row r="108">
          <cell r="E108" t="str">
            <v>015-006</v>
          </cell>
          <cell r="F108" t="str">
            <v>Total</v>
          </cell>
          <cell r="G108">
            <v>534</v>
          </cell>
          <cell r="H108">
            <v>208</v>
          </cell>
          <cell r="I108">
            <v>15</v>
          </cell>
          <cell r="J108">
            <v>48</v>
          </cell>
          <cell r="K108">
            <v>1656</v>
          </cell>
          <cell r="L108">
            <v>0.4861111111111111</v>
          </cell>
          <cell r="M108">
            <v>0.46398864301358578</v>
          </cell>
          <cell r="N108">
            <v>0.3525189076464047</v>
          </cell>
          <cell r="O108">
            <v>-0.39822503514646262</v>
          </cell>
          <cell r="P108">
            <v>0.85797532407391164</v>
          </cell>
          <cell r="Q108">
            <v>0.4999613756753184</v>
          </cell>
          <cell r="R108">
            <v>9.1786720056964727E-2</v>
          </cell>
          <cell r="S108">
            <v>5.7695979664546879</v>
          </cell>
          <cell r="T108">
            <v>1.872429560378907</v>
          </cell>
          <cell r="U108">
            <v>6.2621252320409431</v>
          </cell>
          <cell r="V108">
            <v>1.872429560378907</v>
          </cell>
          <cell r="W108">
            <v>2</v>
          </cell>
        </row>
        <row r="109">
          <cell r="E109" t="str">
            <v>015-007</v>
          </cell>
          <cell r="F109" t="str">
            <v>Total</v>
          </cell>
          <cell r="G109">
            <v>393</v>
          </cell>
          <cell r="H109">
            <v>146</v>
          </cell>
          <cell r="I109">
            <v>12</v>
          </cell>
          <cell r="J109">
            <v>38</v>
          </cell>
          <cell r="K109">
            <v>1331</v>
          </cell>
          <cell r="L109">
            <v>0.4425244177310293</v>
          </cell>
          <cell r="M109">
            <v>-9.2621687382637721E-2</v>
          </cell>
          <cell r="N109">
            <v>-0.11337674215388474</v>
          </cell>
          <cell r="O109">
            <v>-0.50538377187678352</v>
          </cell>
          <cell r="P109">
            <v>0.44225966533127314</v>
          </cell>
          <cell r="Q109">
            <v>2.4856574474468509E-2</v>
          </cell>
          <cell r="R109">
            <v>-0.25143106518094405</v>
          </cell>
          <cell r="S109">
            <v>10.602618275370974</v>
          </cell>
          <cell r="T109">
            <v>2.7062842587537581</v>
          </cell>
          <cell r="U109">
            <v>2.3191193330928788</v>
          </cell>
          <cell r="V109">
            <v>2.3191193330928788</v>
          </cell>
          <cell r="W109">
            <v>3</v>
          </cell>
        </row>
        <row r="110">
          <cell r="E110" t="str">
            <v>015-008</v>
          </cell>
          <cell r="F110" t="str">
            <v>Total</v>
          </cell>
          <cell r="G110">
            <v>231</v>
          </cell>
          <cell r="H110">
            <v>146</v>
          </cell>
          <cell r="I110">
            <v>5</v>
          </cell>
          <cell r="J110">
            <v>7</v>
          </cell>
          <cell r="K110">
            <v>644</v>
          </cell>
          <cell r="L110">
            <v>0.60403726708074534</v>
          </cell>
          <cell r="M110">
            <v>-0.7321314286889371</v>
          </cell>
          <cell r="N110">
            <v>-0.11337674215388474</v>
          </cell>
          <cell r="O110">
            <v>-0.7554208242475321</v>
          </cell>
          <cell r="P110">
            <v>-0.84645887677090625</v>
          </cell>
          <cell r="Q110">
            <v>-0.97944188221778961</v>
          </cell>
          <cell r="R110">
            <v>1.0203809981449183</v>
          </cell>
          <cell r="S110">
            <v>18.583419695246608</v>
          </cell>
          <cell r="T110">
            <v>6.5906134281664475</v>
          </cell>
          <cell r="U110">
            <v>2.9578207989600198</v>
          </cell>
          <cell r="V110">
            <v>2.9578207989600198</v>
          </cell>
          <cell r="W110">
            <v>3</v>
          </cell>
        </row>
        <row r="111">
          <cell r="E111" t="str">
            <v>015-009</v>
          </cell>
          <cell r="F111" t="str">
            <v>Total</v>
          </cell>
          <cell r="G111">
            <v>636</v>
          </cell>
          <cell r="H111">
            <v>293</v>
          </cell>
          <cell r="I111">
            <v>26</v>
          </cell>
          <cell r="J111">
            <v>45</v>
          </cell>
          <cell r="K111">
            <v>2474</v>
          </cell>
          <cell r="L111">
            <v>0.40420371867421179</v>
          </cell>
          <cell r="M111">
            <v>0.86664292457681136</v>
          </cell>
          <cell r="N111">
            <v>0.99124681463067255</v>
          </cell>
          <cell r="O111">
            <v>-5.3096671352861856E-3</v>
          </cell>
          <cell r="P111">
            <v>0.73326062645112011</v>
          </cell>
          <cell r="Q111">
            <v>1.6957636137746883</v>
          </cell>
          <cell r="R111">
            <v>-0.55318245853301851</v>
          </cell>
          <cell r="S111">
            <v>3.4540501977522808</v>
          </cell>
          <cell r="T111">
            <v>5.0355621720198229</v>
          </cell>
          <cell r="U111">
            <v>12.619532982070329</v>
          </cell>
          <cell r="V111">
            <v>3.4540501977522808</v>
          </cell>
          <cell r="W111">
            <v>1</v>
          </cell>
        </row>
        <row r="112">
          <cell r="E112" t="str">
            <v>015-010</v>
          </cell>
          <cell r="F112" t="str">
            <v>Total</v>
          </cell>
          <cell r="G112">
            <v>406</v>
          </cell>
          <cell r="H112">
            <v>164</v>
          </cell>
          <cell r="I112">
            <v>22</v>
          </cell>
          <cell r="J112">
            <v>30</v>
          </cell>
          <cell r="K112">
            <v>1279</v>
          </cell>
          <cell r="L112">
            <v>0.48631743549648165</v>
          </cell>
          <cell r="M112">
            <v>-4.1303004438305049E-2</v>
          </cell>
          <cell r="N112">
            <v>2.1883285207489615E-2</v>
          </cell>
          <cell r="O112">
            <v>-0.14818798277571399</v>
          </cell>
          <cell r="P112">
            <v>0.10968713833716234</v>
          </cell>
          <cell r="Q112">
            <v>-5.1160193717667474E-2</v>
          </cell>
          <cell r="R112">
            <v>9.3411394770642669E-2</v>
          </cell>
          <cell r="S112">
            <v>8.9899993207930642</v>
          </cell>
          <cell r="T112">
            <v>1.4236284744530501</v>
          </cell>
          <cell r="U112">
            <v>2.4718809236552977</v>
          </cell>
          <cell r="V112">
            <v>1.4236284744530501</v>
          </cell>
          <cell r="W112">
            <v>2</v>
          </cell>
        </row>
        <row r="113">
          <cell r="E113" t="str">
            <v>015-011</v>
          </cell>
          <cell r="F113" t="str">
            <v>Total</v>
          </cell>
          <cell r="G113">
            <v>341</v>
          </cell>
          <cell r="H113">
            <v>131</v>
          </cell>
          <cell r="I113">
            <v>17</v>
          </cell>
          <cell r="J113">
            <v>23</v>
          </cell>
          <cell r="K113">
            <v>1245</v>
          </cell>
          <cell r="L113">
            <v>0.41124497991967873</v>
          </cell>
          <cell r="M113">
            <v>-0.2978964191599684</v>
          </cell>
          <cell r="N113">
            <v>-0.22609343162169671</v>
          </cell>
          <cell r="O113">
            <v>-0.32678587732624875</v>
          </cell>
          <cell r="P113">
            <v>-0.18131382278268462</v>
          </cell>
          <cell r="Q113">
            <v>-0.10086346522791023</v>
          </cell>
          <cell r="R113">
            <v>-0.49773695664837547</v>
          </cell>
          <cell r="S113">
            <v>12.720132092607452</v>
          </cell>
          <cell r="T113">
            <v>3.4962665783513964</v>
          </cell>
          <cell r="U113">
            <v>0.94041836718444349</v>
          </cell>
          <cell r="V113">
            <v>0.94041836718444349</v>
          </cell>
          <cell r="W113">
            <v>3</v>
          </cell>
        </row>
        <row r="114">
          <cell r="E114" t="str">
            <v>015-012</v>
          </cell>
          <cell r="F114" t="str">
            <v>Total</v>
          </cell>
          <cell r="G114">
            <v>55</v>
          </cell>
          <cell r="H114">
            <v>13</v>
          </cell>
          <cell r="I114">
            <v>0</v>
          </cell>
          <cell r="J114">
            <v>15</v>
          </cell>
          <cell r="K114">
            <v>266</v>
          </cell>
          <cell r="L114">
            <v>0.31203007518796994</v>
          </cell>
          <cell r="M114">
            <v>-1.4269074439352869</v>
          </cell>
          <cell r="N114">
            <v>-1.1127980554351509</v>
          </cell>
          <cell r="O114">
            <v>-0.93401871879806686</v>
          </cell>
          <cell r="P114">
            <v>-0.51388634977679548</v>
          </cell>
          <cell r="Q114">
            <v>-1.5320253125375474</v>
          </cell>
          <cell r="R114">
            <v>-1.2789919045212599</v>
          </cell>
          <cell r="S114">
            <v>33.670470139447133</v>
          </cell>
          <cell r="T114">
            <v>15.424637822570059</v>
          </cell>
          <cell r="U114">
            <v>2.1109642883413162</v>
          </cell>
          <cell r="V114">
            <v>2.1109642883413162</v>
          </cell>
          <cell r="W114">
            <v>3</v>
          </cell>
        </row>
        <row r="115">
          <cell r="E115" t="str">
            <v>015-013</v>
          </cell>
          <cell r="F115" t="str">
            <v>Total</v>
          </cell>
          <cell r="G115">
            <v>168</v>
          </cell>
          <cell r="H115">
            <v>56</v>
          </cell>
          <cell r="I115">
            <v>14</v>
          </cell>
          <cell r="J115">
            <v>27</v>
          </cell>
          <cell r="K115">
            <v>700</v>
          </cell>
          <cell r="L115">
            <v>0.37857142857142856</v>
          </cell>
          <cell r="M115">
            <v>-0.98082966141916461</v>
          </cell>
          <cell r="N115">
            <v>-0.78967687896075656</v>
          </cell>
          <cell r="O115">
            <v>-0.43394461405656959</v>
          </cell>
          <cell r="P115">
            <v>-1.5027559285629214E-2</v>
          </cell>
          <cell r="Q115">
            <v>-0.89757767031856617</v>
          </cell>
          <cell r="R115">
            <v>-0.75502061503041129</v>
          </cell>
          <cell r="S115">
            <v>22.076372426783912</v>
          </cell>
          <cell r="T115">
            <v>7.6544928347811529</v>
          </cell>
          <cell r="U115">
            <v>0.65652776603699348</v>
          </cell>
          <cell r="V115">
            <v>0.65652776603699348</v>
          </cell>
          <cell r="W115">
            <v>3</v>
          </cell>
        </row>
        <row r="116">
          <cell r="E116" t="str">
            <v>015-014</v>
          </cell>
          <cell r="F116" t="str">
            <v>Total</v>
          </cell>
          <cell r="G116">
            <v>382</v>
          </cell>
          <cell r="H116">
            <v>130</v>
          </cell>
          <cell r="I116">
            <v>12</v>
          </cell>
          <cell r="J116">
            <v>17</v>
          </cell>
          <cell r="K116">
            <v>1248</v>
          </cell>
          <cell r="L116">
            <v>0.43349358974358976</v>
          </cell>
          <cell r="M116">
            <v>-0.13604518833553458</v>
          </cell>
          <cell r="N116">
            <v>-0.23360787758621751</v>
          </cell>
          <cell r="O116">
            <v>-0.50538377187678352</v>
          </cell>
          <cell r="P116">
            <v>-0.4307432180282677</v>
          </cell>
          <cell r="Q116">
            <v>-9.6477882447594698E-2</v>
          </cell>
          <cell r="R116">
            <v>-0.32254315330575561</v>
          </cell>
          <cell r="S116">
            <v>12.521583876792132</v>
          </cell>
          <cell r="T116">
            <v>3.6639818198016569</v>
          </cell>
          <cell r="U116">
            <v>0.94531493208006334</v>
          </cell>
          <cell r="V116">
            <v>0.94531493208006334</v>
          </cell>
          <cell r="W116">
            <v>3</v>
          </cell>
        </row>
        <row r="117">
          <cell r="E117" t="str">
            <v>015-015</v>
          </cell>
          <cell r="F117" t="str">
            <v>Total</v>
          </cell>
          <cell r="G117">
            <v>154</v>
          </cell>
          <cell r="H117">
            <v>45</v>
          </cell>
          <cell r="I117">
            <v>1</v>
          </cell>
          <cell r="J117">
            <v>1</v>
          </cell>
          <cell r="K117">
            <v>709</v>
          </cell>
          <cell r="L117">
            <v>0.28349788434414669</v>
          </cell>
          <cell r="M117">
            <v>-1.0360959353592152</v>
          </cell>
          <cell r="N117">
            <v>-0.87233578457048533</v>
          </cell>
          <cell r="O117">
            <v>-0.89829913988795995</v>
          </cell>
          <cell r="P117">
            <v>-1.0958882720164893</v>
          </cell>
          <cell r="Q117">
            <v>-0.88442092197761957</v>
          </cell>
          <cell r="R117">
            <v>-1.5036649547113308</v>
          </cell>
          <cell r="S117">
            <v>29.096469327477784</v>
          </cell>
          <cell r="T117">
            <v>13.861782072482736</v>
          </cell>
          <cell r="U117">
            <v>1.3647531856932853</v>
          </cell>
          <cell r="V117">
            <v>1.3647531856932853</v>
          </cell>
          <cell r="W117">
            <v>3</v>
          </cell>
        </row>
        <row r="118">
          <cell r="E118" t="str">
            <v>015-016</v>
          </cell>
          <cell r="F118" t="str">
            <v>Total</v>
          </cell>
          <cell r="G118">
            <v>192</v>
          </cell>
          <cell r="H118">
            <v>47</v>
          </cell>
          <cell r="I118">
            <v>10</v>
          </cell>
          <cell r="J118">
            <v>7</v>
          </cell>
          <cell r="K118">
            <v>752</v>
          </cell>
          <cell r="L118">
            <v>0.34042553191489361</v>
          </cell>
          <cell r="M118">
            <v>-0.88608747752193506</v>
          </cell>
          <cell r="N118">
            <v>-0.85730689264144377</v>
          </cell>
          <cell r="O118">
            <v>-0.57682292969699744</v>
          </cell>
          <cell r="P118">
            <v>-0.84645887677090625</v>
          </cell>
          <cell r="Q118">
            <v>-0.82156090212643018</v>
          </cell>
          <cell r="R118">
            <v>-1.0553955494674658</v>
          </cell>
          <cell r="S118">
            <v>24.441378279284038</v>
          </cell>
          <cell r="T118">
            <v>9.973155612752084</v>
          </cell>
          <cell r="U118">
            <v>0.48490325049518412</v>
          </cell>
          <cell r="V118">
            <v>0.48490325049518412</v>
          </cell>
          <cell r="W118">
            <v>3</v>
          </cell>
        </row>
        <row r="119">
          <cell r="E119" t="str">
            <v>015-017</v>
          </cell>
          <cell r="F119" t="str">
            <v>Total</v>
          </cell>
          <cell r="G119">
            <v>436</v>
          </cell>
          <cell r="H119">
            <v>80</v>
          </cell>
          <cell r="I119">
            <v>7</v>
          </cell>
          <cell r="J119">
            <v>21</v>
          </cell>
          <cell r="K119">
            <v>1557</v>
          </cell>
          <cell r="L119">
            <v>0.34938985228002567</v>
          </cell>
          <cell r="M119">
            <v>7.7124725433231858E-2</v>
          </cell>
          <cell r="N119">
            <v>-0.60933017581225735</v>
          </cell>
          <cell r="O119">
            <v>-0.68398166642731828</v>
          </cell>
          <cell r="P119">
            <v>-0.26445695453121232</v>
          </cell>
          <cell r="Q119">
            <v>0.35523714392490569</v>
          </cell>
          <cell r="R119">
            <v>-0.98480716702114568</v>
          </cell>
          <cell r="S119">
            <v>14.227618746661367</v>
          </cell>
          <cell r="T119">
            <v>5.8795433081078965</v>
          </cell>
          <cell r="U119">
            <v>2.0571200563229195</v>
          </cell>
          <cell r="V119">
            <v>2.0571200563229195</v>
          </cell>
          <cell r="W119">
            <v>3</v>
          </cell>
        </row>
        <row r="120">
          <cell r="E120" t="str">
            <v>015-018</v>
          </cell>
          <cell r="F120" t="str">
            <v>Total</v>
          </cell>
          <cell r="G120">
            <v>604</v>
          </cell>
          <cell r="H120">
            <v>152</v>
          </cell>
          <cell r="I120">
            <v>11</v>
          </cell>
          <cell r="J120">
            <v>40</v>
          </cell>
          <cell r="K120">
            <v>2669</v>
          </cell>
          <cell r="L120">
            <v>0.30236043461970774</v>
          </cell>
          <cell r="M120">
            <v>0.74032001271383863</v>
          </cell>
          <cell r="N120">
            <v>-6.8290066366759952E-2</v>
          </cell>
          <cell r="O120">
            <v>-0.54110335078689042</v>
          </cell>
          <cell r="P120">
            <v>0.52540279707980087</v>
          </cell>
          <cell r="Q120">
            <v>1.9808264944951983</v>
          </cell>
          <cell r="R120">
            <v>-1.3551342397735642</v>
          </cell>
          <cell r="S120">
            <v>10.118564331191934</v>
          </cell>
          <cell r="T120">
            <v>8.9747050040888023</v>
          </cell>
          <cell r="U120">
            <v>11.291826139663998</v>
          </cell>
          <cell r="V120">
            <v>8.9747050040888023</v>
          </cell>
          <cell r="W120">
            <v>2</v>
          </cell>
        </row>
        <row r="121">
          <cell r="E121" t="str">
            <v>015-019</v>
          </cell>
          <cell r="F121" t="str">
            <v>Total</v>
          </cell>
          <cell r="G121">
            <v>27</v>
          </cell>
          <cell r="H121">
            <v>2</v>
          </cell>
          <cell r="I121">
            <v>1</v>
          </cell>
          <cell r="J121">
            <v>5</v>
          </cell>
          <cell r="K121">
            <v>81</v>
          </cell>
          <cell r="L121">
            <v>0.43209876543209874</v>
          </cell>
          <cell r="M121">
            <v>-1.537439991815388</v>
          </cell>
          <cell r="N121">
            <v>-1.1954569610448795</v>
          </cell>
          <cell r="O121">
            <v>-0.89829913988795995</v>
          </cell>
          <cell r="P121">
            <v>-0.92960200851943398</v>
          </cell>
          <cell r="Q121">
            <v>-1.8024695839903389</v>
          </cell>
          <cell r="R121">
            <v>-0.33352651712304182</v>
          </cell>
          <cell r="S121">
            <v>34.420578800365149</v>
          </cell>
          <cell r="T121">
            <v>15.144834311043063</v>
          </cell>
          <cell r="U121">
            <v>2.6621936721109272</v>
          </cell>
          <cell r="V121">
            <v>2.6621936721109272</v>
          </cell>
          <cell r="W121">
            <v>3</v>
          </cell>
        </row>
        <row r="122">
          <cell r="E122" t="str">
            <v>015-020</v>
          </cell>
          <cell r="F122" t="str">
            <v>Total</v>
          </cell>
          <cell r="G122">
            <v>600</v>
          </cell>
          <cell r="H122">
            <v>155</v>
          </cell>
          <cell r="I122">
            <v>24</v>
          </cell>
          <cell r="J122">
            <v>44</v>
          </cell>
          <cell r="K122">
            <v>2219</v>
          </cell>
          <cell r="L122">
            <v>0.37088778729157279</v>
          </cell>
          <cell r="M122">
            <v>0.72452964873096704</v>
          </cell>
          <cell r="N122">
            <v>-4.5746728473197565E-2</v>
          </cell>
          <cell r="O122">
            <v>-7.6748824955500089E-2</v>
          </cell>
          <cell r="P122">
            <v>0.69168906057685631</v>
          </cell>
          <cell r="Q122">
            <v>1.3229890774478676</v>
          </cell>
          <cell r="R122">
            <v>-0.81552445549470765</v>
          </cell>
          <cell r="S122">
            <v>6.8366443203242495</v>
          </cell>
          <cell r="T122">
            <v>4.3098211822268411</v>
          </cell>
          <cell r="U122">
            <v>8.4920470061475299</v>
          </cell>
          <cell r="V122">
            <v>4.3098211822268411</v>
          </cell>
          <cell r="W122">
            <v>2</v>
          </cell>
        </row>
        <row r="123">
          <cell r="E123" t="str">
            <v>015-021</v>
          </cell>
          <cell r="F123" t="str">
            <v>Total</v>
          </cell>
          <cell r="G123">
            <v>259</v>
          </cell>
          <cell r="H123">
            <v>123</v>
          </cell>
          <cell r="I123">
            <v>20</v>
          </cell>
          <cell r="J123">
            <v>6</v>
          </cell>
          <cell r="K123">
            <v>985</v>
          </cell>
          <cell r="L123">
            <v>0.41421319796954315</v>
          </cell>
          <cell r="M123">
            <v>-0.62159888080883596</v>
          </cell>
          <cell r="N123">
            <v>-0.28620899933786309</v>
          </cell>
          <cell r="O123">
            <v>-0.21962714059592789</v>
          </cell>
          <cell r="P123">
            <v>-0.88803044264517006</v>
          </cell>
          <cell r="Q123">
            <v>-0.48094730618859016</v>
          </cell>
          <cell r="R123">
            <v>-0.47436410713455585</v>
          </cell>
          <cell r="S123">
            <v>16.786976757440097</v>
          </cell>
          <cell r="T123">
            <v>5.4949054806577884</v>
          </cell>
          <cell r="U123">
            <v>0.43846790678473768</v>
          </cell>
          <cell r="V123">
            <v>0.43846790678473768</v>
          </cell>
          <cell r="W123">
            <v>3</v>
          </cell>
        </row>
        <row r="124">
          <cell r="E124" t="str">
            <v>015-022</v>
          </cell>
          <cell r="F124" t="str">
            <v>Total</v>
          </cell>
          <cell r="G124">
            <v>320</v>
          </cell>
          <cell r="H124">
            <v>78</v>
          </cell>
          <cell r="I124">
            <v>6</v>
          </cell>
          <cell r="J124">
            <v>24</v>
          </cell>
          <cell r="K124">
            <v>1233</v>
          </cell>
          <cell r="L124">
            <v>0.34712084347120842</v>
          </cell>
          <cell r="M124">
            <v>-0.38079583007004419</v>
          </cell>
          <cell r="N124">
            <v>-0.62435906774129901</v>
          </cell>
          <cell r="O124">
            <v>-0.71970124533742519</v>
          </cell>
          <cell r="P124">
            <v>-0.13974225690842076</v>
          </cell>
          <cell r="Q124">
            <v>-0.11840579634917238</v>
          </cell>
          <cell r="R124">
            <v>-1.0026741837103135</v>
          </cell>
          <cell r="S124">
            <v>17.191514046660025</v>
          </cell>
          <cell r="T124">
            <v>6.5152649636030731</v>
          </cell>
          <cell r="U124">
            <v>0.85244142846891879</v>
          </cell>
          <cell r="V124">
            <v>0.85244142846891879</v>
          </cell>
          <cell r="W124">
            <v>3</v>
          </cell>
        </row>
        <row r="125">
          <cell r="E125" t="str">
            <v>015-023</v>
          </cell>
          <cell r="F125" t="str">
            <v>Total</v>
          </cell>
          <cell r="G125">
            <v>382</v>
          </cell>
          <cell r="H125">
            <v>128</v>
          </cell>
          <cell r="I125">
            <v>8</v>
          </cell>
          <cell r="J125">
            <v>25</v>
          </cell>
          <cell r="K125">
            <v>1563</v>
          </cell>
          <cell r="L125">
            <v>0.34740882917466409</v>
          </cell>
          <cell r="M125">
            <v>-0.13604518833553458</v>
          </cell>
          <cell r="N125">
            <v>-0.24863676951525909</v>
          </cell>
          <cell r="O125">
            <v>-0.64826208751721126</v>
          </cell>
          <cell r="P125">
            <v>-9.8170691034156918E-2</v>
          </cell>
          <cell r="Q125">
            <v>0.36400830948553675</v>
          </cell>
          <cell r="R125">
            <v>-1.0004064774987338</v>
          </cell>
          <cell r="S125">
            <v>13.199695249227071</v>
          </cell>
          <cell r="T125">
            <v>5.335899898854267</v>
          </cell>
          <cell r="U125">
            <v>1.9127921209815955</v>
          </cell>
          <cell r="V125">
            <v>1.9127921209815955</v>
          </cell>
          <cell r="W125">
            <v>3</v>
          </cell>
        </row>
        <row r="126">
          <cell r="E126" t="str">
            <v>015-024</v>
          </cell>
          <cell r="F126" t="str">
            <v>Total</v>
          </cell>
          <cell r="G126">
            <v>361</v>
          </cell>
          <cell r="H126">
            <v>220</v>
          </cell>
          <cell r="I126">
            <v>15</v>
          </cell>
          <cell r="J126">
            <v>23</v>
          </cell>
          <cell r="K126">
            <v>1713</v>
          </cell>
          <cell r="L126">
            <v>0.36135434909515468</v>
          </cell>
          <cell r="M126">
            <v>-0.21894459924561044</v>
          </cell>
          <cell r="N126">
            <v>0.44269225922065431</v>
          </cell>
          <cell r="O126">
            <v>-0.39822503514646262</v>
          </cell>
          <cell r="P126">
            <v>-0.18131382278268462</v>
          </cell>
          <cell r="Q126">
            <v>0.58328744850131364</v>
          </cell>
          <cell r="R126">
            <v>-0.89059428276846819</v>
          </cell>
          <cell r="S126">
            <v>10.10146741536634</v>
          </cell>
          <cell r="T126">
            <v>4.4284988124830784</v>
          </cell>
          <cell r="U126">
            <v>2.9999926030798583</v>
          </cell>
          <cell r="V126">
            <v>2.9999926030798583</v>
          </cell>
          <cell r="W126">
            <v>3</v>
          </cell>
        </row>
        <row r="127">
          <cell r="E127" t="str">
            <v>015-025</v>
          </cell>
          <cell r="F127" t="str">
            <v>Total</v>
          </cell>
          <cell r="G127">
            <v>127</v>
          </cell>
          <cell r="H127">
            <v>59</v>
          </cell>
          <cell r="I127">
            <v>4</v>
          </cell>
          <cell r="J127">
            <v>19</v>
          </cell>
          <cell r="K127">
            <v>753</v>
          </cell>
          <cell r="L127">
            <v>0.27755644090305442</v>
          </cell>
          <cell r="M127">
            <v>-1.1426808922435985</v>
          </cell>
          <cell r="N127">
            <v>-0.76713354106719411</v>
          </cell>
          <cell r="O127">
            <v>-0.79114040315763912</v>
          </cell>
          <cell r="P127">
            <v>-0.34760008627974004</v>
          </cell>
          <cell r="Q127">
            <v>-0.82009904119965837</v>
          </cell>
          <cell r="R127">
            <v>-1.550450083401544</v>
          </cell>
          <cell r="S127">
            <v>26.952373396819898</v>
          </cell>
          <cell r="T127">
            <v>12.0693549965315</v>
          </cell>
          <cell r="U127">
            <v>1.1967654959868326</v>
          </cell>
          <cell r="V127">
            <v>1.1967654959868326</v>
          </cell>
          <cell r="W127">
            <v>3</v>
          </cell>
        </row>
        <row r="128">
          <cell r="E128" t="str">
            <v>016-001</v>
          </cell>
          <cell r="F128" t="str">
            <v>Total</v>
          </cell>
          <cell r="G128">
            <v>175</v>
          </cell>
          <cell r="H128">
            <v>65</v>
          </cell>
          <cell r="I128">
            <v>5</v>
          </cell>
          <cell r="J128">
            <v>1</v>
          </cell>
          <cell r="K128">
            <v>762</v>
          </cell>
          <cell r="L128">
            <v>0.32283464566929132</v>
          </cell>
          <cell r="M128">
            <v>-0.95319652444913927</v>
          </cell>
          <cell r="N128">
            <v>-0.72204686528006934</v>
          </cell>
          <cell r="O128">
            <v>-0.7554208242475321</v>
          </cell>
          <cell r="P128">
            <v>-1.0958882720164893</v>
          </cell>
          <cell r="Q128">
            <v>-0.80694229285871177</v>
          </cell>
          <cell r="R128">
            <v>-1.1939127103114822</v>
          </cell>
          <cell r="S128">
            <v>25.827120715062215</v>
          </cell>
          <cell r="T128">
            <v>11.476598040448822</v>
          </cell>
          <cell r="U128">
            <v>0.71079247021873815</v>
          </cell>
          <cell r="V128">
            <v>0.71079247021873815</v>
          </cell>
          <cell r="W128">
            <v>3</v>
          </cell>
        </row>
        <row r="129">
          <cell r="E129" t="str">
            <v>016-002</v>
          </cell>
          <cell r="F129" t="str">
            <v>Total</v>
          </cell>
          <cell r="G129">
            <v>257</v>
          </cell>
          <cell r="H129">
            <v>98</v>
          </cell>
          <cell r="I129">
            <v>8</v>
          </cell>
          <cell r="J129">
            <v>5</v>
          </cell>
          <cell r="K129">
            <v>1128</v>
          </cell>
          <cell r="L129">
            <v>0.32624113475177308</v>
          </cell>
          <cell r="M129">
            <v>-0.62949406280027176</v>
          </cell>
          <cell r="N129">
            <v>-0.47407014845088302</v>
          </cell>
          <cell r="O129">
            <v>-0.64826208751721126</v>
          </cell>
          <cell r="P129">
            <v>-0.92960200851943398</v>
          </cell>
          <cell r="Q129">
            <v>-0.2719011936602162</v>
          </cell>
          <cell r="R129">
            <v>-1.1670887521797835</v>
          </cell>
          <cell r="S129">
            <v>20.132821805129559</v>
          </cell>
          <cell r="T129">
            <v>8.6222337072463251</v>
          </cell>
          <cell r="U129">
            <v>0.59554933928004716</v>
          </cell>
          <cell r="V129">
            <v>0.59554933928004716</v>
          </cell>
          <cell r="W129">
            <v>3</v>
          </cell>
        </row>
        <row r="130">
          <cell r="E130" t="str">
            <v>016-003</v>
          </cell>
          <cell r="F130" t="str">
            <v>Total</v>
          </cell>
          <cell r="G130">
            <v>171</v>
          </cell>
          <cell r="H130">
            <v>65</v>
          </cell>
          <cell r="I130">
            <v>0</v>
          </cell>
          <cell r="J130">
            <v>28</v>
          </cell>
          <cell r="K130">
            <v>780</v>
          </cell>
          <cell r="L130">
            <v>0.33846153846153848</v>
          </cell>
          <cell r="M130">
            <v>-0.96898688843201086</v>
          </cell>
          <cell r="N130">
            <v>-0.72204686528006934</v>
          </cell>
          <cell r="O130">
            <v>-0.93401871879806686</v>
          </cell>
          <cell r="P130">
            <v>2.6544006588634636E-2</v>
          </cell>
          <cell r="Q130">
            <v>-0.78062879617681857</v>
          </cell>
          <cell r="R130">
            <v>-1.0708607621507098</v>
          </cell>
          <cell r="S130">
            <v>23.610607450077737</v>
          </cell>
          <cell r="T130">
            <v>9.5820228649749914</v>
          </cell>
          <cell r="U130">
            <v>0.76799593212689166</v>
          </cell>
          <cell r="V130">
            <v>0.76799593212689166</v>
          </cell>
          <cell r="W130">
            <v>3</v>
          </cell>
        </row>
        <row r="131">
          <cell r="E131" t="str">
            <v>016-004</v>
          </cell>
          <cell r="F131" t="str">
            <v>Total</v>
          </cell>
          <cell r="G131">
            <v>120</v>
          </cell>
          <cell r="H131">
            <v>30</v>
          </cell>
          <cell r="I131">
            <v>3</v>
          </cell>
          <cell r="J131">
            <v>11</v>
          </cell>
          <cell r="K131">
            <v>538</v>
          </cell>
          <cell r="L131">
            <v>0.30483271375464682</v>
          </cell>
          <cell r="M131">
            <v>-1.1703140292136236</v>
          </cell>
          <cell r="N131">
            <v>-0.98505247403829732</v>
          </cell>
          <cell r="O131">
            <v>-0.82685998206774602</v>
          </cell>
          <cell r="P131">
            <v>-0.68017261327385081</v>
          </cell>
          <cell r="Q131">
            <v>-1.1343991404556053</v>
          </cell>
          <cell r="R131">
            <v>-1.3356665971656612</v>
          </cell>
          <cell r="S131">
            <v>29.524828650660783</v>
          </cell>
          <cell r="T131">
            <v>13.190426714402962</v>
          </cell>
          <cell r="U131">
            <v>1.2023766930794875</v>
          </cell>
          <cell r="V131">
            <v>1.2023766930794875</v>
          </cell>
          <cell r="W131">
            <v>3</v>
          </cell>
        </row>
        <row r="132">
          <cell r="E132" t="str">
            <v>016-005</v>
          </cell>
          <cell r="F132" t="str">
            <v>Total</v>
          </cell>
          <cell r="G132">
            <v>389</v>
          </cell>
          <cell r="H132">
            <v>107</v>
          </cell>
          <cell r="I132">
            <v>44</v>
          </cell>
          <cell r="J132">
            <v>11</v>
          </cell>
          <cell r="K132">
            <v>1636</v>
          </cell>
          <cell r="L132">
            <v>0.33679706601466991</v>
          </cell>
          <cell r="M132">
            <v>-0.1084120513655093</v>
          </cell>
          <cell r="N132">
            <v>-0.40644013477019586</v>
          </cell>
          <cell r="O132">
            <v>0.63764275324663888</v>
          </cell>
          <cell r="P132">
            <v>-0.68017261327385081</v>
          </cell>
          <cell r="Q132">
            <v>0.47072415713988147</v>
          </cell>
          <cell r="R132">
            <v>-1.0839674353691193</v>
          </cell>
          <cell r="S132">
            <v>12.885733984711564</v>
          </cell>
          <cell r="T132">
            <v>4.8591617774511402</v>
          </cell>
          <cell r="U132">
            <v>3.8119966068267379</v>
          </cell>
          <cell r="V132">
            <v>3.8119966068267379</v>
          </cell>
          <cell r="W132">
            <v>3</v>
          </cell>
        </row>
        <row r="133">
          <cell r="E133" t="str">
            <v>016-006</v>
          </cell>
          <cell r="F133" t="str">
            <v>Total</v>
          </cell>
          <cell r="G133">
            <v>410</v>
          </cell>
          <cell r="H133">
            <v>158</v>
          </cell>
          <cell r="I133">
            <v>12</v>
          </cell>
          <cell r="J133">
            <v>20</v>
          </cell>
          <cell r="K133">
            <v>1499</v>
          </cell>
          <cell r="L133">
            <v>0.40026684456304201</v>
          </cell>
          <cell r="M133">
            <v>-2.5512640455433465E-2</v>
          </cell>
          <cell r="N133">
            <v>-2.3203390579635171E-2</v>
          </cell>
          <cell r="O133">
            <v>-0.50538377187678352</v>
          </cell>
          <cell r="P133">
            <v>-0.30602852040547618</v>
          </cell>
          <cell r="Q133">
            <v>0.27044921017213863</v>
          </cell>
          <cell r="R133">
            <v>-0.58418286504271766</v>
          </cell>
          <cell r="S133">
            <v>10.848792280839113</v>
          </cell>
          <cell r="T133">
            <v>3.6942970861639184</v>
          </cell>
          <cell r="U133">
            <v>1.752457778984307</v>
          </cell>
          <cell r="V133">
            <v>1.752457778984307</v>
          </cell>
          <cell r="W133">
            <v>3</v>
          </cell>
        </row>
        <row r="134">
          <cell r="E134" t="str">
            <v>016-007</v>
          </cell>
          <cell r="F134" t="str">
            <v>Total</v>
          </cell>
          <cell r="G134">
            <v>347</v>
          </cell>
          <cell r="H134">
            <v>151</v>
          </cell>
          <cell r="I134">
            <v>20</v>
          </cell>
          <cell r="J134">
            <v>20</v>
          </cell>
          <cell r="K134">
            <v>1320</v>
          </cell>
          <cell r="L134">
            <v>0.40757575757575759</v>
          </cell>
          <cell r="M134">
            <v>-0.27421087318566101</v>
          </cell>
          <cell r="N134">
            <v>-7.5804512331280757E-2</v>
          </cell>
          <cell r="O134">
            <v>-0.21962714059592789</v>
          </cell>
          <cell r="P134">
            <v>-0.30602852040547618</v>
          </cell>
          <cell r="Q134">
            <v>8.7761042799782054E-3</v>
          </cell>
          <cell r="R134">
            <v>-0.52662977389983401</v>
          </cell>
          <cell r="S134">
            <v>11.814873957794646</v>
          </cell>
          <cell r="T134">
            <v>3.2882317321521777</v>
          </cell>
          <cell r="U134">
            <v>1.1869303059861356</v>
          </cell>
          <cell r="V134">
            <v>1.1869303059861356</v>
          </cell>
          <cell r="W134">
            <v>3</v>
          </cell>
        </row>
        <row r="135">
          <cell r="E135" t="str">
            <v>016-008</v>
          </cell>
          <cell r="F135" t="str">
            <v>Total</v>
          </cell>
          <cell r="G135">
            <v>218</v>
          </cell>
          <cell r="H135">
            <v>103</v>
          </cell>
          <cell r="I135">
            <v>6</v>
          </cell>
          <cell r="J135">
            <v>13</v>
          </cell>
          <cell r="K135">
            <v>859</v>
          </cell>
          <cell r="L135">
            <v>0.39580908032596041</v>
          </cell>
          <cell r="M135">
            <v>-0.78345011163326972</v>
          </cell>
          <cell r="N135">
            <v>-0.43649791862827902</v>
          </cell>
          <cell r="O135">
            <v>-0.71970124533742519</v>
          </cell>
          <cell r="P135">
            <v>-0.59702948152532309</v>
          </cell>
          <cell r="Q135">
            <v>-0.66514178296184268</v>
          </cell>
          <cell r="R135">
            <v>-0.61928495354533108</v>
          </cell>
          <cell r="S135">
            <v>19.759775682247255</v>
          </cell>
          <cell r="T135">
            <v>7.2109375818285342</v>
          </cell>
          <cell r="U135">
            <v>0</v>
          </cell>
          <cell r="V135">
            <v>0</v>
          </cell>
          <cell r="W135">
            <v>3</v>
          </cell>
        </row>
        <row r="136">
          <cell r="E136" t="str">
            <v>016-009</v>
          </cell>
          <cell r="F136" t="str">
            <v>Total</v>
          </cell>
          <cell r="G136">
            <v>366</v>
          </cell>
          <cell r="H136">
            <v>89</v>
          </cell>
          <cell r="I136">
            <v>13</v>
          </cell>
          <cell r="J136">
            <v>28</v>
          </cell>
          <cell r="K136">
            <v>1360</v>
          </cell>
          <cell r="L136">
            <v>0.36470588235294116</v>
          </cell>
          <cell r="M136">
            <v>-0.19920664426702095</v>
          </cell>
          <cell r="N136">
            <v>-0.54170016213157024</v>
          </cell>
          <cell r="O136">
            <v>-0.46966419296667655</v>
          </cell>
          <cell r="P136">
            <v>2.6544006588634636E-2</v>
          </cell>
          <cell r="Q136">
            <v>6.7250541350852039E-2</v>
          </cell>
          <cell r="R136">
            <v>-0.86420306717755735</v>
          </cell>
          <cell r="S136">
            <v>14.26283628014359</v>
          </cell>
          <cell r="T136">
            <v>4.8113596533927243</v>
          </cell>
          <cell r="U136">
            <v>1.400153762932443</v>
          </cell>
          <cell r="V136">
            <v>1.400153762932443</v>
          </cell>
          <cell r="W136">
            <v>3</v>
          </cell>
        </row>
        <row r="137">
          <cell r="E137" t="str">
            <v>016-010</v>
          </cell>
          <cell r="F137" t="str">
            <v>Total</v>
          </cell>
          <cell r="G137">
            <v>207</v>
          </cell>
          <cell r="H137">
            <v>63</v>
          </cell>
          <cell r="I137">
            <v>12</v>
          </cell>
          <cell r="J137">
            <v>19</v>
          </cell>
          <cell r="K137">
            <v>830</v>
          </cell>
          <cell r="L137">
            <v>0.36265060240963853</v>
          </cell>
          <cell r="M137">
            <v>-0.82687361258616665</v>
          </cell>
          <cell r="N137">
            <v>-0.737075757209111</v>
          </cell>
          <cell r="O137">
            <v>-0.50538377187678352</v>
          </cell>
          <cell r="P137">
            <v>-0.34760008627974004</v>
          </cell>
          <cell r="Q137">
            <v>-0.7075357498382262</v>
          </cell>
          <cell r="R137">
            <v>-0.88038710353087657</v>
          </cell>
          <cell r="S137">
            <v>21.200426816887287</v>
          </cell>
          <cell r="T137">
            <v>7.6525539221990684</v>
          </cell>
          <cell r="U137">
            <v>0.2703512212786513</v>
          </cell>
          <cell r="V137">
            <v>0.2703512212786513</v>
          </cell>
          <cell r="W137">
            <v>3</v>
          </cell>
        </row>
        <row r="138">
          <cell r="E138" t="str">
            <v>016-011</v>
          </cell>
          <cell r="F138" t="str">
            <v>Total</v>
          </cell>
          <cell r="G138">
            <v>179</v>
          </cell>
          <cell r="H138">
            <v>50</v>
          </cell>
          <cell r="I138">
            <v>2</v>
          </cell>
          <cell r="J138">
            <v>16</v>
          </cell>
          <cell r="K138">
            <v>632</v>
          </cell>
          <cell r="L138">
            <v>0.39082278481012656</v>
          </cell>
          <cell r="M138">
            <v>-0.93740616046626768</v>
          </cell>
          <cell r="N138">
            <v>-0.83476355474788133</v>
          </cell>
          <cell r="O138">
            <v>-0.86257956097785304</v>
          </cell>
          <cell r="P138">
            <v>-0.47231478390253157</v>
          </cell>
          <cell r="Q138">
            <v>-0.99698421333905174</v>
          </cell>
          <cell r="R138">
            <v>-0.65854889331159649</v>
          </cell>
          <cell r="S138">
            <v>24.11260220516608</v>
          </cell>
          <cell r="T138">
            <v>9.3158085328496902</v>
          </cell>
          <cell r="U138">
            <v>0.32994700633403179</v>
          </cell>
          <cell r="V138">
            <v>0.32994700633403179</v>
          </cell>
          <cell r="W138">
            <v>3</v>
          </cell>
        </row>
        <row r="139">
          <cell r="E139" t="str">
            <v>016-012</v>
          </cell>
          <cell r="F139" t="str">
            <v>Total</v>
          </cell>
          <cell r="G139">
            <v>473</v>
          </cell>
          <cell r="H139">
            <v>121</v>
          </cell>
          <cell r="I139">
            <v>9</v>
          </cell>
          <cell r="J139">
            <v>31</v>
          </cell>
          <cell r="K139">
            <v>1584</v>
          </cell>
          <cell r="L139">
            <v>0.40025252525252525</v>
          </cell>
          <cell r="M139">
            <v>0.22318559227479406</v>
          </cell>
          <cell r="N139">
            <v>-0.3012378912669047</v>
          </cell>
          <cell r="O139">
            <v>-0.61254250860710435</v>
          </cell>
          <cell r="P139">
            <v>0.1512587042114262</v>
          </cell>
          <cell r="Q139">
            <v>0.39470738894774549</v>
          </cell>
          <cell r="R139">
            <v>-0.58429562060320128</v>
          </cell>
          <cell r="S139">
            <v>10.545842599567655</v>
          </cell>
          <cell r="T139">
            <v>3.6885631608610439</v>
          </cell>
          <cell r="U139">
            <v>2.7275334397722921</v>
          </cell>
          <cell r="V139">
            <v>2.7275334397722921</v>
          </cell>
          <cell r="W139">
            <v>3</v>
          </cell>
        </row>
        <row r="140">
          <cell r="E140" t="str">
            <v>016-013</v>
          </cell>
          <cell r="F140" t="str">
            <v>Total</v>
          </cell>
          <cell r="G140">
            <v>342</v>
          </cell>
          <cell r="H140">
            <v>219</v>
          </cell>
          <cell r="I140">
            <v>16</v>
          </cell>
          <cell r="J140">
            <v>28</v>
          </cell>
          <cell r="K140">
            <v>1617</v>
          </cell>
          <cell r="L140">
            <v>0.37414965986394561</v>
          </cell>
          <cell r="M140">
            <v>-0.2939488281642505</v>
          </cell>
          <cell r="N140">
            <v>0.43517781325613347</v>
          </cell>
          <cell r="O140">
            <v>-0.36250545623635572</v>
          </cell>
          <cell r="P140">
            <v>2.6544006588634636E-2</v>
          </cell>
          <cell r="Q140">
            <v>0.44294879953121641</v>
          </cell>
          <cell r="R140">
            <v>-0.78983926138613869</v>
          </cell>
          <cell r="S140">
            <v>10.026575399947522</v>
          </cell>
          <cell r="T140">
            <v>3.8803319581491733</v>
          </cell>
          <cell r="U140">
            <v>2.7728163258370513</v>
          </cell>
          <cell r="V140">
            <v>2.7728163258370513</v>
          </cell>
          <cell r="W140">
            <v>3</v>
          </cell>
        </row>
        <row r="141">
          <cell r="E141" t="str">
            <v>016-014</v>
          </cell>
          <cell r="F141" t="str">
            <v>Total</v>
          </cell>
          <cell r="G141">
            <v>615</v>
          </cell>
          <cell r="H141">
            <v>549</v>
          </cell>
          <cell r="I141">
            <v>24</v>
          </cell>
          <cell r="J141">
            <v>72</v>
          </cell>
          <cell r="K141">
            <v>2783</v>
          </cell>
          <cell r="L141">
            <v>0.45274883219547252</v>
          </cell>
          <cell r="M141">
            <v>0.78374351366673545</v>
          </cell>
          <cell r="N141">
            <v>2.9149449815479969</v>
          </cell>
          <cell r="O141">
            <v>-7.6748824955500089E-2</v>
          </cell>
          <cell r="P141">
            <v>1.8556929050562443</v>
          </cell>
          <cell r="Q141">
            <v>2.1474786401471886</v>
          </cell>
          <cell r="R141">
            <v>-0.17092023456482139</v>
          </cell>
          <cell r="S141">
            <v>6.4593730693335365</v>
          </cell>
          <cell r="T141">
            <v>14.423156739819031</v>
          </cell>
          <cell r="U141">
            <v>28.229364858552795</v>
          </cell>
          <cell r="V141">
            <v>6.4593730693335365</v>
          </cell>
          <cell r="W141">
            <v>1</v>
          </cell>
        </row>
        <row r="142">
          <cell r="E142" t="str">
            <v>017-001</v>
          </cell>
          <cell r="F142" t="str">
            <v>Total</v>
          </cell>
          <cell r="G142">
            <v>37</v>
          </cell>
          <cell r="H142">
            <v>17</v>
          </cell>
          <cell r="I142">
            <v>0</v>
          </cell>
          <cell r="J142">
            <v>14</v>
          </cell>
          <cell r="K142">
            <v>169</v>
          </cell>
          <cell r="L142">
            <v>0.40236686390532544</v>
          </cell>
          <cell r="M142">
            <v>-1.4979640818582092</v>
          </cell>
          <cell r="N142">
            <v>-1.0827402715770678</v>
          </cell>
          <cell r="O142">
            <v>-0.93401871879806686</v>
          </cell>
          <cell r="P142">
            <v>-0.55545791565105929</v>
          </cell>
          <cell r="Q142">
            <v>-1.6738258224344162</v>
          </cell>
          <cell r="R142">
            <v>-0.56764653407284738</v>
          </cell>
          <cell r="S142">
            <v>32.504279936150525</v>
          </cell>
          <cell r="T142">
            <v>13.976100787741419</v>
          </cell>
          <cell r="U142">
            <v>1.9959295847635081</v>
          </cell>
          <cell r="V142">
            <v>1.9959295847635081</v>
          </cell>
          <cell r="W142">
            <v>3</v>
          </cell>
        </row>
        <row r="143">
          <cell r="E143" t="str">
            <v>017-002</v>
          </cell>
          <cell r="F143" t="str">
            <v>Total</v>
          </cell>
          <cell r="G143">
            <v>578</v>
          </cell>
          <cell r="H143">
            <v>251</v>
          </cell>
          <cell r="I143">
            <v>48</v>
          </cell>
          <cell r="J143">
            <v>45</v>
          </cell>
          <cell r="K143">
            <v>2447</v>
          </cell>
          <cell r="L143">
            <v>0.37678790355537395</v>
          </cell>
          <cell r="M143">
            <v>0.63768264682517328</v>
          </cell>
          <cell r="N143">
            <v>0.67564008412079901</v>
          </cell>
          <cell r="O143">
            <v>0.78052106888706674</v>
          </cell>
          <cell r="P143">
            <v>0.73326062645112011</v>
          </cell>
          <cell r="Q143">
            <v>1.6562933687518484</v>
          </cell>
          <cell r="R143">
            <v>-0.76906475232223914</v>
          </cell>
          <cell r="S143">
            <v>4.3957788121280306</v>
          </cell>
          <cell r="T143">
            <v>4.4678227921391072</v>
          </cell>
          <cell r="U143">
            <v>12.6883031695331</v>
          </cell>
          <cell r="V143">
            <v>4.3957788121280306</v>
          </cell>
          <cell r="W143">
            <v>1</v>
          </cell>
        </row>
        <row r="144">
          <cell r="E144" t="str">
            <v>018-001</v>
          </cell>
          <cell r="F144" t="str">
            <v>Total</v>
          </cell>
          <cell r="G144">
            <v>199</v>
          </cell>
          <cell r="H144">
            <v>92</v>
          </cell>
          <cell r="I144">
            <v>1</v>
          </cell>
          <cell r="J144">
            <v>17</v>
          </cell>
          <cell r="K144">
            <v>939</v>
          </cell>
          <cell r="L144">
            <v>0.32907348242811502</v>
          </cell>
          <cell r="M144">
            <v>-0.85845434055190983</v>
          </cell>
          <cell r="N144">
            <v>-0.5191568242380078</v>
          </cell>
          <cell r="O144">
            <v>-0.89829913988795995</v>
          </cell>
          <cell r="P144">
            <v>-0.4307432180282677</v>
          </cell>
          <cell r="Q144">
            <v>-0.54819290882009508</v>
          </cell>
          <cell r="R144">
            <v>-1.1447857963666213</v>
          </cell>
          <cell r="S144">
            <v>21.951689975192036</v>
          </cell>
          <cell r="T144">
            <v>9.1804107074017907</v>
          </cell>
          <cell r="U144">
            <v>0.36183463336688249</v>
          </cell>
          <cell r="V144">
            <v>0.36183463336688249</v>
          </cell>
          <cell r="W144">
            <v>3</v>
          </cell>
        </row>
        <row r="145">
          <cell r="E145" t="str">
            <v>018-002</v>
          </cell>
          <cell r="F145" t="str">
            <v>Total</v>
          </cell>
          <cell r="G145">
            <v>381</v>
          </cell>
          <cell r="H145">
            <v>192</v>
          </cell>
          <cell r="I145">
            <v>35</v>
          </cell>
          <cell r="J145">
            <v>69</v>
          </cell>
          <cell r="K145">
            <v>1669</v>
          </cell>
          <cell r="L145">
            <v>0.40563211503894547</v>
          </cell>
          <cell r="M145">
            <v>-0.13999277933125248</v>
          </cell>
          <cell r="N145">
            <v>0.23228777221407196</v>
          </cell>
          <cell r="O145">
            <v>0.31616654305567637</v>
          </cell>
          <cell r="P145">
            <v>1.7309782074334528</v>
          </cell>
          <cell r="Q145">
            <v>0.51896556772335245</v>
          </cell>
          <cell r="R145">
            <v>-0.54193473592027697</v>
          </cell>
          <cell r="S145">
            <v>9.4170887906832412</v>
          </cell>
          <cell r="T145">
            <v>3.8391782327683464</v>
          </cell>
          <cell r="U145">
            <v>8.7620467877636603</v>
          </cell>
          <cell r="V145">
            <v>3.8391782327683464</v>
          </cell>
          <cell r="W145">
            <v>2</v>
          </cell>
        </row>
        <row r="146">
          <cell r="E146" t="str">
            <v>019-001</v>
          </cell>
          <cell r="F146" t="str">
            <v>Total</v>
          </cell>
          <cell r="G146">
            <v>344</v>
          </cell>
          <cell r="H146">
            <v>80</v>
          </cell>
          <cell r="I146">
            <v>5</v>
          </cell>
          <cell r="J146">
            <v>37</v>
          </cell>
          <cell r="K146">
            <v>1180</v>
          </cell>
          <cell r="L146">
            <v>0.39491525423728813</v>
          </cell>
          <cell r="M146">
            <v>-0.2860536461728147</v>
          </cell>
          <cell r="N146">
            <v>-0.60933017581225735</v>
          </cell>
          <cell r="O146">
            <v>-0.7554208242475321</v>
          </cell>
          <cell r="P146">
            <v>0.40068809945700928</v>
          </cell>
          <cell r="Q146">
            <v>-0.19588442546808021</v>
          </cell>
          <cell r="R146">
            <v>-0.62632327159040102</v>
          </cell>
          <cell r="S146">
            <v>15.528868844784466</v>
          </cell>
          <cell r="T146">
            <v>5.1659335614221362</v>
          </cell>
          <cell r="U146">
            <v>1.4942424981775473</v>
          </cell>
          <cell r="V146">
            <v>1.4942424981775473</v>
          </cell>
          <cell r="W146">
            <v>3</v>
          </cell>
        </row>
        <row r="147">
          <cell r="E147" t="str">
            <v>019-002</v>
          </cell>
          <cell r="F147" t="str">
            <v>Total</v>
          </cell>
          <cell r="G147">
            <v>364</v>
          </cell>
          <cell r="H147">
            <v>123</v>
          </cell>
          <cell r="I147">
            <v>8</v>
          </cell>
          <cell r="J147">
            <v>23</v>
          </cell>
          <cell r="K147">
            <v>1753</v>
          </cell>
          <cell r="L147">
            <v>0.29549343981745579</v>
          </cell>
          <cell r="M147">
            <v>-0.20710182625845674</v>
          </cell>
          <cell r="N147">
            <v>-0.28620899933786309</v>
          </cell>
          <cell r="O147">
            <v>-0.64826208751721126</v>
          </cell>
          <cell r="P147">
            <v>-0.18131382278268462</v>
          </cell>
          <cell r="Q147">
            <v>0.6417618855721875</v>
          </cell>
          <cell r="R147">
            <v>-1.4092075030678655</v>
          </cell>
          <cell r="S147">
            <v>14.803825601901469</v>
          </cell>
          <cell r="T147">
            <v>7.2200760633787846</v>
          </cell>
          <cell r="U147">
            <v>2.8646620005817418</v>
          </cell>
          <cell r="V147">
            <v>2.8646620005817418</v>
          </cell>
          <cell r="W147">
            <v>3</v>
          </cell>
        </row>
        <row r="148">
          <cell r="E148" t="str">
            <v>019-003</v>
          </cell>
          <cell r="F148" t="str">
            <v>Total</v>
          </cell>
          <cell r="G148">
            <v>46</v>
          </cell>
          <cell r="H148">
            <v>7</v>
          </cell>
          <cell r="I148">
            <v>4</v>
          </cell>
          <cell r="J148">
            <v>29</v>
          </cell>
          <cell r="K148">
            <v>172</v>
          </cell>
          <cell r="L148">
            <v>0.5</v>
          </cell>
          <cell r="M148">
            <v>-1.4624357628967481</v>
          </cell>
          <cell r="N148">
            <v>-1.1578847312222755</v>
          </cell>
          <cell r="O148">
            <v>-0.79114040315763912</v>
          </cell>
          <cell r="P148">
            <v>6.8115572462898483E-2</v>
          </cell>
          <cell r="Q148">
            <v>-1.6694402396541008</v>
          </cell>
          <cell r="R148">
            <v>0.20115298104610929</v>
          </cell>
          <cell r="S148">
            <v>29.850999861624469</v>
          </cell>
          <cell r="T148">
            <v>11.576975162107068</v>
          </cell>
          <cell r="U148">
            <v>3.1106757387523913</v>
          </cell>
          <cell r="V148">
            <v>3.1106757387523913</v>
          </cell>
          <cell r="W148">
            <v>3</v>
          </cell>
        </row>
        <row r="149">
          <cell r="E149" t="str">
            <v>020-001</v>
          </cell>
          <cell r="F149" t="str">
            <v>Total</v>
          </cell>
          <cell r="G149">
            <v>373</v>
          </cell>
          <cell r="H149">
            <v>105</v>
          </cell>
          <cell r="I149">
            <v>5</v>
          </cell>
          <cell r="J149">
            <v>32</v>
          </cell>
          <cell r="K149">
            <v>1421</v>
          </cell>
          <cell r="L149">
            <v>0.36242083040112599</v>
          </cell>
          <cell r="M149">
            <v>-0.17157350729699566</v>
          </cell>
          <cell r="N149">
            <v>-0.42146902669923747</v>
          </cell>
          <cell r="O149">
            <v>-0.7554208242475321</v>
          </cell>
          <cell r="P149">
            <v>0.19283027008569004</v>
          </cell>
          <cell r="Q149">
            <v>0.15642405788393463</v>
          </cell>
          <cell r="R149">
            <v>-0.88219641352334732</v>
          </cell>
          <cell r="S149">
            <v>14.135174637041681</v>
          </cell>
          <cell r="T149">
            <v>5.3080040731242386</v>
          </cell>
          <cell r="U149">
            <v>1.7438660286916319</v>
          </cell>
          <cell r="V149">
            <v>1.7438660286916319</v>
          </cell>
          <cell r="W149">
            <v>3</v>
          </cell>
        </row>
        <row r="150">
          <cell r="E150" t="str">
            <v>020-002</v>
          </cell>
          <cell r="F150" t="str">
            <v>Total</v>
          </cell>
          <cell r="G150">
            <v>131</v>
          </cell>
          <cell r="H150">
            <v>54</v>
          </cell>
          <cell r="I150">
            <v>3</v>
          </cell>
          <cell r="J150">
            <v>1</v>
          </cell>
          <cell r="K150">
            <v>671</v>
          </cell>
          <cell r="L150">
            <v>0.28166915052160951</v>
          </cell>
          <cell r="M150">
            <v>-1.1268905282607269</v>
          </cell>
          <cell r="N150">
            <v>-0.80470577088979811</v>
          </cell>
          <cell r="O150">
            <v>-0.82685998206774602</v>
          </cell>
          <cell r="P150">
            <v>-1.0958882720164893</v>
          </cell>
          <cell r="Q150">
            <v>-0.93997163719494969</v>
          </cell>
          <cell r="R150">
            <v>-1.5180650829084308</v>
          </cell>
          <cell r="S150">
            <v>29.360553572315741</v>
          </cell>
          <cell r="T150">
            <v>13.942737226705489</v>
          </cell>
          <cell r="U150">
            <v>1.3972085996639705</v>
          </cell>
          <cell r="V150">
            <v>1.3972085996639705</v>
          </cell>
          <cell r="W150">
            <v>3</v>
          </cell>
        </row>
        <row r="151">
          <cell r="E151" t="str">
            <v>020-003</v>
          </cell>
          <cell r="F151" t="str">
            <v>Total</v>
          </cell>
          <cell r="G151">
            <v>261</v>
          </cell>
          <cell r="H151">
            <v>154</v>
          </cell>
          <cell r="I151">
            <v>17</v>
          </cell>
          <cell r="J151">
            <v>7</v>
          </cell>
          <cell r="K151">
            <v>1669</v>
          </cell>
          <cell r="L151">
            <v>0.26303175554224084</v>
          </cell>
          <cell r="M151">
            <v>-0.61370369881740017</v>
          </cell>
          <cell r="N151">
            <v>-5.3261174437718363E-2</v>
          </cell>
          <cell r="O151">
            <v>-0.32678587732624875</v>
          </cell>
          <cell r="P151">
            <v>-0.84645887677090625</v>
          </cell>
          <cell r="Q151">
            <v>0.51896556772335245</v>
          </cell>
          <cell r="R151">
            <v>-1.6648228415583719</v>
          </cell>
          <cell r="S151">
            <v>17.584989859522729</v>
          </cell>
          <cell r="T151">
            <v>9.0908758351744119</v>
          </cell>
          <cell r="U151">
            <v>2.8875414496110539</v>
          </cell>
          <cell r="V151">
            <v>2.8875414496110539</v>
          </cell>
          <cell r="W151">
            <v>3</v>
          </cell>
        </row>
        <row r="152">
          <cell r="E152" t="str">
            <v>020-004</v>
          </cell>
          <cell r="F152" t="str">
            <v>Total</v>
          </cell>
          <cell r="G152">
            <v>69</v>
          </cell>
          <cell r="H152">
            <v>10</v>
          </cell>
          <cell r="I152">
            <v>2</v>
          </cell>
          <cell r="J152">
            <v>7</v>
          </cell>
          <cell r="K152">
            <v>216</v>
          </cell>
          <cell r="L152">
            <v>0.40740740740740738</v>
          </cell>
          <cell r="M152">
            <v>-1.3716411699952364</v>
          </cell>
          <cell r="N152">
            <v>-1.1353413933287133</v>
          </cell>
          <cell r="O152">
            <v>-0.86257956097785304</v>
          </cell>
          <cell r="P152">
            <v>-0.84645887677090625</v>
          </cell>
          <cell r="Q152">
            <v>-1.6051183588761395</v>
          </cell>
          <cell r="R152">
            <v>-0.52795542554818764</v>
          </cell>
          <cell r="S152">
            <v>31.935642866924518</v>
          </cell>
          <cell r="T152">
            <v>13.696058748913059</v>
          </cell>
          <cell r="U152">
            <v>1.8088772055129168</v>
          </cell>
          <cell r="V152">
            <v>1.8088772055129168</v>
          </cell>
          <cell r="W152">
            <v>3</v>
          </cell>
        </row>
        <row r="153">
          <cell r="E153" t="str">
            <v>020-005</v>
          </cell>
          <cell r="F153" t="str">
            <v>Total</v>
          </cell>
          <cell r="G153">
            <v>245</v>
          </cell>
          <cell r="H153">
            <v>101</v>
          </cell>
          <cell r="I153">
            <v>6</v>
          </cell>
          <cell r="J153">
            <v>14</v>
          </cell>
          <cell r="K153">
            <v>962</v>
          </cell>
          <cell r="L153">
            <v>0.38045738045738048</v>
          </cell>
          <cell r="M153">
            <v>-0.67686515474888653</v>
          </cell>
          <cell r="N153">
            <v>-0.45152681055732063</v>
          </cell>
          <cell r="O153">
            <v>-0.71970124533742519</v>
          </cell>
          <cell r="P153">
            <v>-0.55545791565105929</v>
          </cell>
          <cell r="Q153">
            <v>-0.51457010750434262</v>
          </cell>
          <cell r="R153">
            <v>-0.74016993058602831</v>
          </cell>
          <cell r="S153">
            <v>18.963912281094572</v>
          </cell>
          <cell r="T153">
            <v>6.9928029524301216</v>
          </cell>
          <cell r="U153">
            <v>5.0599422840107516E-2</v>
          </cell>
          <cell r="V153">
            <v>5.0599422840107516E-2</v>
          </cell>
          <cell r="W153">
            <v>3</v>
          </cell>
        </row>
        <row r="154">
          <cell r="E154" t="str">
            <v>020-006</v>
          </cell>
          <cell r="F154" t="str">
            <v>Total</v>
          </cell>
          <cell r="G154">
            <v>655</v>
          </cell>
          <cell r="H154">
            <v>467</v>
          </cell>
          <cell r="I154">
            <v>41</v>
          </cell>
          <cell r="J154">
            <v>68</v>
          </cell>
          <cell r="K154">
            <v>2903</v>
          </cell>
          <cell r="L154">
            <v>0.42404409231829143</v>
          </cell>
          <cell r="M154">
            <v>0.94164715349545136</v>
          </cell>
          <cell r="N154">
            <v>2.2987604124572916</v>
          </cell>
          <cell r="O154">
            <v>0.53048401651631805</v>
          </cell>
          <cell r="P154">
            <v>1.6894066415591888</v>
          </cell>
          <cell r="Q154">
            <v>2.3229019513598099</v>
          </cell>
          <cell r="R154">
            <v>-0.39695199982321827</v>
          </cell>
          <cell r="S154">
            <v>4.671463500861897</v>
          </cell>
          <cell r="T154">
            <v>11.769708274277342</v>
          </cell>
          <cell r="U154">
            <v>26.226189346359345</v>
          </cell>
          <cell r="V154">
            <v>4.671463500861897</v>
          </cell>
          <cell r="W154">
            <v>1</v>
          </cell>
        </row>
        <row r="155">
          <cell r="E155" t="str">
            <v>020-007</v>
          </cell>
          <cell r="F155" t="str">
            <v>Total</v>
          </cell>
          <cell r="G155">
            <v>497</v>
          </cell>
          <cell r="H155">
            <v>288</v>
          </cell>
          <cell r="I155">
            <v>27</v>
          </cell>
          <cell r="J155">
            <v>25</v>
          </cell>
          <cell r="K155">
            <v>1941</v>
          </cell>
          <cell r="L155">
            <v>0.43122102009273572</v>
          </cell>
          <cell r="M155">
            <v>0.31792777617202361</v>
          </cell>
          <cell r="N155">
            <v>0.95367458480806855</v>
          </cell>
          <cell r="O155">
            <v>3.0409911774820764E-2</v>
          </cell>
          <cell r="P155">
            <v>-9.8170691034156918E-2</v>
          </cell>
          <cell r="Q155">
            <v>0.91659173980529451</v>
          </cell>
          <cell r="R155">
            <v>-0.34043820938545011</v>
          </cell>
          <cell r="S155">
            <v>4.572789476107193</v>
          </cell>
          <cell r="T155">
            <v>2.6128440002887046</v>
          </cell>
          <cell r="U155">
            <v>6.5367761257054164</v>
          </cell>
          <cell r="V155">
            <v>2.6128440002887046</v>
          </cell>
          <cell r="W155">
            <v>2</v>
          </cell>
        </row>
        <row r="156">
          <cell r="E156" t="str">
            <v>020-008</v>
          </cell>
          <cell r="F156" t="str">
            <v>Total</v>
          </cell>
          <cell r="G156">
            <v>142</v>
          </cell>
          <cell r="H156">
            <v>78</v>
          </cell>
          <cell r="I156">
            <v>2</v>
          </cell>
          <cell r="J156">
            <v>3</v>
          </cell>
          <cell r="K156">
            <v>623</v>
          </cell>
          <cell r="L156">
            <v>0.3611556982343499</v>
          </cell>
          <cell r="M156">
            <v>-1.08346702730783</v>
          </cell>
          <cell r="N156">
            <v>-0.62435906774129901</v>
          </cell>
          <cell r="O156">
            <v>-0.86257956097785304</v>
          </cell>
          <cell r="P156">
            <v>-1.0127451402679617</v>
          </cell>
          <cell r="Q156">
            <v>-1.0101409616799983</v>
          </cell>
          <cell r="R156">
            <v>-0.89215853330443984</v>
          </cell>
          <cell r="S156">
            <v>26.018888670062424</v>
          </cell>
          <cell r="T156">
            <v>11.189781969345638</v>
          </cell>
          <cell r="U156">
            <v>0.51202010688776478</v>
          </cell>
          <cell r="V156">
            <v>0.51202010688776478</v>
          </cell>
          <cell r="W156">
            <v>3</v>
          </cell>
        </row>
        <row r="157">
          <cell r="E157" t="str">
            <v>020-009</v>
          </cell>
          <cell r="F157" t="str">
            <v>Total</v>
          </cell>
          <cell r="G157">
            <v>152</v>
          </cell>
          <cell r="H157">
            <v>22</v>
          </cell>
          <cell r="I157">
            <v>5</v>
          </cell>
          <cell r="J157">
            <v>15</v>
          </cell>
          <cell r="K157">
            <v>602</v>
          </cell>
          <cell r="L157">
            <v>0.32225913621262459</v>
          </cell>
          <cell r="M157">
            <v>-1.0439911173506509</v>
          </cell>
          <cell r="N157">
            <v>-1.0451680417544638</v>
          </cell>
          <cell r="O157">
            <v>-0.7554208242475321</v>
          </cell>
          <cell r="P157">
            <v>-0.51388634977679548</v>
          </cell>
          <cell r="Q157">
            <v>-1.0408400411422072</v>
          </cell>
          <cell r="R157">
            <v>-1.1984444851671288</v>
          </cell>
          <cell r="S157">
            <v>27.534384371599558</v>
          </cell>
          <cell r="T157">
            <v>11.667326246407246</v>
          </cell>
          <cell r="U157">
            <v>0.92312454738927774</v>
          </cell>
          <cell r="V157">
            <v>0.92312454738927774</v>
          </cell>
          <cell r="W157">
            <v>3</v>
          </cell>
        </row>
        <row r="158">
          <cell r="E158" t="str">
            <v>020-010</v>
          </cell>
          <cell r="F158" t="str">
            <v>Total</v>
          </cell>
          <cell r="G158">
            <v>59</v>
          </cell>
          <cell r="H158">
            <v>20</v>
          </cell>
          <cell r="I158">
            <v>4</v>
          </cell>
          <cell r="J158">
            <v>8</v>
          </cell>
          <cell r="K158">
            <v>462</v>
          </cell>
          <cell r="L158">
            <v>0.19696969696969696</v>
          </cell>
          <cell r="M158">
            <v>-1.4111170799524153</v>
          </cell>
          <cell r="N158">
            <v>-1.0601969336835053</v>
          </cell>
          <cell r="O158">
            <v>-0.79114040315763912</v>
          </cell>
          <cell r="P158">
            <v>-0.80488731089664234</v>
          </cell>
          <cell r="Q158">
            <v>-1.2455005708902656</v>
          </cell>
          <cell r="R158">
            <v>-2.1850199859897708</v>
          </cell>
          <cell r="S158">
            <v>36.398301345808058</v>
          </cell>
          <cell r="T158">
            <v>18.749292805263217</v>
          </cell>
          <cell r="U158">
            <v>3.619617229550363</v>
          </cell>
          <cell r="V158">
            <v>3.619617229550363</v>
          </cell>
          <cell r="W158">
            <v>3</v>
          </cell>
        </row>
        <row r="159">
          <cell r="E159" t="str">
            <v>020-011</v>
          </cell>
          <cell r="F159" t="str">
            <v>Total</v>
          </cell>
          <cell r="G159">
            <v>247</v>
          </cell>
          <cell r="H159">
            <v>30</v>
          </cell>
          <cell r="I159">
            <v>7</v>
          </cell>
          <cell r="J159">
            <v>46</v>
          </cell>
          <cell r="K159">
            <v>1393</v>
          </cell>
          <cell r="L159">
            <v>0.23689877961234745</v>
          </cell>
          <cell r="M159">
            <v>-0.66896997275745074</v>
          </cell>
          <cell r="N159">
            <v>-0.98505247403829732</v>
          </cell>
          <cell r="O159">
            <v>-0.68398166642731828</v>
          </cell>
          <cell r="P159">
            <v>0.77483219232538392</v>
          </cell>
          <cell r="Q159">
            <v>0.11549195193432295</v>
          </cell>
          <cell r="R159">
            <v>-1.8706035839083381</v>
          </cell>
          <cell r="S159">
            <v>22.937191382210454</v>
          </cell>
          <cell r="T159">
            <v>11.166386992796312</v>
          </cell>
          <cell r="U159">
            <v>4.3724854857075774</v>
          </cell>
          <cell r="V159">
            <v>4.3724854857075774</v>
          </cell>
          <cell r="W159">
            <v>3</v>
          </cell>
        </row>
        <row r="160">
          <cell r="E160" t="str">
            <v>021-001</v>
          </cell>
          <cell r="F160" t="str">
            <v>Total</v>
          </cell>
          <cell r="G160">
            <v>304</v>
          </cell>
          <cell r="H160">
            <v>108</v>
          </cell>
          <cell r="I160">
            <v>41</v>
          </cell>
          <cell r="J160">
            <v>12</v>
          </cell>
          <cell r="K160">
            <v>844</v>
          </cell>
          <cell r="L160">
            <v>0.55094786729857825</v>
          </cell>
          <cell r="M160">
            <v>-0.44395728600153056</v>
          </cell>
          <cell r="N160">
            <v>-0.39892568880567508</v>
          </cell>
          <cell r="O160">
            <v>0.53048401651631805</v>
          </cell>
          <cell r="P160">
            <v>-0.63860104739958701</v>
          </cell>
          <cell r="Q160">
            <v>-0.68706969686342045</v>
          </cell>
          <cell r="R160">
            <v>0.60233537917690516</v>
          </cell>
          <cell r="S160">
            <v>14.267936330322144</v>
          </cell>
          <cell r="T160">
            <v>2.9982353720641006</v>
          </cell>
          <cell r="U160">
            <v>3.1741955058832776</v>
          </cell>
          <cell r="V160">
            <v>2.9982353720641006</v>
          </cell>
          <cell r="W160">
            <v>2</v>
          </cell>
        </row>
        <row r="161">
          <cell r="E161" t="str">
            <v>021-002</v>
          </cell>
          <cell r="F161" t="str">
            <v>Total</v>
          </cell>
          <cell r="G161">
            <v>522</v>
          </cell>
          <cell r="H161">
            <v>198</v>
          </cell>
          <cell r="I161">
            <v>46</v>
          </cell>
          <cell r="J161">
            <v>36</v>
          </cell>
          <cell r="K161">
            <v>1445</v>
          </cell>
          <cell r="L161">
            <v>0.55501730103806224</v>
          </cell>
          <cell r="M161">
            <v>0.416617551064971</v>
          </cell>
          <cell r="N161">
            <v>0.27737444800119676</v>
          </cell>
          <cell r="O161">
            <v>0.70908191106685281</v>
          </cell>
          <cell r="P161">
            <v>0.35911653358274542</v>
          </cell>
          <cell r="Q161">
            <v>0.19150872012645892</v>
          </cell>
          <cell r="R161">
            <v>0.63437960935189652</v>
          </cell>
          <cell r="S161">
            <v>4.8837771239151211</v>
          </cell>
          <cell r="T161">
            <v>0</v>
          </cell>
          <cell r="U161">
            <v>7.2109375818285342</v>
          </cell>
          <cell r="V161">
            <v>0</v>
          </cell>
          <cell r="W161">
            <v>2</v>
          </cell>
        </row>
        <row r="162">
          <cell r="E162" t="str">
            <v>021-003</v>
          </cell>
          <cell r="F162" t="str">
            <v>Total</v>
          </cell>
          <cell r="G162">
            <v>561</v>
          </cell>
          <cell r="H162">
            <v>100</v>
          </cell>
          <cell r="I162">
            <v>16</v>
          </cell>
          <cell r="J162">
            <v>49</v>
          </cell>
          <cell r="K162">
            <v>1686</v>
          </cell>
          <cell r="L162">
            <v>0.4306049822064057</v>
          </cell>
          <cell r="M162">
            <v>0.57057359989796907</v>
          </cell>
          <cell r="N162">
            <v>-0.45904125652184147</v>
          </cell>
          <cell r="O162">
            <v>-0.36250545623635572</v>
          </cell>
          <cell r="P162">
            <v>0.89954688994817555</v>
          </cell>
          <cell r="Q162">
            <v>0.54381720347847373</v>
          </cell>
          <cell r="R162">
            <v>-0.34528912012385116</v>
          </cell>
          <cell r="S162">
            <v>8.8645065296806926</v>
          </cell>
          <cell r="T162">
            <v>3.0902470976399412</v>
          </cell>
          <cell r="U162">
            <v>5.737873628503662</v>
          </cell>
          <cell r="V162">
            <v>3.0902470976399412</v>
          </cell>
          <cell r="W162">
            <v>2</v>
          </cell>
        </row>
        <row r="163">
          <cell r="E163" t="str">
            <v>021-004</v>
          </cell>
          <cell r="F163" t="str">
            <v>Total</v>
          </cell>
          <cell r="G163">
            <v>194</v>
          </cell>
          <cell r="H163">
            <v>28</v>
          </cell>
          <cell r="I163">
            <v>5</v>
          </cell>
          <cell r="J163">
            <v>27</v>
          </cell>
          <cell r="K163">
            <v>456</v>
          </cell>
          <cell r="L163">
            <v>0.55701754385964908</v>
          </cell>
          <cell r="M163">
            <v>-0.87819229553049927</v>
          </cell>
          <cell r="N163">
            <v>-1.0000813659673389</v>
          </cell>
          <cell r="O163">
            <v>-0.7554208242475321</v>
          </cell>
          <cell r="P163">
            <v>-1.5027559285629214E-2</v>
          </cell>
          <cell r="Q163">
            <v>-1.2542717364508966</v>
          </cell>
          <cell r="R163">
            <v>0.65013026300154431</v>
          </cell>
          <cell r="S163">
            <v>22.958863531217364</v>
          </cell>
          <cell r="T163">
            <v>7.6837071711656311</v>
          </cell>
          <cell r="U163">
            <v>2.6250936034311749</v>
          </cell>
          <cell r="V163">
            <v>2.6250936034311749</v>
          </cell>
          <cell r="W163">
            <v>3</v>
          </cell>
        </row>
        <row r="164">
          <cell r="E164" t="str">
            <v>022-001</v>
          </cell>
          <cell r="F164" t="str">
            <v>Total</v>
          </cell>
          <cell r="G164">
            <v>446</v>
          </cell>
          <cell r="H164">
            <v>104</v>
          </cell>
          <cell r="I164">
            <v>59</v>
          </cell>
          <cell r="J164">
            <v>14</v>
          </cell>
          <cell r="K164">
            <v>1004</v>
          </cell>
          <cell r="L164">
            <v>0.62051792828685259</v>
          </cell>
          <cell r="M164">
            <v>0.11660063539041084</v>
          </cell>
          <cell r="N164">
            <v>-0.42898347266375825</v>
          </cell>
          <cell r="O164">
            <v>1.1734364368982433</v>
          </cell>
          <cell r="P164">
            <v>-0.55545791565105929</v>
          </cell>
          <cell r="Q164">
            <v>-0.4531719485799251</v>
          </cell>
          <cell r="R164">
            <v>1.1501558353662558</v>
          </cell>
          <cell r="S164">
            <v>11.487438077595968</v>
          </cell>
          <cell r="T164">
            <v>2.3226614905537333</v>
          </cell>
          <cell r="U164">
            <v>7.5716982092578728</v>
          </cell>
          <cell r="V164">
            <v>2.3226614905537333</v>
          </cell>
          <cell r="W164">
            <v>2</v>
          </cell>
        </row>
        <row r="165">
          <cell r="E165" t="str">
            <v>022-002</v>
          </cell>
          <cell r="F165" t="str">
            <v>Total</v>
          </cell>
          <cell r="G165">
            <v>694</v>
          </cell>
          <cell r="H165">
            <v>145</v>
          </cell>
          <cell r="I165">
            <v>57</v>
          </cell>
          <cell r="J165">
            <v>31</v>
          </cell>
          <cell r="K165">
            <v>1409</v>
          </cell>
          <cell r="L165">
            <v>0.65791341376863022</v>
          </cell>
          <cell r="M165">
            <v>1.0956032023284494</v>
          </cell>
          <cell r="N165">
            <v>-0.12089118811840555</v>
          </cell>
          <cell r="O165">
            <v>1.1019972790780292</v>
          </cell>
          <cell r="P165">
            <v>0.1512587042114262</v>
          </cell>
          <cell r="Q165">
            <v>0.13888172676267249</v>
          </cell>
          <cell r="R165">
            <v>1.4446217539673973</v>
          </cell>
          <cell r="S165">
            <v>5.6639607418075002</v>
          </cell>
          <cell r="T165">
            <v>1.4764863285273941</v>
          </cell>
          <cell r="U165">
            <v>12.415134389330049</v>
          </cell>
          <cell r="V165">
            <v>1.4764863285273941</v>
          </cell>
          <cell r="W165">
            <v>2</v>
          </cell>
        </row>
        <row r="166">
          <cell r="E166" t="str">
            <v>023-001</v>
          </cell>
          <cell r="F166" t="str">
            <v>Total</v>
          </cell>
          <cell r="G166">
            <v>576</v>
          </cell>
          <cell r="H166">
            <v>66</v>
          </cell>
          <cell r="I166">
            <v>41</v>
          </cell>
          <cell r="J166">
            <v>52</v>
          </cell>
          <cell r="K166">
            <v>1338</v>
          </cell>
          <cell r="L166">
            <v>0.54932735426008972</v>
          </cell>
          <cell r="M166">
            <v>0.62978746483373749</v>
          </cell>
          <cell r="N166">
            <v>-0.71453241931554856</v>
          </cell>
          <cell r="O166">
            <v>0.53048401651631805</v>
          </cell>
          <cell r="P166">
            <v>1.0242615875709671</v>
          </cell>
          <cell r="Q166">
            <v>3.5089600961871428E-2</v>
          </cell>
          <cell r="R166">
            <v>0.58957485863984249</v>
          </cell>
          <cell r="S166">
            <v>8.7561863624649856</v>
          </cell>
          <cell r="T166">
            <v>1.5301102028757756</v>
          </cell>
          <cell r="U166">
            <v>8.217757587346556</v>
          </cell>
          <cell r="V166">
            <v>1.5301102028757756</v>
          </cell>
          <cell r="W166">
            <v>2</v>
          </cell>
        </row>
        <row r="167">
          <cell r="E167" t="str">
            <v>023-002</v>
          </cell>
          <cell r="F167" t="str">
            <v>Total</v>
          </cell>
          <cell r="G167">
            <v>464</v>
          </cell>
          <cell r="H167">
            <v>53</v>
          </cell>
          <cell r="I167">
            <v>29</v>
          </cell>
          <cell r="J167">
            <v>31</v>
          </cell>
          <cell r="K167">
            <v>1096</v>
          </cell>
          <cell r="L167">
            <v>0.52645985401459849</v>
          </cell>
          <cell r="M167">
            <v>0.18765727331333298</v>
          </cell>
          <cell r="N167">
            <v>-0.81222021685431889</v>
          </cell>
          <cell r="O167">
            <v>0.10184906959503466</v>
          </cell>
          <cell r="P167">
            <v>0.1512587042114262</v>
          </cell>
          <cell r="Q167">
            <v>-0.31868074331691526</v>
          </cell>
          <cell r="R167">
            <v>0.40950768263856668</v>
          </cell>
          <cell r="S167">
            <v>11.720065246803022</v>
          </cell>
          <cell r="T167">
            <v>1.9624366154950088</v>
          </cell>
          <cell r="U167">
            <v>3.4975464676189638</v>
          </cell>
          <cell r="V167">
            <v>1.9624366154950088</v>
          </cell>
          <cell r="W167">
            <v>2</v>
          </cell>
        </row>
        <row r="168">
          <cell r="E168" t="str">
            <v>023-003</v>
          </cell>
          <cell r="F168" t="str">
            <v>Total</v>
          </cell>
          <cell r="G168">
            <v>844</v>
          </cell>
          <cell r="H168">
            <v>102</v>
          </cell>
          <cell r="I168">
            <v>60</v>
          </cell>
          <cell r="J168">
            <v>42</v>
          </cell>
          <cell r="K168">
            <v>2047</v>
          </cell>
          <cell r="L168">
            <v>0.5119687347337567</v>
          </cell>
          <cell r="M168">
            <v>1.687741851686134</v>
          </cell>
          <cell r="N168">
            <v>-0.44401236459279986</v>
          </cell>
          <cell r="O168">
            <v>1.2091560158083503</v>
          </cell>
          <cell r="P168">
            <v>0.60854592882832859</v>
          </cell>
          <cell r="Q168">
            <v>1.0715489980431101</v>
          </cell>
          <cell r="R168">
            <v>0.29539923624144426</v>
          </cell>
          <cell r="S168">
            <v>4.7705630948368603</v>
          </cell>
          <cell r="T168">
            <v>3.3378236385694722</v>
          </cell>
          <cell r="U168">
            <v>15.133490626270206</v>
          </cell>
          <cell r="V168">
            <v>3.3378236385694722</v>
          </cell>
          <cell r="W168">
            <v>2</v>
          </cell>
        </row>
        <row r="169">
          <cell r="E169" t="str">
            <v>024-001</v>
          </cell>
          <cell r="F169" t="str">
            <v>Total</v>
          </cell>
          <cell r="G169">
            <v>338</v>
          </cell>
          <cell r="H169">
            <v>55</v>
          </cell>
          <cell r="I169">
            <v>25</v>
          </cell>
          <cell r="J169">
            <v>27</v>
          </cell>
          <cell r="K169">
            <v>643</v>
          </cell>
          <cell r="L169">
            <v>0.69206842923794709</v>
          </cell>
          <cell r="M169">
            <v>-0.30973919214712209</v>
          </cell>
          <cell r="N169">
            <v>-0.79719132492527733</v>
          </cell>
          <cell r="O169">
            <v>-4.1029246045393139E-2</v>
          </cell>
          <cell r="P169">
            <v>-1.5027559285629214E-2</v>
          </cell>
          <cell r="Q169">
            <v>-0.98090374314456141</v>
          </cell>
          <cell r="R169">
            <v>1.7135710101525987</v>
          </cell>
          <cell r="S169">
            <v>17.247717330022763</v>
          </cell>
          <cell r="T169">
            <v>4.9241413326027237</v>
          </cell>
          <cell r="U169">
            <v>6.695746251559715</v>
          </cell>
          <cell r="V169">
            <v>4.9241413326027237</v>
          </cell>
          <cell r="W169">
            <v>2</v>
          </cell>
        </row>
        <row r="170">
          <cell r="E170" t="str">
            <v>024-002</v>
          </cell>
          <cell r="F170" t="str">
            <v>Total</v>
          </cell>
          <cell r="G170">
            <v>408</v>
          </cell>
          <cell r="H170">
            <v>46</v>
          </cell>
          <cell r="I170">
            <v>34</v>
          </cell>
          <cell r="J170">
            <v>17</v>
          </cell>
          <cell r="K170">
            <v>836</v>
          </cell>
          <cell r="L170">
            <v>0.60406698564593297</v>
          </cell>
          <cell r="M170">
            <v>-3.3407822446869261E-2</v>
          </cell>
          <cell r="N170">
            <v>-0.86482133860596455</v>
          </cell>
          <cell r="O170">
            <v>0.28044696414556941</v>
          </cell>
          <cell r="P170">
            <v>-0.4307432180282677</v>
          </cell>
          <cell r="Q170">
            <v>-0.69876458427759514</v>
          </cell>
          <cell r="R170">
            <v>1.0206150131465888</v>
          </cell>
          <cell r="S170">
            <v>14.623848354251617</v>
          </cell>
          <cell r="T170">
            <v>3.256504740363809</v>
          </cell>
          <cell r="U170">
            <v>4.4643743435536871</v>
          </cell>
          <cell r="V170">
            <v>3.256504740363809</v>
          </cell>
          <cell r="W170">
            <v>2</v>
          </cell>
        </row>
        <row r="171">
          <cell r="E171" t="str">
            <v>024-003</v>
          </cell>
          <cell r="F171" t="str">
            <v>Total</v>
          </cell>
          <cell r="G171">
            <v>814</v>
          </cell>
          <cell r="H171">
            <v>181</v>
          </cell>
          <cell r="I171">
            <v>70</v>
          </cell>
          <cell r="J171">
            <v>31</v>
          </cell>
          <cell r="K171">
            <v>1668</v>
          </cell>
          <cell r="L171">
            <v>0.65707434052757796</v>
          </cell>
          <cell r="M171">
            <v>1.569314121814597</v>
          </cell>
          <cell r="N171">
            <v>0.14962886660434319</v>
          </cell>
          <cell r="O171">
            <v>1.5663518049094198</v>
          </cell>
          <cell r="P171">
            <v>0.1512587042114262</v>
          </cell>
          <cell r="Q171">
            <v>0.51750370679658053</v>
          </cell>
          <cell r="R171">
            <v>1.4380145801463624</v>
          </cell>
          <cell r="S171">
            <v>4.1919328390999882</v>
          </cell>
          <cell r="T171">
            <v>2.8752467635220453</v>
          </cell>
          <cell r="U171">
            <v>17.296149629788758</v>
          </cell>
          <cell r="V171">
            <v>2.8752467635220453</v>
          </cell>
          <cell r="W171">
            <v>2</v>
          </cell>
        </row>
        <row r="172">
          <cell r="E172" t="str">
            <v>024-004</v>
          </cell>
          <cell r="F172" t="str">
            <v>Total</v>
          </cell>
          <cell r="G172">
            <v>1148</v>
          </cell>
          <cell r="H172">
            <v>182</v>
          </cell>
          <cell r="I172">
            <v>85</v>
          </cell>
          <cell r="J172">
            <v>55</v>
          </cell>
          <cell r="K172">
            <v>2333</v>
          </cell>
          <cell r="L172">
            <v>0.63009001285897981</v>
          </cell>
          <cell r="M172">
            <v>2.8878095143843745</v>
          </cell>
          <cell r="N172">
            <v>0.15714331256886396</v>
          </cell>
          <cell r="O172">
            <v>2.1021454885610242</v>
          </cell>
          <cell r="P172">
            <v>1.1489762851937586</v>
          </cell>
          <cell r="Q172">
            <v>1.4896412230998579</v>
          </cell>
          <cell r="R172">
            <v>1.2255299785320866</v>
          </cell>
          <cell r="S172">
            <v>6.0822167219795098</v>
          </cell>
          <cell r="T172">
            <v>10.720356557915482</v>
          </cell>
          <cell r="U172">
            <v>32.888344216862208</v>
          </cell>
          <cell r="V172">
            <v>6.0822167219795098</v>
          </cell>
          <cell r="W172">
            <v>1</v>
          </cell>
        </row>
        <row r="173">
          <cell r="E173" t="str">
            <v>024-005</v>
          </cell>
          <cell r="F173" t="str">
            <v>Total</v>
          </cell>
          <cell r="G173">
            <v>1760</v>
          </cell>
          <cell r="H173">
            <v>265</v>
          </cell>
          <cell r="I173">
            <v>106</v>
          </cell>
          <cell r="J173">
            <v>60</v>
          </cell>
          <cell r="K173">
            <v>3317</v>
          </cell>
          <cell r="L173">
            <v>0.66053662948447389</v>
          </cell>
          <cell r="M173">
            <v>5.3037352037637273</v>
          </cell>
          <cell r="N173">
            <v>0.78084232762409023</v>
          </cell>
          <cell r="O173">
            <v>2.8522566456732701</v>
          </cell>
          <cell r="P173">
            <v>1.356834114565078</v>
          </cell>
          <cell r="Q173">
            <v>2.9281123750433542</v>
          </cell>
          <cell r="R173">
            <v>1.4652779271793017</v>
          </cell>
          <cell r="S173">
            <v>21.839266656674692</v>
          </cell>
          <cell r="T173">
            <v>37.905428750261223</v>
          </cell>
          <cell r="U173">
            <v>72.369086314128126</v>
          </cell>
          <cell r="V173">
            <v>21.839266656674692</v>
          </cell>
          <cell r="W173">
            <v>1</v>
          </cell>
        </row>
        <row r="174">
          <cell r="E174" t="str">
            <v>025-001</v>
          </cell>
          <cell r="F174" t="str">
            <v>Total</v>
          </cell>
          <cell r="G174">
            <v>771</v>
          </cell>
          <cell r="H174">
            <v>498</v>
          </cell>
          <cell r="I174">
            <v>41</v>
          </cell>
          <cell r="J174">
            <v>73</v>
          </cell>
          <cell r="K174">
            <v>2652</v>
          </cell>
          <cell r="L174">
            <v>0.52149321266968329</v>
          </cell>
          <cell r="M174">
            <v>1.3995677089987275</v>
          </cell>
          <cell r="N174">
            <v>2.5317082373574364</v>
          </cell>
          <cell r="O174">
            <v>0.53048401651631805</v>
          </cell>
          <cell r="P174">
            <v>1.8972644709305082</v>
          </cell>
          <cell r="Q174">
            <v>1.9559748587400769</v>
          </cell>
          <cell r="R174">
            <v>0.37039850710170874</v>
          </cell>
          <cell r="S174">
            <v>3.4161667038756258</v>
          </cell>
          <cell r="T174">
            <v>11.629034908579598</v>
          </cell>
          <cell r="U174">
            <v>29.21000590152747</v>
          </cell>
          <cell r="V174">
            <v>3.4161667038756258</v>
          </cell>
          <cell r="W174">
            <v>1</v>
          </cell>
        </row>
        <row r="175">
          <cell r="E175" t="str">
            <v>025-002</v>
          </cell>
          <cell r="F175" t="str">
            <v>Total</v>
          </cell>
          <cell r="G175">
            <v>496</v>
          </cell>
          <cell r="H175">
            <v>258</v>
          </cell>
          <cell r="I175">
            <v>21</v>
          </cell>
          <cell r="J175">
            <v>6</v>
          </cell>
          <cell r="K175">
            <v>1865</v>
          </cell>
          <cell r="L175">
            <v>0.41876675603217156</v>
          </cell>
          <cell r="M175">
            <v>0.31398018517630572</v>
          </cell>
          <cell r="N175">
            <v>0.72824120587244456</v>
          </cell>
          <cell r="O175">
            <v>-0.18390756168582095</v>
          </cell>
          <cell r="P175">
            <v>-0.88803044264517006</v>
          </cell>
          <cell r="Q175">
            <v>0.80549030937063415</v>
          </cell>
          <cell r="R175">
            <v>-0.43850770253007759</v>
          </cell>
          <cell r="S175">
            <v>7.1724482712877897</v>
          </cell>
          <cell r="T175">
            <v>4.0946816169195568</v>
          </cell>
          <cell r="U175">
            <v>5.1281660807947249</v>
          </cell>
          <cell r="V175">
            <v>4.0946816169195568</v>
          </cell>
          <cell r="W175">
            <v>2</v>
          </cell>
        </row>
        <row r="176">
          <cell r="E176" t="str">
            <v>025-003</v>
          </cell>
          <cell r="F176" t="str">
            <v>Total</v>
          </cell>
          <cell r="G176">
            <v>572</v>
          </cell>
          <cell r="H176">
            <v>73</v>
          </cell>
          <cell r="I176">
            <v>74</v>
          </cell>
          <cell r="J176">
            <v>25</v>
          </cell>
          <cell r="K176">
            <v>1598</v>
          </cell>
          <cell r="L176">
            <v>0.46558197747183983</v>
          </cell>
          <cell r="M176">
            <v>0.6139971008508659</v>
          </cell>
          <cell r="N176">
            <v>-0.66193129756390301</v>
          </cell>
          <cell r="O176">
            <v>1.7092301205498477</v>
          </cell>
          <cell r="P176">
            <v>-9.8170691034156918E-2</v>
          </cell>
          <cell r="Q176">
            <v>0.41517344192255135</v>
          </cell>
          <cell r="R176">
            <v>-6.9867290241132224E-2</v>
          </cell>
          <cell r="S176">
            <v>9.229542007703964</v>
          </cell>
          <cell r="T176">
            <v>2.6766516204176769</v>
          </cell>
          <cell r="U176">
            <v>9.6211873469269982</v>
          </cell>
          <cell r="V176">
            <v>2.6766516204176769</v>
          </cell>
          <cell r="W176">
            <v>2</v>
          </cell>
        </row>
        <row r="177">
          <cell r="E177" t="str">
            <v>025-004</v>
          </cell>
          <cell r="F177" t="str">
            <v>Total</v>
          </cell>
          <cell r="G177">
            <v>598</v>
          </cell>
          <cell r="H177">
            <v>69</v>
          </cell>
          <cell r="I177">
            <v>15</v>
          </cell>
          <cell r="J177">
            <v>29</v>
          </cell>
          <cell r="K177">
            <v>2166</v>
          </cell>
          <cell r="L177">
            <v>0.32825484764542934</v>
          </cell>
          <cell r="M177">
            <v>0.71663446673953124</v>
          </cell>
          <cell r="N177">
            <v>-0.69198908142198623</v>
          </cell>
          <cell r="O177">
            <v>-0.39822503514646262</v>
          </cell>
          <cell r="P177">
            <v>6.8115572462898483E-2</v>
          </cell>
          <cell r="Q177">
            <v>1.2455104483289599</v>
          </cell>
          <cell r="R177">
            <v>-1.1512320301880767</v>
          </cell>
          <cell r="S177">
            <v>11.35583857549368</v>
          </cell>
          <cell r="T177">
            <v>6.6398146046860695</v>
          </cell>
          <cell r="U177">
            <v>6.7948540143866092</v>
          </cell>
          <cell r="V177">
            <v>6.6398146046860695</v>
          </cell>
          <cell r="W177">
            <v>2</v>
          </cell>
        </row>
        <row r="178">
          <cell r="E178" t="str">
            <v>025-005</v>
          </cell>
          <cell r="F178" t="str">
            <v>Total</v>
          </cell>
          <cell r="G178">
            <v>550</v>
          </cell>
          <cell r="H178">
            <v>104</v>
          </cell>
          <cell r="I178">
            <v>14</v>
          </cell>
          <cell r="J178">
            <v>35</v>
          </cell>
          <cell r="K178">
            <v>1892</v>
          </cell>
          <cell r="L178">
            <v>0.3715644820295983</v>
          </cell>
          <cell r="M178">
            <v>0.52715009894507214</v>
          </cell>
          <cell r="N178">
            <v>-0.42898347266375825</v>
          </cell>
          <cell r="O178">
            <v>-0.43394461405656959</v>
          </cell>
          <cell r="P178">
            <v>0.31754496770848162</v>
          </cell>
          <cell r="Q178">
            <v>0.84496055439347406</v>
          </cell>
          <cell r="R178">
            <v>-0.81019591021502835</v>
          </cell>
          <cell r="S178">
            <v>9.6639305108181333</v>
          </cell>
          <cell r="T178">
            <v>4.3331945198909274</v>
          </cell>
          <cell r="U178">
            <v>4.9526887170409788</v>
          </cell>
          <cell r="V178">
            <v>4.3331945198909274</v>
          </cell>
          <cell r="W178">
            <v>2</v>
          </cell>
        </row>
        <row r="179">
          <cell r="E179" t="str">
            <v>025-006</v>
          </cell>
          <cell r="F179" t="str">
            <v>Total</v>
          </cell>
          <cell r="G179">
            <v>276</v>
          </cell>
          <cell r="H179">
            <v>63</v>
          </cell>
          <cell r="I179">
            <v>6</v>
          </cell>
          <cell r="J179">
            <v>16</v>
          </cell>
          <cell r="K179">
            <v>921</v>
          </cell>
          <cell r="L179">
            <v>0.39196525515743758</v>
          </cell>
          <cell r="M179">
            <v>-0.55448983388163164</v>
          </cell>
          <cell r="N179">
            <v>-0.737075757209111</v>
          </cell>
          <cell r="O179">
            <v>-0.71970124533742519</v>
          </cell>
          <cell r="P179">
            <v>-0.47231478390253157</v>
          </cell>
          <cell r="Q179">
            <v>-0.57450640550198828</v>
          </cell>
          <cell r="R179">
            <v>-0.6495526581788974</v>
          </cell>
          <cell r="S179">
            <v>19.466376614924421</v>
          </cell>
          <cell r="T179">
            <v>6.9401193559672709</v>
          </cell>
          <cell r="U179">
            <v>0.16745450722825136</v>
          </cell>
          <cell r="V179">
            <v>0.16745450722825136</v>
          </cell>
          <cell r="W179">
            <v>3</v>
          </cell>
        </row>
        <row r="180">
          <cell r="E180" t="str">
            <v>025-007</v>
          </cell>
          <cell r="F180" t="str">
            <v>Total</v>
          </cell>
          <cell r="G180">
            <v>144</v>
          </cell>
          <cell r="H180">
            <v>10</v>
          </cell>
          <cell r="I180">
            <v>2</v>
          </cell>
          <cell r="J180">
            <v>12</v>
          </cell>
          <cell r="K180">
            <v>467</v>
          </cell>
          <cell r="L180">
            <v>0.35974304068522484</v>
          </cell>
          <cell r="M180">
            <v>-1.075571845316394</v>
          </cell>
          <cell r="N180">
            <v>-1.1353413933287133</v>
          </cell>
          <cell r="O180">
            <v>-0.86257956097785304</v>
          </cell>
          <cell r="P180">
            <v>-0.63860104739958701</v>
          </cell>
          <cell r="Q180">
            <v>-1.2381912662564063</v>
          </cell>
          <cell r="R180">
            <v>-0.90328232264726438</v>
          </cell>
          <cell r="S180">
            <v>28.732368459288903</v>
          </cell>
          <cell r="T180">
            <v>12.096401665310985</v>
          </cell>
          <cell r="U180">
            <v>1.0048999335518809</v>
          </cell>
          <cell r="V180">
            <v>1.0048999335518809</v>
          </cell>
          <cell r="W180">
            <v>3</v>
          </cell>
        </row>
        <row r="181">
          <cell r="E181" t="str">
            <v>025-008</v>
          </cell>
          <cell r="F181" t="str">
            <v>Total</v>
          </cell>
          <cell r="G181">
            <v>402</v>
          </cell>
          <cell r="H181">
            <v>147</v>
          </cell>
          <cell r="I181">
            <v>5</v>
          </cell>
          <cell r="J181">
            <v>28</v>
          </cell>
          <cell r="K181">
            <v>2131</v>
          </cell>
          <cell r="L181">
            <v>0.27311121539183481</v>
          </cell>
          <cell r="M181">
            <v>-5.7093368421176641E-2</v>
          </cell>
          <cell r="N181">
            <v>-0.10586229618936395</v>
          </cell>
          <cell r="O181">
            <v>-0.7554208242475321</v>
          </cell>
          <cell r="P181">
            <v>2.6544006588634636E-2</v>
          </cell>
          <cell r="Q181">
            <v>1.1943453158919453</v>
          </cell>
          <cell r="R181">
            <v>-1.5854534373274707</v>
          </cell>
          <cell r="S181">
            <v>13.932857578539274</v>
          </cell>
          <cell r="T181">
            <v>8.5599851777290681</v>
          </cell>
          <cell r="U181">
            <v>5.4182076264889263</v>
          </cell>
          <cell r="V181">
            <v>5.4182076264889263</v>
          </cell>
          <cell r="W181">
            <v>3</v>
          </cell>
        </row>
        <row r="182">
          <cell r="E182" t="str">
            <v>025-009</v>
          </cell>
          <cell r="F182" t="str">
            <v>Total</v>
          </cell>
          <cell r="G182">
            <v>247</v>
          </cell>
          <cell r="H182">
            <v>137</v>
          </cell>
          <cell r="I182">
            <v>5</v>
          </cell>
          <cell r="J182">
            <v>28</v>
          </cell>
          <cell r="K182">
            <v>1108</v>
          </cell>
          <cell r="L182">
            <v>0.37635379061371843</v>
          </cell>
          <cell r="M182">
            <v>-0.66896997275745074</v>
          </cell>
          <cell r="N182">
            <v>-0.18100675583457193</v>
          </cell>
          <cell r="O182">
            <v>-0.7554208242475321</v>
          </cell>
          <cell r="P182">
            <v>2.6544006588634636E-2</v>
          </cell>
          <cell r="Q182">
            <v>-0.30113841219565313</v>
          </cell>
          <cell r="R182">
            <v>-0.77248311859010121</v>
          </cell>
          <cell r="S182">
            <v>16.440549412180211</v>
          </cell>
          <cell r="T182">
            <v>5.8659502796209892</v>
          </cell>
          <cell r="U182">
            <v>0.62446935156106353</v>
          </cell>
          <cell r="V182">
            <v>0.62446935156106353</v>
          </cell>
          <cell r="W182">
            <v>3</v>
          </cell>
        </row>
        <row r="183">
          <cell r="E183" t="str">
            <v>025-010</v>
          </cell>
          <cell r="F183" t="str">
            <v>Total</v>
          </cell>
          <cell r="G183">
            <v>294</v>
          </cell>
          <cell r="H183">
            <v>119</v>
          </cell>
          <cell r="I183">
            <v>1</v>
          </cell>
          <cell r="J183">
            <v>21</v>
          </cell>
          <cell r="K183">
            <v>1168</v>
          </cell>
          <cell r="L183">
            <v>0.37243150684931509</v>
          </cell>
          <cell r="M183">
            <v>-0.48343319595870954</v>
          </cell>
          <cell r="N183">
            <v>-0.31626678319594631</v>
          </cell>
          <cell r="O183">
            <v>-0.89829913988795995</v>
          </cell>
          <cell r="P183">
            <v>-0.26445695453121232</v>
          </cell>
          <cell r="Q183">
            <v>-0.21342675658934235</v>
          </cell>
          <cell r="R183">
            <v>-0.80336863529938907</v>
          </cell>
          <cell r="S183">
            <v>16.708935428824347</v>
          </cell>
          <cell r="T183">
            <v>6.3661117519432571</v>
          </cell>
          <cell r="U183">
            <v>0.48490063620619456</v>
          </cell>
          <cell r="V183">
            <v>0.48490063620619456</v>
          </cell>
          <cell r="W183">
            <v>3</v>
          </cell>
        </row>
        <row r="184">
          <cell r="E184" t="str">
            <v>025-011</v>
          </cell>
          <cell r="F184" t="str">
            <v>Total</v>
          </cell>
          <cell r="G184">
            <v>185</v>
          </cell>
          <cell r="H184">
            <v>26</v>
          </cell>
          <cell r="I184">
            <v>6</v>
          </cell>
          <cell r="J184">
            <v>16</v>
          </cell>
          <cell r="K184">
            <v>608</v>
          </cell>
          <cell r="L184">
            <v>0.38322368421052633</v>
          </cell>
          <cell r="M184">
            <v>-0.91372061449196029</v>
          </cell>
          <cell r="N184">
            <v>-1.0151102578963804</v>
          </cell>
          <cell r="O184">
            <v>-0.71970124533742519</v>
          </cell>
          <cell r="P184">
            <v>-0.47231478390253157</v>
          </cell>
          <cell r="Q184">
            <v>-1.0320688755815761</v>
          </cell>
          <cell r="R184">
            <v>-0.71838702911261876</v>
          </cell>
          <cell r="S184">
            <v>24.807308465030847</v>
          </cell>
          <cell r="T184">
            <v>9.5001354042976445</v>
          </cell>
          <cell r="U184">
            <v>0.51177311155161975</v>
          </cell>
          <cell r="V184">
            <v>0.51177311155161975</v>
          </cell>
          <cell r="W184">
            <v>3</v>
          </cell>
        </row>
        <row r="185">
          <cell r="E185" t="str">
            <v>025-012</v>
          </cell>
          <cell r="F185" t="str">
            <v>Total</v>
          </cell>
          <cell r="G185">
            <v>316</v>
          </cell>
          <cell r="H185">
            <v>36</v>
          </cell>
          <cell r="I185">
            <v>5</v>
          </cell>
          <cell r="J185">
            <v>7</v>
          </cell>
          <cell r="K185">
            <v>1184</v>
          </cell>
          <cell r="L185">
            <v>0.30743243243243246</v>
          </cell>
          <cell r="M185">
            <v>-0.39658619405291579</v>
          </cell>
          <cell r="N185">
            <v>-0.93996579825117255</v>
          </cell>
          <cell r="O185">
            <v>-0.7554208242475321</v>
          </cell>
          <cell r="P185">
            <v>-0.84645887677090625</v>
          </cell>
          <cell r="Q185">
            <v>-0.19003698176099282</v>
          </cell>
          <cell r="R185">
            <v>-1.315195448343921</v>
          </cell>
          <cell r="S185">
            <v>21.673965885845121</v>
          </cell>
          <cell r="T185">
            <v>9.6878179662306643</v>
          </cell>
          <cell r="U185">
            <v>1.1766504969626013</v>
          </cell>
          <cell r="V185">
            <v>1.1766504969626013</v>
          </cell>
          <cell r="W185">
            <v>3</v>
          </cell>
        </row>
        <row r="186">
          <cell r="E186" t="str">
            <v>025-013</v>
          </cell>
          <cell r="F186" t="str">
            <v>Total</v>
          </cell>
          <cell r="G186">
            <v>165</v>
          </cell>
          <cell r="H186">
            <v>22</v>
          </cell>
          <cell r="I186">
            <v>2</v>
          </cell>
          <cell r="J186">
            <v>22</v>
          </cell>
          <cell r="K186">
            <v>724</v>
          </cell>
          <cell r="L186">
            <v>0.2914364640883978</v>
          </cell>
          <cell r="M186">
            <v>-0.99267243440631825</v>
          </cell>
          <cell r="N186">
            <v>-1.0451680417544638</v>
          </cell>
          <cell r="O186">
            <v>-0.86257956097785304</v>
          </cell>
          <cell r="P186">
            <v>-0.22288538865694849</v>
          </cell>
          <cell r="Q186">
            <v>-0.8624930080760419</v>
          </cell>
          <cell r="R186">
            <v>-1.4411536342494418</v>
          </cell>
          <cell r="S186">
            <v>27.258637695223236</v>
          </cell>
          <cell r="T186">
            <v>11.962820808907349</v>
          </cell>
          <cell r="U186">
            <v>1.28906694881793</v>
          </cell>
          <cell r="V186">
            <v>1.28906694881793</v>
          </cell>
          <cell r="W186">
            <v>3</v>
          </cell>
        </row>
        <row r="187">
          <cell r="E187" t="str">
            <v>025-014</v>
          </cell>
          <cell r="F187" t="str">
            <v>Total</v>
          </cell>
          <cell r="G187">
            <v>236</v>
          </cell>
          <cell r="H187">
            <v>19</v>
          </cell>
          <cell r="I187">
            <v>6</v>
          </cell>
          <cell r="J187">
            <v>12</v>
          </cell>
          <cell r="K187">
            <v>1030</v>
          </cell>
          <cell r="L187">
            <v>0.2650485436893204</v>
          </cell>
          <cell r="M187">
            <v>-0.71239347371034756</v>
          </cell>
          <cell r="N187">
            <v>-1.067711379648026</v>
          </cell>
          <cell r="O187">
            <v>-0.71970124533742519</v>
          </cell>
          <cell r="P187">
            <v>-0.63860104739958701</v>
          </cell>
          <cell r="Q187">
            <v>-0.41516356448385711</v>
          </cell>
          <cell r="R187">
            <v>-1.6489419038809332</v>
          </cell>
          <cell r="S187">
            <v>25.401912665325973</v>
          </cell>
          <cell r="T187">
            <v>11.702391850938977</v>
          </cell>
          <cell r="U187">
            <v>1.5278902193425152</v>
          </cell>
          <cell r="V187">
            <v>1.5278902193425152</v>
          </cell>
          <cell r="W187">
            <v>3</v>
          </cell>
        </row>
        <row r="188">
          <cell r="E188" t="str">
            <v>025-015</v>
          </cell>
          <cell r="F188" t="str">
            <v>Total</v>
          </cell>
          <cell r="G188">
            <v>230</v>
          </cell>
          <cell r="H188">
            <v>20</v>
          </cell>
          <cell r="I188">
            <v>5</v>
          </cell>
          <cell r="J188">
            <v>21</v>
          </cell>
          <cell r="K188">
            <v>964</v>
          </cell>
          <cell r="L188">
            <v>0.2863070539419087</v>
          </cell>
          <cell r="M188">
            <v>-0.73607901968465494</v>
          </cell>
          <cell r="N188">
            <v>-1.0601969336835053</v>
          </cell>
          <cell r="O188">
            <v>-0.7554208242475321</v>
          </cell>
          <cell r="P188">
            <v>-0.26445695453121232</v>
          </cell>
          <cell r="Q188">
            <v>-0.5116463856507989</v>
          </cell>
          <cell r="R188">
            <v>-1.4815445116831349</v>
          </cell>
          <cell r="S188">
            <v>24.466548994707846</v>
          </cell>
          <cell r="T188">
            <v>10.622980730900291</v>
          </cell>
          <cell r="U188">
            <v>1.2701772383577032</v>
          </cell>
          <cell r="V188">
            <v>1.2701772383577032</v>
          </cell>
          <cell r="W188">
            <v>3</v>
          </cell>
        </row>
        <row r="189">
          <cell r="E189" t="str">
            <v>025-016</v>
          </cell>
          <cell r="F189" t="str">
            <v>Total</v>
          </cell>
          <cell r="G189">
            <v>342</v>
          </cell>
          <cell r="H189">
            <v>22</v>
          </cell>
          <cell r="I189">
            <v>13</v>
          </cell>
          <cell r="J189">
            <v>18</v>
          </cell>
          <cell r="K189">
            <v>1393</v>
          </cell>
          <cell r="L189">
            <v>0.28356066044508255</v>
          </cell>
          <cell r="M189">
            <v>-0.2939488281642505</v>
          </cell>
          <cell r="N189">
            <v>-1.0451680417544638</v>
          </cell>
          <cell r="O189">
            <v>-0.46966419296667655</v>
          </cell>
          <cell r="P189">
            <v>-0.3891716521540039</v>
          </cell>
          <cell r="Q189">
            <v>0.11549195193432295</v>
          </cell>
          <cell r="R189">
            <v>-1.503170632415735</v>
          </cell>
          <cell r="S189">
            <v>19.949636705177369</v>
          </cell>
          <cell r="T189">
            <v>8.7783003883146851</v>
          </cell>
          <cell r="U189">
            <v>2.1064571514636028</v>
          </cell>
          <cell r="V189">
            <v>2.1064571514636028</v>
          </cell>
          <cell r="W189">
            <v>3</v>
          </cell>
        </row>
        <row r="190">
          <cell r="E190" t="str">
            <v>025-017</v>
          </cell>
          <cell r="F190" t="str">
            <v>Total</v>
          </cell>
          <cell r="G190">
            <v>101</v>
          </cell>
          <cell r="H190">
            <v>23</v>
          </cell>
          <cell r="I190">
            <v>4</v>
          </cell>
          <cell r="J190">
            <v>4</v>
          </cell>
          <cell r="K190">
            <v>325</v>
          </cell>
          <cell r="L190">
            <v>0.40615384615384614</v>
          </cell>
          <cell r="M190">
            <v>-1.2453182581322637</v>
          </cell>
          <cell r="N190">
            <v>-1.0376535957899429</v>
          </cell>
          <cell r="O190">
            <v>-0.79114040315763912</v>
          </cell>
          <cell r="P190">
            <v>-0.97117357439369778</v>
          </cell>
          <cell r="Q190">
            <v>-1.4457755178580083</v>
          </cell>
          <cell r="R190">
            <v>-0.53782643166823341</v>
          </cell>
          <cell r="S190">
            <v>29.86648834734147</v>
          </cell>
          <cell r="T190">
            <v>12.566434831882752</v>
          </cell>
          <cell r="U190">
            <v>1.3358222072768138</v>
          </cell>
          <cell r="V190">
            <v>1.3358222072768138</v>
          </cell>
          <cell r="W190">
            <v>3</v>
          </cell>
        </row>
        <row r="191">
          <cell r="E191" t="str">
            <v>025-018</v>
          </cell>
          <cell r="F191" t="str">
            <v>Total</v>
          </cell>
          <cell r="G191">
            <v>74</v>
          </cell>
          <cell r="H191">
            <v>16</v>
          </cell>
          <cell r="I191">
            <v>8</v>
          </cell>
          <cell r="J191">
            <v>2</v>
          </cell>
          <cell r="K191">
            <v>231</v>
          </cell>
          <cell r="L191">
            <v>0.4329004329004329</v>
          </cell>
          <cell r="M191">
            <v>-1.351903215016647</v>
          </cell>
          <cell r="N191">
            <v>-1.0902547175415884</v>
          </cell>
          <cell r="O191">
            <v>-0.64826208751721126</v>
          </cell>
          <cell r="P191">
            <v>-1.0543167061422256</v>
          </cell>
          <cell r="Q191">
            <v>-1.583190444974562</v>
          </cell>
          <cell r="R191">
            <v>-0.32721389022612135</v>
          </cell>
          <cell r="S191">
            <v>30.916169724402689</v>
          </cell>
          <cell r="T191">
            <v>12.912470673197733</v>
          </cell>
          <cell r="U191">
            <v>1.8928708937912186</v>
          </cell>
          <cell r="V191">
            <v>1.8928708937912186</v>
          </cell>
          <cell r="W191">
            <v>3</v>
          </cell>
        </row>
        <row r="192">
          <cell r="E192" t="str">
            <v>026-001</v>
          </cell>
          <cell r="F192" t="str">
            <v>Total</v>
          </cell>
          <cell r="G192">
            <v>93</v>
          </cell>
          <cell r="H192">
            <v>2</v>
          </cell>
          <cell r="I192">
            <v>0</v>
          </cell>
          <cell r="J192">
            <v>7</v>
          </cell>
          <cell r="K192">
            <v>303</v>
          </cell>
          <cell r="L192">
            <v>0.33663366336633666</v>
          </cell>
          <cell r="M192">
            <v>-1.2768989860980069</v>
          </cell>
          <cell r="N192">
            <v>-1.1954569610448795</v>
          </cell>
          <cell r="O192">
            <v>-0.93401871879806686</v>
          </cell>
          <cell r="P192">
            <v>-0.84645887677090625</v>
          </cell>
          <cell r="Q192">
            <v>-1.4779364582469889</v>
          </cell>
          <cell r="R192">
            <v>-1.0852541284103625</v>
          </cell>
          <cell r="S192">
            <v>32.925709192980293</v>
          </cell>
          <cell r="T192">
            <v>14.934609766673557</v>
          </cell>
          <cell r="U192">
            <v>1.8054200785158538</v>
          </cell>
          <cell r="V192">
            <v>1.8054200785158538</v>
          </cell>
          <cell r="W192">
            <v>3</v>
          </cell>
        </row>
        <row r="193">
          <cell r="E193" t="str">
            <v>026-002</v>
          </cell>
          <cell r="F193" t="str">
            <v>Total</v>
          </cell>
          <cell r="G193">
            <v>338</v>
          </cell>
          <cell r="H193">
            <v>80</v>
          </cell>
          <cell r="I193">
            <v>5</v>
          </cell>
          <cell r="J193">
            <v>5</v>
          </cell>
          <cell r="K193">
            <v>1461</v>
          </cell>
          <cell r="L193">
            <v>0.29295003422313481</v>
          </cell>
          <cell r="M193">
            <v>-0.30973919214712209</v>
          </cell>
          <cell r="N193">
            <v>-0.60933017581225735</v>
          </cell>
          <cell r="O193">
            <v>-0.7554208242475321</v>
          </cell>
          <cell r="P193">
            <v>-0.92960200851943398</v>
          </cell>
          <cell r="Q193">
            <v>0.21489849495480848</v>
          </cell>
          <cell r="R193">
            <v>-1.4292352217900082</v>
          </cell>
          <cell r="S193">
            <v>19.324044772702521</v>
          </cell>
          <cell r="T193">
            <v>9.3784562036784731</v>
          </cell>
          <cell r="U193">
            <v>1.7966437261777253</v>
          </cell>
          <cell r="V193">
            <v>1.7966437261777253</v>
          </cell>
          <cell r="W193">
            <v>3</v>
          </cell>
        </row>
        <row r="194">
          <cell r="E194" t="str">
            <v>026-003</v>
          </cell>
          <cell r="F194" t="str">
            <v>Total</v>
          </cell>
          <cell r="G194">
            <v>361</v>
          </cell>
          <cell r="H194">
            <v>90</v>
          </cell>
          <cell r="I194">
            <v>9</v>
          </cell>
          <cell r="J194">
            <v>17</v>
          </cell>
          <cell r="K194">
            <v>1210</v>
          </cell>
          <cell r="L194">
            <v>0.39421487603305783</v>
          </cell>
          <cell r="M194">
            <v>-0.21894459924561044</v>
          </cell>
          <cell r="N194">
            <v>-0.53418571616704946</v>
          </cell>
          <cell r="O194">
            <v>-0.61254250860710435</v>
          </cell>
          <cell r="P194">
            <v>-0.4307432180282677</v>
          </cell>
          <cell r="Q194">
            <v>-0.15202859766492482</v>
          </cell>
          <cell r="R194">
            <v>-0.63183830926459816</v>
          </cell>
          <cell r="S194">
            <v>15.239692049687996</v>
          </cell>
          <cell r="T194">
            <v>5.1544643870065228</v>
          </cell>
          <cell r="U194">
            <v>0.63078622325484346</v>
          </cell>
          <cell r="V194">
            <v>0.63078622325484346</v>
          </cell>
          <cell r="W194">
            <v>3</v>
          </cell>
        </row>
        <row r="195">
          <cell r="E195" t="str">
            <v>026-004</v>
          </cell>
          <cell r="F195" t="str">
            <v>Total</v>
          </cell>
          <cell r="G195">
            <v>246</v>
          </cell>
          <cell r="H195">
            <v>43</v>
          </cell>
          <cell r="I195">
            <v>7</v>
          </cell>
          <cell r="J195">
            <v>16</v>
          </cell>
          <cell r="K195">
            <v>889</v>
          </cell>
          <cell r="L195">
            <v>0.35095613048368957</v>
          </cell>
          <cell r="M195">
            <v>-0.67291756375316858</v>
          </cell>
          <cell r="N195">
            <v>-0.88736467649952688</v>
          </cell>
          <cell r="O195">
            <v>-0.68398166642731828</v>
          </cell>
          <cell r="P195">
            <v>-0.47231478390253157</v>
          </cell>
          <cell r="Q195">
            <v>-0.62128595515868734</v>
          </cell>
          <cell r="R195">
            <v>-0.97247371168329277</v>
          </cell>
          <cell r="S195">
            <v>21.833460602220626</v>
          </cell>
          <cell r="T195">
            <v>8.4182209406943542</v>
          </cell>
          <cell r="U195">
            <v>0.35899355412219258</v>
          </cell>
          <cell r="V195">
            <v>0.35899355412219258</v>
          </cell>
          <cell r="W195">
            <v>3</v>
          </cell>
        </row>
        <row r="196">
          <cell r="E196" t="str">
            <v>026-005</v>
          </cell>
          <cell r="F196" t="str">
            <v>Total</v>
          </cell>
          <cell r="G196">
            <v>164</v>
          </cell>
          <cell r="H196">
            <v>21</v>
          </cell>
          <cell r="I196">
            <v>7</v>
          </cell>
          <cell r="J196">
            <v>1</v>
          </cell>
          <cell r="K196">
            <v>446</v>
          </cell>
          <cell r="L196">
            <v>0.43273542600896858</v>
          </cell>
          <cell r="M196">
            <v>-0.9966200254020362</v>
          </cell>
          <cell r="N196">
            <v>-1.0526824877189844</v>
          </cell>
          <cell r="O196">
            <v>-0.68398166642731828</v>
          </cell>
          <cell r="P196">
            <v>-1.0958882720164893</v>
          </cell>
          <cell r="Q196">
            <v>-1.2688903457186151</v>
          </cell>
          <cell r="R196">
            <v>-0.32851321567261771</v>
          </cell>
          <cell r="S196">
            <v>27.136932278153171</v>
          </cell>
          <cell r="T196">
            <v>10.883885039058278</v>
          </cell>
          <cell r="U196">
            <v>1.1243213470658926</v>
          </cell>
          <cell r="V196">
            <v>1.1243213470658926</v>
          </cell>
          <cell r="W196">
            <v>3</v>
          </cell>
        </row>
        <row r="197">
          <cell r="E197" t="str">
            <v>026-006</v>
          </cell>
          <cell r="F197" t="str">
            <v>Total</v>
          </cell>
          <cell r="G197">
            <v>235</v>
          </cell>
          <cell r="H197">
            <v>61</v>
          </cell>
          <cell r="I197">
            <v>7</v>
          </cell>
          <cell r="J197">
            <v>21</v>
          </cell>
          <cell r="K197">
            <v>886</v>
          </cell>
          <cell r="L197">
            <v>0.36568848758465011</v>
          </cell>
          <cell r="M197">
            <v>-0.71634106470606551</v>
          </cell>
          <cell r="N197">
            <v>-0.75210464913815256</v>
          </cell>
          <cell r="O197">
            <v>-0.68398166642731828</v>
          </cell>
          <cell r="P197">
            <v>-0.26445695453121232</v>
          </cell>
          <cell r="Q197">
            <v>-0.62567153793900288</v>
          </cell>
          <cell r="R197">
            <v>-0.85646566924168999</v>
          </cell>
          <cell r="S197">
            <v>20.658597578199348</v>
          </cell>
          <cell r="T197">
            <v>7.5632956813928631</v>
          </cell>
          <cell r="U197">
            <v>0.27380419869177353</v>
          </cell>
          <cell r="V197">
            <v>0.27380419869177353</v>
          </cell>
          <cell r="W197">
            <v>3</v>
          </cell>
        </row>
        <row r="198">
          <cell r="E198" t="str">
            <v>026-007</v>
          </cell>
          <cell r="F198" t="str">
            <v>Total</v>
          </cell>
          <cell r="G198">
            <v>411</v>
          </cell>
          <cell r="H198">
            <v>106</v>
          </cell>
          <cell r="I198">
            <v>17</v>
          </cell>
          <cell r="J198">
            <v>12</v>
          </cell>
          <cell r="K198">
            <v>1157</v>
          </cell>
          <cell r="L198">
            <v>0.47191011235955055</v>
          </cell>
          <cell r="M198">
            <v>-2.1565049459715567E-2</v>
          </cell>
          <cell r="N198">
            <v>-0.41395458073471664</v>
          </cell>
          <cell r="O198">
            <v>-0.32678587732624875</v>
          </cell>
          <cell r="P198">
            <v>-0.63860104739958701</v>
          </cell>
          <cell r="Q198">
            <v>-0.22950722678383267</v>
          </cell>
          <cell r="R198">
            <v>-2.0037209718452739E-2</v>
          </cell>
          <cell r="S198">
            <v>12.68355848659332</v>
          </cell>
          <cell r="T198">
            <v>3.3439180644420947</v>
          </cell>
          <cell r="U198">
            <v>1.2859630565731961</v>
          </cell>
          <cell r="V198">
            <v>1.2859630565731961</v>
          </cell>
          <cell r="W198">
            <v>3</v>
          </cell>
        </row>
        <row r="199">
          <cell r="E199" t="str">
            <v>026-008</v>
          </cell>
          <cell r="F199" t="str">
            <v>Total</v>
          </cell>
          <cell r="G199">
            <v>591</v>
          </cell>
          <cell r="H199">
            <v>128</v>
          </cell>
          <cell r="I199">
            <v>52</v>
          </cell>
          <cell r="J199">
            <v>31</v>
          </cell>
          <cell r="K199">
            <v>1296</v>
          </cell>
          <cell r="L199">
            <v>0.61882716049382713</v>
          </cell>
          <cell r="M199">
            <v>0.6890013297695059</v>
          </cell>
          <cell r="N199">
            <v>-0.24863676951525909</v>
          </cell>
          <cell r="O199">
            <v>0.92339938452749448</v>
          </cell>
          <cell r="P199">
            <v>0.1512587042114262</v>
          </cell>
          <cell r="Q199">
            <v>-2.6308557962546095E-2</v>
          </cell>
          <cell r="R199">
            <v>1.1368421028421232</v>
          </cell>
          <cell r="S199">
            <v>6.7835799197608679</v>
          </cell>
          <cell r="T199">
            <v>0.73993050451453346</v>
          </cell>
          <cell r="U199">
            <v>8.9552100749499335</v>
          </cell>
          <cell r="V199">
            <v>0.73993050451453346</v>
          </cell>
          <cell r="W199">
            <v>2</v>
          </cell>
        </row>
        <row r="200">
          <cell r="E200" t="str">
            <v>026-009</v>
          </cell>
          <cell r="F200" t="str">
            <v>Total</v>
          </cell>
          <cell r="G200">
            <v>927</v>
          </cell>
          <cell r="H200">
            <v>562</v>
          </cell>
          <cell r="I200">
            <v>79</v>
          </cell>
          <cell r="J200">
            <v>87</v>
          </cell>
          <cell r="K200">
            <v>2796</v>
          </cell>
          <cell r="L200">
            <v>0.59191702432045779</v>
          </cell>
          <cell r="M200">
            <v>2.0153919043307194</v>
          </cell>
          <cell r="N200">
            <v>3.0126327790867675</v>
          </cell>
          <cell r="O200">
            <v>1.8878280151003823</v>
          </cell>
          <cell r="P200">
            <v>2.4792663931702021</v>
          </cell>
          <cell r="Q200">
            <v>2.1664828321952228</v>
          </cell>
          <cell r="R200">
            <v>0.9249417125708338</v>
          </cell>
          <cell r="S200">
            <v>7.9710171908595759</v>
          </cell>
          <cell r="T200">
            <v>19.907144454485085</v>
          </cell>
          <cell r="U200">
            <v>46.39555831046134</v>
          </cell>
          <cell r="V200">
            <v>7.9710171908595759</v>
          </cell>
          <cell r="W200">
            <v>1</v>
          </cell>
        </row>
        <row r="201">
          <cell r="E201" t="str">
            <v>026-010</v>
          </cell>
          <cell r="F201" t="str">
            <v>Total</v>
          </cell>
          <cell r="G201">
            <v>588</v>
          </cell>
          <cell r="H201">
            <v>256</v>
          </cell>
          <cell r="I201">
            <v>32</v>
          </cell>
          <cell r="J201">
            <v>55</v>
          </cell>
          <cell r="K201">
            <v>1987</v>
          </cell>
          <cell r="L201">
            <v>0.46854554604932058</v>
          </cell>
          <cell r="M201">
            <v>0.67715855678235226</v>
          </cell>
          <cell r="N201">
            <v>0.71321231394340301</v>
          </cell>
          <cell r="O201">
            <v>0.20900780632535551</v>
          </cell>
          <cell r="P201">
            <v>1.1489762851937586</v>
          </cell>
          <cell r="Q201">
            <v>0.98383734243679932</v>
          </cell>
          <cell r="R201">
            <v>-4.6531052396845067E-2</v>
          </cell>
          <cell r="S201">
            <v>3.3577698310446942</v>
          </cell>
          <cell r="T201">
            <v>2.2232127735126137</v>
          </cell>
          <cell r="U201">
            <v>10.413427128468836</v>
          </cell>
          <cell r="V201">
            <v>2.2232127735126137</v>
          </cell>
          <cell r="W201">
            <v>2</v>
          </cell>
        </row>
        <row r="202">
          <cell r="E202" t="str">
            <v>026-011</v>
          </cell>
          <cell r="F202" t="str">
            <v>Total</v>
          </cell>
          <cell r="G202">
            <v>187</v>
          </cell>
          <cell r="H202">
            <v>104</v>
          </cell>
          <cell r="I202">
            <v>9</v>
          </cell>
          <cell r="J202">
            <v>6</v>
          </cell>
          <cell r="K202">
            <v>918</v>
          </cell>
          <cell r="L202">
            <v>0.33333333333333331</v>
          </cell>
          <cell r="M202">
            <v>-0.9058254325005245</v>
          </cell>
          <cell r="N202">
            <v>-0.42898347266375825</v>
          </cell>
          <cell r="O202">
            <v>-0.61254250860710435</v>
          </cell>
          <cell r="P202">
            <v>-0.88803044264517006</v>
          </cell>
          <cell r="Q202">
            <v>-0.57889198828230382</v>
          </cell>
          <cell r="R202">
            <v>-1.111242150823625</v>
          </cell>
          <cell r="S202">
            <v>22.001856669572209</v>
          </cell>
          <cell r="T202">
            <v>9.190576224975695</v>
          </cell>
          <cell r="U202">
            <v>0.360657651322007</v>
          </cell>
          <cell r="V202">
            <v>0.360657651322007</v>
          </cell>
          <cell r="W202">
            <v>3</v>
          </cell>
        </row>
        <row r="203">
          <cell r="E203" t="str">
            <v>026-012</v>
          </cell>
          <cell r="F203" t="str">
            <v>Total</v>
          </cell>
          <cell r="G203">
            <v>129</v>
          </cell>
          <cell r="H203">
            <v>28</v>
          </cell>
          <cell r="I203">
            <v>3</v>
          </cell>
          <cell r="J203">
            <v>14</v>
          </cell>
          <cell r="K203">
            <v>534</v>
          </cell>
          <cell r="L203">
            <v>0.3258426966292135</v>
          </cell>
          <cell r="M203">
            <v>-1.1347857102521626</v>
          </cell>
          <cell r="N203">
            <v>-1.0000813659673389</v>
          </cell>
          <cell r="O203">
            <v>-0.82685998206774602</v>
          </cell>
          <cell r="P203">
            <v>-0.55545791565105929</v>
          </cell>
          <cell r="Q203">
            <v>-1.1402465841626925</v>
          </cell>
          <cell r="R203">
            <v>-1.1702262016941745</v>
          </cell>
          <cell r="S203">
            <v>28.492110260561464</v>
          </cell>
          <cell r="T203">
            <v>12.264483681908205</v>
          </cell>
          <cell r="U203">
            <v>0.98353502595425568</v>
          </cell>
          <cell r="V203">
            <v>0.98353502595425568</v>
          </cell>
          <cell r="W203">
            <v>3</v>
          </cell>
        </row>
        <row r="204">
          <cell r="E204" t="str">
            <v>026-013</v>
          </cell>
          <cell r="F204" t="str">
            <v>Total</v>
          </cell>
          <cell r="G204">
            <v>259</v>
          </cell>
          <cell r="H204">
            <v>14</v>
          </cell>
          <cell r="I204">
            <v>5</v>
          </cell>
          <cell r="J204">
            <v>2</v>
          </cell>
          <cell r="K204">
            <v>787</v>
          </cell>
          <cell r="L204">
            <v>0.35578144853875476</v>
          </cell>
          <cell r="M204">
            <v>-0.62159888080883596</v>
          </cell>
          <cell r="N204">
            <v>-1.10528360947063</v>
          </cell>
          <cell r="O204">
            <v>-0.7554208242475321</v>
          </cell>
          <cell r="P204">
            <v>-1.0543167061422256</v>
          </cell>
          <cell r="Q204">
            <v>-0.77039576968941559</v>
          </cell>
          <cell r="R204">
            <v>-0.93447736813214854</v>
          </cell>
          <cell r="S204">
            <v>24.890321240073931</v>
          </cell>
          <cell r="T204">
            <v>10.518770911535597</v>
          </cell>
          <cell r="U204">
            <v>0.79428227524532591</v>
          </cell>
          <cell r="V204">
            <v>0.79428227524532591</v>
          </cell>
          <cell r="W204">
            <v>3</v>
          </cell>
        </row>
        <row r="205">
          <cell r="E205" t="str">
            <v>026-014</v>
          </cell>
          <cell r="F205" t="str">
            <v>Total</v>
          </cell>
          <cell r="G205">
            <v>198</v>
          </cell>
          <cell r="H205">
            <v>13</v>
          </cell>
          <cell r="I205">
            <v>4</v>
          </cell>
          <cell r="J205">
            <v>9</v>
          </cell>
          <cell r="K205">
            <v>698</v>
          </cell>
          <cell r="L205">
            <v>0.3209169054441261</v>
          </cell>
          <cell r="M205">
            <v>-0.86240193154762768</v>
          </cell>
          <cell r="N205">
            <v>-1.1127980554351509</v>
          </cell>
          <cell r="O205">
            <v>-0.79114040315763912</v>
          </cell>
          <cell r="P205">
            <v>-0.76331574502237853</v>
          </cell>
          <cell r="Q205">
            <v>-0.90050139217210989</v>
          </cell>
          <cell r="R205">
            <v>-1.2090137079256678</v>
          </cell>
          <cell r="S205">
            <v>26.983116646051876</v>
          </cell>
          <cell r="T205">
            <v>11.669576645910777</v>
          </cell>
          <cell r="U205">
            <v>0.8995440890012496</v>
          </cell>
          <cell r="V205">
            <v>0.8995440890012496</v>
          </cell>
          <cell r="W205">
            <v>3</v>
          </cell>
        </row>
        <row r="206">
          <cell r="E206" t="str">
            <v>026-015</v>
          </cell>
          <cell r="F206" t="str">
            <v>Total</v>
          </cell>
          <cell r="G206">
            <v>388</v>
          </cell>
          <cell r="H206">
            <v>225</v>
          </cell>
          <cell r="I206">
            <v>10</v>
          </cell>
          <cell r="J206">
            <v>14</v>
          </cell>
          <cell r="K206">
            <v>1494</v>
          </cell>
          <cell r="L206">
            <v>0.42637215528781791</v>
          </cell>
          <cell r="M206">
            <v>-0.1123596423612272</v>
          </cell>
          <cell r="N206">
            <v>0.4802644890432583</v>
          </cell>
          <cell r="O206">
            <v>-0.57682292969699744</v>
          </cell>
          <cell r="P206">
            <v>-0.55545791565105929</v>
          </cell>
          <cell r="Q206">
            <v>0.26313990553827937</v>
          </cell>
          <cell r="R206">
            <v>-0.37861996877586179</v>
          </cell>
          <cell r="S206">
            <v>9.9111347865694626</v>
          </cell>
          <cell r="T206">
            <v>3.8422780946208461</v>
          </cell>
          <cell r="U206">
            <v>2.2325846663356947</v>
          </cell>
          <cell r="V206">
            <v>2.2325846663356947</v>
          </cell>
          <cell r="W206">
            <v>3</v>
          </cell>
        </row>
        <row r="207">
          <cell r="E207" t="str">
            <v>026-016</v>
          </cell>
          <cell r="F207" t="str">
            <v>Total</v>
          </cell>
          <cell r="G207">
            <v>341</v>
          </cell>
          <cell r="H207">
            <v>178</v>
          </cell>
          <cell r="I207">
            <v>10</v>
          </cell>
          <cell r="J207">
            <v>58</v>
          </cell>
          <cell r="K207">
            <v>1205</v>
          </cell>
          <cell r="L207">
            <v>0.4871369294605809</v>
          </cell>
          <cell r="M207">
            <v>-0.2978964191599684</v>
          </cell>
          <cell r="N207">
            <v>0.12708552871078077</v>
          </cell>
          <cell r="O207">
            <v>-0.57682292969699744</v>
          </cell>
          <cell r="P207">
            <v>1.2736909828165501</v>
          </cell>
          <cell r="Q207">
            <v>-0.15933790229878406</v>
          </cell>
          <cell r="R207">
            <v>9.9864394105125584E-2</v>
          </cell>
          <cell r="S207">
            <v>11.36811554891289</v>
          </cell>
          <cell r="T207">
            <v>3.4319145233968098</v>
          </cell>
          <cell r="U207">
            <v>4.8464113090966432</v>
          </cell>
          <cell r="V207">
            <v>3.4319145233968098</v>
          </cell>
          <cell r="W207">
            <v>2</v>
          </cell>
        </row>
        <row r="208">
          <cell r="E208" t="str">
            <v>026-017</v>
          </cell>
          <cell r="F208" t="str">
            <v>Total</v>
          </cell>
          <cell r="G208">
            <v>169</v>
          </cell>
          <cell r="H208">
            <v>20</v>
          </cell>
          <cell r="I208">
            <v>5</v>
          </cell>
          <cell r="J208">
            <v>16</v>
          </cell>
          <cell r="K208">
            <v>504</v>
          </cell>
          <cell r="L208">
            <v>0.41666666666666669</v>
          </cell>
          <cell r="M208">
            <v>-0.97688207042344666</v>
          </cell>
          <cell r="N208">
            <v>-1.0601969336835053</v>
          </cell>
          <cell r="O208">
            <v>-0.7554208242475321</v>
          </cell>
          <cell r="P208">
            <v>-0.47231478390253157</v>
          </cell>
          <cell r="Q208">
            <v>-1.1841024119658481</v>
          </cell>
          <cell r="R208">
            <v>-0.4550445848887576</v>
          </cell>
          <cell r="S208">
            <v>25.542494196017518</v>
          </cell>
          <cell r="T208">
            <v>9.6461357553620832</v>
          </cell>
          <cell r="U208">
            <v>0.73954106133560393</v>
          </cell>
          <cell r="V208">
            <v>0.73954106133560393</v>
          </cell>
          <cell r="W208">
            <v>3</v>
          </cell>
        </row>
        <row r="209">
          <cell r="E209" t="str">
            <v>026-018</v>
          </cell>
          <cell r="F209" t="str">
            <v>Total</v>
          </cell>
          <cell r="G209">
            <v>341</v>
          </cell>
          <cell r="H209">
            <v>133</v>
          </cell>
          <cell r="I209">
            <v>8</v>
          </cell>
          <cell r="J209">
            <v>14</v>
          </cell>
          <cell r="K209">
            <v>1038</v>
          </cell>
          <cell r="L209">
            <v>0.47784200385356457</v>
          </cell>
          <cell r="M209">
            <v>-0.2978964191599684</v>
          </cell>
          <cell r="N209">
            <v>-0.21106453969265512</v>
          </cell>
          <cell r="O209">
            <v>-0.64826208751721126</v>
          </cell>
          <cell r="P209">
            <v>-0.55545791565105929</v>
          </cell>
          <cell r="Q209">
            <v>-0.40346867706968231</v>
          </cell>
          <cell r="R209">
            <v>2.6672703398688154E-2</v>
          </cell>
          <cell r="S209">
            <v>14.06363612181625</v>
          </cell>
          <cell r="T209">
            <v>4.1512377987470099</v>
          </cell>
          <cell r="U209">
            <v>0.7791484538839466</v>
          </cell>
          <cell r="V209">
            <v>0.7791484538839466</v>
          </cell>
          <cell r="W209">
            <v>3</v>
          </cell>
        </row>
        <row r="210">
          <cell r="E210" t="str">
            <v>026-019</v>
          </cell>
          <cell r="F210" t="str">
            <v>Total</v>
          </cell>
          <cell r="G210">
            <v>465</v>
          </cell>
          <cell r="H210">
            <v>125</v>
          </cell>
          <cell r="I210">
            <v>8</v>
          </cell>
          <cell r="J210">
            <v>31</v>
          </cell>
          <cell r="K210">
            <v>1383</v>
          </cell>
          <cell r="L210">
            <v>0.45480838756326825</v>
          </cell>
          <cell r="M210">
            <v>0.19160486430905088</v>
          </cell>
          <cell r="N210">
            <v>-0.27118010740882148</v>
          </cell>
          <cell r="O210">
            <v>-0.64826208751721126</v>
          </cell>
          <cell r="P210">
            <v>0.1512587042114262</v>
          </cell>
          <cell r="Q210">
            <v>0.1008733426666045</v>
          </cell>
          <cell r="R210">
            <v>-0.15470253193375361</v>
          </cell>
          <cell r="S210">
            <v>10.341363681478551</v>
          </cell>
          <cell r="T210">
            <v>2.86799581452857</v>
          </cell>
          <cell r="U210">
            <v>2.3457169461615726</v>
          </cell>
          <cell r="V210">
            <v>2.3457169461615726</v>
          </cell>
          <cell r="W210">
            <v>3</v>
          </cell>
        </row>
        <row r="211">
          <cell r="E211" t="str">
            <v>026-020</v>
          </cell>
          <cell r="F211" t="str">
            <v>Total</v>
          </cell>
          <cell r="G211">
            <v>207</v>
          </cell>
          <cell r="H211">
            <v>70</v>
          </cell>
          <cell r="I211">
            <v>4</v>
          </cell>
          <cell r="J211">
            <v>17</v>
          </cell>
          <cell r="K211">
            <v>700</v>
          </cell>
          <cell r="L211">
            <v>0.42571428571428571</v>
          </cell>
          <cell r="M211">
            <v>-0.82687361258616665</v>
          </cell>
          <cell r="N211">
            <v>-0.68447463545746534</v>
          </cell>
          <cell r="O211">
            <v>-0.79114040315763912</v>
          </cell>
          <cell r="P211">
            <v>-0.4307432180282677</v>
          </cell>
          <cell r="Q211">
            <v>-0.89757767031856617</v>
          </cell>
          <cell r="R211">
            <v>-0.38380027773011505</v>
          </cell>
          <cell r="S211">
            <v>21.361439257054105</v>
          </cell>
          <cell r="T211">
            <v>7.5687688010517427</v>
          </cell>
          <cell r="U211">
            <v>0.20561220149736714</v>
          </cell>
          <cell r="V211">
            <v>0.20561220149736714</v>
          </cell>
          <cell r="W211">
            <v>3</v>
          </cell>
        </row>
        <row r="212">
          <cell r="E212" t="str">
            <v>026-021</v>
          </cell>
          <cell r="F212" t="str">
            <v>Total</v>
          </cell>
          <cell r="G212">
            <v>264</v>
          </cell>
          <cell r="H212">
            <v>78</v>
          </cell>
          <cell r="I212">
            <v>8</v>
          </cell>
          <cell r="J212">
            <v>38</v>
          </cell>
          <cell r="K212">
            <v>871</v>
          </cell>
          <cell r="L212">
            <v>0.44546498277841562</v>
          </cell>
          <cell r="M212">
            <v>-0.60186092583024642</v>
          </cell>
          <cell r="N212">
            <v>-0.62435906774129901</v>
          </cell>
          <cell r="O212">
            <v>-0.64826208751721126</v>
          </cell>
          <cell r="P212">
            <v>0.44225966533127314</v>
          </cell>
          <cell r="Q212">
            <v>-0.64759945184058054</v>
          </cell>
          <cell r="R212">
            <v>-0.22827596566212743</v>
          </cell>
          <cell r="S212">
            <v>17.336297106919236</v>
          </cell>
          <cell r="T212">
            <v>5.1479944175258963</v>
          </cell>
          <cell r="U212">
            <v>1.3066876897772579</v>
          </cell>
          <cell r="V212">
            <v>1.3066876897772579</v>
          </cell>
          <cell r="W212">
            <v>3</v>
          </cell>
        </row>
        <row r="213">
          <cell r="E213" t="str">
            <v>026-022</v>
          </cell>
          <cell r="F213" t="str">
            <v>Total</v>
          </cell>
          <cell r="G213">
            <v>220</v>
          </cell>
          <cell r="H213">
            <v>92</v>
          </cell>
          <cell r="I213">
            <v>6</v>
          </cell>
          <cell r="J213">
            <v>6</v>
          </cell>
          <cell r="K213">
            <v>701</v>
          </cell>
          <cell r="L213">
            <v>0.46219686162624823</v>
          </cell>
          <cell r="M213">
            <v>-0.77555492964183392</v>
          </cell>
          <cell r="N213">
            <v>-0.5191568242380078</v>
          </cell>
          <cell r="O213">
            <v>-0.71970124533742519</v>
          </cell>
          <cell r="P213">
            <v>-0.88803044264517006</v>
          </cell>
          <cell r="Q213">
            <v>-0.89611580939179436</v>
          </cell>
          <cell r="R213">
            <v>-9.6522947580549232E-2</v>
          </cell>
          <cell r="S213">
            <v>20.628433053132319</v>
          </cell>
          <cell r="T213">
            <v>7.3696798446888163</v>
          </cell>
          <cell r="U213">
            <v>0.41820550371353726</v>
          </cell>
          <cell r="V213">
            <v>0.41820550371353726</v>
          </cell>
          <cell r="W213">
            <v>3</v>
          </cell>
        </row>
        <row r="214">
          <cell r="E214" t="str">
            <v>026-023</v>
          </cell>
          <cell r="F214" t="str">
            <v>Total</v>
          </cell>
          <cell r="G214">
            <v>310</v>
          </cell>
          <cell r="H214">
            <v>142</v>
          </cell>
          <cell r="I214">
            <v>6</v>
          </cell>
          <cell r="J214">
            <v>10</v>
          </cell>
          <cell r="K214">
            <v>1100</v>
          </cell>
          <cell r="L214">
            <v>0.42545454545454547</v>
          </cell>
          <cell r="M214">
            <v>-0.42027174002722317</v>
          </cell>
          <cell r="N214">
            <v>-0.14343452601196793</v>
          </cell>
          <cell r="O214">
            <v>-0.71970124533742519</v>
          </cell>
          <cell r="P214">
            <v>-0.72174417914811473</v>
          </cell>
          <cell r="Q214">
            <v>-0.31283329960982786</v>
          </cell>
          <cell r="R214">
            <v>-0.38584556884471705</v>
          </cell>
          <cell r="S214">
            <v>15.348775862301849</v>
          </cell>
          <cell r="T214">
            <v>5.3823653536024318</v>
          </cell>
          <cell r="U214">
            <v>0.41195365126854427</v>
          </cell>
          <cell r="V214">
            <v>0.41195365126854427</v>
          </cell>
          <cell r="W214">
            <v>3</v>
          </cell>
        </row>
        <row r="215">
          <cell r="E215" t="str">
            <v>026-024</v>
          </cell>
          <cell r="F215" t="str">
            <v>Total</v>
          </cell>
          <cell r="G215">
            <v>490</v>
          </cell>
          <cell r="H215">
            <v>332</v>
          </cell>
          <cell r="I215">
            <v>19</v>
          </cell>
          <cell r="J215">
            <v>24</v>
          </cell>
          <cell r="K215">
            <v>1937</v>
          </cell>
          <cell r="L215">
            <v>0.44656685596282913</v>
          </cell>
          <cell r="M215">
            <v>0.29029463920199833</v>
          </cell>
          <cell r="N215">
            <v>1.2843102072469836</v>
          </cell>
          <cell r="O215">
            <v>-0.25534671950603482</v>
          </cell>
          <cell r="P215">
            <v>-0.13974225690842076</v>
          </cell>
          <cell r="Q215">
            <v>0.91074429609820706</v>
          </cell>
          <cell r="R215">
            <v>-0.21959940764315483</v>
          </cell>
          <cell r="S215">
            <v>4.620981876893536</v>
          </cell>
          <cell r="T215">
            <v>3.4554397528396805</v>
          </cell>
          <cell r="U215">
            <v>7.1820105972609269</v>
          </cell>
          <cell r="V215">
            <v>3.4554397528396805</v>
          </cell>
          <cell r="W215">
            <v>2</v>
          </cell>
        </row>
        <row r="216">
          <cell r="E216" t="str">
            <v>026-025</v>
          </cell>
          <cell r="F216" t="str">
            <v>Total</v>
          </cell>
          <cell r="G216">
            <v>355</v>
          </cell>
          <cell r="H216">
            <v>155</v>
          </cell>
          <cell r="I216">
            <v>30</v>
          </cell>
          <cell r="J216">
            <v>60</v>
          </cell>
          <cell r="K216">
            <v>1494</v>
          </cell>
          <cell r="L216">
            <v>0.40160642570281124</v>
          </cell>
          <cell r="M216">
            <v>-0.2426301452199178</v>
          </cell>
          <cell r="N216">
            <v>-4.5746728473197565E-2</v>
          </cell>
          <cell r="O216">
            <v>0.13756864850514161</v>
          </cell>
          <cell r="P216">
            <v>1.356834114565078</v>
          </cell>
          <cell r="Q216">
            <v>0.26313990553827937</v>
          </cell>
          <cell r="R216">
            <v>-0.57363450644325176</v>
          </cell>
          <cell r="S216">
            <v>10.641406398650142</v>
          </cell>
          <cell r="T216">
            <v>3.3255117311121349</v>
          </cell>
          <cell r="U216">
            <v>5.8614582082203688</v>
          </cell>
          <cell r="V216">
            <v>3.3255117311121349</v>
          </cell>
          <cell r="W216">
            <v>2</v>
          </cell>
        </row>
        <row r="217">
          <cell r="E217" t="str">
            <v>026-026</v>
          </cell>
          <cell r="F217" t="str">
            <v>Total</v>
          </cell>
          <cell r="G217">
            <v>473</v>
          </cell>
          <cell r="H217">
            <v>248</v>
          </cell>
          <cell r="I217">
            <v>24</v>
          </cell>
          <cell r="J217">
            <v>15</v>
          </cell>
          <cell r="K217">
            <v>1590</v>
          </cell>
          <cell r="L217">
            <v>0.4779874213836478</v>
          </cell>
          <cell r="M217">
            <v>0.22318559227479406</v>
          </cell>
          <cell r="N217">
            <v>0.65309674622723668</v>
          </cell>
          <cell r="O217">
            <v>-7.6748824955500089E-2</v>
          </cell>
          <cell r="P217">
            <v>-0.51388634977679548</v>
          </cell>
          <cell r="Q217">
            <v>0.40347855450837655</v>
          </cell>
          <cell r="R217">
            <v>2.7817774950106712E-2</v>
          </cell>
          <cell r="S217">
            <v>6.2461457639005245</v>
          </cell>
          <cell r="T217">
            <v>1.9710956177379291</v>
          </cell>
          <cell r="U217">
            <v>4.1815239361772214</v>
          </cell>
          <cell r="V217">
            <v>1.9710956177379291</v>
          </cell>
          <cell r="W217">
            <v>2</v>
          </cell>
        </row>
        <row r="218">
          <cell r="E218" t="str">
            <v>026-027</v>
          </cell>
          <cell r="F218" t="str">
            <v>Total</v>
          </cell>
          <cell r="G218">
            <v>362</v>
          </cell>
          <cell r="H218">
            <v>257</v>
          </cell>
          <cell r="I218">
            <v>10</v>
          </cell>
          <cell r="J218">
            <v>32</v>
          </cell>
          <cell r="K218">
            <v>1307</v>
          </cell>
          <cell r="L218">
            <v>0.50573833205814844</v>
          </cell>
          <cell r="M218">
            <v>-0.21499700824989254</v>
          </cell>
          <cell r="N218">
            <v>0.72072675990792379</v>
          </cell>
          <cell r="O218">
            <v>-0.57682292969699744</v>
          </cell>
          <cell r="P218">
            <v>0.19283027008569004</v>
          </cell>
          <cell r="Q218">
            <v>-1.0228087768055791E-2</v>
          </cell>
          <cell r="R218">
            <v>0.24633873539510556</v>
          </cell>
          <cell r="S218">
            <v>8.4851024255246674</v>
          </cell>
          <cell r="T218">
            <v>2.4679740644598831</v>
          </cell>
          <cell r="U218">
            <v>3.4848168466618974</v>
          </cell>
          <cell r="V218">
            <v>2.4679740644598831</v>
          </cell>
          <cell r="W218">
            <v>2</v>
          </cell>
        </row>
        <row r="219">
          <cell r="E219" t="str">
            <v>026-028</v>
          </cell>
          <cell r="F219" t="str">
            <v>Total</v>
          </cell>
          <cell r="G219">
            <v>245</v>
          </cell>
          <cell r="H219">
            <v>277</v>
          </cell>
          <cell r="I219">
            <v>9</v>
          </cell>
          <cell r="J219">
            <v>15</v>
          </cell>
          <cell r="K219">
            <v>1133</v>
          </cell>
          <cell r="L219">
            <v>0.48190644307149161</v>
          </cell>
          <cell r="M219">
            <v>-0.67686515474888653</v>
          </cell>
          <cell r="N219">
            <v>0.87101567919833978</v>
          </cell>
          <cell r="O219">
            <v>-0.61254250860710435</v>
          </cell>
          <cell r="P219">
            <v>-0.51388634977679548</v>
          </cell>
          <cell r="Q219">
            <v>-0.26459188902635694</v>
          </cell>
          <cell r="R219">
            <v>5.8677604859015416E-2</v>
          </cell>
          <cell r="S219">
            <v>12.224194287244337</v>
          </cell>
          <cell r="T219">
            <v>4.5964000439705428</v>
          </cell>
          <cell r="U219">
            <v>2.3594213848800423</v>
          </cell>
          <cell r="V219">
            <v>2.3594213848800423</v>
          </cell>
          <cell r="W219">
            <v>3</v>
          </cell>
        </row>
        <row r="220">
          <cell r="E220" t="str">
            <v>026-029</v>
          </cell>
          <cell r="F220" t="str">
            <v>Total</v>
          </cell>
          <cell r="G220">
            <v>843</v>
          </cell>
          <cell r="H220">
            <v>806</v>
          </cell>
          <cell r="I220">
            <v>38</v>
          </cell>
          <cell r="J220">
            <v>13</v>
          </cell>
          <cell r="K220">
            <v>3851</v>
          </cell>
          <cell r="L220">
            <v>0.44144378083614644</v>
          </cell>
          <cell r="M220">
            <v>1.6837942606904159</v>
          </cell>
          <cell r="N220">
            <v>4.8461575944298421</v>
          </cell>
          <cell r="O220">
            <v>0.42332527978599721</v>
          </cell>
          <cell r="P220">
            <v>-0.59702948152532309</v>
          </cell>
          <cell r="Q220">
            <v>3.7087461099395198</v>
          </cell>
          <cell r="R220">
            <v>-0.2599404007819226</v>
          </cell>
          <cell r="S220">
            <v>18.055463313159702</v>
          </cell>
          <cell r="T220">
            <v>36.646155443860366</v>
          </cell>
          <cell r="U220">
            <v>54.560277506811843</v>
          </cell>
          <cell r="V220">
            <v>18.055463313159702</v>
          </cell>
          <cell r="W220">
            <v>1</v>
          </cell>
        </row>
        <row r="221">
          <cell r="E221" t="str">
            <v>026-030</v>
          </cell>
          <cell r="F221" t="str">
            <v>Total</v>
          </cell>
          <cell r="G221">
            <v>323</v>
          </cell>
          <cell r="H221">
            <v>124</v>
          </cell>
          <cell r="I221">
            <v>5</v>
          </cell>
          <cell r="J221">
            <v>16</v>
          </cell>
          <cell r="K221">
            <v>888</v>
          </cell>
          <cell r="L221">
            <v>0.52702702702702697</v>
          </cell>
          <cell r="M221">
            <v>-0.3689530570828905</v>
          </cell>
          <cell r="N221">
            <v>-0.27869455337334231</v>
          </cell>
          <cell r="O221">
            <v>-0.7554208242475321</v>
          </cell>
          <cell r="P221">
            <v>-0.47231478390253157</v>
          </cell>
          <cell r="Q221">
            <v>-0.62274781608545915</v>
          </cell>
          <cell r="R221">
            <v>0.41397381324120086</v>
          </cell>
          <cell r="S221">
            <v>15.174007316243241</v>
          </cell>
          <cell r="T221">
            <v>4.4739726338371177</v>
          </cell>
          <cell r="U221">
            <v>1.2829602820061237</v>
          </cell>
          <cell r="V221">
            <v>1.2829602820061237</v>
          </cell>
          <cell r="W221">
            <v>3</v>
          </cell>
        </row>
        <row r="222">
          <cell r="E222" t="str">
            <v>026-031</v>
          </cell>
          <cell r="F222" t="str">
            <v>Total</v>
          </cell>
          <cell r="G222">
            <v>249</v>
          </cell>
          <cell r="H222">
            <v>105</v>
          </cell>
          <cell r="I222">
            <v>10</v>
          </cell>
          <cell r="J222">
            <v>3</v>
          </cell>
          <cell r="K222">
            <v>715</v>
          </cell>
          <cell r="L222">
            <v>0.51328671328671327</v>
          </cell>
          <cell r="M222">
            <v>-0.66107479076601494</v>
          </cell>
          <cell r="N222">
            <v>-0.42146902669923747</v>
          </cell>
          <cell r="O222">
            <v>-0.57682292969699744</v>
          </cell>
          <cell r="P222">
            <v>-1.0127451402679617</v>
          </cell>
          <cell r="Q222">
            <v>-0.8756497564169885</v>
          </cell>
          <cell r="R222">
            <v>0.30577748806229776</v>
          </cell>
          <cell r="S222">
            <v>19.015124634953768</v>
          </cell>
          <cell r="T222">
            <v>6.4321652656274546</v>
          </cell>
          <cell r="U222">
            <v>1.1084894365153102</v>
          </cell>
          <cell r="V222">
            <v>1.1084894365153102</v>
          </cell>
          <cell r="W222">
            <v>3</v>
          </cell>
        </row>
        <row r="223">
          <cell r="E223" t="str">
            <v>026-032</v>
          </cell>
          <cell r="F223" t="str">
            <v>Total</v>
          </cell>
          <cell r="G223">
            <v>514</v>
          </cell>
          <cell r="H223">
            <v>200</v>
          </cell>
          <cell r="I223">
            <v>5</v>
          </cell>
          <cell r="J223">
            <v>7</v>
          </cell>
          <cell r="K223">
            <v>1688</v>
          </cell>
          <cell r="L223">
            <v>0.43009478672985785</v>
          </cell>
          <cell r="M223">
            <v>0.38503682309922788</v>
          </cell>
          <cell r="N223">
            <v>0.29240333993023832</v>
          </cell>
          <cell r="O223">
            <v>-0.7554208242475321</v>
          </cell>
          <cell r="P223">
            <v>-0.84645887677090625</v>
          </cell>
          <cell r="Q223">
            <v>0.54674092533201746</v>
          </cell>
          <cell r="R223">
            <v>-0.34930658848219126</v>
          </cell>
          <cell r="S223">
            <v>9.3932521012103365</v>
          </cell>
          <cell r="T223">
            <v>4.69323199718864</v>
          </cell>
          <cell r="U223">
            <v>3.501697689162659</v>
          </cell>
          <cell r="V223">
            <v>3.501697689162659</v>
          </cell>
          <cell r="W223">
            <v>3</v>
          </cell>
        </row>
        <row r="224">
          <cell r="E224" t="str">
            <v>026-033</v>
          </cell>
          <cell r="F224" t="str">
            <v>Total</v>
          </cell>
          <cell r="G224">
            <v>437</v>
          </cell>
          <cell r="H224">
            <v>204</v>
          </cell>
          <cell r="I224">
            <v>8</v>
          </cell>
          <cell r="J224">
            <v>29</v>
          </cell>
          <cell r="K224">
            <v>1468</v>
          </cell>
          <cell r="L224">
            <v>0.46185286103542234</v>
          </cell>
          <cell r="M224">
            <v>8.1072316428949756E-2</v>
          </cell>
          <cell r="N224">
            <v>0.32246112378832154</v>
          </cell>
          <cell r="O224">
            <v>-0.64826208751721126</v>
          </cell>
          <cell r="P224">
            <v>6.8115572462898483E-2</v>
          </cell>
          <cell r="Q224">
            <v>0.22513152144221138</v>
          </cell>
          <cell r="R224">
            <v>-9.9231735785110561E-2</v>
          </cell>
          <cell r="S224">
            <v>8.4566897120495899</v>
          </cell>
          <cell r="T224">
            <v>2.5810038011673737</v>
          </cell>
          <cell r="U224">
            <v>2.833981258640847</v>
          </cell>
          <cell r="V224">
            <v>2.5810038011673737</v>
          </cell>
          <cell r="W224">
            <v>2</v>
          </cell>
        </row>
        <row r="225">
          <cell r="E225" t="str">
            <v>027-001</v>
          </cell>
          <cell r="F225" t="str">
            <v>Total</v>
          </cell>
          <cell r="G225">
            <v>656</v>
          </cell>
          <cell r="H225">
            <v>368</v>
          </cell>
          <cell r="I225">
            <v>28</v>
          </cell>
          <cell r="J225">
            <v>21</v>
          </cell>
          <cell r="K225">
            <v>2047</v>
          </cell>
          <cell r="L225">
            <v>0.52418172936003904</v>
          </cell>
          <cell r="M225">
            <v>0.9455947444911692</v>
          </cell>
          <cell r="N225">
            <v>1.5548302619697323</v>
          </cell>
          <cell r="O225">
            <v>6.6129490684927711E-2</v>
          </cell>
          <cell r="P225">
            <v>-0.26445695453121232</v>
          </cell>
          <cell r="Q225">
            <v>1.0715489980431101</v>
          </cell>
          <cell r="R225">
            <v>0.39156888439994919</v>
          </cell>
          <cell r="S225">
            <v>1.8079857386413751</v>
          </cell>
          <cell r="T225">
            <v>3.547369876667962</v>
          </cell>
          <cell r="U225">
            <v>11.721038819239146</v>
          </cell>
          <cell r="V225">
            <v>1.8079857386413751</v>
          </cell>
          <cell r="W225">
            <v>1</v>
          </cell>
        </row>
        <row r="226">
          <cell r="E226" t="str">
            <v>027-002</v>
          </cell>
          <cell r="F226" t="str">
            <v>Total</v>
          </cell>
          <cell r="G226">
            <v>349</v>
          </cell>
          <cell r="H226">
            <v>83</v>
          </cell>
          <cell r="I226">
            <v>11</v>
          </cell>
          <cell r="J226">
            <v>3</v>
          </cell>
          <cell r="K226">
            <v>595</v>
          </cell>
          <cell r="L226">
            <v>0.74957983193277311</v>
          </cell>
          <cell r="M226">
            <v>-0.26631569119422521</v>
          </cell>
          <cell r="N226">
            <v>-0.58678683791869501</v>
          </cell>
          <cell r="O226">
            <v>-0.54110335078689042</v>
          </cell>
          <cell r="P226">
            <v>-1.0127451402679617</v>
          </cell>
          <cell r="Q226">
            <v>-1.0510730676296101</v>
          </cell>
          <cell r="R226">
            <v>2.1664371196947361</v>
          </cell>
          <cell r="S226">
            <v>20.549365735768564</v>
          </cell>
          <cell r="T226">
            <v>8.5493498968631236</v>
          </cell>
          <cell r="U226">
            <v>8.4039219107482683</v>
          </cell>
          <cell r="V226">
            <v>8.4039219107482683</v>
          </cell>
          <cell r="W226">
            <v>3</v>
          </cell>
        </row>
        <row r="227">
          <cell r="E227" t="str">
            <v>027-003</v>
          </cell>
          <cell r="F227" t="str">
            <v>Total</v>
          </cell>
          <cell r="G227">
            <v>252</v>
          </cell>
          <cell r="H227">
            <v>118</v>
          </cell>
          <cell r="I227">
            <v>13</v>
          </cell>
          <cell r="J227">
            <v>4</v>
          </cell>
          <cell r="K227">
            <v>597</v>
          </cell>
          <cell r="L227">
            <v>0.64824120603015079</v>
          </cell>
          <cell r="M227">
            <v>-0.64923201777886119</v>
          </cell>
          <cell r="N227">
            <v>-0.32378122916046709</v>
          </cell>
          <cell r="O227">
            <v>-0.46966419296667655</v>
          </cell>
          <cell r="P227">
            <v>-0.97117357439369778</v>
          </cell>
          <cell r="Q227">
            <v>-1.0481493457760662</v>
          </cell>
          <cell r="R227">
            <v>1.3684592038649182</v>
          </cell>
          <cell r="S227">
            <v>19.169553642571582</v>
          </cell>
          <cell r="T227">
            <v>6.7321625721800729</v>
          </cell>
          <cell r="U227">
            <v>4.3310435070805182</v>
          </cell>
          <cell r="V227">
            <v>4.3310435070805182</v>
          </cell>
          <cell r="W227">
            <v>3</v>
          </cell>
        </row>
        <row r="228">
          <cell r="E228" t="str">
            <v>027-004</v>
          </cell>
          <cell r="F228" t="str">
            <v>Total</v>
          </cell>
          <cell r="G228">
            <v>232</v>
          </cell>
          <cell r="H228">
            <v>59</v>
          </cell>
          <cell r="I228">
            <v>9</v>
          </cell>
          <cell r="J228">
            <v>3</v>
          </cell>
          <cell r="K228">
            <v>563</v>
          </cell>
          <cell r="L228">
            <v>0.53818827708703376</v>
          </cell>
          <cell r="M228">
            <v>-0.72818383769321915</v>
          </cell>
          <cell r="N228">
            <v>-0.76713354106719411</v>
          </cell>
          <cell r="O228">
            <v>-0.61254250860710435</v>
          </cell>
          <cell r="P228">
            <v>-1.0127451402679617</v>
          </cell>
          <cell r="Q228">
            <v>-1.097852617286309</v>
          </cell>
          <cell r="R228">
            <v>0.50186163470720302</v>
          </cell>
          <cell r="S228">
            <v>21.880104930700917</v>
          </cell>
          <cell r="T228">
            <v>7.7102763898081363</v>
          </cell>
          <cell r="U228">
            <v>1.7408851181343228</v>
          </cell>
          <cell r="V228">
            <v>1.7408851181343228</v>
          </cell>
          <cell r="W228">
            <v>3</v>
          </cell>
        </row>
        <row r="229">
          <cell r="E229" t="str">
            <v>027-005</v>
          </cell>
          <cell r="F229" t="str">
            <v>Total</v>
          </cell>
          <cell r="G229">
            <v>860</v>
          </cell>
          <cell r="H229">
            <v>288</v>
          </cell>
          <cell r="I229">
            <v>43</v>
          </cell>
          <cell r="J229">
            <v>25</v>
          </cell>
          <cell r="K229">
            <v>2260</v>
          </cell>
          <cell r="L229">
            <v>0.53805309734513274</v>
          </cell>
          <cell r="M229">
            <v>1.7509033076176204</v>
          </cell>
          <cell r="N229">
            <v>0.95367458480806855</v>
          </cell>
          <cell r="O229">
            <v>0.60192317433653197</v>
          </cell>
          <cell r="P229">
            <v>-9.8170691034156918E-2</v>
          </cell>
          <cell r="Q229">
            <v>1.3829253754455133</v>
          </cell>
          <cell r="R229">
            <v>0.50079717929601308</v>
          </cell>
          <cell r="S229">
            <v>0.85868807076152143</v>
          </cell>
          <cell r="T229">
            <v>3.895612868031014</v>
          </cell>
          <cell r="U229">
            <v>15.800241112165191</v>
          </cell>
          <cell r="V229">
            <v>0.85868807076152143</v>
          </cell>
          <cell r="W229">
            <v>1</v>
          </cell>
        </row>
        <row r="230">
          <cell r="E230" t="str">
            <v>027-006</v>
          </cell>
          <cell r="F230" t="str">
            <v>Total</v>
          </cell>
          <cell r="G230">
            <v>895</v>
          </cell>
          <cell r="H230">
            <v>447</v>
          </cell>
          <cell r="I230">
            <v>26</v>
          </cell>
          <cell r="J230">
            <v>40</v>
          </cell>
          <cell r="K230">
            <v>2853</v>
          </cell>
          <cell r="L230">
            <v>0.49351559761654401</v>
          </cell>
          <cell r="M230">
            <v>1.8890689924677466</v>
          </cell>
          <cell r="N230">
            <v>2.1484714931668756</v>
          </cell>
          <cell r="O230">
            <v>-5.3096671352861856E-3</v>
          </cell>
          <cell r="P230">
            <v>0.52540279707980087</v>
          </cell>
          <cell r="Q230">
            <v>2.2498089050212178</v>
          </cell>
          <cell r="R230">
            <v>0.15009239231931643</v>
          </cell>
          <cell r="S230">
            <v>1.9673035333315609</v>
          </cell>
          <cell r="T230">
            <v>10.678257607869762</v>
          </cell>
          <cell r="U230">
            <v>24.683513782464964</v>
          </cell>
          <cell r="V230">
            <v>1.9673035333315609</v>
          </cell>
          <cell r="W230">
            <v>1</v>
          </cell>
        </row>
        <row r="231">
          <cell r="E231" t="str">
            <v>027-007</v>
          </cell>
          <cell r="F231" t="str">
            <v>Total</v>
          </cell>
          <cell r="G231">
            <v>344</v>
          </cell>
          <cell r="H231">
            <v>145</v>
          </cell>
          <cell r="I231">
            <v>34</v>
          </cell>
          <cell r="J231">
            <v>1</v>
          </cell>
          <cell r="K231">
            <v>1192</v>
          </cell>
          <cell r="L231">
            <v>0.43959731543624159</v>
          </cell>
          <cell r="M231">
            <v>-0.2860536461728147</v>
          </cell>
          <cell r="N231">
            <v>-0.12089118811840555</v>
          </cell>
          <cell r="O231">
            <v>0.28044696414556941</v>
          </cell>
          <cell r="P231">
            <v>-1.0958882720164893</v>
          </cell>
          <cell r="Q231">
            <v>-0.17834209434681805</v>
          </cell>
          <cell r="R231">
            <v>-0.27448015399392878</v>
          </cell>
          <cell r="S231">
            <v>13.149856767781811</v>
          </cell>
          <cell r="T231">
            <v>3.9159449247759888</v>
          </cell>
          <cell r="U231">
            <v>1.9520316726074023</v>
          </cell>
          <cell r="V231">
            <v>1.9520316726074023</v>
          </cell>
          <cell r="W231">
            <v>3</v>
          </cell>
        </row>
        <row r="232">
          <cell r="E232" t="str">
            <v>027-008</v>
          </cell>
          <cell r="F232" t="str">
            <v>Total</v>
          </cell>
          <cell r="G232">
            <v>845</v>
          </cell>
          <cell r="H232">
            <v>285</v>
          </cell>
          <cell r="I232">
            <v>42</v>
          </cell>
          <cell r="J232">
            <v>38</v>
          </cell>
          <cell r="K232">
            <v>2300</v>
          </cell>
          <cell r="L232">
            <v>0.52608695652173909</v>
          </cell>
          <cell r="M232">
            <v>1.6916894426818518</v>
          </cell>
          <cell r="N232">
            <v>0.93113124691450611</v>
          </cell>
          <cell r="O232">
            <v>0.56620359542642507</v>
          </cell>
          <cell r="P232">
            <v>0.44225966533127314</v>
          </cell>
          <cell r="Q232">
            <v>1.4413998125163872</v>
          </cell>
          <cell r="R232">
            <v>0.40657134951267604</v>
          </cell>
          <cell r="S232">
            <v>0.61454381141577052</v>
          </cell>
          <cell r="T232">
            <v>3.6946576204406885</v>
          </cell>
          <cell r="U232">
            <v>16.220297186056136</v>
          </cell>
          <cell r="V232">
            <v>0.61454381141577052</v>
          </cell>
          <cell r="W232">
            <v>1</v>
          </cell>
        </row>
        <row r="233">
          <cell r="E233" t="str">
            <v>027-009</v>
          </cell>
          <cell r="F233" t="str">
            <v>Total</v>
          </cell>
          <cell r="G233">
            <v>608</v>
          </cell>
          <cell r="H233">
            <v>137</v>
          </cell>
          <cell r="I233">
            <v>18</v>
          </cell>
          <cell r="J233">
            <v>30</v>
          </cell>
          <cell r="K233">
            <v>1368</v>
          </cell>
          <cell r="L233">
            <v>0.57967836257309946</v>
          </cell>
          <cell r="M233">
            <v>0.75611037669671022</v>
          </cell>
          <cell r="N233">
            <v>-0.18100675583457193</v>
          </cell>
          <cell r="O233">
            <v>-0.29106629841614179</v>
          </cell>
          <cell r="P233">
            <v>0.10968713833716234</v>
          </cell>
          <cell r="Q233">
            <v>7.8945428765026804E-2</v>
          </cell>
          <cell r="R233">
            <v>0.82856995198383332</v>
          </cell>
          <cell r="S233">
            <v>7.0479649027182711</v>
          </cell>
          <cell r="T233">
            <v>1.4382605545635958</v>
          </cell>
          <cell r="U233">
            <v>5.7686481361249271</v>
          </cell>
          <cell r="V233">
            <v>1.4382605545635958</v>
          </cell>
          <cell r="W233">
            <v>2</v>
          </cell>
        </row>
        <row r="234">
          <cell r="E234" t="str">
            <v>027-010</v>
          </cell>
          <cell r="F234" t="str">
            <v>Total</v>
          </cell>
          <cell r="G234">
            <v>330</v>
          </cell>
          <cell r="H234">
            <v>30</v>
          </cell>
          <cell r="I234">
            <v>9</v>
          </cell>
          <cell r="J234">
            <v>9</v>
          </cell>
          <cell r="K234">
            <v>680</v>
          </cell>
          <cell r="L234">
            <v>0.55588235294117649</v>
          </cell>
          <cell r="M234">
            <v>-0.34131992011286522</v>
          </cell>
          <cell r="N234">
            <v>-0.98505247403829732</v>
          </cell>
          <cell r="O234">
            <v>-0.61254250860710435</v>
          </cell>
          <cell r="P234">
            <v>-0.76331574502237853</v>
          </cell>
          <cell r="Q234">
            <v>-0.92681488885400309</v>
          </cell>
          <cell r="R234">
            <v>0.6411913487906673</v>
          </cell>
          <cell r="S234">
            <v>19.685748412815713</v>
          </cell>
          <cell r="T234">
            <v>6.4254303646360462</v>
          </cell>
          <cell r="U234">
            <v>2.192798645898284</v>
          </cell>
          <cell r="V234">
            <v>2.192798645898284</v>
          </cell>
          <cell r="W234">
            <v>3</v>
          </cell>
        </row>
        <row r="235">
          <cell r="E235" t="str">
            <v>027-011</v>
          </cell>
          <cell r="F235" t="str">
            <v>Total</v>
          </cell>
          <cell r="G235">
            <v>1017</v>
          </cell>
          <cell r="H235">
            <v>208</v>
          </cell>
          <cell r="I235">
            <v>27</v>
          </cell>
          <cell r="J235">
            <v>27</v>
          </cell>
          <cell r="K235">
            <v>2320</v>
          </cell>
          <cell r="L235">
            <v>0.55129310344827587</v>
          </cell>
          <cell r="M235">
            <v>2.37067509394533</v>
          </cell>
          <cell r="N235">
            <v>0.3525189076464047</v>
          </cell>
          <cell r="O235">
            <v>3.0409911774820764E-2</v>
          </cell>
          <cell r="P235">
            <v>-1.5027559285629214E-2</v>
          </cell>
          <cell r="Q235">
            <v>1.470637031051824</v>
          </cell>
          <cell r="R235">
            <v>0.60505389663015674</v>
          </cell>
          <cell r="S235">
            <v>2.8428189232755767</v>
          </cell>
          <cell r="T235">
            <v>6.0615962887917556</v>
          </cell>
          <cell r="U235">
            <v>17.533003112564451</v>
          </cell>
          <cell r="V235">
            <v>2.8428189232755767</v>
          </cell>
          <cell r="W235">
            <v>1</v>
          </cell>
        </row>
        <row r="236">
          <cell r="E236" t="str">
            <v>027-012</v>
          </cell>
          <cell r="F236" t="str">
            <v>Total</v>
          </cell>
          <cell r="G236">
            <v>250</v>
          </cell>
          <cell r="H236">
            <v>53</v>
          </cell>
          <cell r="I236">
            <v>5</v>
          </cell>
          <cell r="J236">
            <v>15</v>
          </cell>
          <cell r="K236">
            <v>568</v>
          </cell>
          <cell r="L236">
            <v>0.56866197183098588</v>
          </cell>
          <cell r="M236">
            <v>-0.65712719977029699</v>
          </cell>
          <cell r="N236">
            <v>-0.81222021685431889</v>
          </cell>
          <cell r="O236">
            <v>-0.7554208242475321</v>
          </cell>
          <cell r="P236">
            <v>-0.51388634977679548</v>
          </cell>
          <cell r="Q236">
            <v>-1.0905433126524497</v>
          </cell>
          <cell r="R236">
            <v>0.7418228064994854</v>
          </cell>
          <cell r="S236">
            <v>20.822234214576895</v>
          </cell>
          <cell r="T236">
            <v>6.9022480750911104</v>
          </cell>
          <cell r="U236">
            <v>2.1988941880375918</v>
          </cell>
          <cell r="V236">
            <v>2.1988941880375918</v>
          </cell>
          <cell r="W236">
            <v>3</v>
          </cell>
        </row>
        <row r="237">
          <cell r="E237" t="str">
            <v>027-013</v>
          </cell>
          <cell r="F237" t="str">
            <v>Total</v>
          </cell>
          <cell r="G237">
            <v>810</v>
          </cell>
          <cell r="H237">
            <v>235</v>
          </cell>
          <cell r="I237">
            <v>37</v>
          </cell>
          <cell r="J237">
            <v>43</v>
          </cell>
          <cell r="K237">
            <v>2725</v>
          </cell>
          <cell r="L237">
            <v>0.41284403669724773</v>
          </cell>
          <cell r="M237">
            <v>1.5535237578317254</v>
          </cell>
          <cell r="N237">
            <v>0.55540894868846624</v>
          </cell>
          <cell r="O237">
            <v>0.38760570087589025</v>
          </cell>
          <cell r="P237">
            <v>0.65011749470259239</v>
          </cell>
          <cell r="Q237">
            <v>2.0626907063944215</v>
          </cell>
          <cell r="R237">
            <v>-0.48514539066558632</v>
          </cell>
          <cell r="S237">
            <v>3.2385550584332949</v>
          </cell>
          <cell r="T237">
            <v>6.3125456710464709</v>
          </cell>
          <cell r="U237">
            <v>16.685893865756164</v>
          </cell>
          <cell r="V237">
            <v>3.2385550584332949</v>
          </cell>
          <cell r="W237">
            <v>1</v>
          </cell>
        </row>
        <row r="238">
          <cell r="E238" t="str">
            <v>027-014</v>
          </cell>
          <cell r="F238" t="str">
            <v>Total</v>
          </cell>
          <cell r="G238">
            <v>972</v>
          </cell>
          <cell r="H238">
            <v>330</v>
          </cell>
          <cell r="I238">
            <v>44</v>
          </cell>
          <cell r="J238">
            <v>34</v>
          </cell>
          <cell r="K238">
            <v>2399</v>
          </cell>
          <cell r="L238">
            <v>0.5752396832013339</v>
          </cell>
          <cell r="M238">
            <v>2.1930334991380249</v>
          </cell>
          <cell r="N238">
            <v>1.2692813153179421</v>
          </cell>
          <cell r="O238">
            <v>0.63764275324663888</v>
          </cell>
          <cell r="P238">
            <v>0.27597340183421776</v>
          </cell>
          <cell r="Q238">
            <v>1.5861240442667999</v>
          </cell>
          <cell r="R238">
            <v>0.79361814478721893</v>
          </cell>
          <cell r="S238">
            <v>0.4670777053740009</v>
          </cell>
          <cell r="T238">
            <v>6.1218580011200761</v>
          </cell>
          <cell r="U238">
            <v>21.438147235123711</v>
          </cell>
          <cell r="V238">
            <v>0.4670777053740009</v>
          </cell>
          <cell r="W238">
            <v>1</v>
          </cell>
        </row>
        <row r="239">
          <cell r="E239" t="str">
            <v>027-015</v>
          </cell>
          <cell r="F239" t="str">
            <v>Total</v>
          </cell>
          <cell r="G239">
            <v>627</v>
          </cell>
          <cell r="H239">
            <v>303</v>
          </cell>
          <cell r="I239">
            <v>21</v>
          </cell>
          <cell r="J239">
            <v>26</v>
          </cell>
          <cell r="K239">
            <v>1947</v>
          </cell>
          <cell r="L239">
            <v>0.5017976373908577</v>
          </cell>
          <cell r="M239">
            <v>0.83111460561535022</v>
          </cell>
          <cell r="N239">
            <v>1.0663912742758805</v>
          </cell>
          <cell r="O239">
            <v>-0.18390756168582095</v>
          </cell>
          <cell r="P239">
            <v>-5.6599125159893064E-2</v>
          </cell>
          <cell r="Q239">
            <v>0.92536290536592558</v>
          </cell>
          <cell r="R239">
            <v>0.21530824440988119</v>
          </cell>
          <cell r="S239">
            <v>2.6938920377323683</v>
          </cell>
          <cell r="T239">
            <v>2.4787678418542836</v>
          </cell>
          <cell r="U239">
            <v>8.6708859635201723</v>
          </cell>
          <cell r="V239">
            <v>2.4787678418542836</v>
          </cell>
          <cell r="W239">
            <v>2</v>
          </cell>
        </row>
        <row r="240">
          <cell r="E240" t="str">
            <v>027-016</v>
          </cell>
          <cell r="F240" t="str">
            <v>Total</v>
          </cell>
          <cell r="G240">
            <v>263</v>
          </cell>
          <cell r="H240">
            <v>93</v>
          </cell>
          <cell r="I240">
            <v>12</v>
          </cell>
          <cell r="J240">
            <v>6</v>
          </cell>
          <cell r="K240">
            <v>655</v>
          </cell>
          <cell r="L240">
            <v>0.57099236641221374</v>
          </cell>
          <cell r="M240">
            <v>-0.60580851682596437</v>
          </cell>
          <cell r="N240">
            <v>-0.51164237827348702</v>
          </cell>
          <cell r="O240">
            <v>-0.50538377187678352</v>
          </cell>
          <cell r="P240">
            <v>-0.88803044264517006</v>
          </cell>
          <cell r="Q240">
            <v>-0.96336141202329928</v>
          </cell>
          <cell r="R240">
            <v>0.76017319752191959</v>
          </cell>
          <cell r="S240">
            <v>18.798656411808615</v>
          </cell>
          <cell r="T240">
            <v>6.047754140765969</v>
          </cell>
          <cell r="U240">
            <v>2.1596565025277115</v>
          </cell>
          <cell r="V240">
            <v>2.1596565025277115</v>
          </cell>
          <cell r="W240">
            <v>3</v>
          </cell>
        </row>
        <row r="241">
          <cell r="E241" t="str">
            <v>027-017</v>
          </cell>
          <cell r="F241" t="str">
            <v>Total</v>
          </cell>
          <cell r="G241">
            <v>445</v>
          </cell>
          <cell r="H241">
            <v>161</v>
          </cell>
          <cell r="I241">
            <v>23</v>
          </cell>
          <cell r="J241">
            <v>8</v>
          </cell>
          <cell r="K241">
            <v>1148</v>
          </cell>
          <cell r="L241">
            <v>0.55487804878048785</v>
          </cell>
          <cell r="M241">
            <v>0.11265304439469294</v>
          </cell>
          <cell r="N241">
            <v>-6.6005268607277851E-4</v>
          </cell>
          <cell r="O241">
            <v>-0.11246840386560704</v>
          </cell>
          <cell r="P241">
            <v>-0.80488731089664234</v>
          </cell>
          <cell r="Q241">
            <v>-0.24266397512477927</v>
          </cell>
          <cell r="R241">
            <v>0.63328308544224166</v>
          </cell>
          <cell r="S241">
            <v>10.188772811046123</v>
          </cell>
          <cell r="T241">
            <v>2.3880546064825525</v>
          </cell>
          <cell r="U241">
            <v>3.1523063030332108</v>
          </cell>
          <cell r="V241">
            <v>2.3880546064825525</v>
          </cell>
          <cell r="W241">
            <v>2</v>
          </cell>
        </row>
        <row r="242">
          <cell r="E242" t="str">
            <v>027-018</v>
          </cell>
          <cell r="F242" t="str">
            <v>Total</v>
          </cell>
          <cell r="G242">
            <v>597</v>
          </cell>
          <cell r="H242">
            <v>292</v>
          </cell>
          <cell r="I242">
            <v>48</v>
          </cell>
          <cell r="J242">
            <v>42</v>
          </cell>
          <cell r="K242">
            <v>2011</v>
          </cell>
          <cell r="L242">
            <v>0.4868224763799105</v>
          </cell>
          <cell r="M242">
            <v>0.71268687574381329</v>
          </cell>
          <cell r="N242">
            <v>0.98373236866615177</v>
          </cell>
          <cell r="O242">
            <v>0.78052106888706674</v>
          </cell>
          <cell r="P242">
            <v>0.60854592882832859</v>
          </cell>
          <cell r="Q242">
            <v>1.0189220046793237</v>
          </cell>
          <cell r="R242">
            <v>9.7388273951485888E-2</v>
          </cell>
          <cell r="S242">
            <v>1.9252548657698767</v>
          </cell>
          <cell r="T242">
            <v>1.6268895713342197</v>
          </cell>
          <cell r="U242">
            <v>11.309250371947677</v>
          </cell>
          <cell r="V242">
            <v>1.6268895713342197</v>
          </cell>
          <cell r="W242">
            <v>2</v>
          </cell>
        </row>
        <row r="243">
          <cell r="E243" t="str">
            <v>027-019</v>
          </cell>
          <cell r="F243" t="str">
            <v>Total</v>
          </cell>
          <cell r="G243">
            <v>188</v>
          </cell>
          <cell r="H243">
            <v>119</v>
          </cell>
          <cell r="I243">
            <v>5</v>
          </cell>
          <cell r="J243">
            <v>11</v>
          </cell>
          <cell r="K243">
            <v>734</v>
          </cell>
          <cell r="L243">
            <v>0.44005449591280654</v>
          </cell>
          <cell r="M243">
            <v>-0.90187784150480665</v>
          </cell>
          <cell r="N243">
            <v>-0.31626678319594631</v>
          </cell>
          <cell r="O243">
            <v>-0.7554208242475321</v>
          </cell>
          <cell r="P243">
            <v>-0.68017261327385081</v>
          </cell>
          <cell r="Q243">
            <v>-0.84787439880832349</v>
          </cell>
          <cell r="R243">
            <v>-0.27088014540295036</v>
          </cell>
          <cell r="S243">
            <v>20.128046450384904</v>
          </cell>
          <cell r="T243">
            <v>7.2155426956276187</v>
          </cell>
          <cell r="U243">
            <v>0.19144644103516872</v>
          </cell>
          <cell r="V243">
            <v>0.19144644103516872</v>
          </cell>
          <cell r="W243">
            <v>3</v>
          </cell>
        </row>
        <row r="244">
          <cell r="E244" t="str">
            <v>027-020</v>
          </cell>
          <cell r="F244" t="str">
            <v>Total</v>
          </cell>
          <cell r="G244">
            <v>653</v>
          </cell>
          <cell r="H244">
            <v>456</v>
          </cell>
          <cell r="I244">
            <v>65</v>
          </cell>
          <cell r="J244">
            <v>12</v>
          </cell>
          <cell r="K244">
            <v>2253</v>
          </cell>
          <cell r="L244">
            <v>0.52640923213493118</v>
          </cell>
          <cell r="M244">
            <v>0.93375197150401557</v>
          </cell>
          <cell r="N244">
            <v>2.2161015068475627</v>
          </cell>
          <cell r="O244">
            <v>1.387753910358885</v>
          </cell>
          <cell r="P244">
            <v>-0.63860104739958701</v>
          </cell>
          <cell r="Q244">
            <v>1.3726923489581104</v>
          </cell>
          <cell r="R244">
            <v>0.40910906718791784</v>
          </cell>
          <cell r="S244">
            <v>2.7171250789321948</v>
          </cell>
          <cell r="T244">
            <v>6.9280682537169493</v>
          </cell>
          <cell r="U244">
            <v>19.638524345823843</v>
          </cell>
          <cell r="V244">
            <v>2.7171250789321948</v>
          </cell>
          <cell r="W244">
            <v>1</v>
          </cell>
        </row>
        <row r="245">
          <cell r="E245" t="str">
            <v>027-021</v>
          </cell>
          <cell r="F245" t="str">
            <v>Total</v>
          </cell>
          <cell r="G245">
            <v>732</v>
          </cell>
          <cell r="H245">
            <v>404</v>
          </cell>
          <cell r="I245">
            <v>24</v>
          </cell>
          <cell r="J245">
            <v>12</v>
          </cell>
          <cell r="K245">
            <v>2258</v>
          </cell>
          <cell r="L245">
            <v>0.51904340124003545</v>
          </cell>
          <cell r="M245">
            <v>1.2456116601657294</v>
          </cell>
          <cell r="N245">
            <v>1.8253503166924812</v>
          </cell>
          <cell r="O245">
            <v>-7.6748824955500089E-2</v>
          </cell>
          <cell r="P245">
            <v>-0.63860104739958701</v>
          </cell>
          <cell r="Q245">
            <v>1.3800016535919697</v>
          </cell>
          <cell r="R245">
            <v>0.35110778353609678</v>
          </cell>
          <cell r="S245">
            <v>2.3331765178400929</v>
          </cell>
          <cell r="T245">
            <v>6.1891892202514374</v>
          </cell>
          <cell r="U245">
            <v>14.772438863623471</v>
          </cell>
          <cell r="V245">
            <v>2.3331765178400929</v>
          </cell>
          <cell r="W245">
            <v>1</v>
          </cell>
        </row>
        <row r="246">
          <cell r="E246" t="str">
            <v>027-022</v>
          </cell>
          <cell r="F246" t="str">
            <v>Total</v>
          </cell>
          <cell r="G246">
            <v>741</v>
          </cell>
          <cell r="H246">
            <v>523</v>
          </cell>
          <cell r="I246">
            <v>81</v>
          </cell>
          <cell r="J246">
            <v>39</v>
          </cell>
          <cell r="K246">
            <v>2561</v>
          </cell>
          <cell r="L246">
            <v>0.54041390081999219</v>
          </cell>
          <cell r="M246">
            <v>1.2811399791271905</v>
          </cell>
          <cell r="N246">
            <v>2.7195693864704564</v>
          </cell>
          <cell r="O246">
            <v>1.9592671729205962</v>
          </cell>
          <cell r="P246">
            <v>0.483831231205537</v>
          </cell>
          <cell r="Q246">
            <v>1.8229455144038389</v>
          </cell>
          <cell r="R246">
            <v>0.51938702122225333</v>
          </cell>
          <cell r="S246">
            <v>3.0902823577257328</v>
          </cell>
          <cell r="T246">
            <v>10.965041399913732</v>
          </cell>
          <cell r="U246">
            <v>30.055577008962</v>
          </cell>
          <cell r="V246">
            <v>3.0902823577257328</v>
          </cell>
          <cell r="W246">
            <v>1</v>
          </cell>
        </row>
        <row r="247">
          <cell r="E247" t="str">
            <v>027-023</v>
          </cell>
          <cell r="F247" t="str">
            <v>Total</v>
          </cell>
          <cell r="G247">
            <v>232</v>
          </cell>
          <cell r="H247">
            <v>107</v>
          </cell>
          <cell r="I247">
            <v>3</v>
          </cell>
          <cell r="J247">
            <v>0</v>
          </cell>
          <cell r="K247">
            <v>582</v>
          </cell>
          <cell r="L247">
            <v>0.58762886597938147</v>
          </cell>
          <cell r="M247">
            <v>-0.72818383769321915</v>
          </cell>
          <cell r="N247">
            <v>-0.40644013477019586</v>
          </cell>
          <cell r="O247">
            <v>-0.82685998206774602</v>
          </cell>
          <cell r="P247">
            <v>-1.1374598378907532</v>
          </cell>
          <cell r="Q247">
            <v>-1.070077259677644</v>
          </cell>
          <cell r="R247">
            <v>0.89117516378174277</v>
          </cell>
          <cell r="S247">
            <v>21.128117427075516</v>
          </cell>
          <cell r="T247">
            <v>8.0345740792653846</v>
          </cell>
          <cell r="U247">
            <v>2.7529683026833514</v>
          </cell>
          <cell r="V247">
            <v>2.7529683026833514</v>
          </cell>
          <cell r="W247">
            <v>3</v>
          </cell>
        </row>
        <row r="248">
          <cell r="E248" t="str">
            <v>027-024</v>
          </cell>
          <cell r="F248" t="str">
            <v>Total</v>
          </cell>
          <cell r="G248">
            <v>147</v>
          </cell>
          <cell r="H248">
            <v>114</v>
          </cell>
          <cell r="I248">
            <v>6</v>
          </cell>
          <cell r="J248">
            <v>15</v>
          </cell>
          <cell r="K248">
            <v>605</v>
          </cell>
          <cell r="L248">
            <v>0.46611570247933887</v>
          </cell>
          <cell r="M248">
            <v>-1.0637290723292405</v>
          </cell>
          <cell r="N248">
            <v>-0.35383901301855025</v>
          </cell>
          <cell r="O248">
            <v>-0.71970124533742519</v>
          </cell>
          <cell r="P248">
            <v>-0.51388634977679548</v>
          </cell>
          <cell r="Q248">
            <v>-1.0364544583618915</v>
          </cell>
          <cell r="R248">
            <v>-6.5664541631538939E-2</v>
          </cell>
          <cell r="S248">
            <v>21.178699314599921</v>
          </cell>
          <cell r="T248">
            <v>7.391367282195147</v>
          </cell>
          <cell r="U248">
            <v>0.53667023424270355</v>
          </cell>
          <cell r="V248">
            <v>0.53667023424270355</v>
          </cell>
          <cell r="W248">
            <v>3</v>
          </cell>
        </row>
        <row r="249">
          <cell r="E249" t="str">
            <v>027-025</v>
          </cell>
          <cell r="F249" t="str">
            <v>Total</v>
          </cell>
          <cell r="G249">
            <v>357</v>
          </cell>
          <cell r="H249">
            <v>237</v>
          </cell>
          <cell r="I249">
            <v>10</v>
          </cell>
          <cell r="J249">
            <v>32</v>
          </cell>
          <cell r="K249">
            <v>1223</v>
          </cell>
          <cell r="L249">
            <v>0.52003270645952571</v>
          </cell>
          <cell r="M249">
            <v>-0.23473496322848203</v>
          </cell>
          <cell r="N249">
            <v>0.57043784061750791</v>
          </cell>
          <cell r="O249">
            <v>-0.57682292969699744</v>
          </cell>
          <cell r="P249">
            <v>0.19283027008569004</v>
          </cell>
          <cell r="Q249">
            <v>-0.13302440561689083</v>
          </cell>
          <cell r="R249">
            <v>0.35889793966005074</v>
          </cell>
          <cell r="S249">
            <v>9.1121493709454331</v>
          </cell>
          <cell r="T249">
            <v>2.3725605309368567</v>
          </cell>
          <cell r="U249">
            <v>3.1992912534641555</v>
          </cell>
          <cell r="V249">
            <v>2.3725605309368567</v>
          </cell>
          <cell r="W249">
            <v>2</v>
          </cell>
        </row>
        <row r="250">
          <cell r="E250" t="str">
            <v>027-026</v>
          </cell>
          <cell r="F250" t="str">
            <v>Total</v>
          </cell>
          <cell r="G250">
            <v>217</v>
          </cell>
          <cell r="H250">
            <v>228</v>
          </cell>
          <cell r="I250">
            <v>15</v>
          </cell>
          <cell r="J250">
            <v>157</v>
          </cell>
          <cell r="K250">
            <v>856</v>
          </cell>
          <cell r="L250">
            <v>0.72079439252336452</v>
          </cell>
          <cell r="M250">
            <v>-0.78739770262898767</v>
          </cell>
          <cell r="N250">
            <v>0.50280782693682069</v>
          </cell>
          <cell r="O250">
            <v>-0.39822503514646262</v>
          </cell>
          <cell r="P250">
            <v>5.3892760043686714</v>
          </cell>
          <cell r="Q250">
            <v>-0.66952736574215821</v>
          </cell>
          <cell r="R250">
            <v>1.9397698963969021</v>
          </cell>
          <cell r="S250">
            <v>38.403174908063164</v>
          </cell>
          <cell r="T250">
            <v>30.474532856815056</v>
          </cell>
          <cell r="U250">
            <v>43.370292149638743</v>
          </cell>
          <cell r="V250">
            <v>30.474532856815056</v>
          </cell>
          <cell r="W250">
            <v>2</v>
          </cell>
        </row>
        <row r="251">
          <cell r="E251" t="str">
            <v>027-027</v>
          </cell>
          <cell r="F251" t="str">
            <v>Total</v>
          </cell>
          <cell r="G251">
            <v>367</v>
          </cell>
          <cell r="H251">
            <v>360</v>
          </cell>
          <cell r="I251">
            <v>22</v>
          </cell>
          <cell r="J251">
            <v>243</v>
          </cell>
          <cell r="K251">
            <v>1591</v>
          </cell>
          <cell r="L251">
            <v>0.62350722815839099</v>
          </cell>
          <cell r="M251">
            <v>-0.19525905327130305</v>
          </cell>
          <cell r="N251">
            <v>1.4947146942535661</v>
          </cell>
          <cell r="O251">
            <v>-0.14818798277571399</v>
          </cell>
          <cell r="P251">
            <v>8.9644306695553624</v>
          </cell>
          <cell r="Q251">
            <v>0.40494041543514842</v>
          </cell>
          <cell r="R251">
            <v>1.1736946909608905</v>
          </cell>
          <cell r="S251">
            <v>77.426208523340335</v>
          </cell>
          <cell r="T251">
            <v>76.979067149552108</v>
          </cell>
          <cell r="U251">
            <v>100.18355042421851</v>
          </cell>
          <cell r="V251">
            <v>76.979067149552108</v>
          </cell>
          <cell r="W251">
            <v>2</v>
          </cell>
        </row>
        <row r="252">
          <cell r="E252" t="str">
            <v>027-028</v>
          </cell>
          <cell r="F252" t="str">
            <v>Total</v>
          </cell>
          <cell r="G252">
            <v>302</v>
          </cell>
          <cell r="H252">
            <v>272</v>
          </cell>
          <cell r="I252">
            <v>22</v>
          </cell>
          <cell r="J252">
            <v>41</v>
          </cell>
          <cell r="K252">
            <v>1246</v>
          </cell>
          <cell r="L252">
            <v>0.5112359550561798</v>
          </cell>
          <cell r="M252">
            <v>-0.45185246799296636</v>
          </cell>
          <cell r="N252">
            <v>0.83344344937573578</v>
          </cell>
          <cell r="O252">
            <v>-0.14818798277571399</v>
          </cell>
          <cell r="P252">
            <v>0.56697436295406467</v>
          </cell>
          <cell r="Q252">
            <v>-9.9401604301138383E-2</v>
          </cell>
          <cell r="R252">
            <v>0.28962905735193428</v>
          </cell>
          <cell r="S252">
            <v>8.4425621755947002</v>
          </cell>
          <cell r="T252">
            <v>2.045051216374822</v>
          </cell>
          <cell r="U252">
            <v>4.5504270636388364</v>
          </cell>
          <cell r="V252">
            <v>2.045051216374822</v>
          </cell>
          <cell r="W252">
            <v>2</v>
          </cell>
        </row>
        <row r="253">
          <cell r="E253" t="str">
            <v>027-029</v>
          </cell>
          <cell r="F253" t="str">
            <v>Total</v>
          </cell>
          <cell r="G253">
            <v>220</v>
          </cell>
          <cell r="H253">
            <v>139</v>
          </cell>
          <cell r="I253">
            <v>9</v>
          </cell>
          <cell r="J253">
            <v>6</v>
          </cell>
          <cell r="K253">
            <v>884</v>
          </cell>
          <cell r="L253">
            <v>0.42307692307692307</v>
          </cell>
          <cell r="M253">
            <v>-0.77555492964183392</v>
          </cell>
          <cell r="N253">
            <v>-0.16597786390553032</v>
          </cell>
          <cell r="O253">
            <v>-0.61254250860710435</v>
          </cell>
          <cell r="P253">
            <v>-0.88803044264517006</v>
          </cell>
          <cell r="Q253">
            <v>-0.6285952597925466</v>
          </cell>
          <cell r="R253">
            <v>-0.40456784904761417</v>
          </cell>
          <cell r="S253">
            <v>18.404187370775706</v>
          </cell>
          <cell r="T253">
            <v>6.671885542414409</v>
          </cell>
          <cell r="U253">
            <v>0.21684707145583709</v>
          </cell>
          <cell r="V253">
            <v>0.21684707145583709</v>
          </cell>
          <cell r="W253">
            <v>3</v>
          </cell>
        </row>
        <row r="254">
          <cell r="E254" t="str">
            <v>027-030</v>
          </cell>
          <cell r="F254" t="str">
            <v>Total</v>
          </cell>
          <cell r="G254">
            <v>372</v>
          </cell>
          <cell r="H254">
            <v>265</v>
          </cell>
          <cell r="I254">
            <v>21</v>
          </cell>
          <cell r="J254">
            <v>28</v>
          </cell>
          <cell r="K254">
            <v>1361</v>
          </cell>
          <cell r="L254">
            <v>0.50404114621601759</v>
          </cell>
          <cell r="M254">
            <v>-0.17552109829271356</v>
          </cell>
          <cell r="N254">
            <v>0.78084232762409023</v>
          </cell>
          <cell r="O254">
            <v>-0.18390756168582095</v>
          </cell>
          <cell r="P254">
            <v>2.6544006588634636E-2</v>
          </cell>
          <cell r="Q254">
            <v>6.8712402277623888E-2</v>
          </cell>
          <cell r="R254">
            <v>0.23297446477256095</v>
          </cell>
          <cell r="S254">
            <v>7.2696364680206536</v>
          </cell>
          <cell r="T254">
            <v>1.6883477958054514</v>
          </cell>
          <cell r="U254">
            <v>3.7923018082315973</v>
          </cell>
          <cell r="V254">
            <v>1.6883477958054514</v>
          </cell>
          <cell r="W254">
            <v>2</v>
          </cell>
        </row>
        <row r="255">
          <cell r="E255" t="str">
            <v>027-031</v>
          </cell>
          <cell r="F255" t="str">
            <v>Total</v>
          </cell>
          <cell r="G255">
            <v>654</v>
          </cell>
          <cell r="H255">
            <v>394</v>
          </cell>
          <cell r="I255">
            <v>12</v>
          </cell>
          <cell r="J255">
            <v>47</v>
          </cell>
          <cell r="K255">
            <v>2172</v>
          </cell>
          <cell r="L255">
            <v>0.50966850828729282</v>
          </cell>
          <cell r="M255">
            <v>0.93769956249973341</v>
          </cell>
          <cell r="N255">
            <v>1.7502058570472732</v>
          </cell>
          <cell r="O255">
            <v>-0.50538377187678352</v>
          </cell>
          <cell r="P255">
            <v>0.81640375819964783</v>
          </cell>
          <cell r="Q255">
            <v>1.2542816138895909</v>
          </cell>
          <cell r="R255">
            <v>0.27728640029822094</v>
          </cell>
          <cell r="S255">
            <v>2.494592773079046</v>
          </cell>
          <cell r="T255">
            <v>5.3817991066290451</v>
          </cell>
          <cell r="U255">
            <v>14.275781474825395</v>
          </cell>
          <cell r="V255">
            <v>2.494592773079046</v>
          </cell>
          <cell r="W255">
            <v>1</v>
          </cell>
        </row>
        <row r="256">
          <cell r="E256" t="str">
            <v>027-032</v>
          </cell>
          <cell r="F256" t="str">
            <v>Total</v>
          </cell>
          <cell r="G256">
            <v>841</v>
          </cell>
          <cell r="H256">
            <v>375</v>
          </cell>
          <cell r="I256">
            <v>47</v>
          </cell>
          <cell r="J256">
            <v>39</v>
          </cell>
          <cell r="K256">
            <v>2282</v>
          </cell>
          <cell r="L256">
            <v>0.57055214723926384</v>
          </cell>
          <cell r="M256">
            <v>1.6758990786989802</v>
          </cell>
          <cell r="N256">
            <v>1.6074313837213778</v>
          </cell>
          <cell r="O256">
            <v>0.74480148997695983</v>
          </cell>
          <cell r="P256">
            <v>0.483831231205537</v>
          </cell>
          <cell r="Q256">
            <v>1.415086315834494</v>
          </cell>
          <cell r="R256">
            <v>0.75670674852470865</v>
          </cell>
          <cell r="S256">
            <v>0</v>
          </cell>
          <cell r="T256">
            <v>4.8837771239151211</v>
          </cell>
          <cell r="U256">
            <v>19.759775682247255</v>
          </cell>
          <cell r="V256">
            <v>0</v>
          </cell>
          <cell r="W256">
            <v>1</v>
          </cell>
        </row>
        <row r="257">
          <cell r="E257" t="str">
            <v>027-033</v>
          </cell>
          <cell r="F257" t="str">
            <v>Total</v>
          </cell>
          <cell r="G257">
            <v>705</v>
          </cell>
          <cell r="H257">
            <v>470</v>
          </cell>
          <cell r="I257">
            <v>34</v>
          </cell>
          <cell r="J257">
            <v>37</v>
          </cell>
          <cell r="K257">
            <v>2258</v>
          </cell>
          <cell r="L257">
            <v>0.55181576616474759</v>
          </cell>
          <cell r="M257">
            <v>1.1390267032813461</v>
          </cell>
          <cell r="N257">
            <v>2.3213037503508538</v>
          </cell>
          <cell r="O257">
            <v>0.28044696414556941</v>
          </cell>
          <cell r="P257">
            <v>0.40068809945700928</v>
          </cell>
          <cell r="Q257">
            <v>1.3800016535919697</v>
          </cell>
          <cell r="R257">
            <v>0.60916953665840057</v>
          </cell>
          <cell r="S257">
            <v>1.0433817717507465</v>
          </cell>
          <cell r="T257">
            <v>6.2981290896836528</v>
          </cell>
          <cell r="U257">
            <v>18.988836072222462</v>
          </cell>
          <cell r="V257">
            <v>1.0433817717507465</v>
          </cell>
          <cell r="W257">
            <v>1</v>
          </cell>
        </row>
        <row r="258">
          <cell r="E258" t="str">
            <v>027-034</v>
          </cell>
          <cell r="F258" t="str">
            <v>Total</v>
          </cell>
          <cell r="G258">
            <v>435</v>
          </cell>
          <cell r="H258">
            <v>142</v>
          </cell>
          <cell r="I258">
            <v>15</v>
          </cell>
          <cell r="J258">
            <v>19</v>
          </cell>
          <cell r="K258">
            <v>1400</v>
          </cell>
          <cell r="L258">
            <v>0.43642857142857144</v>
          </cell>
          <cell r="M258">
            <v>7.3177134437513974E-2</v>
          </cell>
          <cell r="N258">
            <v>-0.14343452601196793</v>
          </cell>
          <cell r="O258">
            <v>-0.39822503514646262</v>
          </cell>
          <cell r="P258">
            <v>-0.34760008627974004</v>
          </cell>
          <cell r="Q258">
            <v>0.12572497842172586</v>
          </cell>
          <cell r="R258">
            <v>-0.29943201925277485</v>
          </cell>
          <cell r="S258">
            <v>10.409918492532043</v>
          </cell>
          <cell r="T258">
            <v>2.896940224695352</v>
          </cell>
          <cell r="U258">
            <v>1.7130345015708111</v>
          </cell>
          <cell r="V258">
            <v>1.7130345015708111</v>
          </cell>
          <cell r="W258">
            <v>3</v>
          </cell>
        </row>
        <row r="259">
          <cell r="E259" t="str">
            <v>027-035</v>
          </cell>
          <cell r="F259" t="str">
            <v>Total</v>
          </cell>
          <cell r="G259">
            <v>517</v>
          </cell>
          <cell r="H259">
            <v>472</v>
          </cell>
          <cell r="I259">
            <v>33</v>
          </cell>
          <cell r="J259">
            <v>18</v>
          </cell>
          <cell r="K259">
            <v>2810</v>
          </cell>
          <cell r="L259">
            <v>0.37010676156583627</v>
          </cell>
          <cell r="M259">
            <v>0.39687959608638151</v>
          </cell>
          <cell r="N259">
            <v>2.3363326422798956</v>
          </cell>
          <cell r="O259">
            <v>0.24472738523546247</v>
          </cell>
          <cell r="P259">
            <v>-0.3891716521540039</v>
          </cell>
          <cell r="Q259">
            <v>2.1869488851700285</v>
          </cell>
          <cell r="R259">
            <v>-0.82167454165663734</v>
          </cell>
          <cell r="S259">
            <v>6.2664553493536559</v>
          </cell>
          <cell r="T259">
            <v>11.11713391016572</v>
          </cell>
          <cell r="U259">
            <v>18.230477723752315</v>
          </cell>
          <cell r="V259">
            <v>6.2664553493536559</v>
          </cell>
          <cell r="W259">
            <v>1</v>
          </cell>
        </row>
        <row r="260">
          <cell r="E260" t="str">
            <v>027-036</v>
          </cell>
          <cell r="F260" t="str">
            <v>Total</v>
          </cell>
          <cell r="G260">
            <v>226</v>
          </cell>
          <cell r="H260">
            <v>102</v>
          </cell>
          <cell r="I260">
            <v>9</v>
          </cell>
          <cell r="J260">
            <v>17</v>
          </cell>
          <cell r="K260">
            <v>916</v>
          </cell>
          <cell r="L260">
            <v>0.38646288209606988</v>
          </cell>
          <cell r="M260">
            <v>-0.75186938366752654</v>
          </cell>
          <cell r="N260">
            <v>-0.44401236459279986</v>
          </cell>
          <cell r="O260">
            <v>-0.61254250860710435</v>
          </cell>
          <cell r="P260">
            <v>-0.4307432180282677</v>
          </cell>
          <cell r="Q260">
            <v>-0.58181571013584754</v>
          </cell>
          <cell r="R260">
            <v>-0.69288038389571815</v>
          </cell>
          <cell r="S260">
            <v>18.870230868845582</v>
          </cell>
          <cell r="T260">
            <v>6.6159799480347887</v>
          </cell>
          <cell r="U260">
            <v>5.2547447343512035E-2</v>
          </cell>
          <cell r="V260">
            <v>5.2547447343512035E-2</v>
          </cell>
          <cell r="W260">
            <v>3</v>
          </cell>
        </row>
        <row r="261">
          <cell r="E261" t="str">
            <v>027-037</v>
          </cell>
          <cell r="F261" t="str">
            <v>Total</v>
          </cell>
          <cell r="G261">
            <v>264</v>
          </cell>
          <cell r="H261">
            <v>110</v>
          </cell>
          <cell r="I261">
            <v>43</v>
          </cell>
          <cell r="J261">
            <v>8</v>
          </cell>
          <cell r="K261">
            <v>642</v>
          </cell>
          <cell r="L261">
            <v>0.661993769470405</v>
          </cell>
          <cell r="M261">
            <v>-0.60186092583024642</v>
          </cell>
          <cell r="N261">
            <v>-0.38389679687663347</v>
          </cell>
          <cell r="O261">
            <v>0.60192317433653197</v>
          </cell>
          <cell r="P261">
            <v>-0.80488731089664234</v>
          </cell>
          <cell r="Q261">
            <v>-0.98236560407133322</v>
          </cell>
          <cell r="R261">
            <v>1.476751987723234</v>
          </cell>
          <cell r="S261">
            <v>17.101029109667579</v>
          </cell>
          <cell r="T261">
            <v>4.9285381648753175</v>
          </cell>
          <cell r="U261">
            <v>6.319639306161406</v>
          </cell>
          <cell r="V261">
            <v>4.9285381648753175</v>
          </cell>
          <cell r="W261">
            <v>2</v>
          </cell>
        </row>
        <row r="262">
          <cell r="E262" t="str">
            <v>027-038</v>
          </cell>
          <cell r="F262" t="str">
            <v>Total</v>
          </cell>
          <cell r="G262">
            <v>437</v>
          </cell>
          <cell r="H262">
            <v>191</v>
          </cell>
          <cell r="I262">
            <v>43</v>
          </cell>
          <cell r="J262">
            <v>40</v>
          </cell>
          <cell r="K262">
            <v>1334</v>
          </cell>
          <cell r="L262">
            <v>0.53298350824587704</v>
          </cell>
          <cell r="M262">
            <v>8.1072316428949756E-2</v>
          </cell>
          <cell r="N262">
            <v>0.22477332624955115</v>
          </cell>
          <cell r="O262">
            <v>0.60192317433653197</v>
          </cell>
          <cell r="P262">
            <v>0.52540279707980087</v>
          </cell>
          <cell r="Q262">
            <v>2.9242157254784046E-2</v>
          </cell>
          <cell r="R262">
            <v>0.46087735496935478</v>
          </cell>
          <cell r="S262">
            <v>6.4854371756747895</v>
          </cell>
          <cell r="T262">
            <v>0.2109250684839358</v>
          </cell>
          <cell r="U262">
            <v>5.8401436838246283</v>
          </cell>
          <cell r="V262">
            <v>0.2109250684839358</v>
          </cell>
          <cell r="W262">
            <v>2</v>
          </cell>
        </row>
        <row r="263">
          <cell r="E263" t="str">
            <v>027-039</v>
          </cell>
          <cell r="F263" t="str">
            <v>Total</v>
          </cell>
          <cell r="G263">
            <v>441</v>
          </cell>
          <cell r="H263">
            <v>97</v>
          </cell>
          <cell r="I263">
            <v>29</v>
          </cell>
          <cell r="J263">
            <v>13</v>
          </cell>
          <cell r="K263">
            <v>815</v>
          </cell>
          <cell r="L263">
            <v>0.71165644171779141</v>
          </cell>
          <cell r="M263">
            <v>9.6862680411821347E-2</v>
          </cell>
          <cell r="N263">
            <v>-0.48158459441540385</v>
          </cell>
          <cell r="O263">
            <v>0.10184906959503466</v>
          </cell>
          <cell r="P263">
            <v>-0.59702948152532309</v>
          </cell>
          <cell r="Q263">
            <v>-0.72946366373980398</v>
          </cell>
          <cell r="R263">
            <v>1.8678142834819065</v>
          </cell>
          <cell r="S263">
            <v>14.272645968357278</v>
          </cell>
          <cell r="T263">
            <v>4.3307601585318238</v>
          </cell>
          <cell r="U263">
            <v>7.6417282593056628</v>
          </cell>
          <cell r="V263">
            <v>4.3307601585318238</v>
          </cell>
          <cell r="W263">
            <v>2</v>
          </cell>
        </row>
        <row r="264">
          <cell r="E264" t="str">
            <v>027-040</v>
          </cell>
          <cell r="F264" t="str">
            <v>Total</v>
          </cell>
          <cell r="G264">
            <v>766</v>
          </cell>
          <cell r="H264">
            <v>207</v>
          </cell>
          <cell r="I264">
            <v>68</v>
          </cell>
          <cell r="J264">
            <v>17</v>
          </cell>
          <cell r="K264">
            <v>1422</v>
          </cell>
          <cell r="L264">
            <v>0.74402250351617438</v>
          </cell>
          <cell r="M264">
            <v>1.3798297540201379</v>
          </cell>
          <cell r="N264">
            <v>0.34500446168188392</v>
          </cell>
          <cell r="O264">
            <v>1.4949126470892058</v>
          </cell>
          <cell r="P264">
            <v>-0.4307432180282677</v>
          </cell>
          <cell r="Q264">
            <v>0.15788591881070649</v>
          </cell>
          <cell r="R264">
            <v>2.1226766551338634</v>
          </cell>
          <cell r="S264">
            <v>6.526918573760077</v>
          </cell>
          <cell r="T264">
            <v>4.3899185288162883</v>
          </cell>
          <cell r="U264">
            <v>18.418419622884322</v>
          </cell>
          <cell r="V264">
            <v>4.3899185288162883</v>
          </cell>
          <cell r="W264">
            <v>2</v>
          </cell>
        </row>
        <row r="265">
          <cell r="E265" t="str">
            <v>027-041</v>
          </cell>
          <cell r="F265" t="str">
            <v>Total</v>
          </cell>
          <cell r="G265">
            <v>821</v>
          </cell>
          <cell r="H265">
            <v>329</v>
          </cell>
          <cell r="I265">
            <v>117</v>
          </cell>
          <cell r="J265">
            <v>21</v>
          </cell>
          <cell r="K265">
            <v>1810</v>
          </cell>
          <cell r="L265">
            <v>0.71160220994475143</v>
          </cell>
          <cell r="M265">
            <v>1.5969472587846223</v>
          </cell>
          <cell r="N265">
            <v>1.2617668693534212</v>
          </cell>
          <cell r="O265">
            <v>3.2451720136844466</v>
          </cell>
          <cell r="P265">
            <v>-0.26445695453121232</v>
          </cell>
          <cell r="Q265">
            <v>0.72508795839818263</v>
          </cell>
          <cell r="R265">
            <v>1.8673872423923246</v>
          </cell>
          <cell r="S265">
            <v>8.6472142038222923</v>
          </cell>
          <cell r="T265">
            <v>10.987818188465369</v>
          </cell>
          <cell r="U265">
            <v>32.49749672082028</v>
          </cell>
          <cell r="V265">
            <v>8.6472142038222923</v>
          </cell>
          <cell r="W265">
            <v>1</v>
          </cell>
        </row>
        <row r="266">
          <cell r="E266" t="str">
            <v>027-042</v>
          </cell>
          <cell r="F266" t="str">
            <v>Total</v>
          </cell>
          <cell r="G266">
            <v>799</v>
          </cell>
          <cell r="H266">
            <v>231</v>
          </cell>
          <cell r="I266">
            <v>73</v>
          </cell>
          <cell r="J266">
            <v>16</v>
          </cell>
          <cell r="K266">
            <v>1661</v>
          </cell>
          <cell r="L266">
            <v>0.6736905478627333</v>
          </cell>
          <cell r="M266">
            <v>1.5101002568788287</v>
          </cell>
          <cell r="N266">
            <v>0.52535116483038302</v>
          </cell>
          <cell r="O266">
            <v>1.6735105416397407</v>
          </cell>
          <cell r="P266">
            <v>-0.47231478390253157</v>
          </cell>
          <cell r="Q266">
            <v>0.50727068030917766</v>
          </cell>
          <cell r="R266">
            <v>1.5688567578471386</v>
          </cell>
          <cell r="S266">
            <v>4.4588194200262112</v>
          </cell>
          <cell r="T266">
            <v>3.8515506557256085</v>
          </cell>
          <cell r="U266">
            <v>18.091058498550623</v>
          </cell>
          <cell r="V266">
            <v>3.8515506557256085</v>
          </cell>
          <cell r="W266">
            <v>2</v>
          </cell>
        </row>
        <row r="267">
          <cell r="E267" t="str">
            <v>027-043</v>
          </cell>
          <cell r="F267" t="str">
            <v>Total</v>
          </cell>
          <cell r="G267">
            <v>394</v>
          </cell>
          <cell r="H267">
            <v>143</v>
          </cell>
          <cell r="I267">
            <v>44</v>
          </cell>
          <cell r="J267">
            <v>10</v>
          </cell>
          <cell r="K267">
            <v>769</v>
          </cell>
          <cell r="L267">
            <v>0.76853055916775037</v>
          </cell>
          <cell r="M267">
            <v>-8.8674096386919823E-2</v>
          </cell>
          <cell r="N267">
            <v>-0.13592008004744713</v>
          </cell>
          <cell r="O267">
            <v>0.63764275324663888</v>
          </cell>
          <cell r="P267">
            <v>-0.72174417914811473</v>
          </cell>
          <cell r="Q267">
            <v>-0.79670926637130879</v>
          </cell>
          <cell r="R267">
            <v>2.3156621727061881</v>
          </cell>
          <cell r="S267">
            <v>14.940269593414616</v>
          </cell>
          <cell r="T267">
            <v>5.4027812961716011</v>
          </cell>
          <cell r="U267">
            <v>11.062221871285592</v>
          </cell>
          <cell r="V267">
            <v>5.4027812961716011</v>
          </cell>
          <cell r="W267">
            <v>2</v>
          </cell>
        </row>
        <row r="268">
          <cell r="E268" t="str">
            <v>027-044</v>
          </cell>
          <cell r="F268" t="str">
            <v>Total</v>
          </cell>
          <cell r="G268">
            <v>663</v>
          </cell>
          <cell r="H268">
            <v>171</v>
          </cell>
          <cell r="I268">
            <v>75</v>
          </cell>
          <cell r="J268">
            <v>16</v>
          </cell>
          <cell r="K268">
            <v>1198</v>
          </cell>
          <cell r="L268">
            <v>0.77212020033388984</v>
          </cell>
          <cell r="M268">
            <v>0.97322788146119454</v>
          </cell>
          <cell r="N268">
            <v>7.4484406959135205E-2</v>
          </cell>
          <cell r="O268">
            <v>1.7449496994599545</v>
          </cell>
          <cell r="P268">
            <v>-0.47231478390253157</v>
          </cell>
          <cell r="Q268">
            <v>-0.16957092878618699</v>
          </cell>
          <cell r="R268">
            <v>2.3439283382557923</v>
          </cell>
          <cell r="S268">
            <v>9.7885958459684375</v>
          </cell>
          <cell r="T268">
            <v>5.1682149087393663</v>
          </cell>
          <cell r="U268">
            <v>18.463302028194118</v>
          </cell>
          <cell r="V268">
            <v>5.1682149087393663</v>
          </cell>
          <cell r="W268">
            <v>2</v>
          </cell>
        </row>
        <row r="269">
          <cell r="E269" t="str">
            <v>027-045</v>
          </cell>
          <cell r="F269" t="str">
            <v>Total</v>
          </cell>
          <cell r="G269">
            <v>859</v>
          </cell>
          <cell r="H269">
            <v>237</v>
          </cell>
          <cell r="I269">
            <v>108</v>
          </cell>
          <cell r="J269">
            <v>15</v>
          </cell>
          <cell r="K269">
            <v>1689</v>
          </cell>
          <cell r="L269">
            <v>0.72172883362936646</v>
          </cell>
          <cell r="M269">
            <v>1.7469557166219023</v>
          </cell>
          <cell r="N269">
            <v>0.57043784061750791</v>
          </cell>
          <cell r="O269">
            <v>2.9236958034934841</v>
          </cell>
          <cell r="P269">
            <v>-0.51388634977679548</v>
          </cell>
          <cell r="Q269">
            <v>0.54820278625878927</v>
          </cell>
          <cell r="R269">
            <v>1.9471280321481177</v>
          </cell>
          <cell r="S269">
            <v>8.9920153414611477</v>
          </cell>
          <cell r="T269">
            <v>9.3728735920802535</v>
          </cell>
          <cell r="U269">
            <v>28.756808771495528</v>
          </cell>
          <cell r="V269">
            <v>8.9920153414611477</v>
          </cell>
          <cell r="W269">
            <v>1</v>
          </cell>
        </row>
        <row r="270">
          <cell r="E270" t="str">
            <v>027-046</v>
          </cell>
          <cell r="F270" t="str">
            <v>Total</v>
          </cell>
          <cell r="G270">
            <v>451</v>
          </cell>
          <cell r="H270">
            <v>108</v>
          </cell>
          <cell r="I270">
            <v>50</v>
          </cell>
          <cell r="J270">
            <v>9</v>
          </cell>
          <cell r="K270">
            <v>818</v>
          </cell>
          <cell r="L270">
            <v>0.75550122249388751</v>
          </cell>
          <cell r="M270">
            <v>0.13633859036900031</v>
          </cell>
          <cell r="N270">
            <v>-0.39892568880567508</v>
          </cell>
          <cell r="O270">
            <v>0.85196022670728067</v>
          </cell>
          <cell r="P270">
            <v>-0.76331574502237853</v>
          </cell>
          <cell r="Q270">
            <v>-0.72507808095948845</v>
          </cell>
          <cell r="R270">
            <v>2.213064344572572</v>
          </cell>
          <cell r="S270">
            <v>14.663854867749103</v>
          </cell>
          <cell r="T270">
            <v>5.1485834611324872</v>
          </cell>
          <cell r="U270">
            <v>11.370988739289048</v>
          </cell>
          <cell r="V270">
            <v>5.1485834611324872</v>
          </cell>
          <cell r="W270">
            <v>2</v>
          </cell>
        </row>
        <row r="271">
          <cell r="E271" t="str">
            <v>027-047</v>
          </cell>
          <cell r="F271" t="str">
            <v>Total</v>
          </cell>
          <cell r="G271">
            <v>493</v>
          </cell>
          <cell r="H271">
            <v>117</v>
          </cell>
          <cell r="I271">
            <v>27</v>
          </cell>
          <cell r="J271">
            <v>26</v>
          </cell>
          <cell r="K271">
            <v>1109</v>
          </cell>
          <cell r="L271">
            <v>0.5978358881875564</v>
          </cell>
          <cell r="M271">
            <v>0.30213741218915202</v>
          </cell>
          <cell r="N271">
            <v>-0.33129567512498787</v>
          </cell>
          <cell r="O271">
            <v>3.0409911774820764E-2</v>
          </cell>
          <cell r="P271">
            <v>-5.6599125159893064E-2</v>
          </cell>
          <cell r="Q271">
            <v>-0.29967655126888126</v>
          </cell>
          <cell r="R271">
            <v>0.97154904132311304</v>
          </cell>
          <cell r="S271">
            <v>9.4348729233338116</v>
          </cell>
          <cell r="T271">
            <v>1.3719464092218479</v>
          </cell>
          <cell r="U271">
            <v>4.7086171368280443</v>
          </cell>
          <cell r="V271">
            <v>1.3719464092218479</v>
          </cell>
          <cell r="W271">
            <v>2</v>
          </cell>
        </row>
        <row r="272">
          <cell r="E272" t="str">
            <v>027-048</v>
          </cell>
          <cell r="F272" t="str">
            <v>Total</v>
          </cell>
          <cell r="G272">
            <v>310</v>
          </cell>
          <cell r="H272">
            <v>186</v>
          </cell>
          <cell r="I272">
            <v>41</v>
          </cell>
          <cell r="J272">
            <v>17</v>
          </cell>
          <cell r="K272">
            <v>866</v>
          </cell>
          <cell r="L272">
            <v>0.63972286374133946</v>
          </cell>
          <cell r="M272">
            <v>-0.42027174002722317</v>
          </cell>
          <cell r="N272">
            <v>0.18720109642694716</v>
          </cell>
          <cell r="O272">
            <v>0.53048401651631805</v>
          </cell>
          <cell r="P272">
            <v>-0.4307432180282677</v>
          </cell>
          <cell r="Q272">
            <v>-0.6549087564744398</v>
          </cell>
          <cell r="R272">
            <v>1.3013826181563017</v>
          </cell>
          <cell r="S272">
            <v>11.874915975191772</v>
          </cell>
          <cell r="T272">
            <v>2.5256061124813862</v>
          </cell>
          <cell r="U272">
            <v>5.8005819371847425</v>
          </cell>
          <cell r="V272">
            <v>2.5256061124813862</v>
          </cell>
          <cell r="W272">
            <v>2</v>
          </cell>
        </row>
        <row r="273">
          <cell r="E273" t="str">
            <v>027-049</v>
          </cell>
          <cell r="F273" t="str">
            <v>Total</v>
          </cell>
          <cell r="G273">
            <v>1142</v>
          </cell>
          <cell r="H273">
            <v>628</v>
          </cell>
          <cell r="I273">
            <v>194</v>
          </cell>
          <cell r="J273">
            <v>26</v>
          </cell>
          <cell r="K273">
            <v>2752</v>
          </cell>
          <cell r="L273">
            <v>0.72311046511627908</v>
          </cell>
          <cell r="M273">
            <v>2.8641239684100674</v>
          </cell>
          <cell r="N273">
            <v>3.5085862127451399</v>
          </cell>
          <cell r="O273">
            <v>5.9955795897626816</v>
          </cell>
          <cell r="P273">
            <v>-5.6599125159893064E-2</v>
          </cell>
          <cell r="Q273">
            <v>2.1021609514172614</v>
          </cell>
          <cell r="R273">
            <v>1.95800751077289</v>
          </cell>
          <cell r="S273">
            <v>34.804198771959172</v>
          </cell>
          <cell r="T273">
            <v>49.953477117701979</v>
          </cell>
          <cell r="U273">
            <v>88.555948007695974</v>
          </cell>
          <cell r="V273">
            <v>34.804198771959172</v>
          </cell>
          <cell r="W273">
            <v>1</v>
          </cell>
        </row>
        <row r="274">
          <cell r="E274" t="str">
            <v>027-050</v>
          </cell>
          <cell r="F274" t="str">
            <v>Total</v>
          </cell>
          <cell r="G274">
            <v>531</v>
          </cell>
          <cell r="H274">
            <v>254</v>
          </cell>
          <cell r="I274">
            <v>36</v>
          </cell>
          <cell r="J274">
            <v>7</v>
          </cell>
          <cell r="K274">
            <v>1133</v>
          </cell>
          <cell r="L274">
            <v>0.73080317740511913</v>
          </cell>
          <cell r="M274">
            <v>0.45214587002643208</v>
          </cell>
          <cell r="N274">
            <v>0.69818342201436145</v>
          </cell>
          <cell r="O274">
            <v>0.35188612196578334</v>
          </cell>
          <cell r="P274">
            <v>-0.84645887677090625</v>
          </cell>
          <cell r="Q274">
            <v>-0.26459188902635694</v>
          </cell>
          <cell r="R274">
            <v>2.0185827797253788</v>
          </cell>
          <cell r="S274">
            <v>8.6620080194073807</v>
          </cell>
          <cell r="T274">
            <v>3.8833895384007198</v>
          </cell>
          <cell r="U274">
            <v>11.143500079435064</v>
          </cell>
          <cell r="V274">
            <v>3.8833895384007198</v>
          </cell>
          <cell r="W274">
            <v>2</v>
          </cell>
        </row>
        <row r="275">
          <cell r="E275" t="str">
            <v>027-051</v>
          </cell>
          <cell r="F275" t="str">
            <v>Total</v>
          </cell>
          <cell r="G275">
            <v>75</v>
          </cell>
          <cell r="H275">
            <v>31</v>
          </cell>
          <cell r="I275">
            <v>26</v>
          </cell>
          <cell r="J275">
            <v>40</v>
          </cell>
          <cell r="K275">
            <v>268</v>
          </cell>
          <cell r="L275">
            <v>0.64179104477611937</v>
          </cell>
          <cell r="M275">
            <v>-1.3479556240209289</v>
          </cell>
          <cell r="N275">
            <v>-0.97753802807377654</v>
          </cell>
          <cell r="O275">
            <v>-5.3096671352861856E-3</v>
          </cell>
          <cell r="P275">
            <v>0.52540279707980087</v>
          </cell>
          <cell r="Q275">
            <v>-1.5291015906840035</v>
          </cell>
          <cell r="R275">
            <v>1.3176682424875246</v>
          </cell>
          <cell r="S275">
            <v>25.373079292790177</v>
          </cell>
          <cell r="T275">
            <v>8.6539134591149409</v>
          </cell>
          <cell r="U275">
            <v>6.8798146535868909</v>
          </cell>
          <cell r="V275">
            <v>6.8798146535868909</v>
          </cell>
          <cell r="W275">
            <v>3</v>
          </cell>
        </row>
        <row r="276">
          <cell r="E276" t="str">
            <v>027-052</v>
          </cell>
          <cell r="F276" t="str">
            <v>Total</v>
          </cell>
          <cell r="G276">
            <v>546</v>
          </cell>
          <cell r="H276">
            <v>413</v>
          </cell>
          <cell r="I276">
            <v>26</v>
          </cell>
          <cell r="J276">
            <v>9</v>
          </cell>
          <cell r="K276">
            <v>2548</v>
          </cell>
          <cell r="L276">
            <v>0.39010989010989011</v>
          </cell>
          <cell r="M276">
            <v>0.51135973496220055</v>
          </cell>
          <cell r="N276">
            <v>1.8929803303731683</v>
          </cell>
          <cell r="O276">
            <v>-5.3096671352861856E-3</v>
          </cell>
          <cell r="P276">
            <v>-0.76331574502237853</v>
          </cell>
          <cell r="Q276">
            <v>1.803941322355805</v>
          </cell>
          <cell r="R276">
            <v>-0.66416249051635268</v>
          </cell>
          <cell r="S276">
            <v>5.7258100229333557</v>
          </cell>
          <cell r="T276">
            <v>8.6755184774877083</v>
          </cell>
          <cell r="U276">
            <v>13.739393274135011</v>
          </cell>
          <cell r="V276">
            <v>5.7258100229333557</v>
          </cell>
          <cell r="W276">
            <v>1</v>
          </cell>
        </row>
        <row r="277">
          <cell r="E277" t="str">
            <v>027-053</v>
          </cell>
          <cell r="F277" t="str">
            <v>Total</v>
          </cell>
          <cell r="G277">
            <v>355</v>
          </cell>
          <cell r="H277">
            <v>176</v>
          </cell>
          <cell r="I277">
            <v>9</v>
          </cell>
          <cell r="J277">
            <v>30</v>
          </cell>
          <cell r="K277">
            <v>1512</v>
          </cell>
          <cell r="L277">
            <v>0.37698412698412698</v>
          </cell>
          <cell r="M277">
            <v>-0.2426301452199178</v>
          </cell>
          <cell r="N277">
            <v>0.11205663678173919</v>
          </cell>
          <cell r="O277">
            <v>-0.61254250860710435</v>
          </cell>
          <cell r="P277">
            <v>0.10968713833716234</v>
          </cell>
          <cell r="Q277">
            <v>0.28945340222017263</v>
          </cell>
          <cell r="R277">
            <v>-0.76751961628631349</v>
          </cell>
          <cell r="S277">
            <v>11.489582016933001</v>
          </cell>
          <cell r="T277">
            <v>4.2457582332498784</v>
          </cell>
          <cell r="U277">
            <v>2.0375551947905355</v>
          </cell>
          <cell r="V277">
            <v>2.0375551947905355</v>
          </cell>
          <cell r="W277">
            <v>3</v>
          </cell>
        </row>
        <row r="278">
          <cell r="E278" t="str">
            <v>027-054</v>
          </cell>
          <cell r="F278" t="str">
            <v>Total</v>
          </cell>
          <cell r="G278">
            <v>120</v>
          </cell>
          <cell r="H278">
            <v>55</v>
          </cell>
          <cell r="I278">
            <v>3</v>
          </cell>
          <cell r="J278">
            <v>18</v>
          </cell>
          <cell r="K278">
            <v>560</v>
          </cell>
          <cell r="L278">
            <v>0.35</v>
          </cell>
          <cell r="M278">
            <v>-1.1703140292136236</v>
          </cell>
          <cell r="N278">
            <v>-0.79719132492527733</v>
          </cell>
          <cell r="O278">
            <v>-0.82685998206774602</v>
          </cell>
          <cell r="P278">
            <v>-0.3891716521540039</v>
          </cell>
          <cell r="Q278">
            <v>-1.1022382000666247</v>
          </cell>
          <cell r="R278">
            <v>-0.98000263763665152</v>
          </cell>
          <cell r="S278">
            <v>26.468475453994269</v>
          </cell>
          <cell r="T278">
            <v>10.872107281730562</v>
          </cell>
          <cell r="U278">
            <v>0.65562182162238813</v>
          </cell>
          <cell r="V278">
            <v>0.65562182162238813</v>
          </cell>
          <cell r="W278">
            <v>3</v>
          </cell>
        </row>
        <row r="279">
          <cell r="E279" t="str">
            <v>027-055</v>
          </cell>
          <cell r="F279" t="str">
            <v>Total</v>
          </cell>
          <cell r="G279">
            <v>167</v>
          </cell>
          <cell r="H279">
            <v>56</v>
          </cell>
          <cell r="I279">
            <v>3</v>
          </cell>
          <cell r="J279">
            <v>28</v>
          </cell>
          <cell r="K279">
            <v>757</v>
          </cell>
          <cell r="L279">
            <v>0.33553500660501984</v>
          </cell>
          <cell r="M279">
            <v>-0.98477725241488245</v>
          </cell>
          <cell r="N279">
            <v>-0.78967687896075656</v>
          </cell>
          <cell r="O279">
            <v>-0.82685998206774602</v>
          </cell>
          <cell r="P279">
            <v>2.6544006588634636E-2</v>
          </cell>
          <cell r="Q279">
            <v>-0.81425159749257103</v>
          </cell>
          <cell r="R279">
            <v>-1.0939053591212502</v>
          </cell>
          <cell r="S279">
            <v>23.899270655239338</v>
          </cell>
          <cell r="T279">
            <v>9.5707506631361046</v>
          </cell>
          <cell r="U279">
            <v>0.81309315175151364</v>
          </cell>
          <cell r="V279">
            <v>0.81309315175151364</v>
          </cell>
          <cell r="W279">
            <v>3</v>
          </cell>
        </row>
        <row r="280">
          <cell r="E280" t="str">
            <v>027-056</v>
          </cell>
          <cell r="F280" t="str">
            <v>Total</v>
          </cell>
          <cell r="G280">
            <v>198</v>
          </cell>
          <cell r="H280">
            <v>112</v>
          </cell>
          <cell r="I280">
            <v>12</v>
          </cell>
          <cell r="J280">
            <v>37</v>
          </cell>
          <cell r="K280">
            <v>914</v>
          </cell>
          <cell r="L280">
            <v>0.39277899343544859</v>
          </cell>
          <cell r="M280">
            <v>-0.86240193154762768</v>
          </cell>
          <cell r="N280">
            <v>-0.36886790494759186</v>
          </cell>
          <cell r="O280">
            <v>-0.50538377187678352</v>
          </cell>
          <cell r="P280">
            <v>0.40068809945700928</v>
          </cell>
          <cell r="Q280">
            <v>-0.58473943198939116</v>
          </cell>
          <cell r="R280">
            <v>-0.64314498125083119</v>
          </cell>
          <cell r="S280">
            <v>17.877494753340621</v>
          </cell>
          <cell r="T280">
            <v>5.7648053790423166</v>
          </cell>
          <cell r="U280">
            <v>1.0592133984140337</v>
          </cell>
          <cell r="V280">
            <v>1.0592133984140337</v>
          </cell>
          <cell r="W280">
            <v>3</v>
          </cell>
        </row>
        <row r="281">
          <cell r="E281" t="str">
            <v>027-057</v>
          </cell>
          <cell r="F281" t="str">
            <v>Total</v>
          </cell>
          <cell r="G281">
            <v>347</v>
          </cell>
          <cell r="H281">
            <v>330</v>
          </cell>
          <cell r="I281">
            <v>21</v>
          </cell>
          <cell r="J281">
            <v>19</v>
          </cell>
          <cell r="K281">
            <v>1926</v>
          </cell>
          <cell r="L281">
            <v>0.37227414330218067</v>
          </cell>
          <cell r="M281">
            <v>-0.27421087318566101</v>
          </cell>
          <cell r="N281">
            <v>1.2692813153179421</v>
          </cell>
          <cell r="O281">
            <v>-0.18390756168582095</v>
          </cell>
          <cell r="P281">
            <v>-0.34760008627974004</v>
          </cell>
          <cell r="Q281">
            <v>0.89466382590371674</v>
          </cell>
          <cell r="R281">
            <v>-0.80460777421854679</v>
          </cell>
          <cell r="S281">
            <v>8.1795954384911997</v>
          </cell>
          <cell r="T281">
            <v>5.3231135172752229</v>
          </cell>
          <cell r="U281">
            <v>5.9856353769011257</v>
          </cell>
          <cell r="V281">
            <v>5.3231135172752229</v>
          </cell>
          <cell r="W281">
            <v>2</v>
          </cell>
        </row>
        <row r="282">
          <cell r="E282" t="str">
            <v>027-058</v>
          </cell>
          <cell r="F282" t="str">
            <v>Total</v>
          </cell>
          <cell r="G282">
            <v>119</v>
          </cell>
          <cell r="H282">
            <v>73</v>
          </cell>
          <cell r="I282">
            <v>2</v>
          </cell>
          <cell r="J282">
            <v>32</v>
          </cell>
          <cell r="K282">
            <v>600</v>
          </cell>
          <cell r="L282">
            <v>0.37666666666666665</v>
          </cell>
          <cell r="M282">
            <v>-1.1742616202093417</v>
          </cell>
          <cell r="N282">
            <v>-0.66193129756390301</v>
          </cell>
          <cell r="O282">
            <v>-0.86257956097785304</v>
          </cell>
          <cell r="P282">
            <v>0.19283027008569004</v>
          </cell>
          <cell r="Q282">
            <v>-1.0437637629957508</v>
          </cell>
          <cell r="R282">
            <v>-0.77001941653749406</v>
          </cell>
          <cell r="S282">
            <v>24.318614884402209</v>
          </cell>
          <cell r="T282">
            <v>9.409197456861575</v>
          </cell>
          <cell r="U282">
            <v>1.0139219659674277</v>
          </cell>
          <cell r="V282">
            <v>1.0139219659674277</v>
          </cell>
          <cell r="W282">
            <v>3</v>
          </cell>
        </row>
        <row r="283">
          <cell r="E283" t="str">
            <v>027-059</v>
          </cell>
          <cell r="F283" t="str">
            <v>Total</v>
          </cell>
          <cell r="G283">
            <v>169</v>
          </cell>
          <cell r="H283">
            <v>178</v>
          </cell>
          <cell r="I283">
            <v>11</v>
          </cell>
          <cell r="J283">
            <v>73</v>
          </cell>
          <cell r="K283">
            <v>915</v>
          </cell>
          <cell r="L283">
            <v>0.47103825136612021</v>
          </cell>
          <cell r="M283">
            <v>-0.97688207042344666</v>
          </cell>
          <cell r="N283">
            <v>0.12708552871078077</v>
          </cell>
          <cell r="O283">
            <v>-0.54110335078689042</v>
          </cell>
          <cell r="P283">
            <v>1.8972644709305082</v>
          </cell>
          <cell r="Q283">
            <v>-0.58327757106261935</v>
          </cell>
          <cell r="R283">
            <v>-2.690256645912327E-2</v>
          </cell>
          <cell r="S283">
            <v>17.487518241229658</v>
          </cell>
          <cell r="T283">
            <v>6.9308781335332172</v>
          </cell>
          <cell r="U283">
            <v>6.9660603957114358</v>
          </cell>
          <cell r="V283">
            <v>6.9308781335332172</v>
          </cell>
          <cell r="W283">
            <v>2</v>
          </cell>
        </row>
        <row r="284">
          <cell r="E284" t="str">
            <v>027-060</v>
          </cell>
          <cell r="F284" t="str">
            <v>Total</v>
          </cell>
          <cell r="G284">
            <v>351</v>
          </cell>
          <cell r="H284">
            <v>412</v>
          </cell>
          <cell r="I284">
            <v>19</v>
          </cell>
          <cell r="J284">
            <v>82</v>
          </cell>
          <cell r="K284">
            <v>1516</v>
          </cell>
          <cell r="L284">
            <v>0.56992084432717682</v>
          </cell>
          <cell r="M284">
            <v>-0.25842050920278942</v>
          </cell>
          <cell r="N284">
            <v>1.8854658844086474</v>
          </cell>
          <cell r="O284">
            <v>-0.25534671950603482</v>
          </cell>
          <cell r="P284">
            <v>2.2714085637988828</v>
          </cell>
          <cell r="Q284">
            <v>0.29530084592725997</v>
          </cell>
          <cell r="R284">
            <v>0.75173563531335952</v>
          </cell>
          <cell r="S284">
            <v>9.2685688232283976</v>
          </cell>
          <cell r="T284">
            <v>7.6531630851616068</v>
          </cell>
          <cell r="U284">
            <v>16.912881430027305</v>
          </cell>
          <cell r="V284">
            <v>7.6531630851616068</v>
          </cell>
          <cell r="W284">
            <v>2</v>
          </cell>
        </row>
        <row r="285">
          <cell r="E285" t="str">
            <v>027-061</v>
          </cell>
          <cell r="F285" t="str">
            <v>Total</v>
          </cell>
          <cell r="G285">
            <v>165</v>
          </cell>
          <cell r="H285">
            <v>133</v>
          </cell>
          <cell r="I285">
            <v>9</v>
          </cell>
          <cell r="J285">
            <v>7</v>
          </cell>
          <cell r="K285">
            <v>733</v>
          </cell>
          <cell r="L285">
            <v>0.42837653478854026</v>
          </cell>
          <cell r="M285">
            <v>-0.99267243440631825</v>
          </cell>
          <cell r="N285">
            <v>-0.21106453969265512</v>
          </cell>
          <cell r="O285">
            <v>-0.61254250860710435</v>
          </cell>
          <cell r="P285">
            <v>-0.84645887677090625</v>
          </cell>
          <cell r="Q285">
            <v>-0.8493362597350953</v>
          </cell>
          <cell r="R285">
            <v>-0.36283674138085675</v>
          </cell>
          <cell r="S285">
            <v>20.421243072441857</v>
          </cell>
          <cell r="T285">
            <v>7.5025728068487103</v>
          </cell>
          <cell r="U285">
            <v>0.26798549755122542</v>
          </cell>
          <cell r="V285">
            <v>0.26798549755122542</v>
          </cell>
          <cell r="W285">
            <v>3</v>
          </cell>
        </row>
        <row r="286">
          <cell r="E286" t="str">
            <v>027-062</v>
          </cell>
          <cell r="F286" t="str">
            <v>Total</v>
          </cell>
          <cell r="G286">
            <v>396</v>
          </cell>
          <cell r="H286">
            <v>385</v>
          </cell>
          <cell r="I286">
            <v>57</v>
          </cell>
          <cell r="J286">
            <v>8</v>
          </cell>
          <cell r="K286">
            <v>1877</v>
          </cell>
          <cell r="L286">
            <v>0.4507192328183271</v>
          </cell>
          <cell r="M286">
            <v>-8.0778914395484028E-2</v>
          </cell>
          <cell r="N286">
            <v>1.6825758433665858</v>
          </cell>
          <cell r="O286">
            <v>1.1019972790780292</v>
          </cell>
          <cell r="P286">
            <v>-0.80488731089664234</v>
          </cell>
          <cell r="Q286">
            <v>0.82303264049189628</v>
          </cell>
          <cell r="R286">
            <v>-0.18690205261809034</v>
          </cell>
          <cell r="S286">
            <v>6.1208736978280962</v>
          </cell>
          <cell r="T286">
            <v>4.804607672053459</v>
          </cell>
          <cell r="U286">
            <v>10.747628898927177</v>
          </cell>
          <cell r="V286">
            <v>4.804607672053459</v>
          </cell>
          <cell r="W286">
            <v>2</v>
          </cell>
        </row>
        <row r="287">
          <cell r="E287" t="str">
            <v>027-063</v>
          </cell>
          <cell r="F287" t="str">
            <v>Total</v>
          </cell>
          <cell r="G287">
            <v>492</v>
          </cell>
          <cell r="H287">
            <v>342</v>
          </cell>
          <cell r="I287">
            <v>32</v>
          </cell>
          <cell r="J287">
            <v>18</v>
          </cell>
          <cell r="K287">
            <v>1834</v>
          </cell>
          <cell r="L287">
            <v>0.48200654307524538</v>
          </cell>
          <cell r="M287">
            <v>0.29818982119343412</v>
          </cell>
          <cell r="N287">
            <v>1.3594546668921916</v>
          </cell>
          <cell r="O287">
            <v>0.20900780632535551</v>
          </cell>
          <cell r="P287">
            <v>-0.3891716521540039</v>
          </cell>
          <cell r="Q287">
            <v>0.76017262064070701</v>
          </cell>
          <cell r="R287">
            <v>5.9465829404774934E-2</v>
          </cell>
          <cell r="S287">
            <v>3.9238410035484832</v>
          </cell>
          <cell r="T287">
            <v>2.6488365325850807</v>
          </cell>
          <cell r="U287">
            <v>7.7933197880666318</v>
          </cell>
          <cell r="V287">
            <v>2.6488365325850807</v>
          </cell>
          <cell r="W287">
            <v>2</v>
          </cell>
        </row>
        <row r="288">
          <cell r="E288" t="str">
            <v>027-064</v>
          </cell>
          <cell r="F288" t="str">
            <v>Total</v>
          </cell>
          <cell r="G288">
            <v>591</v>
          </cell>
          <cell r="H288">
            <v>284</v>
          </cell>
          <cell r="I288">
            <v>52</v>
          </cell>
          <cell r="J288">
            <v>15</v>
          </cell>
          <cell r="K288">
            <v>1741</v>
          </cell>
          <cell r="L288">
            <v>0.54106835152211374</v>
          </cell>
          <cell r="M288">
            <v>0.6890013297695059</v>
          </cell>
          <cell r="N288">
            <v>0.92361680094998533</v>
          </cell>
          <cell r="O288">
            <v>0.92339938452749448</v>
          </cell>
          <cell r="P288">
            <v>-0.51388634977679548</v>
          </cell>
          <cell r="Q288">
            <v>0.62421955445092525</v>
          </cell>
          <cell r="R288">
            <v>0.5245404087153317</v>
          </cell>
          <cell r="S288">
            <v>3.1482785733938159</v>
          </cell>
          <cell r="T288">
            <v>1.499191431569028</v>
          </cell>
          <cell r="U288">
            <v>9.6955068756875988</v>
          </cell>
          <cell r="V288">
            <v>1.499191431569028</v>
          </cell>
          <cell r="W288">
            <v>2</v>
          </cell>
        </row>
        <row r="289">
          <cell r="E289" t="str">
            <v>027-065</v>
          </cell>
          <cell r="F289" t="str">
            <v>Total</v>
          </cell>
          <cell r="G289">
            <v>867</v>
          </cell>
          <cell r="H289">
            <v>512</v>
          </cell>
          <cell r="I289">
            <v>110</v>
          </cell>
          <cell r="J289">
            <v>36</v>
          </cell>
          <cell r="K289">
            <v>2916</v>
          </cell>
          <cell r="L289">
            <v>0.52297668038408784</v>
          </cell>
          <cell r="M289">
            <v>1.7785364445876455</v>
          </cell>
          <cell r="N289">
            <v>2.6369104808607275</v>
          </cell>
          <cell r="O289">
            <v>2.9951349613136977</v>
          </cell>
          <cell r="P289">
            <v>0.35911653358274542</v>
          </cell>
          <cell r="Q289">
            <v>2.3419061434078441</v>
          </cell>
          <cell r="R289">
            <v>0.38207988194173148</v>
          </cell>
          <cell r="S289">
            <v>7.1492564102938863</v>
          </cell>
          <cell r="T289">
            <v>17.336136141945886</v>
          </cell>
          <cell r="U289">
            <v>40.768906313993689</v>
          </cell>
          <cell r="V289">
            <v>7.1492564102938863</v>
          </cell>
          <cell r="W289">
            <v>1</v>
          </cell>
        </row>
        <row r="290">
          <cell r="E290" t="str">
            <v>027-066</v>
          </cell>
          <cell r="F290" t="str">
            <v>Total</v>
          </cell>
          <cell r="G290">
            <v>642</v>
          </cell>
          <cell r="H290">
            <v>448</v>
          </cell>
          <cell r="I290">
            <v>89</v>
          </cell>
          <cell r="J290">
            <v>50</v>
          </cell>
          <cell r="K290">
            <v>2292</v>
          </cell>
          <cell r="L290">
            <v>0.53621291448516584</v>
          </cell>
          <cell r="M290">
            <v>0.89032847055111874</v>
          </cell>
          <cell r="N290">
            <v>2.1559859391313965</v>
          </cell>
          <cell r="O290">
            <v>2.2450238042014519</v>
          </cell>
          <cell r="P290">
            <v>0.94111845582243936</v>
          </cell>
          <cell r="Q290">
            <v>1.4297049251022123</v>
          </cell>
          <cell r="R290">
            <v>0.48630689713298902</v>
          </cell>
          <cell r="S290">
            <v>3.4511416619113908</v>
          </cell>
          <cell r="T290">
            <v>8.0064822765436592</v>
          </cell>
          <cell r="U290">
            <v>26.288717062027263</v>
          </cell>
          <cell r="V290">
            <v>3.4511416619113908</v>
          </cell>
          <cell r="W290">
            <v>1</v>
          </cell>
        </row>
        <row r="291">
          <cell r="E291" t="str">
            <v>027-067</v>
          </cell>
          <cell r="F291" t="str">
            <v>Total</v>
          </cell>
          <cell r="G291">
            <v>608</v>
          </cell>
          <cell r="H291">
            <v>303</v>
          </cell>
          <cell r="I291">
            <v>62</v>
          </cell>
          <cell r="J291">
            <v>13</v>
          </cell>
          <cell r="K291">
            <v>2109</v>
          </cell>
          <cell r="L291">
            <v>0.46752015173067807</v>
          </cell>
          <cell r="M291">
            <v>0.75611037669671022</v>
          </cell>
          <cell r="N291">
            <v>1.0663912742758805</v>
          </cell>
          <cell r="O291">
            <v>1.2805951736285641</v>
          </cell>
          <cell r="P291">
            <v>-0.59702948152532309</v>
          </cell>
          <cell r="Q291">
            <v>1.1621843755029646</v>
          </cell>
          <cell r="R291">
            <v>-5.4605387469044975E-2</v>
          </cell>
          <cell r="S291">
            <v>3.3162571815600339</v>
          </cell>
          <cell r="T291">
            <v>3.3955570960759291</v>
          </cell>
          <cell r="U291">
            <v>12.288092088856976</v>
          </cell>
          <cell r="V291">
            <v>3.3162571815600339</v>
          </cell>
          <cell r="W291">
            <v>1</v>
          </cell>
        </row>
        <row r="292">
          <cell r="E292" t="str">
            <v>028-001</v>
          </cell>
          <cell r="F292" t="str">
            <v>Total</v>
          </cell>
          <cell r="G292">
            <v>353</v>
          </cell>
          <cell r="H292">
            <v>233</v>
          </cell>
          <cell r="I292">
            <v>14</v>
          </cell>
          <cell r="J292">
            <v>23</v>
          </cell>
          <cell r="K292">
            <v>1316</v>
          </cell>
          <cell r="L292">
            <v>0.47340425531914893</v>
          </cell>
          <cell r="M292">
            <v>-0.25052532721135362</v>
          </cell>
          <cell r="N292">
            <v>0.54038005675942469</v>
          </cell>
          <cell r="O292">
            <v>-0.43394461405656959</v>
          </cell>
          <cell r="P292">
            <v>-0.18131382278268462</v>
          </cell>
          <cell r="Q292">
            <v>2.9286605728908221E-3</v>
          </cell>
          <cell r="R292">
            <v>-8.2717740394866596E-3</v>
          </cell>
          <cell r="S292">
            <v>9.2609512299759142</v>
          </cell>
          <cell r="T292">
            <v>2.561389416926183</v>
          </cell>
          <cell r="U292">
            <v>2.3124309889480701</v>
          </cell>
          <cell r="V292">
            <v>2.3124309889480701</v>
          </cell>
          <cell r="W292">
            <v>3</v>
          </cell>
        </row>
        <row r="293">
          <cell r="E293" t="str">
            <v>028-002</v>
          </cell>
          <cell r="F293" t="str">
            <v>Total</v>
          </cell>
          <cell r="G293">
            <v>539</v>
          </cell>
          <cell r="H293">
            <v>424</v>
          </cell>
          <cell r="I293">
            <v>45</v>
          </cell>
          <cell r="J293">
            <v>41</v>
          </cell>
          <cell r="K293">
            <v>2060</v>
          </cell>
          <cell r="L293">
            <v>0.50922330097087376</v>
          </cell>
          <cell r="M293">
            <v>0.48372659799217527</v>
          </cell>
          <cell r="N293">
            <v>1.9756392359828971</v>
          </cell>
          <cell r="O293">
            <v>0.6733623321567459</v>
          </cell>
          <cell r="P293">
            <v>0.56697436295406467</v>
          </cell>
          <cell r="Q293">
            <v>1.090553190091144</v>
          </cell>
          <cell r="R293">
            <v>0.27378067280977397</v>
          </cell>
          <cell r="S293">
            <v>1.9074079241588486</v>
          </cell>
          <cell r="T293">
            <v>3.87140023183587</v>
          </cell>
          <cell r="U293">
            <v>14.599704598357087</v>
          </cell>
          <cell r="V293">
            <v>1.9074079241588486</v>
          </cell>
          <cell r="W293">
            <v>1</v>
          </cell>
        </row>
        <row r="294">
          <cell r="E294" t="str">
            <v>028-003</v>
          </cell>
          <cell r="F294" t="str">
            <v>Total</v>
          </cell>
          <cell r="G294">
            <v>141</v>
          </cell>
          <cell r="H294">
            <v>71</v>
          </cell>
          <cell r="I294">
            <v>3</v>
          </cell>
          <cell r="J294">
            <v>11</v>
          </cell>
          <cell r="K294">
            <v>452</v>
          </cell>
          <cell r="L294">
            <v>0.5</v>
          </cell>
          <cell r="M294">
            <v>-1.0874146183035478</v>
          </cell>
          <cell r="N294">
            <v>-0.67696018949294456</v>
          </cell>
          <cell r="O294">
            <v>-0.82685998206774602</v>
          </cell>
          <cell r="P294">
            <v>-0.68017261327385081</v>
          </cell>
          <cell r="Q294">
            <v>-1.2601191801579841</v>
          </cell>
          <cell r="R294">
            <v>0.20115298104610929</v>
          </cell>
          <cell r="S294">
            <v>24.144736614834937</v>
          </cell>
          <cell r="T294">
            <v>8.9070156690336759</v>
          </cell>
          <cell r="U294">
            <v>1.1957288079302519</v>
          </cell>
          <cell r="V294">
            <v>1.1957288079302519</v>
          </cell>
          <cell r="W294">
            <v>3</v>
          </cell>
        </row>
        <row r="295">
          <cell r="E295" t="str">
            <v>028-004</v>
          </cell>
          <cell r="F295" t="str">
            <v>Total</v>
          </cell>
          <cell r="G295">
            <v>180</v>
          </cell>
          <cell r="H295">
            <v>118</v>
          </cell>
          <cell r="I295">
            <v>10</v>
          </cell>
          <cell r="J295">
            <v>5</v>
          </cell>
          <cell r="K295">
            <v>670</v>
          </cell>
          <cell r="L295">
            <v>0.46716417910447761</v>
          </cell>
          <cell r="M295">
            <v>-0.93345856947054984</v>
          </cell>
          <cell r="N295">
            <v>-0.32378122916046709</v>
          </cell>
          <cell r="O295">
            <v>-0.57682292969699744</v>
          </cell>
          <cell r="P295">
            <v>-0.92960200851943398</v>
          </cell>
          <cell r="Q295">
            <v>-0.94143349812172161</v>
          </cell>
          <cell r="R295">
            <v>-5.7408447919271202E-2</v>
          </cell>
          <cell r="S295">
            <v>20.498783308701952</v>
          </cell>
          <cell r="T295">
            <v>7.2605692057539351</v>
          </cell>
          <cell r="U295">
            <v>0.55826860773933584</v>
          </cell>
          <cell r="V295">
            <v>0.55826860773933584</v>
          </cell>
          <cell r="W295">
            <v>3</v>
          </cell>
        </row>
        <row r="296">
          <cell r="E296" t="str">
            <v>028-005</v>
          </cell>
          <cell r="F296" t="str">
            <v>Total</v>
          </cell>
          <cell r="G296">
            <v>432</v>
          </cell>
          <cell r="H296">
            <v>273</v>
          </cell>
          <cell r="I296">
            <v>19</v>
          </cell>
          <cell r="J296">
            <v>11</v>
          </cell>
          <cell r="K296">
            <v>1574</v>
          </cell>
          <cell r="L296">
            <v>0.46696315120711562</v>
          </cell>
          <cell r="M296">
            <v>6.1334361450360274E-2</v>
          </cell>
          <cell r="N296">
            <v>0.84095789534025656</v>
          </cell>
          <cell r="O296">
            <v>-0.25534671950603482</v>
          </cell>
          <cell r="P296">
            <v>-0.68017261327385081</v>
          </cell>
          <cell r="Q296">
            <v>0.38008877968002702</v>
          </cell>
          <cell r="R296">
            <v>-5.8991416122478456E-2</v>
          </cell>
          <cell r="S296">
            <v>7.2860856211246832</v>
          </cell>
          <cell r="T296">
            <v>2.9704227790085311</v>
          </cell>
          <cell r="U296">
            <v>3.9745278457807012</v>
          </cell>
          <cell r="V296">
            <v>2.9704227790085311</v>
          </cell>
          <cell r="W296">
            <v>2</v>
          </cell>
        </row>
        <row r="297">
          <cell r="E297" t="str">
            <v>028-006</v>
          </cell>
          <cell r="F297" t="str">
            <v>Total</v>
          </cell>
          <cell r="G297">
            <v>668</v>
          </cell>
          <cell r="H297">
            <v>450</v>
          </cell>
          <cell r="I297">
            <v>22</v>
          </cell>
          <cell r="J297">
            <v>52</v>
          </cell>
          <cell r="K297">
            <v>2306</v>
          </cell>
          <cell r="L297">
            <v>0.51691240242844749</v>
          </cell>
          <cell r="M297">
            <v>0.99296583643978398</v>
          </cell>
          <cell r="N297">
            <v>2.1710148310604378</v>
          </cell>
          <cell r="O297">
            <v>-0.14818798277571399</v>
          </cell>
          <cell r="P297">
            <v>1.0242615875709671</v>
          </cell>
          <cell r="Q297">
            <v>1.4501709780770182</v>
          </cell>
          <cell r="R297">
            <v>0.33432750873800743</v>
          </cell>
          <cell r="S297">
            <v>2.0531544397530648</v>
          </cell>
          <cell r="T297">
            <v>6.7696428028130837</v>
          </cell>
          <cell r="U297">
            <v>18.293913305608761</v>
          </cell>
          <cell r="V297">
            <v>2.0531544397530648</v>
          </cell>
          <cell r="W297">
            <v>1</v>
          </cell>
        </row>
        <row r="298">
          <cell r="E298" t="str">
            <v>028-007</v>
          </cell>
          <cell r="F298" t="str">
            <v>Total</v>
          </cell>
          <cell r="G298">
            <v>290</v>
          </cell>
          <cell r="H298">
            <v>209</v>
          </cell>
          <cell r="I298">
            <v>22</v>
          </cell>
          <cell r="J298">
            <v>13</v>
          </cell>
          <cell r="K298">
            <v>1048</v>
          </cell>
          <cell r="L298">
            <v>0.50954198473282442</v>
          </cell>
          <cell r="M298">
            <v>-0.49922355994158113</v>
          </cell>
          <cell r="N298">
            <v>0.36003335361092553</v>
          </cell>
          <cell r="O298">
            <v>-0.14818798277571399</v>
          </cell>
          <cell r="P298">
            <v>-0.59702948152532309</v>
          </cell>
          <cell r="Q298">
            <v>-0.38885006780196385</v>
          </cell>
          <cell r="R298">
            <v>0.27629010691651379</v>
          </cell>
          <cell r="S298">
            <v>11.737837043163756</v>
          </cell>
          <cell r="T298">
            <v>2.9597687228623664</v>
          </cell>
          <cell r="U298">
            <v>1.9202660104127101</v>
          </cell>
          <cell r="V298">
            <v>1.9202660104127101</v>
          </cell>
          <cell r="W298">
            <v>3</v>
          </cell>
        </row>
        <row r="299">
          <cell r="E299" t="str">
            <v>028-008</v>
          </cell>
          <cell r="F299" t="str">
            <v>Total</v>
          </cell>
          <cell r="G299">
            <v>377</v>
          </cell>
          <cell r="H299">
            <v>239</v>
          </cell>
          <cell r="I299">
            <v>22</v>
          </cell>
          <cell r="J299">
            <v>16</v>
          </cell>
          <cell r="K299">
            <v>1373</v>
          </cell>
          <cell r="L299">
            <v>0.47632920611798979</v>
          </cell>
          <cell r="M299">
            <v>-0.15578314331412407</v>
          </cell>
          <cell r="N299">
            <v>0.58546673254654946</v>
          </cell>
          <cell r="O299">
            <v>-0.14818798277571399</v>
          </cell>
          <cell r="P299">
            <v>-0.47231478390253157</v>
          </cell>
          <cell r="Q299">
            <v>8.6254733398886035E-2</v>
          </cell>
          <cell r="R299">
            <v>1.4760373096656778E-2</v>
          </cell>
          <cell r="S299">
            <v>8.4273947098330346</v>
          </cell>
          <cell r="T299">
            <v>2.2437595169657687</v>
          </cell>
          <cell r="U299">
            <v>2.7471689374924955</v>
          </cell>
          <cell r="V299">
            <v>2.2437595169657687</v>
          </cell>
          <cell r="W299">
            <v>2</v>
          </cell>
        </row>
        <row r="300">
          <cell r="E300" t="str">
            <v>028-009</v>
          </cell>
          <cell r="F300" t="str">
            <v>Total</v>
          </cell>
          <cell r="G300">
            <v>536</v>
          </cell>
          <cell r="H300">
            <v>245</v>
          </cell>
          <cell r="I300">
            <v>21</v>
          </cell>
          <cell r="J300">
            <v>64</v>
          </cell>
          <cell r="K300">
            <v>1821</v>
          </cell>
          <cell r="L300">
            <v>0.4755628775398133</v>
          </cell>
          <cell r="M300">
            <v>0.47188382500502157</v>
          </cell>
          <cell r="N300">
            <v>0.63055340833367424</v>
          </cell>
          <cell r="O300">
            <v>-0.18390756168582095</v>
          </cell>
          <cell r="P300">
            <v>1.5231203780621334</v>
          </cell>
          <cell r="Q300">
            <v>0.74116842859267296</v>
          </cell>
          <cell r="R300">
            <v>8.7260177241878997E-3</v>
          </cell>
          <cell r="S300">
            <v>5.3602062357329601</v>
          </cell>
          <cell r="T300">
            <v>2.9736930992944544</v>
          </cell>
          <cell r="U300">
            <v>9.8686783165541119</v>
          </cell>
          <cell r="V300">
            <v>2.9736930992944544</v>
          </cell>
          <cell r="W300">
            <v>2</v>
          </cell>
        </row>
        <row r="301">
          <cell r="E301" t="str">
            <v>028-010</v>
          </cell>
          <cell r="F301" t="str">
            <v>Total</v>
          </cell>
          <cell r="G301">
            <v>544</v>
          </cell>
          <cell r="H301">
            <v>532</v>
          </cell>
          <cell r="I301">
            <v>26</v>
          </cell>
          <cell r="J301">
            <v>27</v>
          </cell>
          <cell r="K301">
            <v>1968</v>
          </cell>
          <cell r="L301">
            <v>0.57367886178861793</v>
          </cell>
          <cell r="M301">
            <v>0.50346455297076476</v>
          </cell>
          <cell r="N301">
            <v>2.7871994001511435</v>
          </cell>
          <cell r="O301">
            <v>-5.3096671352861856E-3</v>
          </cell>
          <cell r="P301">
            <v>-1.5027559285629214E-2</v>
          </cell>
          <cell r="Q301">
            <v>0.95606198482813431</v>
          </cell>
          <cell r="R301">
            <v>0.78132765824462014</v>
          </cell>
          <cell r="S301">
            <v>3.7892916562360237</v>
          </cell>
          <cell r="T301">
            <v>7.5632382450483187</v>
          </cell>
          <cell r="U301">
            <v>17.487472666576878</v>
          </cell>
          <cell r="V301">
            <v>3.7892916562360237</v>
          </cell>
          <cell r="W301">
            <v>1</v>
          </cell>
        </row>
        <row r="302">
          <cell r="E302" t="str">
            <v>028-011</v>
          </cell>
          <cell r="F302" t="str">
            <v>Total</v>
          </cell>
          <cell r="G302">
            <v>511</v>
          </cell>
          <cell r="H302">
            <v>464</v>
          </cell>
          <cell r="I302">
            <v>43</v>
          </cell>
          <cell r="J302">
            <v>19</v>
          </cell>
          <cell r="K302">
            <v>1934</v>
          </cell>
          <cell r="L302">
            <v>0.53619441571871773</v>
          </cell>
          <cell r="M302">
            <v>0.37319405011207418</v>
          </cell>
          <cell r="N302">
            <v>2.2762170745637293</v>
          </cell>
          <cell r="O302">
            <v>0.60192317433653197</v>
          </cell>
          <cell r="P302">
            <v>-0.34760008627974004</v>
          </cell>
          <cell r="Q302">
            <v>0.90635871331789153</v>
          </cell>
          <cell r="R302">
            <v>0.48616123098679648</v>
          </cell>
          <cell r="S302">
            <v>3.188005591178789</v>
          </cell>
          <cell r="T302">
            <v>5.0411680222968762</v>
          </cell>
          <cell r="U302">
            <v>14.197179557783496</v>
          </cell>
          <cell r="V302">
            <v>3.188005591178789</v>
          </cell>
          <cell r="W302">
            <v>1</v>
          </cell>
        </row>
        <row r="303">
          <cell r="E303" t="str">
            <v>028-012</v>
          </cell>
          <cell r="F303" t="str">
            <v>Total</v>
          </cell>
          <cell r="G303">
            <v>361</v>
          </cell>
          <cell r="H303">
            <v>387</v>
          </cell>
          <cell r="I303">
            <v>33</v>
          </cell>
          <cell r="J303">
            <v>1</v>
          </cell>
          <cell r="K303">
            <v>1359</v>
          </cell>
          <cell r="L303">
            <v>0.57542310522442974</v>
          </cell>
          <cell r="M303">
            <v>-0.21894459924561044</v>
          </cell>
          <cell r="N303">
            <v>1.6976047352956276</v>
          </cell>
          <cell r="O303">
            <v>0.24472738523546247</v>
          </cell>
          <cell r="P303">
            <v>-1.0958882720164893</v>
          </cell>
          <cell r="Q303">
            <v>6.578868042408019E-2</v>
          </cell>
          <cell r="R303">
            <v>0.79506247780835104</v>
          </cell>
          <cell r="S303">
            <v>8.1662268871667862</v>
          </cell>
          <cell r="T303">
            <v>4.7952819384309562</v>
          </cell>
          <cell r="U303">
            <v>8.5866812862024382</v>
          </cell>
          <cell r="V303">
            <v>4.7952819384309562</v>
          </cell>
          <cell r="W303">
            <v>2</v>
          </cell>
        </row>
        <row r="304">
          <cell r="E304" t="str">
            <v>028-013</v>
          </cell>
          <cell r="F304" t="str">
            <v>Total</v>
          </cell>
          <cell r="G304">
            <v>320</v>
          </cell>
          <cell r="H304">
            <v>238</v>
          </cell>
          <cell r="I304">
            <v>50</v>
          </cell>
          <cell r="J304">
            <v>132</v>
          </cell>
          <cell r="K304">
            <v>1341</v>
          </cell>
          <cell r="L304">
            <v>0.55182699478001496</v>
          </cell>
          <cell r="M304">
            <v>-0.38079583007004419</v>
          </cell>
          <cell r="N304">
            <v>0.57795228658202868</v>
          </cell>
          <cell r="O304">
            <v>0.85196022670728067</v>
          </cell>
          <cell r="P304">
            <v>4.349986857512075</v>
          </cell>
          <cell r="Q304">
            <v>3.9475183742186969E-2</v>
          </cell>
          <cell r="R304">
            <v>0.60925795493848778</v>
          </cell>
          <cell r="S304">
            <v>22.162510614348925</v>
          </cell>
          <cell r="T304">
            <v>16.697420586665118</v>
          </cell>
          <cell r="U304">
            <v>30.140132878478209</v>
          </cell>
          <cell r="V304">
            <v>16.697420586665118</v>
          </cell>
          <cell r="W304">
            <v>2</v>
          </cell>
        </row>
        <row r="305">
          <cell r="E305" t="str">
            <v>028-014</v>
          </cell>
          <cell r="F305" t="str">
            <v>Total</v>
          </cell>
          <cell r="G305">
            <v>173</v>
          </cell>
          <cell r="H305">
            <v>80</v>
          </cell>
          <cell r="I305">
            <v>6</v>
          </cell>
          <cell r="J305">
            <v>17</v>
          </cell>
          <cell r="K305">
            <v>548</v>
          </cell>
          <cell r="L305">
            <v>0.5036496350364964</v>
          </cell>
          <cell r="M305">
            <v>-0.96109170644057507</v>
          </cell>
          <cell r="N305">
            <v>-0.60933017581225735</v>
          </cell>
          <cell r="O305">
            <v>-0.71970124533742519</v>
          </cell>
          <cell r="P305">
            <v>-0.4307432180282677</v>
          </cell>
          <cell r="Q305">
            <v>-1.1197805311878868</v>
          </cell>
          <cell r="R305">
            <v>0.22989156057610385</v>
          </cell>
          <cell r="S305">
            <v>21.552051072058067</v>
          </cell>
          <cell r="T305">
            <v>7.2327177055632106</v>
          </cell>
          <cell r="U305">
            <v>1.0168757902807797</v>
          </cell>
          <cell r="V305">
            <v>1.0168757902807797</v>
          </cell>
          <cell r="W305">
            <v>3</v>
          </cell>
        </row>
        <row r="306">
          <cell r="E306" t="str">
            <v>028-015</v>
          </cell>
          <cell r="F306" t="str">
            <v>Total</v>
          </cell>
          <cell r="G306">
            <v>577</v>
          </cell>
          <cell r="H306">
            <v>301</v>
          </cell>
          <cell r="I306">
            <v>61</v>
          </cell>
          <cell r="J306">
            <v>37</v>
          </cell>
          <cell r="K306">
            <v>1835</v>
          </cell>
          <cell r="L306">
            <v>0.53188010899182558</v>
          </cell>
          <cell r="M306">
            <v>0.63373505582945533</v>
          </cell>
          <cell r="N306">
            <v>1.051362382346839</v>
          </cell>
          <cell r="O306">
            <v>1.2448755947184573</v>
          </cell>
          <cell r="P306">
            <v>0.40068809945700928</v>
          </cell>
          <cell r="Q306">
            <v>0.76163448156747882</v>
          </cell>
          <cell r="R306">
            <v>0.45218878011219987</v>
          </cell>
          <cell r="S306">
            <v>2.1720359682362407</v>
          </cell>
          <cell r="T306">
            <v>1.293237282035735</v>
          </cell>
          <cell r="U306">
            <v>12.260891076921569</v>
          </cell>
          <cell r="V306">
            <v>1.293237282035735</v>
          </cell>
          <cell r="W306">
            <v>2</v>
          </cell>
        </row>
        <row r="308">
          <cell r="K308" t="str">
            <v>Cluster 1 Avg Turnout</v>
          </cell>
          <cell r="L308">
            <v>0.53880082939655116</v>
          </cell>
        </row>
        <row r="309">
          <cell r="K309" t="str">
            <v>Cluster 2</v>
          </cell>
          <cell r="L309">
            <v>0.55006336604909245</v>
          </cell>
        </row>
        <row r="310">
          <cell r="K310" t="str">
            <v>Cluster 3</v>
          </cell>
          <cell r="L310">
            <v>0.40535595516121431</v>
          </cell>
        </row>
      </sheetData>
    </sheetDataSet>
  </externalBook>
</externalLink>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97"/>
  <sheetViews>
    <sheetView workbookViewId="0">
      <selection activeCell="C23" sqref="C23"/>
    </sheetView>
  </sheetViews>
  <sheetFormatPr defaultRowHeight="14.5" x14ac:dyDescent="0.35"/>
  <cols>
    <col min="1" max="2" width="9.1796875" customWidth="1"/>
    <col min="3" max="3" width="23.453125" bestFit="1" customWidth="1"/>
    <col min="4" max="4" width="11.7265625" bestFit="1" customWidth="1"/>
    <col min="5" max="5" width="11.81640625" bestFit="1" customWidth="1"/>
    <col min="6" max="6" width="11.7265625" bestFit="1" customWidth="1"/>
    <col min="7" max="7" width="11.81640625" bestFit="1" customWidth="1"/>
    <col min="8" max="8" width="12.7265625" bestFit="1" customWidth="1"/>
    <col min="9" max="9" width="11.54296875" bestFit="1" customWidth="1"/>
    <col min="10" max="10" width="8.81640625" customWidth="1"/>
    <col min="11" max="11" width="12.54296875" bestFit="1" customWidth="1"/>
    <col min="14" max="14" width="13.6328125" bestFit="1" customWidth="1"/>
  </cols>
  <sheetData>
    <row r="1" spans="1:19" s="1" customFormat="1" x14ac:dyDescent="0.35">
      <c r="A1" s="1" t="s">
        <v>412</v>
      </c>
      <c r="B1" s="1" t="s">
        <v>737</v>
      </c>
      <c r="C1" s="1" t="s">
        <v>738</v>
      </c>
      <c r="D1" s="1" t="s">
        <v>413</v>
      </c>
      <c r="E1" s="1" t="s">
        <v>414</v>
      </c>
      <c r="F1" s="1" t="s">
        <v>415</v>
      </c>
      <c r="G1" s="1" t="s">
        <v>416</v>
      </c>
      <c r="H1" s="1" t="s">
        <v>417</v>
      </c>
      <c r="I1" s="1" t="s">
        <v>752</v>
      </c>
      <c r="J1" s="1" t="s">
        <v>419</v>
      </c>
      <c r="K1" s="1" t="s">
        <v>753</v>
      </c>
      <c r="L1" s="1" t="s">
        <v>421</v>
      </c>
      <c r="N1" s="1" t="s">
        <v>422</v>
      </c>
      <c r="O1">
        <f>COUNTIF(I2:I297,1)</f>
        <v>155</v>
      </c>
      <c r="P1" s="2">
        <f>O1/O3</f>
        <v>0.52364864864864868</v>
      </c>
      <c r="Q1" t="s">
        <v>423</v>
      </c>
    </row>
    <row r="2" spans="1:19" x14ac:dyDescent="0.35">
      <c r="A2" t="s">
        <v>424</v>
      </c>
      <c r="B2">
        <v>46</v>
      </c>
      <c r="C2" t="str">
        <f>IFERROR(VLOOKUP(B2,'District Neighborhood Table'!$B$2:$C$8,2),IF(B2=40,"Central/Southwest Baltimore",IF(B2=41,"West/Northwest Baltimore",IF(B2=43,"Central North Baltimore","N/A"))))</f>
        <v>West/Northwest Baltimore</v>
      </c>
      <c r="D2" s="3">
        <f>VLOOKUP(A2,'[1]2016 Primary'!E10:W306,19)</f>
        <v>2</v>
      </c>
      <c r="E2" s="3">
        <f>VLOOKUP(A2,'[1]2016 General'!E10:W306,19)</f>
        <v>2</v>
      </c>
      <c r="F2" s="3">
        <f>VLOOKUP(A2,'[1]2018 Primary'!E10:W306,19)</f>
        <v>2</v>
      </c>
      <c r="G2" s="3">
        <f>VLOOKUP(A2,'[1]2018 General'!E10:W306,19)</f>
        <v>2</v>
      </c>
      <c r="H2" s="4">
        <f>AVERAGE(D2:G2)</f>
        <v>2</v>
      </c>
      <c r="I2">
        <f>IF(H2=1,1,IF(H2=2,1,IF(H2=3,1,0)))</f>
        <v>1</v>
      </c>
      <c r="J2">
        <f>IF(H2=1.25,1,IF(H2=1.75,1,IF(H2=2.25,1,IF(H2=2.75,1,0))))</f>
        <v>0</v>
      </c>
      <c r="K2">
        <f t="shared" ref="K2:K65" si="0">IF(H2=1.5,1,IF(H2=2.5,1,0))</f>
        <v>0</v>
      </c>
      <c r="L2">
        <v>0</v>
      </c>
      <c r="N2" s="1" t="s">
        <v>425</v>
      </c>
      <c r="O2">
        <f>COUNTIF(I2:I297,0)</f>
        <v>141</v>
      </c>
      <c r="P2" s="5">
        <f>O2/O3</f>
        <v>0.47635135135135137</v>
      </c>
      <c r="Q2" t="s">
        <v>426</v>
      </c>
    </row>
    <row r="3" spans="1:19" x14ac:dyDescent="0.35">
      <c r="A3" t="s">
        <v>427</v>
      </c>
      <c r="B3">
        <v>46</v>
      </c>
      <c r="C3" t="str">
        <f>IFERROR(VLOOKUP(B3,'District Neighborhood Table'!$B$2:$C$8,2),IF(B3=40,"Central/Southwest Baltimore",IF(B3=41,"West/Northwest Baltimore",IF(B3=43,"Central North Baltimore","N/A"))))</f>
        <v>West/Northwest Baltimore</v>
      </c>
      <c r="D3" s="3">
        <f>VLOOKUP(A3,'[1]2016 Primary'!E11:W307,19)</f>
        <v>1</v>
      </c>
      <c r="E3" s="3">
        <f>VLOOKUP(A3,'[1]2016 General'!E11:W307,19)</f>
        <v>1</v>
      </c>
      <c r="F3" s="3">
        <f>VLOOKUP(A3,'[1]2018 Primary'!E11:W307,19)</f>
        <v>2</v>
      </c>
      <c r="G3" s="3">
        <f>VLOOKUP(A3,'[1]2018 General'!E11:W307,19)</f>
        <v>2</v>
      </c>
      <c r="H3" s="4">
        <f t="shared" ref="H3:H66" si="1">AVERAGE(D3:G3)</f>
        <v>1.5</v>
      </c>
      <c r="I3">
        <f t="shared" ref="I3:I66" si="2">IF(H3=1,1,IF(H3=2,1,IF(H3=3,1,0)))</f>
        <v>0</v>
      </c>
      <c r="J3">
        <f t="shared" ref="J3:J66" si="3">IF(H3=1.25,1,IF(H3=1.75,1,IF(H3=2.25,1,IF(H3=2.75,1,0))))</f>
        <v>0</v>
      </c>
      <c r="K3">
        <f t="shared" si="0"/>
        <v>1</v>
      </c>
      <c r="L3">
        <v>0</v>
      </c>
      <c r="O3" s="6">
        <f>O1+O2</f>
        <v>296</v>
      </c>
    </row>
    <row r="4" spans="1:19" x14ac:dyDescent="0.35">
      <c r="A4" t="s">
        <v>428</v>
      </c>
      <c r="B4">
        <v>46</v>
      </c>
      <c r="C4" t="str">
        <f>IFERROR(VLOOKUP(B4,'District Neighborhood Table'!$B$2:$C$8,2),IF(B4=40,"Central/Southwest Baltimore",IF(B4=41,"West/Northwest Baltimore",IF(B4=43,"Central North Baltimore","N/A"))))</f>
        <v>West/Northwest Baltimore</v>
      </c>
      <c r="D4" s="3">
        <f>VLOOKUP(A4,'[1]2016 Primary'!E12:W308,19)</f>
        <v>2</v>
      </c>
      <c r="E4" s="3">
        <f>VLOOKUP(A4,'[1]2016 General'!E12:W308,19)</f>
        <v>1</v>
      </c>
      <c r="F4" s="3">
        <f>VLOOKUP(A4,'[1]2018 Primary'!E12:W308,19)</f>
        <v>2</v>
      </c>
      <c r="G4" s="3">
        <f>VLOOKUP(A4,'[1]2018 General'!E12:W308,19)</f>
        <v>2</v>
      </c>
      <c r="H4" s="4">
        <f t="shared" si="1"/>
        <v>1.75</v>
      </c>
      <c r="I4">
        <f t="shared" si="2"/>
        <v>0</v>
      </c>
      <c r="J4">
        <f t="shared" si="3"/>
        <v>1</v>
      </c>
      <c r="K4">
        <f t="shared" si="0"/>
        <v>0</v>
      </c>
      <c r="L4">
        <v>0</v>
      </c>
      <c r="P4" s="2">
        <f>(O5+O6)/O3</f>
        <v>0.46621621621621623</v>
      </c>
      <c r="Q4" t="s">
        <v>429</v>
      </c>
      <c r="S4" s="7">
        <f>P4+P7+P1</f>
        <v>1</v>
      </c>
    </row>
    <row r="5" spans="1:19" x14ac:dyDescent="0.35">
      <c r="A5" t="s">
        <v>430</v>
      </c>
      <c r="B5">
        <v>46</v>
      </c>
      <c r="C5" t="str">
        <f>IFERROR(VLOOKUP(B5,'District Neighborhood Table'!$B$2:$C$8,2),IF(B5=40,"Central/Southwest Baltimore",IF(B5=41,"West/Northwest Baltimore",IF(B5=43,"Central North Baltimore","N/A"))))</f>
        <v>West/Northwest Baltimore</v>
      </c>
      <c r="D5" s="3">
        <f>VLOOKUP(A5,'[1]2016 Primary'!E13:W309,19)</f>
        <v>1</v>
      </c>
      <c r="E5" s="3">
        <f>VLOOKUP(A5,'[1]2016 General'!E13:W309,19)</f>
        <v>1</v>
      </c>
      <c r="F5" s="3">
        <f>VLOOKUP(A5,'[1]2018 Primary'!E13:W309,19)</f>
        <v>1</v>
      </c>
      <c r="G5" s="3">
        <f>VLOOKUP(A5,'[1]2018 General'!E13:W309,19)</f>
        <v>1</v>
      </c>
      <c r="H5" s="4">
        <f t="shared" si="1"/>
        <v>1</v>
      </c>
      <c r="I5">
        <f t="shared" si="2"/>
        <v>1</v>
      </c>
      <c r="J5">
        <f t="shared" si="3"/>
        <v>0</v>
      </c>
      <c r="K5">
        <f t="shared" si="0"/>
        <v>0</v>
      </c>
      <c r="L5">
        <v>0</v>
      </c>
      <c r="N5" s="1" t="s">
        <v>419</v>
      </c>
      <c r="O5">
        <f>COUNTIF(J2:J297,1)</f>
        <v>96</v>
      </c>
      <c r="P5" s="5">
        <f>O5/O3</f>
        <v>0.32432432432432434</v>
      </c>
      <c r="Q5" t="s">
        <v>431</v>
      </c>
    </row>
    <row r="6" spans="1:19" x14ac:dyDescent="0.35">
      <c r="A6" t="s">
        <v>432</v>
      </c>
      <c r="B6">
        <v>46</v>
      </c>
      <c r="C6" t="str">
        <f>IFERROR(VLOOKUP(B6,'District Neighborhood Table'!$B$2:$C$8,2),IF(B6=40,"Central/Southwest Baltimore",IF(B6=41,"West/Northwest Baltimore",IF(B6=43,"Central North Baltimore","N/A"))))</f>
        <v>West/Northwest Baltimore</v>
      </c>
      <c r="D6" s="3">
        <f>VLOOKUP(A6,'[1]2016 Primary'!E14:W310,19)</f>
        <v>1</v>
      </c>
      <c r="E6" s="3">
        <f>VLOOKUP(A6,'[1]2016 General'!E14:W310,19)</f>
        <v>1</v>
      </c>
      <c r="F6" s="3">
        <f>VLOOKUP(A6,'[1]2018 Primary'!E14:W310,19)</f>
        <v>1</v>
      </c>
      <c r="G6" s="3">
        <f>VLOOKUP(A6,'[1]2018 General'!E14:W310,19)</f>
        <v>1</v>
      </c>
      <c r="H6" s="4">
        <f t="shared" si="1"/>
        <v>1</v>
      </c>
      <c r="I6">
        <f t="shared" si="2"/>
        <v>1</v>
      </c>
      <c r="J6">
        <f t="shared" si="3"/>
        <v>0</v>
      </c>
      <c r="K6">
        <f t="shared" si="0"/>
        <v>0</v>
      </c>
      <c r="L6">
        <v>0</v>
      </c>
      <c r="N6" s="1" t="s">
        <v>753</v>
      </c>
      <c r="O6">
        <f>COUNTIF(K2:K297,1)</f>
        <v>42</v>
      </c>
      <c r="P6" s="5">
        <f>O6/O3</f>
        <v>0.14189189189189189</v>
      </c>
      <c r="Q6" t="s">
        <v>433</v>
      </c>
    </row>
    <row r="7" spans="1:19" x14ac:dyDescent="0.35">
      <c r="A7" t="s">
        <v>434</v>
      </c>
      <c r="B7">
        <v>46</v>
      </c>
      <c r="C7" t="str">
        <f>IFERROR(VLOOKUP(B7,'District Neighborhood Table'!$B$2:$C$8,2),IF(B7=40,"Central/Southwest Baltimore",IF(B7=41,"West/Northwest Baltimore",IF(B7=43,"Central North Baltimore","N/A"))))</f>
        <v>West/Northwest Baltimore</v>
      </c>
      <c r="D7" s="3">
        <f>VLOOKUP(A7,'[1]2016 Primary'!E15:W311,19)</f>
        <v>3</v>
      </c>
      <c r="E7" s="3">
        <f>VLOOKUP(A7,'[1]2016 General'!E15:W311,19)</f>
        <v>2</v>
      </c>
      <c r="F7" s="3">
        <f>VLOOKUP(A7,'[1]2018 Primary'!E15:W311,19)</f>
        <v>2</v>
      </c>
      <c r="G7" s="3">
        <f>VLOOKUP(A7,'[1]2018 General'!E15:W311,19)</f>
        <v>2</v>
      </c>
      <c r="H7" s="4">
        <f t="shared" si="1"/>
        <v>2.25</v>
      </c>
      <c r="I7">
        <f t="shared" si="2"/>
        <v>0</v>
      </c>
      <c r="J7">
        <f t="shared" si="3"/>
        <v>1</v>
      </c>
      <c r="K7">
        <f t="shared" si="0"/>
        <v>0</v>
      </c>
      <c r="L7">
        <v>0</v>
      </c>
      <c r="N7" s="1" t="s">
        <v>435</v>
      </c>
      <c r="O7">
        <f>COUNTIF(L2:L297,1)</f>
        <v>3</v>
      </c>
      <c r="P7" s="2">
        <f>O7/O3</f>
        <v>1.0135135135135136E-2</v>
      </c>
      <c r="Q7" t="s">
        <v>436</v>
      </c>
    </row>
    <row r="8" spans="1:19" x14ac:dyDescent="0.35">
      <c r="A8" t="s">
        <v>437</v>
      </c>
      <c r="B8">
        <v>46</v>
      </c>
      <c r="C8" t="str">
        <f>IFERROR(VLOOKUP(B8,'District Neighborhood Table'!$B$2:$C$8,2),IF(B8=40,"Central/Southwest Baltimore",IF(B8=41,"West/Northwest Baltimore",IF(B8=43,"Central North Baltimore","N/A"))))</f>
        <v>West/Northwest Baltimore</v>
      </c>
      <c r="D8" s="3">
        <f>VLOOKUP(A8,'[1]2016 Primary'!E16:W312,19)</f>
        <v>1</v>
      </c>
      <c r="E8" s="3">
        <f>VLOOKUP(A8,'[1]2016 General'!E16:W312,19)</f>
        <v>2</v>
      </c>
      <c r="F8" s="3">
        <f>VLOOKUP(A8,'[1]2018 Primary'!E16:W312,19)</f>
        <v>2</v>
      </c>
      <c r="G8" s="3">
        <f>VLOOKUP(A8,'[1]2018 General'!E16:W312,19)</f>
        <v>2</v>
      </c>
      <c r="H8" s="4">
        <f t="shared" si="1"/>
        <v>1.75</v>
      </c>
      <c r="I8">
        <f t="shared" si="2"/>
        <v>0</v>
      </c>
      <c r="J8">
        <f t="shared" si="3"/>
        <v>1</v>
      </c>
      <c r="K8">
        <f t="shared" si="0"/>
        <v>0</v>
      </c>
      <c r="L8">
        <v>0</v>
      </c>
      <c r="O8" s="6">
        <f>O6+O5+O7</f>
        <v>141</v>
      </c>
    </row>
    <row r="9" spans="1:19" x14ac:dyDescent="0.35">
      <c r="A9" t="s">
        <v>438</v>
      </c>
      <c r="B9">
        <v>46</v>
      </c>
      <c r="C9" t="str">
        <f>IFERROR(VLOOKUP(B9,'District Neighborhood Table'!$B$2:$C$8,2),IF(B9=40,"Central/Southwest Baltimore",IF(B9=41,"West/Northwest Baltimore",IF(B9=43,"Central North Baltimore","N/A"))))</f>
        <v>West/Northwest Baltimore</v>
      </c>
      <c r="D9" s="3">
        <f>VLOOKUP(A9,'[1]2016 Primary'!E17:W313,19)</f>
        <v>1</v>
      </c>
      <c r="E9" s="3">
        <f>VLOOKUP(A9,'[1]2016 General'!E17:W313,19)</f>
        <v>1</v>
      </c>
      <c r="F9" s="3">
        <f>VLOOKUP(A9,'[1]2018 Primary'!E17:W313,19)</f>
        <v>2</v>
      </c>
      <c r="G9" s="3">
        <f>VLOOKUP(A9,'[1]2018 General'!E17:W313,19)</f>
        <v>1</v>
      </c>
      <c r="H9" s="4">
        <f t="shared" si="1"/>
        <v>1.25</v>
      </c>
      <c r="I9">
        <f t="shared" si="2"/>
        <v>0</v>
      </c>
      <c r="J9">
        <f t="shared" si="3"/>
        <v>1</v>
      </c>
      <c r="K9">
        <f t="shared" si="0"/>
        <v>0</v>
      </c>
      <c r="L9">
        <v>0</v>
      </c>
    </row>
    <row r="10" spans="1:19" x14ac:dyDescent="0.35">
      <c r="A10" t="s">
        <v>439</v>
      </c>
      <c r="B10">
        <v>46</v>
      </c>
      <c r="C10" t="str">
        <f>IFERROR(VLOOKUP(B10,'District Neighborhood Table'!$B$2:$C$8,2),IF(B10=40,"Central/Southwest Baltimore",IF(B10=41,"West/Northwest Baltimore",IF(B10=43,"Central North Baltimore","N/A"))))</f>
        <v>West/Northwest Baltimore</v>
      </c>
      <c r="D10" s="3">
        <f>VLOOKUP(A10,'[1]2016 Primary'!E18:W314,19)</f>
        <v>2</v>
      </c>
      <c r="E10" s="3">
        <f>VLOOKUP(A10,'[1]2016 General'!E18:W314,19)</f>
        <v>2</v>
      </c>
      <c r="F10" s="3">
        <f>VLOOKUP(A10,'[1]2018 Primary'!E18:W314,19)</f>
        <v>3</v>
      </c>
      <c r="G10" s="3">
        <f>VLOOKUP(A10,'[1]2018 General'!E18:W314,19)</f>
        <v>3</v>
      </c>
      <c r="H10" s="4">
        <f t="shared" si="1"/>
        <v>2.5</v>
      </c>
      <c r="I10">
        <f t="shared" si="2"/>
        <v>0</v>
      </c>
      <c r="J10">
        <f t="shared" si="3"/>
        <v>0</v>
      </c>
      <c r="K10">
        <f t="shared" si="0"/>
        <v>1</v>
      </c>
      <c r="L10">
        <v>0</v>
      </c>
      <c r="N10" t="s">
        <v>440</v>
      </c>
    </row>
    <row r="11" spans="1:19" x14ac:dyDescent="0.35">
      <c r="A11" t="s">
        <v>441</v>
      </c>
      <c r="B11" s="12">
        <v>46</v>
      </c>
      <c r="C11" t="str">
        <f>IFERROR(VLOOKUP(B11,'District Neighborhood Table'!$B$2:$C$8,2),IF(B11=40,"Central/Southwest Baltimore",IF(B11=41,"West/Northwest Baltimore",IF(B11=43,"Central North Baltimore","N/A"))))</f>
        <v>West/Northwest Baltimore</v>
      </c>
      <c r="D11" s="3">
        <f>VLOOKUP(A11,'[1]2016 Primary'!E19:W315,19)</f>
        <v>3</v>
      </c>
      <c r="E11" s="3">
        <f>VLOOKUP(A11,'[1]2016 General'!E19:W315,19)</f>
        <v>3</v>
      </c>
      <c r="F11" s="3">
        <f>VLOOKUP(A11,'[1]2018 Primary'!E19:W315,19)</f>
        <v>3</v>
      </c>
      <c r="G11" s="3">
        <f>VLOOKUP(A11,'[1]2018 General'!E19:W315,19)</f>
        <v>3</v>
      </c>
      <c r="H11" s="4">
        <f t="shared" si="1"/>
        <v>3</v>
      </c>
      <c r="I11">
        <f t="shared" si="2"/>
        <v>1</v>
      </c>
      <c r="J11">
        <f t="shared" si="3"/>
        <v>0</v>
      </c>
      <c r="K11">
        <f t="shared" si="0"/>
        <v>0</v>
      </c>
      <c r="L11">
        <v>0</v>
      </c>
      <c r="N11" t="s">
        <v>442</v>
      </c>
    </row>
    <row r="12" spans="1:19" x14ac:dyDescent="0.35">
      <c r="A12" t="s">
        <v>443</v>
      </c>
      <c r="B12">
        <v>46</v>
      </c>
      <c r="C12" t="str">
        <f>IFERROR(VLOOKUP(B12,'District Neighborhood Table'!$B$2:$C$8,2),IF(B12=40,"Central/Southwest Baltimore",IF(B12=41,"West/Northwest Baltimore",IF(B12=43,"Central North Baltimore","N/A"))))</f>
        <v>West/Northwest Baltimore</v>
      </c>
      <c r="D12" s="3">
        <f>VLOOKUP(A12,'[1]2016 Primary'!E20:W316,19)</f>
        <v>2</v>
      </c>
      <c r="E12" s="3">
        <f>VLOOKUP(A12,'[1]2016 General'!E20:W316,19)</f>
        <v>1</v>
      </c>
      <c r="F12" s="3">
        <f>VLOOKUP(A12,'[1]2018 Primary'!E20:W316,19)</f>
        <v>2</v>
      </c>
      <c r="G12" s="3">
        <f>VLOOKUP(A12,'[1]2018 General'!E20:W316,19)</f>
        <v>2</v>
      </c>
      <c r="H12" s="4">
        <f t="shared" si="1"/>
        <v>1.75</v>
      </c>
      <c r="I12">
        <f t="shared" si="2"/>
        <v>0</v>
      </c>
      <c r="J12">
        <f t="shared" si="3"/>
        <v>1</v>
      </c>
      <c r="K12">
        <f t="shared" si="0"/>
        <v>0</v>
      </c>
      <c r="L12">
        <v>0</v>
      </c>
      <c r="N12" t="s">
        <v>444</v>
      </c>
    </row>
    <row r="13" spans="1:19" x14ac:dyDescent="0.35">
      <c r="A13" t="s">
        <v>445</v>
      </c>
      <c r="B13">
        <v>46</v>
      </c>
      <c r="C13" t="str">
        <f>IFERROR(VLOOKUP(B13,'District Neighborhood Table'!$B$2:$C$8,2),IF(B13=40,"Central/Southwest Baltimore",IF(B13=41,"West/Northwest Baltimore",IF(B13=43,"Central North Baltimore","N/A"))))</f>
        <v>West/Northwest Baltimore</v>
      </c>
      <c r="D13" s="3">
        <f>VLOOKUP(A13,'[1]2016 Primary'!E21:W317,19)</f>
        <v>3</v>
      </c>
      <c r="E13" s="3">
        <f>VLOOKUP(A13,'[1]2016 General'!E21:W317,19)</f>
        <v>3</v>
      </c>
      <c r="F13" s="3">
        <f>VLOOKUP(A13,'[1]2018 Primary'!E21:W317,19)</f>
        <v>3</v>
      </c>
      <c r="G13" s="3">
        <f>VLOOKUP(A13,'[1]2018 General'!E21:W317,19)</f>
        <v>2</v>
      </c>
      <c r="H13" s="4">
        <f t="shared" si="1"/>
        <v>2.75</v>
      </c>
      <c r="I13">
        <f t="shared" si="2"/>
        <v>0</v>
      </c>
      <c r="J13">
        <f t="shared" si="3"/>
        <v>1</v>
      </c>
      <c r="K13">
        <f t="shared" si="0"/>
        <v>0</v>
      </c>
      <c r="L13">
        <v>0</v>
      </c>
      <c r="N13" t="s">
        <v>446</v>
      </c>
    </row>
    <row r="14" spans="1:19" x14ac:dyDescent="0.35">
      <c r="A14" t="s">
        <v>447</v>
      </c>
      <c r="B14">
        <v>40</v>
      </c>
      <c r="C14" t="str">
        <f>IFERROR(VLOOKUP(B14,'District Neighborhood Table'!$B$2:$C$8,2),IF(B14=40,"Central/Southwest Baltimore",IF(B14=41,"West/Northwest Baltimore",IF(B14=43,"Central North Baltimore","N/A"))))</f>
        <v>Central/Southwest Baltimore</v>
      </c>
      <c r="D14" s="3">
        <f>VLOOKUP(A14,'[1]2016 Primary'!E22:W318,19)</f>
        <v>1</v>
      </c>
      <c r="E14" s="3">
        <f>VLOOKUP(A14,'[1]2016 General'!E22:W318,19)</f>
        <v>1</v>
      </c>
      <c r="F14" s="3">
        <f>VLOOKUP(A14,'[1]2018 Primary'!E22:W318,19)</f>
        <v>2</v>
      </c>
      <c r="G14" s="3">
        <f>VLOOKUP(A14,'[1]2018 General'!E22:W318,19)</f>
        <v>1</v>
      </c>
      <c r="H14" s="4">
        <f t="shared" si="1"/>
        <v>1.25</v>
      </c>
      <c r="I14">
        <f t="shared" si="2"/>
        <v>0</v>
      </c>
      <c r="J14">
        <f t="shared" si="3"/>
        <v>1</v>
      </c>
      <c r="K14">
        <f t="shared" si="0"/>
        <v>0</v>
      </c>
      <c r="L14">
        <v>0</v>
      </c>
    </row>
    <row r="15" spans="1:19" x14ac:dyDescent="0.35">
      <c r="A15" t="s">
        <v>448</v>
      </c>
      <c r="B15" s="12">
        <v>40</v>
      </c>
      <c r="C15" t="str">
        <f>IFERROR(VLOOKUP(B15,'District Neighborhood Table'!$B$2:$C$8,2),IF(B15=40,"Central/Southwest Baltimore",IF(B15=41,"West/Northwest Baltimore",IF(B15=43,"Central North Baltimore","N/A"))))</f>
        <v>Central/Southwest Baltimore</v>
      </c>
      <c r="D15" s="3">
        <f>VLOOKUP(A15,'[1]2016 Primary'!E23:W319,19)</f>
        <v>3</v>
      </c>
      <c r="E15" s="3">
        <f>VLOOKUP(A15,'[1]2016 General'!E23:W319,19)</f>
        <v>3</v>
      </c>
      <c r="F15" s="3">
        <f>VLOOKUP(A15,'[1]2018 Primary'!E23:W319,19)</f>
        <v>3</v>
      </c>
      <c r="G15" s="3">
        <f>VLOOKUP(A15,'[1]2018 General'!E23:W319,19)</f>
        <v>3</v>
      </c>
      <c r="H15" s="4">
        <f t="shared" si="1"/>
        <v>3</v>
      </c>
      <c r="I15">
        <f t="shared" si="2"/>
        <v>1</v>
      </c>
      <c r="J15">
        <f t="shared" si="3"/>
        <v>0</v>
      </c>
      <c r="K15">
        <f t="shared" si="0"/>
        <v>0</v>
      </c>
      <c r="L15">
        <v>0</v>
      </c>
      <c r="N15" s="1" t="s">
        <v>449</v>
      </c>
    </row>
    <row r="16" spans="1:19" x14ac:dyDescent="0.35">
      <c r="A16" t="s">
        <v>450</v>
      </c>
      <c r="B16">
        <v>46</v>
      </c>
      <c r="C16" t="str">
        <f>IFERROR(VLOOKUP(B16,'District Neighborhood Table'!$B$2:$C$8,2),IF(B16=40,"Central/Southwest Baltimore",IF(B16=41,"West/Northwest Baltimore",IF(B16=43,"Central North Baltimore","N/A"))))</f>
        <v>West/Northwest Baltimore</v>
      </c>
      <c r="D16" s="3">
        <f>VLOOKUP(A16,'[1]2016 Primary'!E24:W320,19)</f>
        <v>3</v>
      </c>
      <c r="E16" s="3">
        <f>VLOOKUP(A16,'[1]2016 General'!E24:W320,19)</f>
        <v>2</v>
      </c>
      <c r="F16" s="3">
        <f>VLOOKUP(A16,'[1]2018 Primary'!E24:W320,19)</f>
        <v>3</v>
      </c>
      <c r="G16" s="3">
        <f>VLOOKUP(A16,'[1]2018 General'!E24:W320,19)</f>
        <v>3</v>
      </c>
      <c r="H16" s="4">
        <f t="shared" si="1"/>
        <v>2.75</v>
      </c>
      <c r="I16">
        <f t="shared" si="2"/>
        <v>0</v>
      </c>
      <c r="J16">
        <f t="shared" si="3"/>
        <v>1</v>
      </c>
      <c r="K16">
        <f t="shared" si="0"/>
        <v>0</v>
      </c>
      <c r="L16">
        <v>0</v>
      </c>
    </row>
    <row r="17" spans="1:12" x14ac:dyDescent="0.35">
      <c r="A17" t="s">
        <v>451</v>
      </c>
      <c r="B17" s="12">
        <v>45</v>
      </c>
      <c r="C17" t="str">
        <f>IFERROR(VLOOKUP(B17,'District Neighborhood Table'!$B$2:$C$8,2),IF(B17=40,"Central/Southwest Baltimore",IF(B17=41,"West/Northwest Baltimore",IF(B17=43,"Central North Baltimore","N/A"))))</f>
        <v>East/Northeast and Central Baltimore</v>
      </c>
      <c r="D17" s="3">
        <f>VLOOKUP(A17,'[1]2016 Primary'!E25:W321,19)</f>
        <v>3</v>
      </c>
      <c r="E17" s="3">
        <f>VLOOKUP(A17,'[1]2016 General'!E25:W321,19)</f>
        <v>3</v>
      </c>
      <c r="F17" s="3">
        <f>VLOOKUP(A17,'[1]2018 Primary'!E25:W321,19)</f>
        <v>3</v>
      </c>
      <c r="G17" s="3">
        <f>VLOOKUP(A17,'[1]2018 General'!E25:W321,19)</f>
        <v>3</v>
      </c>
      <c r="H17" s="4">
        <f t="shared" si="1"/>
        <v>3</v>
      </c>
      <c r="I17">
        <f t="shared" si="2"/>
        <v>1</v>
      </c>
      <c r="J17">
        <f t="shared" si="3"/>
        <v>0</v>
      </c>
      <c r="K17">
        <f t="shared" si="0"/>
        <v>0</v>
      </c>
      <c r="L17">
        <v>0</v>
      </c>
    </row>
    <row r="18" spans="1:12" x14ac:dyDescent="0.35">
      <c r="A18" t="s">
        <v>452</v>
      </c>
      <c r="B18">
        <v>46</v>
      </c>
      <c r="C18" t="str">
        <f>IFERROR(VLOOKUP(B18,'District Neighborhood Table'!$B$2:$C$8,2),IF(B18=40,"Central/Southwest Baltimore",IF(B18=41,"West/Northwest Baltimore",IF(B18=43,"Central North Baltimore","N/A"))))</f>
        <v>West/Northwest Baltimore</v>
      </c>
      <c r="D18" s="3">
        <f>VLOOKUP(A18,'[1]2016 Primary'!E26:W322,19)</f>
        <v>2</v>
      </c>
      <c r="E18" s="3">
        <f>VLOOKUP(A18,'[1]2016 General'!E26:W322,19)</f>
        <v>2</v>
      </c>
      <c r="F18" s="3">
        <f>VLOOKUP(A18,'[1]2018 Primary'!E26:W322,19)</f>
        <v>3</v>
      </c>
      <c r="G18" s="3">
        <f>VLOOKUP(A18,'[1]2018 General'!E26:W322,19)</f>
        <v>3</v>
      </c>
      <c r="H18" s="4">
        <f t="shared" si="1"/>
        <v>2.5</v>
      </c>
      <c r="I18">
        <f t="shared" si="2"/>
        <v>0</v>
      </c>
      <c r="J18">
        <f t="shared" si="3"/>
        <v>0</v>
      </c>
      <c r="K18">
        <f t="shared" si="0"/>
        <v>1</v>
      </c>
      <c r="L18">
        <v>0</v>
      </c>
    </row>
    <row r="19" spans="1:12" x14ac:dyDescent="0.35">
      <c r="A19" t="s">
        <v>453</v>
      </c>
      <c r="B19" s="12">
        <v>46</v>
      </c>
      <c r="C19" t="str">
        <f>IFERROR(VLOOKUP(B19,'District Neighborhood Table'!$B$2:$C$8,2),IF(B19=40,"Central/Southwest Baltimore",IF(B19=41,"West/Northwest Baltimore",IF(B19=43,"Central North Baltimore","N/A"))))</f>
        <v>West/Northwest Baltimore</v>
      </c>
      <c r="D19" s="3">
        <f>VLOOKUP(A19,'[1]2016 Primary'!E27:W323,19)</f>
        <v>3</v>
      </c>
      <c r="E19" s="3">
        <f>VLOOKUP(A19,'[1]2016 General'!E27:W323,19)</f>
        <v>3</v>
      </c>
      <c r="F19" s="3">
        <f>VLOOKUP(A19,'[1]2018 Primary'!E27:W323,19)</f>
        <v>3</v>
      </c>
      <c r="G19" s="3">
        <f>VLOOKUP(A19,'[1]2018 General'!E27:W323,19)</f>
        <v>3</v>
      </c>
      <c r="H19" s="4">
        <f t="shared" si="1"/>
        <v>3</v>
      </c>
      <c r="I19">
        <f t="shared" si="2"/>
        <v>1</v>
      </c>
      <c r="J19">
        <f t="shared" si="3"/>
        <v>0</v>
      </c>
      <c r="K19">
        <f t="shared" si="0"/>
        <v>0</v>
      </c>
      <c r="L19">
        <v>0</v>
      </c>
    </row>
    <row r="20" spans="1:12" x14ac:dyDescent="0.35">
      <c r="A20" t="s">
        <v>454</v>
      </c>
      <c r="B20" s="12">
        <v>45</v>
      </c>
      <c r="C20" t="str">
        <f>IFERROR(VLOOKUP(B20,'District Neighborhood Table'!$B$2:$C$8,2),IF(B20=40,"Central/Southwest Baltimore",IF(B20=41,"West/Northwest Baltimore",IF(B20=43,"Central North Baltimore","N/A"))))</f>
        <v>East/Northeast and Central Baltimore</v>
      </c>
      <c r="D20" s="3">
        <f>VLOOKUP(A20,'[1]2016 Primary'!E28:W324,19)</f>
        <v>3</v>
      </c>
      <c r="E20" s="3">
        <f>VLOOKUP(A20,'[1]2016 General'!E28:W324,19)</f>
        <v>3</v>
      </c>
      <c r="F20" s="3">
        <f>VLOOKUP(A20,'[1]2018 Primary'!E28:W324,19)</f>
        <v>3</v>
      </c>
      <c r="G20" s="3">
        <f>VLOOKUP(A20,'[1]2018 General'!E28:W324,19)</f>
        <v>3</v>
      </c>
      <c r="H20" s="4">
        <f t="shared" si="1"/>
        <v>3</v>
      </c>
      <c r="I20">
        <f t="shared" si="2"/>
        <v>1</v>
      </c>
      <c r="J20">
        <f t="shared" si="3"/>
        <v>0</v>
      </c>
      <c r="K20">
        <f t="shared" si="0"/>
        <v>0</v>
      </c>
      <c r="L20">
        <v>0</v>
      </c>
    </row>
    <row r="21" spans="1:12" x14ac:dyDescent="0.35">
      <c r="A21" t="s">
        <v>455</v>
      </c>
      <c r="B21">
        <v>46</v>
      </c>
      <c r="C21" t="str">
        <f>IFERROR(VLOOKUP(B21,'District Neighborhood Table'!$B$2:$C$8,2),IF(B21=40,"Central/Southwest Baltimore",IF(B21=41,"West/Northwest Baltimore",IF(B21=43,"Central North Baltimore","N/A"))))</f>
        <v>West/Northwest Baltimore</v>
      </c>
      <c r="D21" s="3">
        <f>VLOOKUP(A21,'[1]2016 Primary'!E29:W325,19)</f>
        <v>3</v>
      </c>
      <c r="E21" s="3">
        <f>VLOOKUP(A21,'[1]2016 General'!E29:W325,19)</f>
        <v>2</v>
      </c>
      <c r="F21" s="3">
        <f>VLOOKUP(A21,'[1]2018 Primary'!E29:W325,19)</f>
        <v>2</v>
      </c>
      <c r="G21" s="3">
        <f>VLOOKUP(A21,'[1]2018 General'!E29:W325,19)</f>
        <v>2</v>
      </c>
      <c r="H21" s="4">
        <f t="shared" si="1"/>
        <v>2.25</v>
      </c>
      <c r="I21">
        <f t="shared" si="2"/>
        <v>0</v>
      </c>
      <c r="J21">
        <f t="shared" si="3"/>
        <v>1</v>
      </c>
      <c r="K21">
        <f t="shared" si="0"/>
        <v>0</v>
      </c>
      <c r="L21">
        <v>0</v>
      </c>
    </row>
    <row r="22" spans="1:12" x14ac:dyDescent="0.35">
      <c r="A22" t="s">
        <v>456</v>
      </c>
      <c r="B22">
        <v>46</v>
      </c>
      <c r="C22" t="str">
        <f>IFERROR(VLOOKUP(B22,'District Neighborhood Table'!$B$2:$C$8,2),IF(B22=40,"Central/Southwest Baltimore",IF(B22=41,"West/Northwest Baltimore",IF(B22=43,"Central North Baltimore","N/A"))))</f>
        <v>West/Northwest Baltimore</v>
      </c>
      <c r="D22" s="3">
        <f>VLOOKUP(A22,'[1]2016 Primary'!E30:W326,19)</f>
        <v>1</v>
      </c>
      <c r="E22" s="3">
        <f>VLOOKUP(A22,'[1]2016 General'!E30:W326,19)</f>
        <v>1</v>
      </c>
      <c r="F22" s="3">
        <f>VLOOKUP(A22,'[1]2018 Primary'!E30:W326,19)</f>
        <v>1</v>
      </c>
      <c r="G22" s="3">
        <f>VLOOKUP(A22,'[1]2018 General'!E30:W326,19)</f>
        <v>1</v>
      </c>
      <c r="H22" s="4">
        <f t="shared" si="1"/>
        <v>1</v>
      </c>
      <c r="I22">
        <f t="shared" si="2"/>
        <v>1</v>
      </c>
      <c r="J22">
        <f t="shared" si="3"/>
        <v>0</v>
      </c>
      <c r="K22">
        <f t="shared" si="0"/>
        <v>0</v>
      </c>
      <c r="L22">
        <v>0</v>
      </c>
    </row>
    <row r="23" spans="1:12" x14ac:dyDescent="0.35">
      <c r="A23" t="s">
        <v>457</v>
      </c>
      <c r="B23" s="12">
        <v>45</v>
      </c>
      <c r="C23" t="str">
        <f>IFERROR(VLOOKUP(B23,'District Neighborhood Table'!$B$2:$C$8,2),IF(B23=40,"Central/Southwest Baltimore",IF(B23=41,"West/Northwest Baltimore",IF(B23=43,"Central North Baltimore","N/A"))))</f>
        <v>East/Northeast and Central Baltimore</v>
      </c>
      <c r="D23" s="3">
        <f>VLOOKUP(A23,'[1]2016 Primary'!E31:W327,19)</f>
        <v>3</v>
      </c>
      <c r="E23" s="3">
        <f>VLOOKUP(A23,'[1]2016 General'!E31:W327,19)</f>
        <v>3</v>
      </c>
      <c r="F23" s="3">
        <f>VLOOKUP(A23,'[1]2018 Primary'!E31:W327,19)</f>
        <v>3</v>
      </c>
      <c r="G23" s="3">
        <f>VLOOKUP(A23,'[1]2018 General'!E31:W327,19)</f>
        <v>3</v>
      </c>
      <c r="H23" s="4">
        <f t="shared" si="1"/>
        <v>3</v>
      </c>
      <c r="I23">
        <f t="shared" si="2"/>
        <v>1</v>
      </c>
      <c r="J23">
        <f t="shared" si="3"/>
        <v>0</v>
      </c>
      <c r="K23">
        <f t="shared" si="0"/>
        <v>0</v>
      </c>
      <c r="L23">
        <v>0</v>
      </c>
    </row>
    <row r="24" spans="1:12" x14ac:dyDescent="0.35">
      <c r="A24" t="s">
        <v>458</v>
      </c>
      <c r="B24" s="12">
        <v>45</v>
      </c>
      <c r="C24" t="str">
        <f>IFERROR(VLOOKUP(B24,'District Neighborhood Table'!$B$2:$C$8,2),IF(B24=40,"Central/Southwest Baltimore",IF(B24=41,"West/Northwest Baltimore",IF(B24=43,"Central North Baltimore","N/A"))))</f>
        <v>East/Northeast and Central Baltimore</v>
      </c>
      <c r="D24" s="3">
        <f>VLOOKUP(A24,'[1]2016 Primary'!E32:W328,19)</f>
        <v>3</v>
      </c>
      <c r="E24" s="3">
        <f>VLOOKUP(A24,'[1]2016 General'!E32:W328,19)</f>
        <v>3</v>
      </c>
      <c r="F24" s="3">
        <f>VLOOKUP(A24,'[1]2018 Primary'!E32:W328,19)</f>
        <v>3</v>
      </c>
      <c r="G24" s="3">
        <f>VLOOKUP(A24,'[1]2018 General'!E32:W328,19)</f>
        <v>3</v>
      </c>
      <c r="H24" s="4">
        <f t="shared" si="1"/>
        <v>3</v>
      </c>
      <c r="I24">
        <f t="shared" si="2"/>
        <v>1</v>
      </c>
      <c r="J24">
        <f t="shared" si="3"/>
        <v>0</v>
      </c>
      <c r="K24">
        <f t="shared" si="0"/>
        <v>0</v>
      </c>
      <c r="L24">
        <v>0</v>
      </c>
    </row>
    <row r="25" spans="1:12" x14ac:dyDescent="0.35">
      <c r="A25" t="s">
        <v>459</v>
      </c>
      <c r="B25">
        <v>45</v>
      </c>
      <c r="C25" t="str">
        <f>IFERROR(VLOOKUP(B25,'District Neighborhood Table'!$B$2:$C$8,2),IF(B25=40,"Central/Southwest Baltimore",IF(B25=41,"West/Northwest Baltimore",IF(B25=43,"Central North Baltimore","N/A"))))</f>
        <v>East/Northeast and Central Baltimore</v>
      </c>
      <c r="D25" s="3">
        <f>VLOOKUP(A25,'[1]2016 Primary'!E33:W329,19)</f>
        <v>2</v>
      </c>
      <c r="E25" s="3">
        <f>VLOOKUP(A25,'[1]2016 General'!E33:W329,19)</f>
        <v>2</v>
      </c>
      <c r="F25" s="3">
        <f>VLOOKUP(A25,'[1]2018 Primary'!E33:W329,19)</f>
        <v>2</v>
      </c>
      <c r="G25" s="3">
        <f>VLOOKUP(A25,'[1]2018 General'!E33:W329,19)</f>
        <v>2</v>
      </c>
      <c r="H25" s="4">
        <f t="shared" si="1"/>
        <v>2</v>
      </c>
      <c r="I25">
        <f t="shared" si="2"/>
        <v>1</v>
      </c>
      <c r="J25">
        <f t="shared" si="3"/>
        <v>0</v>
      </c>
      <c r="K25">
        <f t="shared" si="0"/>
        <v>0</v>
      </c>
      <c r="L25">
        <v>0</v>
      </c>
    </row>
    <row r="26" spans="1:12" x14ac:dyDescent="0.35">
      <c r="A26" t="s">
        <v>460</v>
      </c>
      <c r="B26">
        <v>45</v>
      </c>
      <c r="C26" t="str">
        <f>IFERROR(VLOOKUP(B26,'District Neighborhood Table'!$B$2:$C$8,2),IF(B26=40,"Central/Southwest Baltimore",IF(B26=41,"West/Northwest Baltimore",IF(B26=43,"Central North Baltimore","N/A"))))</f>
        <v>East/Northeast and Central Baltimore</v>
      </c>
      <c r="D26" s="3">
        <f>VLOOKUP(A26,'[1]2016 Primary'!E34:W330,19)</f>
        <v>2</v>
      </c>
      <c r="E26" s="3">
        <f>VLOOKUP(A26,'[1]2016 General'!E34:W330,19)</f>
        <v>2</v>
      </c>
      <c r="F26" s="3">
        <f>VLOOKUP(A26,'[1]2018 Primary'!E34:W330,19)</f>
        <v>2</v>
      </c>
      <c r="G26" s="3">
        <f>VLOOKUP(A26,'[1]2018 General'!E34:W330,19)</f>
        <v>3</v>
      </c>
      <c r="H26" s="4">
        <f t="shared" si="1"/>
        <v>2.25</v>
      </c>
      <c r="I26">
        <f t="shared" si="2"/>
        <v>0</v>
      </c>
      <c r="J26">
        <f t="shared" si="3"/>
        <v>1</v>
      </c>
      <c r="K26">
        <f t="shared" si="0"/>
        <v>0</v>
      </c>
      <c r="L26">
        <v>0</v>
      </c>
    </row>
    <row r="27" spans="1:12" x14ac:dyDescent="0.35">
      <c r="A27" t="s">
        <v>461</v>
      </c>
      <c r="B27" s="12">
        <v>45</v>
      </c>
      <c r="C27" t="str">
        <f>IFERROR(VLOOKUP(B27,'District Neighborhood Table'!$B$2:$C$8,2),IF(B27=40,"Central/Southwest Baltimore",IF(B27=41,"West/Northwest Baltimore",IF(B27=43,"Central North Baltimore","N/A"))))</f>
        <v>East/Northeast and Central Baltimore</v>
      </c>
      <c r="D27" s="3">
        <f>VLOOKUP(A27,'[1]2016 Primary'!E35:W331,19)</f>
        <v>3</v>
      </c>
      <c r="E27" s="3">
        <f>VLOOKUP(A27,'[1]2016 General'!E35:W331,19)</f>
        <v>3</v>
      </c>
      <c r="F27" s="3">
        <f>VLOOKUP(A27,'[1]2018 Primary'!E35:W331,19)</f>
        <v>3</v>
      </c>
      <c r="G27" s="3">
        <f>VLOOKUP(A27,'[1]2018 General'!E35:W331,19)</f>
        <v>3</v>
      </c>
      <c r="H27" s="4">
        <f t="shared" si="1"/>
        <v>3</v>
      </c>
      <c r="I27">
        <f t="shared" si="2"/>
        <v>1</v>
      </c>
      <c r="J27">
        <f t="shared" si="3"/>
        <v>0</v>
      </c>
      <c r="K27">
        <f t="shared" si="0"/>
        <v>0</v>
      </c>
      <c r="L27">
        <v>0</v>
      </c>
    </row>
    <row r="28" spans="1:12" x14ac:dyDescent="0.35">
      <c r="A28" t="s">
        <v>462</v>
      </c>
      <c r="B28">
        <v>45</v>
      </c>
      <c r="C28" t="str">
        <f>IFERROR(VLOOKUP(B28,'District Neighborhood Table'!$B$2:$C$8,2),IF(B28=40,"Central/Southwest Baltimore",IF(B28=41,"West/Northwest Baltimore",IF(B28=43,"Central North Baltimore","N/A"))))</f>
        <v>East/Northeast and Central Baltimore</v>
      </c>
      <c r="D28" s="3">
        <f>VLOOKUP(A28,'[1]2016 Primary'!E36:W332,19)</f>
        <v>2</v>
      </c>
      <c r="E28" s="3">
        <f>VLOOKUP(A28,'[1]2016 General'!E36:W332,19)</f>
        <v>2</v>
      </c>
      <c r="F28" s="3">
        <f>VLOOKUP(A28,'[1]2018 Primary'!E36:W332,19)</f>
        <v>3</v>
      </c>
      <c r="G28" s="3">
        <f>VLOOKUP(A28,'[1]2018 General'!E36:W332,19)</f>
        <v>3</v>
      </c>
      <c r="H28" s="4">
        <f t="shared" si="1"/>
        <v>2.5</v>
      </c>
      <c r="I28">
        <f t="shared" si="2"/>
        <v>0</v>
      </c>
      <c r="J28">
        <f t="shared" si="3"/>
        <v>0</v>
      </c>
      <c r="K28">
        <f t="shared" si="0"/>
        <v>1</v>
      </c>
      <c r="L28">
        <v>0</v>
      </c>
    </row>
    <row r="29" spans="1:12" x14ac:dyDescent="0.35">
      <c r="A29" t="s">
        <v>463</v>
      </c>
      <c r="B29">
        <v>45</v>
      </c>
      <c r="C29" t="str">
        <f>IFERROR(VLOOKUP(B29,'District Neighborhood Table'!$B$2:$C$8,2),IF(B29=40,"Central/Southwest Baltimore",IF(B29=41,"West/Northwest Baltimore",IF(B29=43,"Central North Baltimore","N/A"))))</f>
        <v>East/Northeast and Central Baltimore</v>
      </c>
      <c r="D29" s="3">
        <f>VLOOKUP(A29,'[1]2016 Primary'!E37:W333,19)</f>
        <v>2</v>
      </c>
      <c r="E29" s="3">
        <f>VLOOKUP(A29,'[1]2016 General'!E37:W333,19)</f>
        <v>2</v>
      </c>
      <c r="F29" s="3">
        <f>VLOOKUP(A29,'[1]2018 Primary'!E37:W333,19)</f>
        <v>3</v>
      </c>
      <c r="G29" s="3">
        <f>VLOOKUP(A29,'[1]2018 General'!E37:W333,19)</f>
        <v>3</v>
      </c>
      <c r="H29" s="4">
        <f t="shared" si="1"/>
        <v>2.5</v>
      </c>
      <c r="I29">
        <f t="shared" si="2"/>
        <v>0</v>
      </c>
      <c r="J29">
        <f t="shared" si="3"/>
        <v>0</v>
      </c>
      <c r="K29">
        <f t="shared" si="0"/>
        <v>1</v>
      </c>
      <c r="L29">
        <v>0</v>
      </c>
    </row>
    <row r="30" spans="1:12" x14ac:dyDescent="0.35">
      <c r="A30" t="s">
        <v>464</v>
      </c>
      <c r="B30" s="12">
        <v>45</v>
      </c>
      <c r="C30" t="str">
        <f>IFERROR(VLOOKUP(B30,'District Neighborhood Table'!$B$2:$C$8,2),IF(B30=40,"Central/Southwest Baltimore",IF(B30=41,"West/Northwest Baltimore",IF(B30=43,"Central North Baltimore","N/A"))))</f>
        <v>East/Northeast and Central Baltimore</v>
      </c>
      <c r="D30" s="3">
        <f>VLOOKUP(A30,'[1]2016 Primary'!E38:W334,19)</f>
        <v>3</v>
      </c>
      <c r="E30" s="3">
        <f>VLOOKUP(A30,'[1]2016 General'!E38:W334,19)</f>
        <v>3</v>
      </c>
      <c r="F30" s="3">
        <f>VLOOKUP(A30,'[1]2018 Primary'!E38:W334,19)</f>
        <v>3</v>
      </c>
      <c r="G30" s="3">
        <f>VLOOKUP(A30,'[1]2018 General'!E38:W334,19)</f>
        <v>3</v>
      </c>
      <c r="H30" s="4">
        <f t="shared" si="1"/>
        <v>3</v>
      </c>
      <c r="I30">
        <f t="shared" si="2"/>
        <v>1</v>
      </c>
      <c r="J30">
        <f t="shared" si="3"/>
        <v>0</v>
      </c>
      <c r="K30">
        <f t="shared" si="0"/>
        <v>0</v>
      </c>
      <c r="L30">
        <v>0</v>
      </c>
    </row>
    <row r="31" spans="1:12" x14ac:dyDescent="0.35">
      <c r="A31" t="s">
        <v>465</v>
      </c>
      <c r="B31">
        <v>45</v>
      </c>
      <c r="C31" t="str">
        <f>IFERROR(VLOOKUP(B31,'District Neighborhood Table'!$B$2:$C$8,2),IF(B31=40,"Central/Southwest Baltimore",IF(B31=41,"West/Northwest Baltimore",IF(B31=43,"Central North Baltimore","N/A"))))</f>
        <v>East/Northeast and Central Baltimore</v>
      </c>
      <c r="D31" s="3">
        <f>VLOOKUP(A31,'[1]2016 Primary'!E39:W335,19)</f>
        <v>2</v>
      </c>
      <c r="E31" s="3">
        <f>VLOOKUP(A31,'[1]2016 General'!E39:W335,19)</f>
        <v>2</v>
      </c>
      <c r="F31" s="3">
        <f>VLOOKUP(A31,'[1]2018 Primary'!E39:W335,19)</f>
        <v>2</v>
      </c>
      <c r="G31" s="3">
        <f>VLOOKUP(A31,'[1]2018 General'!E39:W335,19)</f>
        <v>3</v>
      </c>
      <c r="H31" s="4">
        <f t="shared" si="1"/>
        <v>2.25</v>
      </c>
      <c r="I31">
        <f t="shared" si="2"/>
        <v>0</v>
      </c>
      <c r="J31">
        <f t="shared" si="3"/>
        <v>1</v>
      </c>
      <c r="K31">
        <f t="shared" si="0"/>
        <v>0</v>
      </c>
      <c r="L31">
        <v>0</v>
      </c>
    </row>
    <row r="32" spans="1:12" x14ac:dyDescent="0.35">
      <c r="A32" t="s">
        <v>466</v>
      </c>
      <c r="B32">
        <v>45</v>
      </c>
      <c r="C32" t="str">
        <f>IFERROR(VLOOKUP(B32,'District Neighborhood Table'!$B$2:$C$8,2),IF(B32=40,"Central/Southwest Baltimore",IF(B32=41,"West/Northwest Baltimore",IF(B32=43,"Central North Baltimore","N/A"))))</f>
        <v>East/Northeast and Central Baltimore</v>
      </c>
      <c r="D32" s="3">
        <f>VLOOKUP(A32,'[1]2016 Primary'!E40:W336,19)</f>
        <v>2</v>
      </c>
      <c r="E32" s="3">
        <f>VLOOKUP(A32,'[1]2016 General'!E40:W336,19)</f>
        <v>2</v>
      </c>
      <c r="F32" s="3">
        <f>VLOOKUP(A32,'[1]2018 Primary'!E40:W336,19)</f>
        <v>2</v>
      </c>
      <c r="G32" s="3">
        <f>VLOOKUP(A32,'[1]2018 General'!E40:W336,19)</f>
        <v>2</v>
      </c>
      <c r="H32" s="4">
        <f t="shared" si="1"/>
        <v>2</v>
      </c>
      <c r="I32">
        <f t="shared" si="2"/>
        <v>1</v>
      </c>
      <c r="J32">
        <f t="shared" si="3"/>
        <v>0</v>
      </c>
      <c r="K32">
        <f t="shared" si="0"/>
        <v>0</v>
      </c>
      <c r="L32">
        <v>0</v>
      </c>
    </row>
    <row r="33" spans="1:12" x14ac:dyDescent="0.35">
      <c r="A33" t="s">
        <v>467</v>
      </c>
      <c r="B33">
        <v>45</v>
      </c>
      <c r="C33" t="str">
        <f>IFERROR(VLOOKUP(B33,'District Neighborhood Table'!$B$2:$C$8,2),IF(B33=40,"Central/Southwest Baltimore",IF(B33=41,"West/Northwest Baltimore",IF(B33=43,"Central North Baltimore","N/A"))))</f>
        <v>East/Northeast and Central Baltimore</v>
      </c>
      <c r="D33" s="3">
        <f>VLOOKUP(A33,'[1]2016 Primary'!E41:W337,19)</f>
        <v>2</v>
      </c>
      <c r="E33" s="3">
        <f>VLOOKUP(A33,'[1]2016 General'!E41:W337,19)</f>
        <v>2</v>
      </c>
      <c r="F33" s="3">
        <f>VLOOKUP(A33,'[1]2018 Primary'!E41:W337,19)</f>
        <v>2</v>
      </c>
      <c r="G33" s="3">
        <f>VLOOKUP(A33,'[1]2018 General'!E41:W337,19)</f>
        <v>3</v>
      </c>
      <c r="H33" s="4">
        <f t="shared" si="1"/>
        <v>2.25</v>
      </c>
      <c r="I33">
        <f t="shared" si="2"/>
        <v>0</v>
      </c>
      <c r="J33">
        <f t="shared" si="3"/>
        <v>1</v>
      </c>
      <c r="K33">
        <f t="shared" si="0"/>
        <v>0</v>
      </c>
      <c r="L33">
        <v>0</v>
      </c>
    </row>
    <row r="34" spans="1:12" x14ac:dyDescent="0.35">
      <c r="A34" t="s">
        <v>468</v>
      </c>
      <c r="B34">
        <v>43</v>
      </c>
      <c r="C34" t="str">
        <f>IFERROR(VLOOKUP(B34,'District Neighborhood Table'!$B$2:$C$8,2),IF(B34=40,"Central/Southwest Baltimore",IF(B34=41,"West/Northwest Baltimore",IF(B34=43,"Central North Baltimore","N/A"))))</f>
        <v>Central North Baltimore</v>
      </c>
      <c r="D34" s="3">
        <f>VLOOKUP(A34,'[1]2016 Primary'!E42:W338,19)</f>
        <v>3</v>
      </c>
      <c r="E34" s="3">
        <f>VLOOKUP(A34,'[1]2016 General'!E42:W338,19)</f>
        <v>3</v>
      </c>
      <c r="F34" s="3">
        <f>VLOOKUP(A34,'[1]2018 Primary'!E42:W338,19)</f>
        <v>2</v>
      </c>
      <c r="G34" s="3">
        <f>VLOOKUP(A34,'[1]2018 General'!E42:W338,19)</f>
        <v>2</v>
      </c>
      <c r="H34" s="4">
        <f t="shared" si="1"/>
        <v>2.5</v>
      </c>
      <c r="I34">
        <f t="shared" si="2"/>
        <v>0</v>
      </c>
      <c r="J34">
        <f t="shared" si="3"/>
        <v>0</v>
      </c>
      <c r="K34">
        <f t="shared" si="0"/>
        <v>1</v>
      </c>
      <c r="L34">
        <v>0</v>
      </c>
    </row>
    <row r="35" spans="1:12" x14ac:dyDescent="0.35">
      <c r="A35" t="s">
        <v>469</v>
      </c>
      <c r="B35" s="12">
        <v>45</v>
      </c>
      <c r="C35" t="str">
        <f>IFERROR(VLOOKUP(B35,'District Neighborhood Table'!$B$2:$C$8,2),IF(B35=40,"Central/Southwest Baltimore",IF(B35=41,"West/Northwest Baltimore",IF(B35=43,"Central North Baltimore","N/A"))))</f>
        <v>East/Northeast and Central Baltimore</v>
      </c>
      <c r="D35" s="3">
        <f>VLOOKUP(A35,'[1]2016 Primary'!E43:W339,19)</f>
        <v>3</v>
      </c>
      <c r="E35" s="3">
        <f>VLOOKUP(A35,'[1]2016 General'!E43:W339,19)</f>
        <v>3</v>
      </c>
      <c r="F35" s="3">
        <f>VLOOKUP(A35,'[1]2018 Primary'!E43:W339,19)</f>
        <v>3</v>
      </c>
      <c r="G35" s="3">
        <f>VLOOKUP(A35,'[1]2018 General'!E43:W339,19)</f>
        <v>3</v>
      </c>
      <c r="H35" s="4">
        <f t="shared" si="1"/>
        <v>3</v>
      </c>
      <c r="I35">
        <f t="shared" si="2"/>
        <v>1</v>
      </c>
      <c r="J35">
        <f t="shared" si="3"/>
        <v>0</v>
      </c>
      <c r="K35">
        <f t="shared" si="0"/>
        <v>0</v>
      </c>
      <c r="L35">
        <v>0</v>
      </c>
    </row>
    <row r="36" spans="1:12" x14ac:dyDescent="0.35">
      <c r="A36" t="s">
        <v>470</v>
      </c>
      <c r="B36">
        <v>45</v>
      </c>
      <c r="C36" t="str">
        <f>IFERROR(VLOOKUP(B36,'District Neighborhood Table'!$B$2:$C$8,2),IF(B36=40,"Central/Southwest Baltimore",IF(B36=41,"West/Northwest Baltimore",IF(B36=43,"Central North Baltimore","N/A"))))</f>
        <v>East/Northeast and Central Baltimore</v>
      </c>
      <c r="D36" s="3">
        <f>VLOOKUP(A36,'[1]2016 Primary'!E44:W340,19)</f>
        <v>1</v>
      </c>
      <c r="E36" s="3">
        <f>VLOOKUP(A36,'[1]2016 General'!E44:W340,19)</f>
        <v>1</v>
      </c>
      <c r="F36" s="3">
        <f>VLOOKUP(A36,'[1]2018 Primary'!E44:W340,19)</f>
        <v>1</v>
      </c>
      <c r="G36" s="3">
        <f>VLOOKUP(A36,'[1]2018 General'!E44:W340,19)</f>
        <v>1</v>
      </c>
      <c r="H36" s="4">
        <f t="shared" si="1"/>
        <v>1</v>
      </c>
      <c r="I36">
        <f t="shared" si="2"/>
        <v>1</v>
      </c>
      <c r="J36">
        <f t="shared" si="3"/>
        <v>0</v>
      </c>
      <c r="K36">
        <f t="shared" si="0"/>
        <v>0</v>
      </c>
      <c r="L36">
        <v>0</v>
      </c>
    </row>
    <row r="37" spans="1:12" x14ac:dyDescent="0.35">
      <c r="A37" t="s">
        <v>471</v>
      </c>
      <c r="B37" s="12">
        <v>45</v>
      </c>
      <c r="C37" t="str">
        <f>IFERROR(VLOOKUP(B37,'District Neighborhood Table'!$B$2:$C$8,2),IF(B37=40,"Central/Southwest Baltimore",IF(B37=41,"West/Northwest Baltimore",IF(B37=43,"Central North Baltimore","N/A"))))</f>
        <v>East/Northeast and Central Baltimore</v>
      </c>
      <c r="D37" s="3">
        <f>VLOOKUP(A37,'[1]2016 Primary'!E45:W341,19)</f>
        <v>3</v>
      </c>
      <c r="E37" s="3">
        <f>VLOOKUP(A37,'[1]2016 General'!E45:W341,19)</f>
        <v>3</v>
      </c>
      <c r="F37" s="3">
        <f>VLOOKUP(A37,'[1]2018 Primary'!E45:W341,19)</f>
        <v>3</v>
      </c>
      <c r="G37" s="3">
        <f>VLOOKUP(A37,'[1]2018 General'!E45:W341,19)</f>
        <v>3</v>
      </c>
      <c r="H37" s="4">
        <f t="shared" si="1"/>
        <v>3</v>
      </c>
      <c r="I37">
        <f t="shared" si="2"/>
        <v>1</v>
      </c>
      <c r="J37">
        <f t="shared" si="3"/>
        <v>0</v>
      </c>
      <c r="K37">
        <f t="shared" si="0"/>
        <v>0</v>
      </c>
      <c r="L37">
        <v>0</v>
      </c>
    </row>
    <row r="38" spans="1:12" x14ac:dyDescent="0.35">
      <c r="A38" t="s">
        <v>472</v>
      </c>
      <c r="B38" s="12">
        <v>43</v>
      </c>
      <c r="C38" t="str">
        <f>IFERROR(VLOOKUP(B38,'District Neighborhood Table'!$B$2:$C$8,2),IF(B38=40,"Central/Southwest Baltimore",IF(B38=41,"West/Northwest Baltimore",IF(B38=43,"Central North Baltimore","N/A"))))</f>
        <v>Central North Baltimore</v>
      </c>
      <c r="D38" s="3">
        <f>VLOOKUP(A38,'[1]2016 Primary'!E46:W342,19)</f>
        <v>3</v>
      </c>
      <c r="E38" s="3">
        <f>VLOOKUP(A38,'[1]2016 General'!E46:W342,19)</f>
        <v>3</v>
      </c>
      <c r="F38" s="3">
        <f>VLOOKUP(A38,'[1]2018 Primary'!E46:W342,19)</f>
        <v>3</v>
      </c>
      <c r="G38" s="3">
        <f>VLOOKUP(A38,'[1]2018 General'!E46:W342,19)</f>
        <v>3</v>
      </c>
      <c r="H38" s="4">
        <f t="shared" si="1"/>
        <v>3</v>
      </c>
      <c r="I38">
        <f t="shared" si="2"/>
        <v>1</v>
      </c>
      <c r="J38">
        <f t="shared" si="3"/>
        <v>0</v>
      </c>
      <c r="K38">
        <f t="shared" si="0"/>
        <v>0</v>
      </c>
      <c r="L38">
        <v>0</v>
      </c>
    </row>
    <row r="39" spans="1:12" x14ac:dyDescent="0.35">
      <c r="A39" t="s">
        <v>473</v>
      </c>
      <c r="B39">
        <v>43</v>
      </c>
      <c r="C39" t="str">
        <f>IFERROR(VLOOKUP(B39,'District Neighborhood Table'!$B$2:$C$8,2),IF(B39=40,"Central/Southwest Baltimore",IF(B39=41,"West/Northwest Baltimore",IF(B39=43,"Central North Baltimore","N/A"))))</f>
        <v>Central North Baltimore</v>
      </c>
      <c r="D39" s="3">
        <f>VLOOKUP(A39,'[1]2016 Primary'!E47:W343,19)</f>
        <v>3</v>
      </c>
      <c r="E39" s="3">
        <f>VLOOKUP(A39,'[1]2016 General'!E47:W343,19)</f>
        <v>2</v>
      </c>
      <c r="F39" s="3">
        <f>VLOOKUP(A39,'[1]2018 Primary'!E47:W343,19)</f>
        <v>3</v>
      </c>
      <c r="G39" s="3">
        <f>VLOOKUP(A39,'[1]2018 General'!E47:W343,19)</f>
        <v>3</v>
      </c>
      <c r="H39" s="4">
        <f t="shared" si="1"/>
        <v>2.75</v>
      </c>
      <c r="I39">
        <f t="shared" si="2"/>
        <v>0</v>
      </c>
      <c r="J39">
        <f t="shared" si="3"/>
        <v>1</v>
      </c>
      <c r="K39">
        <f t="shared" si="0"/>
        <v>0</v>
      </c>
      <c r="L39">
        <v>0</v>
      </c>
    </row>
    <row r="40" spans="1:12" x14ac:dyDescent="0.35">
      <c r="A40" t="s">
        <v>474</v>
      </c>
      <c r="B40">
        <v>43</v>
      </c>
      <c r="C40" t="str">
        <f>IFERROR(VLOOKUP(B40,'District Neighborhood Table'!$B$2:$C$8,2),IF(B40=40,"Central/Southwest Baltimore",IF(B40=41,"West/Northwest Baltimore",IF(B40=43,"Central North Baltimore","N/A"))))</f>
        <v>Central North Baltimore</v>
      </c>
      <c r="D40" s="3">
        <f>VLOOKUP(A40,'[1]2016 Primary'!E48:W344,19)</f>
        <v>2</v>
      </c>
      <c r="E40" s="3">
        <f>VLOOKUP(A40,'[1]2016 General'!E48:W344,19)</f>
        <v>2</v>
      </c>
      <c r="F40" s="3">
        <f>VLOOKUP(A40,'[1]2018 Primary'!E48:W344,19)</f>
        <v>2</v>
      </c>
      <c r="G40" s="3">
        <f>VLOOKUP(A40,'[1]2018 General'!E48:W344,19)</f>
        <v>2</v>
      </c>
      <c r="H40" s="4">
        <f t="shared" si="1"/>
        <v>2</v>
      </c>
      <c r="I40">
        <f t="shared" si="2"/>
        <v>1</v>
      </c>
      <c r="J40">
        <f t="shared" si="3"/>
        <v>0</v>
      </c>
      <c r="K40">
        <f t="shared" si="0"/>
        <v>0</v>
      </c>
      <c r="L40">
        <v>0</v>
      </c>
    </row>
    <row r="41" spans="1:12" x14ac:dyDescent="0.35">
      <c r="A41" t="s">
        <v>475</v>
      </c>
      <c r="B41">
        <v>43</v>
      </c>
      <c r="C41" t="str">
        <f>IFERROR(VLOOKUP(B41,'District Neighborhood Table'!$B$2:$C$8,2),IF(B41=40,"Central/Southwest Baltimore",IF(B41=41,"West/Northwest Baltimore",IF(B41=43,"Central North Baltimore","N/A"))))</f>
        <v>Central North Baltimore</v>
      </c>
      <c r="D41" s="3">
        <f>VLOOKUP(A41,'[1]2016 Primary'!E49:W345,19)</f>
        <v>1</v>
      </c>
      <c r="E41" s="3">
        <f>VLOOKUP(A41,'[1]2016 General'!E49:W345,19)</f>
        <v>1</v>
      </c>
      <c r="F41" s="3">
        <f>VLOOKUP(A41,'[1]2018 Primary'!E49:W345,19)</f>
        <v>1</v>
      </c>
      <c r="G41" s="3">
        <f>VLOOKUP(A41,'[1]2018 General'!E49:W345,19)</f>
        <v>1</v>
      </c>
      <c r="H41" s="4">
        <f t="shared" si="1"/>
        <v>1</v>
      </c>
      <c r="I41">
        <f t="shared" si="2"/>
        <v>1</v>
      </c>
      <c r="J41">
        <f t="shared" si="3"/>
        <v>0</v>
      </c>
      <c r="K41">
        <f t="shared" si="0"/>
        <v>0</v>
      </c>
      <c r="L41">
        <v>0</v>
      </c>
    </row>
    <row r="42" spans="1:12" x14ac:dyDescent="0.35">
      <c r="A42" t="s">
        <v>476</v>
      </c>
      <c r="B42">
        <v>43</v>
      </c>
      <c r="C42" t="str">
        <f>IFERROR(VLOOKUP(B42,'District Neighborhood Table'!$B$2:$C$8,2),IF(B42=40,"Central/Southwest Baltimore",IF(B42=41,"West/Northwest Baltimore",IF(B42=43,"Central North Baltimore","N/A"))))</f>
        <v>Central North Baltimore</v>
      </c>
      <c r="D42" s="3">
        <f>VLOOKUP(A42,'[1]2016 Primary'!E50:W346,19)</f>
        <v>1</v>
      </c>
      <c r="E42" s="3">
        <f>VLOOKUP(A42,'[1]2016 General'!E50:W346,19)</f>
        <v>1</v>
      </c>
      <c r="F42" s="3">
        <f>VLOOKUP(A42,'[1]2018 Primary'!E50:W346,19)</f>
        <v>1</v>
      </c>
      <c r="G42" s="3">
        <f>VLOOKUP(A42,'[1]2018 General'!E50:W346,19)</f>
        <v>2</v>
      </c>
      <c r="H42" s="4">
        <f t="shared" si="1"/>
        <v>1.25</v>
      </c>
      <c r="I42">
        <f t="shared" si="2"/>
        <v>0</v>
      </c>
      <c r="J42">
        <f t="shared" si="3"/>
        <v>1</v>
      </c>
      <c r="K42">
        <f t="shared" si="0"/>
        <v>0</v>
      </c>
      <c r="L42">
        <v>0</v>
      </c>
    </row>
    <row r="43" spans="1:12" x14ac:dyDescent="0.35">
      <c r="A43" t="s">
        <v>477</v>
      </c>
      <c r="B43">
        <v>43</v>
      </c>
      <c r="C43" t="str">
        <f>IFERROR(VLOOKUP(B43,'District Neighborhood Table'!$B$2:$C$8,2),IF(B43=40,"Central/Southwest Baltimore",IF(B43=41,"West/Northwest Baltimore",IF(B43=43,"Central North Baltimore","N/A"))))</f>
        <v>Central North Baltimore</v>
      </c>
      <c r="D43" s="3">
        <f>VLOOKUP(A43,'[1]2016 Primary'!E51:W347,19)</f>
        <v>1</v>
      </c>
      <c r="E43" s="3">
        <f>VLOOKUP(A43,'[1]2016 General'!E51:W347,19)</f>
        <v>1</v>
      </c>
      <c r="F43" s="3">
        <f>VLOOKUP(A43,'[1]2018 Primary'!E51:W347,19)</f>
        <v>1</v>
      </c>
      <c r="G43" s="3">
        <f>VLOOKUP(A43,'[1]2018 General'!E51:W347,19)</f>
        <v>1</v>
      </c>
      <c r="H43" s="4">
        <f t="shared" si="1"/>
        <v>1</v>
      </c>
      <c r="I43">
        <f t="shared" si="2"/>
        <v>1</v>
      </c>
      <c r="J43">
        <f t="shared" si="3"/>
        <v>0</v>
      </c>
      <c r="K43">
        <f t="shared" si="0"/>
        <v>0</v>
      </c>
      <c r="L43">
        <v>0</v>
      </c>
    </row>
    <row r="44" spans="1:12" x14ac:dyDescent="0.35">
      <c r="A44" t="s">
        <v>478</v>
      </c>
      <c r="B44">
        <v>43</v>
      </c>
      <c r="C44" t="str">
        <f>IFERROR(VLOOKUP(B44,'District Neighborhood Table'!$B$2:$C$8,2),IF(B44=40,"Central/Southwest Baltimore",IF(B44=41,"West/Northwest Baltimore",IF(B44=43,"Central North Baltimore","N/A"))))</f>
        <v>Central North Baltimore</v>
      </c>
      <c r="D44" s="3">
        <f>VLOOKUP(A44,'[1]2016 Primary'!E52:W348,19)</f>
        <v>2</v>
      </c>
      <c r="E44" s="3">
        <f>VLOOKUP(A44,'[1]2016 General'!E52:W348,19)</f>
        <v>2</v>
      </c>
      <c r="F44" s="3">
        <f>VLOOKUP(A44,'[1]2018 Primary'!E52:W348,19)</f>
        <v>2</v>
      </c>
      <c r="G44" s="3">
        <f>VLOOKUP(A44,'[1]2018 General'!E52:W348,19)</f>
        <v>2</v>
      </c>
      <c r="H44" s="4">
        <f t="shared" si="1"/>
        <v>2</v>
      </c>
      <c r="I44">
        <f t="shared" si="2"/>
        <v>1</v>
      </c>
      <c r="J44">
        <f t="shared" si="3"/>
        <v>0</v>
      </c>
      <c r="K44">
        <f t="shared" si="0"/>
        <v>0</v>
      </c>
      <c r="L44">
        <v>0</v>
      </c>
    </row>
    <row r="45" spans="1:12" x14ac:dyDescent="0.35">
      <c r="A45" t="s">
        <v>479</v>
      </c>
      <c r="B45">
        <v>43</v>
      </c>
      <c r="C45" t="str">
        <f>IFERROR(VLOOKUP(B45,'District Neighborhood Table'!$B$2:$C$8,2),IF(B45=40,"Central/Southwest Baltimore",IF(B45=41,"West/Northwest Baltimore",IF(B45=43,"Central North Baltimore","N/A"))))</f>
        <v>Central North Baltimore</v>
      </c>
      <c r="D45" s="3">
        <f>VLOOKUP(A45,'[1]2016 Primary'!E53:W349,19)</f>
        <v>2</v>
      </c>
      <c r="E45" s="3">
        <f>VLOOKUP(A45,'[1]2016 General'!E53:W349,19)</f>
        <v>2</v>
      </c>
      <c r="F45" s="3">
        <f>VLOOKUP(A45,'[1]2018 Primary'!E53:W349,19)</f>
        <v>3</v>
      </c>
      <c r="G45" s="3">
        <f>VLOOKUP(A45,'[1]2018 General'!E53:W349,19)</f>
        <v>3</v>
      </c>
      <c r="H45" s="4">
        <f t="shared" si="1"/>
        <v>2.5</v>
      </c>
      <c r="I45">
        <f t="shared" si="2"/>
        <v>0</v>
      </c>
      <c r="J45">
        <f t="shared" si="3"/>
        <v>0</v>
      </c>
      <c r="K45">
        <f t="shared" si="0"/>
        <v>1</v>
      </c>
      <c r="L45">
        <v>0</v>
      </c>
    </row>
    <row r="46" spans="1:12" x14ac:dyDescent="0.35">
      <c r="A46" t="s">
        <v>480</v>
      </c>
      <c r="B46">
        <v>43</v>
      </c>
      <c r="C46" t="str">
        <f>IFERROR(VLOOKUP(B46,'District Neighborhood Table'!$B$2:$C$8,2),IF(B46=40,"Central/Southwest Baltimore",IF(B46=41,"West/Northwest Baltimore",IF(B46=43,"Central North Baltimore","N/A"))))</f>
        <v>Central North Baltimore</v>
      </c>
      <c r="D46" s="3">
        <f>VLOOKUP(A46,'[1]2016 Primary'!E54:W350,19)</f>
        <v>3</v>
      </c>
      <c r="E46" s="3">
        <f>VLOOKUP(A46,'[1]2016 General'!E54:W350,19)</f>
        <v>2</v>
      </c>
      <c r="F46" s="3">
        <f>VLOOKUP(A46,'[1]2018 Primary'!E54:W350,19)</f>
        <v>3</v>
      </c>
      <c r="G46" s="3">
        <f>VLOOKUP(A46,'[1]2018 General'!E54:W350,19)</f>
        <v>3</v>
      </c>
      <c r="H46" s="4">
        <f t="shared" si="1"/>
        <v>2.75</v>
      </c>
      <c r="I46">
        <f t="shared" si="2"/>
        <v>0</v>
      </c>
      <c r="J46">
        <f t="shared" si="3"/>
        <v>1</v>
      </c>
      <c r="K46">
        <f t="shared" si="0"/>
        <v>0</v>
      </c>
      <c r="L46">
        <v>0</v>
      </c>
    </row>
    <row r="47" spans="1:12" x14ac:dyDescent="0.35">
      <c r="A47" t="s">
        <v>481</v>
      </c>
      <c r="B47">
        <v>43</v>
      </c>
      <c r="C47" t="str">
        <f>IFERROR(VLOOKUP(B47,'District Neighborhood Table'!$B$2:$C$8,2),IF(B47=40,"Central/Southwest Baltimore",IF(B47=41,"West/Northwest Baltimore",IF(B47=43,"Central North Baltimore","N/A"))))</f>
        <v>Central North Baltimore</v>
      </c>
      <c r="D47" s="3">
        <f>VLOOKUP(A47,'[1]2016 Primary'!E55:W351,19)</f>
        <v>2</v>
      </c>
      <c r="E47" s="3">
        <f>VLOOKUP(A47,'[1]2016 General'!E55:W351,19)</f>
        <v>2</v>
      </c>
      <c r="F47" s="3">
        <f>VLOOKUP(A47,'[1]2018 Primary'!E55:W351,19)</f>
        <v>2</v>
      </c>
      <c r="G47" s="3">
        <f>VLOOKUP(A47,'[1]2018 General'!E55:W351,19)</f>
        <v>3</v>
      </c>
      <c r="H47" s="4">
        <f t="shared" si="1"/>
        <v>2.25</v>
      </c>
      <c r="I47">
        <f t="shared" si="2"/>
        <v>0</v>
      </c>
      <c r="J47">
        <f t="shared" si="3"/>
        <v>1</v>
      </c>
      <c r="K47">
        <f t="shared" si="0"/>
        <v>0</v>
      </c>
      <c r="L47">
        <v>0</v>
      </c>
    </row>
    <row r="48" spans="1:12" x14ac:dyDescent="0.35">
      <c r="A48" t="s">
        <v>482</v>
      </c>
      <c r="B48" s="12">
        <v>43</v>
      </c>
      <c r="C48" t="str">
        <f>IFERROR(VLOOKUP(B48,'District Neighborhood Table'!$B$2:$C$8,2),IF(B48=40,"Central/Southwest Baltimore",IF(B48=41,"West/Northwest Baltimore",IF(B48=43,"Central North Baltimore","N/A"))))</f>
        <v>Central North Baltimore</v>
      </c>
      <c r="D48" s="3">
        <f>VLOOKUP(A48,'[1]2016 Primary'!E56:W352,19)</f>
        <v>3</v>
      </c>
      <c r="E48" s="3">
        <f>VLOOKUP(A48,'[1]2016 General'!E56:W352,19)</f>
        <v>3</v>
      </c>
      <c r="F48" s="3">
        <f>VLOOKUP(A48,'[1]2018 Primary'!E56:W352,19)</f>
        <v>3</v>
      </c>
      <c r="G48" s="3">
        <f>VLOOKUP(A48,'[1]2018 General'!E56:W352,19)</f>
        <v>3</v>
      </c>
      <c r="H48" s="4">
        <f t="shared" si="1"/>
        <v>3</v>
      </c>
      <c r="I48">
        <f t="shared" si="2"/>
        <v>1</v>
      </c>
      <c r="J48">
        <f t="shared" si="3"/>
        <v>0</v>
      </c>
      <c r="K48">
        <f t="shared" si="0"/>
        <v>0</v>
      </c>
      <c r="L48">
        <v>0</v>
      </c>
    </row>
    <row r="49" spans="1:12" x14ac:dyDescent="0.35">
      <c r="A49" t="s">
        <v>483</v>
      </c>
      <c r="B49">
        <v>43</v>
      </c>
      <c r="C49" t="str">
        <f>IFERROR(VLOOKUP(B49,'District Neighborhood Table'!$B$2:$C$8,2),IF(B49=40,"Central/Southwest Baltimore",IF(B49=41,"West/Northwest Baltimore",IF(B49=43,"Central North Baltimore","N/A"))))</f>
        <v>Central North Baltimore</v>
      </c>
      <c r="D49" s="3">
        <f>VLOOKUP(A49,'[1]2016 Primary'!E57:W353,19)</f>
        <v>2</v>
      </c>
      <c r="E49" s="3">
        <f>VLOOKUP(A49,'[1]2016 General'!E57:W353,19)</f>
        <v>2</v>
      </c>
      <c r="F49" s="3">
        <f>VLOOKUP(A49,'[1]2018 Primary'!E57:W353,19)</f>
        <v>3</v>
      </c>
      <c r="G49" s="3">
        <f>VLOOKUP(A49,'[1]2018 General'!E57:W353,19)</f>
        <v>3</v>
      </c>
      <c r="H49" s="4">
        <f t="shared" si="1"/>
        <v>2.5</v>
      </c>
      <c r="I49">
        <f t="shared" si="2"/>
        <v>0</v>
      </c>
      <c r="J49">
        <f t="shared" si="3"/>
        <v>0</v>
      </c>
      <c r="K49">
        <f t="shared" si="0"/>
        <v>1</v>
      </c>
      <c r="L49">
        <v>0</v>
      </c>
    </row>
    <row r="50" spans="1:12" x14ac:dyDescent="0.35">
      <c r="A50" t="s">
        <v>484</v>
      </c>
      <c r="B50" s="12">
        <v>45</v>
      </c>
      <c r="C50" t="str">
        <f>IFERROR(VLOOKUP(B50,'District Neighborhood Table'!$B$2:$C$8,2),IF(B50=40,"Central/Southwest Baltimore",IF(B50=41,"West/Northwest Baltimore",IF(B50=43,"Central North Baltimore","N/A"))))</f>
        <v>East/Northeast and Central Baltimore</v>
      </c>
      <c r="D50" s="3">
        <f>VLOOKUP(A50,'[1]2016 Primary'!E58:W354,19)</f>
        <v>3</v>
      </c>
      <c r="E50" s="3">
        <f>VLOOKUP(A50,'[1]2016 General'!E58:W354,19)</f>
        <v>3</v>
      </c>
      <c r="F50" s="3">
        <f>VLOOKUP(A50,'[1]2018 Primary'!E58:W354,19)</f>
        <v>3</v>
      </c>
      <c r="G50" s="3">
        <f>VLOOKUP(A50,'[1]2018 General'!E58:W354,19)</f>
        <v>3</v>
      </c>
      <c r="H50" s="4">
        <f t="shared" si="1"/>
        <v>3</v>
      </c>
      <c r="I50">
        <f t="shared" si="2"/>
        <v>1</v>
      </c>
      <c r="J50">
        <f t="shared" si="3"/>
        <v>0</v>
      </c>
      <c r="K50">
        <f t="shared" si="0"/>
        <v>0</v>
      </c>
      <c r="L50">
        <v>0</v>
      </c>
    </row>
    <row r="51" spans="1:12" x14ac:dyDescent="0.35">
      <c r="A51" t="s">
        <v>485</v>
      </c>
      <c r="B51">
        <v>43</v>
      </c>
      <c r="C51" t="str">
        <f>IFERROR(VLOOKUP(B51,'District Neighborhood Table'!$B$2:$C$8,2),IF(B51=40,"Central/Southwest Baltimore",IF(B51=41,"West/Northwest Baltimore",IF(B51=43,"Central North Baltimore","N/A"))))</f>
        <v>Central North Baltimore</v>
      </c>
      <c r="D51" s="3">
        <f>VLOOKUP(A51,'[1]2016 Primary'!E59:W355,19)</f>
        <v>2</v>
      </c>
      <c r="E51" s="3">
        <f>VLOOKUP(A51,'[1]2016 General'!E59:W355,19)</f>
        <v>2</v>
      </c>
      <c r="F51" s="3">
        <f>VLOOKUP(A51,'[1]2018 Primary'!E59:W355,19)</f>
        <v>3</v>
      </c>
      <c r="G51" s="3">
        <f>VLOOKUP(A51,'[1]2018 General'!E59:W355,19)</f>
        <v>3</v>
      </c>
      <c r="H51" s="4">
        <f t="shared" si="1"/>
        <v>2.5</v>
      </c>
      <c r="I51">
        <f t="shared" si="2"/>
        <v>0</v>
      </c>
      <c r="J51">
        <f t="shared" si="3"/>
        <v>0</v>
      </c>
      <c r="K51">
        <f t="shared" si="0"/>
        <v>1</v>
      </c>
      <c r="L51">
        <v>0</v>
      </c>
    </row>
    <row r="52" spans="1:12" x14ac:dyDescent="0.35">
      <c r="A52" t="s">
        <v>486</v>
      </c>
      <c r="B52">
        <v>45</v>
      </c>
      <c r="C52" t="str">
        <f>IFERROR(VLOOKUP(B52,'District Neighborhood Table'!$B$2:$C$8,2),IF(B52=40,"Central/Southwest Baltimore",IF(B52=41,"West/Northwest Baltimore",IF(B52=43,"Central North Baltimore","N/A"))))</f>
        <v>East/Northeast and Central Baltimore</v>
      </c>
      <c r="D52" s="3">
        <f>VLOOKUP(A52,'[1]2016 Primary'!E60:W356,19)</f>
        <v>2</v>
      </c>
      <c r="E52" s="3">
        <f>VLOOKUP(A52,'[1]2016 General'!E60:W356,19)</f>
        <v>2</v>
      </c>
      <c r="F52" s="3">
        <f>VLOOKUP(A52,'[1]2018 Primary'!E60:W356,19)</f>
        <v>2</v>
      </c>
      <c r="G52" s="3">
        <f>VLOOKUP(A52,'[1]2018 General'!E60:W356,19)</f>
        <v>3</v>
      </c>
      <c r="H52" s="4">
        <f t="shared" si="1"/>
        <v>2.25</v>
      </c>
      <c r="I52">
        <f t="shared" si="2"/>
        <v>0</v>
      </c>
      <c r="J52">
        <f t="shared" si="3"/>
        <v>1</v>
      </c>
      <c r="K52">
        <f t="shared" si="0"/>
        <v>0</v>
      </c>
      <c r="L52">
        <v>0</v>
      </c>
    </row>
    <row r="53" spans="1:12" x14ac:dyDescent="0.35">
      <c r="A53" t="s">
        <v>487</v>
      </c>
      <c r="B53">
        <v>45</v>
      </c>
      <c r="C53" t="str">
        <f>IFERROR(VLOOKUP(B53,'District Neighborhood Table'!$B$2:$C$8,2),IF(B53=40,"Central/Southwest Baltimore",IF(B53=41,"West/Northwest Baltimore",IF(B53=43,"Central North Baltimore","N/A"))))</f>
        <v>East/Northeast and Central Baltimore</v>
      </c>
      <c r="D53" s="3">
        <f>VLOOKUP(A53,'[1]2016 Primary'!E61:W357,19)</f>
        <v>3</v>
      </c>
      <c r="E53" s="3">
        <f>VLOOKUP(A53,'[1]2016 General'!E61:W357,19)</f>
        <v>2</v>
      </c>
      <c r="F53" s="3">
        <f>VLOOKUP(A53,'[1]2018 Primary'!E61:W357,19)</f>
        <v>3</v>
      </c>
      <c r="G53" s="3">
        <f>VLOOKUP(A53,'[1]2018 General'!E61:W357,19)</f>
        <v>3</v>
      </c>
      <c r="H53" s="4">
        <f t="shared" si="1"/>
        <v>2.75</v>
      </c>
      <c r="I53">
        <f t="shared" si="2"/>
        <v>0</v>
      </c>
      <c r="J53">
        <f t="shared" si="3"/>
        <v>1</v>
      </c>
      <c r="K53">
        <f t="shared" si="0"/>
        <v>0</v>
      </c>
      <c r="L53">
        <v>0</v>
      </c>
    </row>
    <row r="54" spans="1:12" x14ac:dyDescent="0.35">
      <c r="A54" t="s">
        <v>488</v>
      </c>
      <c r="B54">
        <v>45</v>
      </c>
      <c r="C54" t="str">
        <f>IFERROR(VLOOKUP(B54,'District Neighborhood Table'!$B$2:$C$8,2),IF(B54=40,"Central/Southwest Baltimore",IF(B54=41,"West/Northwest Baltimore",IF(B54=43,"Central North Baltimore","N/A"))))</f>
        <v>East/Northeast and Central Baltimore</v>
      </c>
      <c r="D54" s="3">
        <f>VLOOKUP(A54,'[1]2016 Primary'!E62:W358,19)</f>
        <v>2</v>
      </c>
      <c r="E54" s="3">
        <f>VLOOKUP(A54,'[1]2016 General'!E62:W358,19)</f>
        <v>2</v>
      </c>
      <c r="F54" s="3">
        <f>VLOOKUP(A54,'[1]2018 Primary'!E62:W358,19)</f>
        <v>2</v>
      </c>
      <c r="G54" s="3">
        <f>VLOOKUP(A54,'[1]2018 General'!E62:W358,19)</f>
        <v>3</v>
      </c>
      <c r="H54" s="4">
        <f t="shared" si="1"/>
        <v>2.25</v>
      </c>
      <c r="I54">
        <f t="shared" si="2"/>
        <v>0</v>
      </c>
      <c r="J54">
        <f t="shared" si="3"/>
        <v>1</v>
      </c>
      <c r="K54">
        <f t="shared" si="0"/>
        <v>0</v>
      </c>
      <c r="L54">
        <v>0</v>
      </c>
    </row>
    <row r="55" spans="1:12" x14ac:dyDescent="0.35">
      <c r="A55" t="s">
        <v>489</v>
      </c>
      <c r="B55" s="12">
        <v>46</v>
      </c>
      <c r="C55" t="str">
        <f>IFERROR(VLOOKUP(B55,'District Neighborhood Table'!$B$2:$C$8,2),IF(B55=40,"Central/Southwest Baltimore",IF(B55=41,"West/Northwest Baltimore",IF(B55=43,"Central North Baltimore","N/A"))))</f>
        <v>West/Northwest Baltimore</v>
      </c>
      <c r="D55" s="3">
        <f>VLOOKUP(A55,'[1]2016 Primary'!E63:W359,19)</f>
        <v>3</v>
      </c>
      <c r="E55" s="3">
        <f>VLOOKUP(A55,'[1]2016 General'!E63:W359,19)</f>
        <v>3</v>
      </c>
      <c r="F55" s="3">
        <f>VLOOKUP(A55,'[1]2018 Primary'!E63:W359,19)</f>
        <v>3</v>
      </c>
      <c r="G55" s="3">
        <f>VLOOKUP(A55,'[1]2018 General'!E63:W359,19)</f>
        <v>3</v>
      </c>
      <c r="H55" s="4">
        <f t="shared" si="1"/>
        <v>3</v>
      </c>
      <c r="I55">
        <f t="shared" si="2"/>
        <v>1</v>
      </c>
      <c r="J55">
        <f t="shared" si="3"/>
        <v>0</v>
      </c>
      <c r="K55">
        <f t="shared" si="0"/>
        <v>0</v>
      </c>
      <c r="L55">
        <v>0</v>
      </c>
    </row>
    <row r="56" spans="1:12" x14ac:dyDescent="0.35">
      <c r="A56" t="s">
        <v>490</v>
      </c>
      <c r="B56">
        <v>45</v>
      </c>
      <c r="C56" t="str">
        <f>IFERROR(VLOOKUP(B56,'District Neighborhood Table'!$B$2:$C$8,2),IF(B56=40,"Central/Southwest Baltimore",IF(B56=41,"West/Northwest Baltimore",IF(B56=43,"Central North Baltimore","N/A"))))</f>
        <v>East/Northeast and Central Baltimore</v>
      </c>
      <c r="D56" s="3">
        <f>VLOOKUP(A56,'[1]2016 Primary'!E64:W360,19)</f>
        <v>3</v>
      </c>
      <c r="E56" s="3">
        <f>VLOOKUP(A56,'[1]2016 General'!E64:W360,19)</f>
        <v>2</v>
      </c>
      <c r="F56" s="3">
        <f>VLOOKUP(A56,'[1]2018 Primary'!E64:W360,19)</f>
        <v>3</v>
      </c>
      <c r="G56" s="3">
        <f>VLOOKUP(A56,'[1]2018 General'!E64:W360,19)</f>
        <v>3</v>
      </c>
      <c r="H56" s="4">
        <f t="shared" si="1"/>
        <v>2.75</v>
      </c>
      <c r="I56">
        <f t="shared" si="2"/>
        <v>0</v>
      </c>
      <c r="J56">
        <f t="shared" si="3"/>
        <v>1</v>
      </c>
      <c r="K56">
        <f t="shared" si="0"/>
        <v>0</v>
      </c>
      <c r="L56">
        <v>0</v>
      </c>
    </row>
    <row r="57" spans="1:12" x14ac:dyDescent="0.35">
      <c r="A57" t="s">
        <v>491</v>
      </c>
      <c r="B57">
        <v>45</v>
      </c>
      <c r="C57" t="str">
        <f>IFERROR(VLOOKUP(B57,'District Neighborhood Table'!$B$2:$C$8,2),IF(B57=40,"Central/Southwest Baltimore",IF(B57=41,"West/Northwest Baltimore",IF(B57=43,"Central North Baltimore","N/A"))))</f>
        <v>East/Northeast and Central Baltimore</v>
      </c>
      <c r="D57" s="3">
        <f>VLOOKUP(A57,'[1]2016 Primary'!E65:W361,19)</f>
        <v>1</v>
      </c>
      <c r="E57" s="3">
        <f>VLOOKUP(A57,'[1]2016 General'!E65:W361,19)</f>
        <v>1</v>
      </c>
      <c r="F57" s="3">
        <f>VLOOKUP(A57,'[1]2018 Primary'!E65:W361,19)</f>
        <v>2</v>
      </c>
      <c r="G57" s="3">
        <f>VLOOKUP(A57,'[1]2018 General'!E65:W361,19)</f>
        <v>2</v>
      </c>
      <c r="H57" s="4">
        <f t="shared" si="1"/>
        <v>1.5</v>
      </c>
      <c r="I57">
        <f t="shared" si="2"/>
        <v>0</v>
      </c>
      <c r="J57">
        <f t="shared" si="3"/>
        <v>0</v>
      </c>
      <c r="K57">
        <f t="shared" si="0"/>
        <v>1</v>
      </c>
      <c r="L57">
        <v>0</v>
      </c>
    </row>
    <row r="58" spans="1:12" x14ac:dyDescent="0.35">
      <c r="A58" t="s">
        <v>492</v>
      </c>
      <c r="B58" s="12">
        <v>45</v>
      </c>
      <c r="C58" t="str">
        <f>IFERROR(VLOOKUP(B58,'District Neighborhood Table'!$B$2:$C$8,2),IF(B58=40,"Central/Southwest Baltimore",IF(B58=41,"West/Northwest Baltimore",IF(B58=43,"Central North Baltimore","N/A"))))</f>
        <v>East/Northeast and Central Baltimore</v>
      </c>
      <c r="D58" s="3">
        <f>VLOOKUP(A58,'[1]2016 Primary'!E66:W362,19)</f>
        <v>3</v>
      </c>
      <c r="E58" s="3">
        <f>VLOOKUP(A58,'[1]2016 General'!E66:W362,19)</f>
        <v>3</v>
      </c>
      <c r="F58" s="3">
        <f>VLOOKUP(A58,'[1]2018 Primary'!E66:W362,19)</f>
        <v>3</v>
      </c>
      <c r="G58" s="3">
        <f>VLOOKUP(A58,'[1]2018 General'!E66:W362,19)</f>
        <v>3</v>
      </c>
      <c r="H58" s="4">
        <f t="shared" si="1"/>
        <v>3</v>
      </c>
      <c r="I58">
        <f t="shared" si="2"/>
        <v>1</v>
      </c>
      <c r="J58">
        <f t="shared" si="3"/>
        <v>0</v>
      </c>
      <c r="K58">
        <f t="shared" si="0"/>
        <v>0</v>
      </c>
      <c r="L58">
        <v>0</v>
      </c>
    </row>
    <row r="59" spans="1:12" x14ac:dyDescent="0.35">
      <c r="A59" t="s">
        <v>493</v>
      </c>
      <c r="B59">
        <v>40</v>
      </c>
      <c r="C59" t="str">
        <f>IFERROR(VLOOKUP(B59,'District Neighborhood Table'!$B$2:$C$8,2),IF(B59=40,"Central/Southwest Baltimore",IF(B59=41,"West/Northwest Baltimore",IF(B59=43,"Central North Baltimore","N/A"))))</f>
        <v>Central/Southwest Baltimore</v>
      </c>
      <c r="D59" s="3">
        <f>VLOOKUP(A59,'[1]2016 Primary'!E67:W363,19)</f>
        <v>1</v>
      </c>
      <c r="E59" s="3">
        <f>VLOOKUP(A59,'[1]2016 General'!E67:W363,19)</f>
        <v>1</v>
      </c>
      <c r="F59" s="3">
        <f>VLOOKUP(A59,'[1]2018 Primary'!E67:W363,19)</f>
        <v>2</v>
      </c>
      <c r="G59" s="3">
        <f>VLOOKUP(A59,'[1]2018 General'!E67:W363,19)</f>
        <v>2</v>
      </c>
      <c r="H59" s="4">
        <f t="shared" si="1"/>
        <v>1.5</v>
      </c>
      <c r="I59">
        <f t="shared" si="2"/>
        <v>0</v>
      </c>
      <c r="J59">
        <f t="shared" si="3"/>
        <v>0</v>
      </c>
      <c r="K59">
        <f t="shared" si="0"/>
        <v>1</v>
      </c>
      <c r="L59">
        <v>0</v>
      </c>
    </row>
    <row r="60" spans="1:12" x14ac:dyDescent="0.35">
      <c r="A60" t="s">
        <v>494</v>
      </c>
      <c r="B60" s="12" t="s">
        <v>739</v>
      </c>
      <c r="C60" t="str">
        <f>IFERROR(VLOOKUP(B60,'District Neighborhood Table'!$B$2:$C$8,2),IF(B60=40,"Central/Southwest Baltimore",IF(B60=41,"West/Northwest Baltimore",IF(B60=43,"Central North Baltimore","N/A"))))</f>
        <v>Southwest/Central Baltimore</v>
      </c>
      <c r="D60" s="3">
        <f>VLOOKUP(A60,'[1]2016 Primary'!E68:W364,19)</f>
        <v>3</v>
      </c>
      <c r="E60" s="3">
        <f>VLOOKUP(A60,'[1]2016 General'!E68:W364,19)</f>
        <v>3</v>
      </c>
      <c r="F60" s="3">
        <f>VLOOKUP(A60,'[1]2018 Primary'!E68:W364,19)</f>
        <v>3</v>
      </c>
      <c r="G60" s="3">
        <f>VLOOKUP(A60,'[1]2018 General'!E68:W364,19)</f>
        <v>3</v>
      </c>
      <c r="H60" s="4">
        <f t="shared" si="1"/>
        <v>3</v>
      </c>
      <c r="I60">
        <f t="shared" si="2"/>
        <v>1</v>
      </c>
      <c r="J60">
        <f t="shared" si="3"/>
        <v>0</v>
      </c>
      <c r="K60">
        <f t="shared" si="0"/>
        <v>0</v>
      </c>
      <c r="L60">
        <v>0</v>
      </c>
    </row>
    <row r="61" spans="1:12" x14ac:dyDescent="0.35">
      <c r="A61" t="s">
        <v>495</v>
      </c>
      <c r="B61">
        <v>40</v>
      </c>
      <c r="C61" t="str">
        <f>IFERROR(VLOOKUP(B61,'District Neighborhood Table'!$B$2:$C$8,2),IF(B61=40,"Central/Southwest Baltimore",IF(B61=41,"West/Northwest Baltimore",IF(B61=43,"Central North Baltimore","N/A"))))</f>
        <v>Central/Southwest Baltimore</v>
      </c>
      <c r="D61" s="3">
        <f>VLOOKUP(A61,'[1]2016 Primary'!E69:W365,19)</f>
        <v>2</v>
      </c>
      <c r="E61" s="3">
        <f>VLOOKUP(A61,'[1]2016 General'!E69:W365,19)</f>
        <v>2</v>
      </c>
      <c r="F61" s="3">
        <f>VLOOKUP(A61,'[1]2018 Primary'!E69:W365,19)</f>
        <v>2</v>
      </c>
      <c r="G61" s="3">
        <f>VLOOKUP(A61,'[1]2018 General'!E69:W365,19)</f>
        <v>2</v>
      </c>
      <c r="H61" s="4">
        <f t="shared" si="1"/>
        <v>2</v>
      </c>
      <c r="I61">
        <f t="shared" si="2"/>
        <v>1</v>
      </c>
      <c r="J61">
        <f t="shared" si="3"/>
        <v>0</v>
      </c>
      <c r="K61">
        <f t="shared" si="0"/>
        <v>0</v>
      </c>
      <c r="L61">
        <v>0</v>
      </c>
    </row>
    <row r="62" spans="1:12" x14ac:dyDescent="0.35">
      <c r="A62" t="s">
        <v>496</v>
      </c>
      <c r="B62">
        <v>40</v>
      </c>
      <c r="C62" t="str">
        <f>IFERROR(VLOOKUP(B62,'District Neighborhood Table'!$B$2:$C$8,2),IF(B62=40,"Central/Southwest Baltimore",IF(B62=41,"West/Northwest Baltimore",IF(B62=43,"Central North Baltimore","N/A"))))</f>
        <v>Central/Southwest Baltimore</v>
      </c>
      <c r="D62" s="3">
        <f>VLOOKUP(A62,'[1]2016 Primary'!E70:W366,19)</f>
        <v>1</v>
      </c>
      <c r="E62" s="3">
        <f>VLOOKUP(A62,'[1]2016 General'!E70:W366,19)</f>
        <v>1</v>
      </c>
      <c r="F62" s="3">
        <f>VLOOKUP(A62,'[1]2018 Primary'!E70:W366,19)</f>
        <v>1</v>
      </c>
      <c r="G62" s="3">
        <f>VLOOKUP(A62,'[1]2018 General'!E70:W366,19)</f>
        <v>1</v>
      </c>
      <c r="H62" s="4">
        <f t="shared" si="1"/>
        <v>1</v>
      </c>
      <c r="I62">
        <f t="shared" si="2"/>
        <v>1</v>
      </c>
      <c r="J62">
        <f t="shared" si="3"/>
        <v>0</v>
      </c>
      <c r="K62">
        <f t="shared" si="0"/>
        <v>0</v>
      </c>
      <c r="L62">
        <v>0</v>
      </c>
    </row>
    <row r="63" spans="1:12" x14ac:dyDescent="0.35">
      <c r="A63" t="s">
        <v>497</v>
      </c>
      <c r="B63">
        <v>45</v>
      </c>
      <c r="C63" t="str">
        <f>IFERROR(VLOOKUP(B63,'District Neighborhood Table'!$B$2:$C$8,2),IF(B63=40,"Central/Southwest Baltimore",IF(B63=41,"West/Northwest Baltimore",IF(B63=43,"Central North Baltimore","N/A"))))</f>
        <v>East/Northeast and Central Baltimore</v>
      </c>
      <c r="D63" s="3">
        <f>VLOOKUP(A63,'[1]2016 Primary'!E71:W367,19)</f>
        <v>1</v>
      </c>
      <c r="E63" s="3">
        <f>VLOOKUP(A63,'[1]2016 General'!E71:W367,19)</f>
        <v>1</v>
      </c>
      <c r="F63" s="3">
        <f>VLOOKUP(A63,'[1]2018 Primary'!E71:W367,19)</f>
        <v>2</v>
      </c>
      <c r="G63" s="3">
        <f>VLOOKUP(A63,'[1]2018 General'!E71:W367,19)</f>
        <v>2</v>
      </c>
      <c r="H63" s="4">
        <f t="shared" si="1"/>
        <v>1.5</v>
      </c>
      <c r="I63">
        <f t="shared" si="2"/>
        <v>0</v>
      </c>
      <c r="J63">
        <f t="shared" si="3"/>
        <v>0</v>
      </c>
      <c r="K63">
        <f t="shared" si="0"/>
        <v>1</v>
      </c>
      <c r="L63">
        <v>0</v>
      </c>
    </row>
    <row r="64" spans="1:12" x14ac:dyDescent="0.35">
      <c r="A64" t="s">
        <v>498</v>
      </c>
      <c r="B64">
        <v>43</v>
      </c>
      <c r="C64" t="str">
        <f>IFERROR(VLOOKUP(B64,'District Neighborhood Table'!$B$2:$C$8,2),IF(B64=40,"Central/Southwest Baltimore",IF(B64=41,"West/Northwest Baltimore",IF(B64=43,"Central North Baltimore","N/A"))))</f>
        <v>Central North Baltimore</v>
      </c>
      <c r="D64" s="3">
        <f>VLOOKUP(A64,'[1]2016 Primary'!E72:W368,19)</f>
        <v>1</v>
      </c>
      <c r="E64" s="3">
        <f>VLOOKUP(A64,'[1]2016 General'!E72:W368,19)</f>
        <v>1</v>
      </c>
      <c r="F64" s="3">
        <f>VLOOKUP(A64,'[1]2018 Primary'!E72:W368,19)</f>
        <v>1</v>
      </c>
      <c r="G64" s="3">
        <f>VLOOKUP(A64,'[1]2018 General'!E72:W368,19)</f>
        <v>1</v>
      </c>
      <c r="H64" s="4">
        <f t="shared" si="1"/>
        <v>1</v>
      </c>
      <c r="I64">
        <f t="shared" si="2"/>
        <v>1</v>
      </c>
      <c r="J64">
        <f t="shared" si="3"/>
        <v>0</v>
      </c>
      <c r="K64">
        <f t="shared" si="0"/>
        <v>0</v>
      </c>
      <c r="L64">
        <v>0</v>
      </c>
    </row>
    <row r="65" spans="1:12" x14ac:dyDescent="0.35">
      <c r="A65" t="s">
        <v>499</v>
      </c>
      <c r="B65" s="12">
        <v>43</v>
      </c>
      <c r="C65" t="str">
        <f>IFERROR(VLOOKUP(B65,'District Neighborhood Table'!$B$2:$C$8,2),IF(B65=40,"Central/Southwest Baltimore",IF(B65=41,"West/Northwest Baltimore",IF(B65=43,"Central North Baltimore","N/A"))))</f>
        <v>Central North Baltimore</v>
      </c>
      <c r="D65" s="3">
        <f>VLOOKUP(A65,'[1]2016 Primary'!E73:W369,19)</f>
        <v>3</v>
      </c>
      <c r="E65" s="3">
        <f>VLOOKUP(A65,'[1]2016 General'!E73:W369,19)</f>
        <v>3</v>
      </c>
      <c r="F65" s="3">
        <f>VLOOKUP(A65,'[1]2018 Primary'!E73:W369,19)</f>
        <v>3</v>
      </c>
      <c r="G65" s="3">
        <f>VLOOKUP(A65,'[1]2018 General'!E73:W369,19)</f>
        <v>3</v>
      </c>
      <c r="H65" s="4">
        <f t="shared" si="1"/>
        <v>3</v>
      </c>
      <c r="I65">
        <f t="shared" si="2"/>
        <v>1</v>
      </c>
      <c r="J65">
        <f t="shared" si="3"/>
        <v>0</v>
      </c>
      <c r="K65">
        <f t="shared" si="0"/>
        <v>0</v>
      </c>
      <c r="L65">
        <v>0</v>
      </c>
    </row>
    <row r="66" spans="1:12" x14ac:dyDescent="0.35">
      <c r="A66" t="s">
        <v>500</v>
      </c>
      <c r="B66">
        <v>43</v>
      </c>
      <c r="C66" t="str">
        <f>IFERROR(VLOOKUP(B66,'District Neighborhood Table'!$B$2:$C$8,2),IF(B66=40,"Central/Southwest Baltimore",IF(B66=41,"West/Northwest Baltimore",IF(B66=43,"Central North Baltimore","N/A"))))</f>
        <v>Central North Baltimore</v>
      </c>
      <c r="D66" s="3">
        <f>VLOOKUP(A66,'[1]2016 Primary'!E74:W370,19)</f>
        <v>3</v>
      </c>
      <c r="E66" s="3">
        <f>VLOOKUP(A66,'[1]2016 General'!E74:W370,19)</f>
        <v>3</v>
      </c>
      <c r="F66" s="3">
        <f>VLOOKUP(A66,'[1]2018 Primary'!E74:W370,19)</f>
        <v>2</v>
      </c>
      <c r="G66" s="3">
        <f>VLOOKUP(A66,'[1]2018 General'!E74:W370,19)</f>
        <v>2</v>
      </c>
      <c r="H66" s="4">
        <f t="shared" si="1"/>
        <v>2.5</v>
      </c>
      <c r="I66">
        <f t="shared" si="2"/>
        <v>0</v>
      </c>
      <c r="J66">
        <f t="shared" si="3"/>
        <v>0</v>
      </c>
      <c r="K66">
        <f t="shared" ref="K66:K129" si="4">IF(H66=1.5,1,IF(H66=2.5,1,0))</f>
        <v>1</v>
      </c>
      <c r="L66">
        <v>0</v>
      </c>
    </row>
    <row r="67" spans="1:12" x14ac:dyDescent="0.35">
      <c r="A67" t="s">
        <v>501</v>
      </c>
      <c r="B67">
        <v>43</v>
      </c>
      <c r="C67" t="str">
        <f>IFERROR(VLOOKUP(B67,'District Neighborhood Table'!$B$2:$C$8,2),IF(B67=40,"Central/Southwest Baltimore",IF(B67=41,"West/Northwest Baltimore",IF(B67=43,"Central North Baltimore","N/A"))))</f>
        <v>Central North Baltimore</v>
      </c>
      <c r="D67" s="3">
        <f>VLOOKUP(A67,'[1]2016 Primary'!E75:W371,19)</f>
        <v>1</v>
      </c>
      <c r="E67" s="3">
        <f>VLOOKUP(A67,'[1]2016 General'!E75:W371,19)</f>
        <v>2</v>
      </c>
      <c r="F67" s="3">
        <f>VLOOKUP(A67,'[1]2018 Primary'!E75:W371,19)</f>
        <v>2</v>
      </c>
      <c r="G67" s="3">
        <f>VLOOKUP(A67,'[1]2018 General'!E75:W371,19)</f>
        <v>2</v>
      </c>
      <c r="H67" s="4">
        <f t="shared" ref="H67:H130" si="5">AVERAGE(D67:G67)</f>
        <v>1.75</v>
      </c>
      <c r="I67">
        <f t="shared" ref="I67:I130" si="6">IF(H67=1,1,IF(H67=2,1,IF(H67=3,1,0)))</f>
        <v>0</v>
      </c>
      <c r="J67">
        <f t="shared" ref="J67:J130" si="7">IF(H67=1.25,1,IF(H67=1.75,1,IF(H67=2.25,1,IF(H67=2.75,1,0))))</f>
        <v>1</v>
      </c>
      <c r="K67">
        <f t="shared" si="4"/>
        <v>0</v>
      </c>
      <c r="L67">
        <v>0</v>
      </c>
    </row>
    <row r="68" spans="1:12" x14ac:dyDescent="0.35">
      <c r="A68" t="s">
        <v>502</v>
      </c>
      <c r="B68">
        <v>43</v>
      </c>
      <c r="C68" t="str">
        <f>IFERROR(VLOOKUP(B68,'District Neighborhood Table'!$B$2:$C$8,2),IF(B68=40,"Central/Southwest Baltimore",IF(B68=41,"West/Northwest Baltimore",IF(B68=43,"Central North Baltimore","N/A"))))</f>
        <v>Central North Baltimore</v>
      </c>
      <c r="D68" s="3">
        <f>VLOOKUP(A68,'[1]2016 Primary'!E76:W372,19)</f>
        <v>3</v>
      </c>
      <c r="E68" s="3">
        <f>VLOOKUP(A68,'[1]2016 General'!E76:W372,19)</f>
        <v>2</v>
      </c>
      <c r="F68" s="3">
        <f>VLOOKUP(A68,'[1]2018 Primary'!E76:W372,19)</f>
        <v>2</v>
      </c>
      <c r="G68" s="3">
        <f>VLOOKUP(A68,'[1]2018 General'!E76:W372,19)</f>
        <v>2</v>
      </c>
      <c r="H68" s="4">
        <f t="shared" si="5"/>
        <v>2.25</v>
      </c>
      <c r="I68">
        <f t="shared" si="6"/>
        <v>0</v>
      </c>
      <c r="J68">
        <f t="shared" si="7"/>
        <v>1</v>
      </c>
      <c r="K68">
        <f t="shared" si="4"/>
        <v>0</v>
      </c>
      <c r="L68">
        <v>0</v>
      </c>
    </row>
    <row r="69" spans="1:12" x14ac:dyDescent="0.35">
      <c r="A69" t="s">
        <v>503</v>
      </c>
      <c r="B69">
        <v>43</v>
      </c>
      <c r="C69" t="str">
        <f>IFERROR(VLOOKUP(B69,'District Neighborhood Table'!$B$2:$C$8,2),IF(B69=40,"Central/Southwest Baltimore",IF(B69=41,"West/Northwest Baltimore",IF(B69=43,"Central North Baltimore","N/A"))))</f>
        <v>Central North Baltimore</v>
      </c>
      <c r="D69" s="3">
        <f>VLOOKUP(A69,'[1]2016 Primary'!E77:W373,19)</f>
        <v>3</v>
      </c>
      <c r="E69" s="3">
        <f>VLOOKUP(A69,'[1]2016 General'!E77:W373,19)</f>
        <v>2</v>
      </c>
      <c r="F69" s="3">
        <f>VLOOKUP(A69,'[1]2018 Primary'!E77:W373,19)</f>
        <v>2</v>
      </c>
      <c r="G69" s="3">
        <f>VLOOKUP(A69,'[1]2018 General'!E77:W373,19)</f>
        <v>2</v>
      </c>
      <c r="H69" s="4">
        <f t="shared" si="5"/>
        <v>2.25</v>
      </c>
      <c r="I69">
        <f t="shared" si="6"/>
        <v>0</v>
      </c>
      <c r="J69">
        <f t="shared" si="7"/>
        <v>1</v>
      </c>
      <c r="K69">
        <f t="shared" si="4"/>
        <v>0</v>
      </c>
      <c r="L69">
        <v>0</v>
      </c>
    </row>
    <row r="70" spans="1:12" x14ac:dyDescent="0.35">
      <c r="A70" t="s">
        <v>504</v>
      </c>
      <c r="B70">
        <v>43</v>
      </c>
      <c r="C70" t="str">
        <f>IFERROR(VLOOKUP(B70,'District Neighborhood Table'!$B$2:$C$8,2),IF(B70=40,"Central/Southwest Baltimore",IF(B70=41,"West/Northwest Baltimore",IF(B70=43,"Central North Baltimore","N/A"))))</f>
        <v>Central North Baltimore</v>
      </c>
      <c r="D70" s="3">
        <f>VLOOKUP(A70,'[1]2016 Primary'!E78:W374,19)</f>
        <v>2</v>
      </c>
      <c r="E70" s="3">
        <f>VLOOKUP(A70,'[1]2016 General'!E78:W374,19)</f>
        <v>2</v>
      </c>
      <c r="F70" s="3">
        <f>VLOOKUP(A70,'[1]2018 Primary'!E78:W374,19)</f>
        <v>2</v>
      </c>
      <c r="G70" s="3">
        <f>VLOOKUP(A70,'[1]2018 General'!E78:W374,19)</f>
        <v>2</v>
      </c>
      <c r="H70" s="4">
        <f t="shared" si="5"/>
        <v>2</v>
      </c>
      <c r="I70">
        <f t="shared" si="6"/>
        <v>1</v>
      </c>
      <c r="J70">
        <f t="shared" si="7"/>
        <v>0</v>
      </c>
      <c r="K70">
        <f t="shared" si="4"/>
        <v>0</v>
      </c>
      <c r="L70">
        <v>0</v>
      </c>
    </row>
    <row r="71" spans="1:12" x14ac:dyDescent="0.35">
      <c r="A71" t="s">
        <v>505</v>
      </c>
      <c r="B71">
        <v>43</v>
      </c>
      <c r="C71" t="str">
        <f>IFERROR(VLOOKUP(B71,'District Neighborhood Table'!$B$2:$C$8,2),IF(B71=40,"Central/Southwest Baltimore",IF(B71=41,"West/Northwest Baltimore",IF(B71=43,"Central North Baltimore","N/A"))))</f>
        <v>Central North Baltimore</v>
      </c>
      <c r="D71" s="3">
        <f>VLOOKUP(A71,'[1]2016 Primary'!E79:W375,19)</f>
        <v>1</v>
      </c>
      <c r="E71" s="3">
        <f>VLOOKUP(A71,'[1]2016 General'!E79:W375,19)</f>
        <v>2</v>
      </c>
      <c r="F71" s="3">
        <f>VLOOKUP(A71,'[1]2018 Primary'!E79:W375,19)</f>
        <v>1</v>
      </c>
      <c r="G71" s="3">
        <f>VLOOKUP(A71,'[1]2018 General'!E79:W375,19)</f>
        <v>2</v>
      </c>
      <c r="H71" s="4">
        <f t="shared" si="5"/>
        <v>1.5</v>
      </c>
      <c r="I71">
        <f t="shared" si="6"/>
        <v>0</v>
      </c>
      <c r="J71">
        <f t="shared" si="7"/>
        <v>0</v>
      </c>
      <c r="K71">
        <f t="shared" si="4"/>
        <v>1</v>
      </c>
      <c r="L71">
        <v>0</v>
      </c>
    </row>
    <row r="72" spans="1:12" x14ac:dyDescent="0.35">
      <c r="A72" t="s">
        <v>506</v>
      </c>
      <c r="B72">
        <v>43</v>
      </c>
      <c r="C72" t="str">
        <f>IFERROR(VLOOKUP(B72,'District Neighborhood Table'!$B$2:$C$8,2),IF(B72=40,"Central/Southwest Baltimore",IF(B72=41,"West/Northwest Baltimore",IF(B72=43,"Central North Baltimore","N/A"))))</f>
        <v>Central North Baltimore</v>
      </c>
      <c r="D72" s="3">
        <f>VLOOKUP(A72,'[1]2016 Primary'!E80:W376,19)</f>
        <v>2</v>
      </c>
      <c r="E72" s="3">
        <f>VLOOKUP(A72,'[1]2016 General'!E80:W376,19)</f>
        <v>2</v>
      </c>
      <c r="F72" s="3">
        <f>VLOOKUP(A72,'[1]2018 Primary'!E80:W376,19)</f>
        <v>2</v>
      </c>
      <c r="G72" s="3">
        <f>VLOOKUP(A72,'[1]2018 General'!E80:W376,19)</f>
        <v>2</v>
      </c>
      <c r="H72" s="4">
        <f t="shared" si="5"/>
        <v>2</v>
      </c>
      <c r="I72">
        <f t="shared" si="6"/>
        <v>1</v>
      </c>
      <c r="J72">
        <f t="shared" si="7"/>
        <v>0</v>
      </c>
      <c r="K72">
        <f t="shared" si="4"/>
        <v>0</v>
      </c>
      <c r="L72">
        <v>0</v>
      </c>
    </row>
    <row r="73" spans="1:12" x14ac:dyDescent="0.35">
      <c r="A73" t="s">
        <v>507</v>
      </c>
      <c r="B73">
        <v>43</v>
      </c>
      <c r="C73" t="str">
        <f>IFERROR(VLOOKUP(B73,'District Neighborhood Table'!$B$2:$C$8,2),IF(B73=40,"Central/Southwest Baltimore",IF(B73=41,"West/Northwest Baltimore",IF(B73=43,"Central North Baltimore","N/A"))))</f>
        <v>Central North Baltimore</v>
      </c>
      <c r="D73" s="3">
        <f>VLOOKUP(A73,'[1]2016 Primary'!E81:W377,19)</f>
        <v>2</v>
      </c>
      <c r="E73" s="3">
        <f>VLOOKUP(A73,'[1]2016 General'!E81:W377,19)</f>
        <v>2</v>
      </c>
      <c r="F73" s="3">
        <f>VLOOKUP(A73,'[1]2018 Primary'!E81:W377,19)</f>
        <v>2</v>
      </c>
      <c r="G73" s="3">
        <f>VLOOKUP(A73,'[1]2018 General'!E81:W377,19)</f>
        <v>2</v>
      </c>
      <c r="H73" s="4">
        <f t="shared" si="5"/>
        <v>2</v>
      </c>
      <c r="I73">
        <f t="shared" si="6"/>
        <v>1</v>
      </c>
      <c r="J73">
        <f t="shared" si="7"/>
        <v>0</v>
      </c>
      <c r="K73">
        <f t="shared" si="4"/>
        <v>0</v>
      </c>
      <c r="L73">
        <v>0</v>
      </c>
    </row>
    <row r="74" spans="1:12" x14ac:dyDescent="0.35">
      <c r="A74" t="s">
        <v>508</v>
      </c>
      <c r="B74">
        <v>43</v>
      </c>
      <c r="C74" t="str">
        <f>IFERROR(VLOOKUP(B74,'District Neighborhood Table'!$B$2:$C$8,2),IF(B74=40,"Central/Southwest Baltimore",IF(B74=41,"West/Northwest Baltimore",IF(B74=43,"Central North Baltimore","N/A"))))</f>
        <v>Central North Baltimore</v>
      </c>
      <c r="D74" s="3">
        <f>VLOOKUP(A74,'[1]2016 Primary'!E82:W378,19)</f>
        <v>3</v>
      </c>
      <c r="E74" s="3">
        <f>VLOOKUP(A74,'[1]2016 General'!E82:W378,19)</f>
        <v>2</v>
      </c>
      <c r="F74" s="3">
        <f>VLOOKUP(A74,'[1]2018 Primary'!E82:W378,19)</f>
        <v>3</v>
      </c>
      <c r="G74" s="3">
        <f>VLOOKUP(A74,'[1]2018 General'!E82:W378,19)</f>
        <v>3</v>
      </c>
      <c r="H74" s="4">
        <f t="shared" si="5"/>
        <v>2.75</v>
      </c>
      <c r="I74">
        <f t="shared" si="6"/>
        <v>0</v>
      </c>
      <c r="J74">
        <f t="shared" si="7"/>
        <v>1</v>
      </c>
      <c r="K74">
        <f t="shared" si="4"/>
        <v>0</v>
      </c>
      <c r="L74">
        <v>0</v>
      </c>
    </row>
    <row r="75" spans="1:12" x14ac:dyDescent="0.35">
      <c r="A75" t="s">
        <v>509</v>
      </c>
      <c r="B75">
        <v>45</v>
      </c>
      <c r="C75" t="str">
        <f>IFERROR(VLOOKUP(B75,'District Neighborhood Table'!$B$2:$C$8,2),IF(B75=40,"Central/Southwest Baltimore",IF(B75=41,"West/Northwest Baltimore",IF(B75=43,"Central North Baltimore","N/A"))))</f>
        <v>East/Northeast and Central Baltimore</v>
      </c>
      <c r="D75" s="3">
        <f>VLOOKUP(A75,'[1]2016 Primary'!E83:W379,19)</f>
        <v>2</v>
      </c>
      <c r="E75" s="3">
        <f>VLOOKUP(A75,'[1]2016 General'!E83:W379,19)</f>
        <v>2</v>
      </c>
      <c r="F75" s="3">
        <f>VLOOKUP(A75,'[1]2018 Primary'!E83:W379,19)</f>
        <v>2</v>
      </c>
      <c r="G75" s="3">
        <f>VLOOKUP(A75,'[1]2018 General'!E83:W379,19)</f>
        <v>2</v>
      </c>
      <c r="H75" s="4">
        <f t="shared" si="5"/>
        <v>2</v>
      </c>
      <c r="I75">
        <f t="shared" si="6"/>
        <v>1</v>
      </c>
      <c r="J75">
        <f t="shared" si="7"/>
        <v>0</v>
      </c>
      <c r="K75">
        <f t="shared" si="4"/>
        <v>0</v>
      </c>
      <c r="L75">
        <v>0</v>
      </c>
    </row>
    <row r="76" spans="1:12" x14ac:dyDescent="0.35">
      <c r="A76" t="s">
        <v>510</v>
      </c>
      <c r="B76">
        <v>41</v>
      </c>
      <c r="C76" t="str">
        <f>IFERROR(VLOOKUP(B76,'District Neighborhood Table'!$B$2:$C$8,2),IF(B76=40,"Central/Southwest Baltimore",IF(B76=41,"West/Northwest Baltimore",IF(B76=43,"Central North Baltimore","N/A"))))</f>
        <v>West/Northwest Baltimore</v>
      </c>
      <c r="D76" s="3">
        <f>VLOOKUP(A76,'[1]2016 Primary'!E84:W380,19)</f>
        <v>1</v>
      </c>
      <c r="E76" s="3">
        <f>VLOOKUP(A76,'[1]2016 General'!E84:W380,19)</f>
        <v>2</v>
      </c>
      <c r="F76" s="3">
        <f>VLOOKUP(A76,'[1]2018 Primary'!E84:W380,19)</f>
        <v>1</v>
      </c>
      <c r="G76" s="3">
        <f>VLOOKUP(A76,'[1]2018 General'!E84:W380,19)</f>
        <v>2</v>
      </c>
      <c r="H76" s="4">
        <f t="shared" si="5"/>
        <v>1.5</v>
      </c>
      <c r="I76">
        <f t="shared" si="6"/>
        <v>0</v>
      </c>
      <c r="J76">
        <f t="shared" si="7"/>
        <v>0</v>
      </c>
      <c r="K76">
        <f t="shared" si="4"/>
        <v>1</v>
      </c>
      <c r="L76">
        <v>0</v>
      </c>
    </row>
    <row r="77" spans="1:12" x14ac:dyDescent="0.35">
      <c r="A77" t="s">
        <v>511</v>
      </c>
      <c r="B77">
        <v>40</v>
      </c>
      <c r="C77" t="str">
        <f>IFERROR(VLOOKUP(B77,'District Neighborhood Table'!$B$2:$C$8,2),IF(B77=40,"Central/Southwest Baltimore",IF(B77=41,"West/Northwest Baltimore",IF(B77=43,"Central North Baltimore","N/A"))))</f>
        <v>Central/Southwest Baltimore</v>
      </c>
      <c r="D77" s="3">
        <f>VLOOKUP(A77,'[1]2016 Primary'!E85:W381,19)</f>
        <v>2</v>
      </c>
      <c r="E77" s="3">
        <f>VLOOKUP(A77,'[1]2016 General'!E85:W381,19)</f>
        <v>2</v>
      </c>
      <c r="F77" s="3">
        <f>VLOOKUP(A77,'[1]2018 Primary'!E85:W381,19)</f>
        <v>2</v>
      </c>
      <c r="G77" s="3">
        <f>VLOOKUP(A77,'[1]2018 General'!E85:W381,19)</f>
        <v>2</v>
      </c>
      <c r="H77" s="4">
        <f t="shared" si="5"/>
        <v>2</v>
      </c>
      <c r="I77">
        <f t="shared" si="6"/>
        <v>1</v>
      </c>
      <c r="J77">
        <f t="shared" si="7"/>
        <v>0</v>
      </c>
      <c r="K77">
        <f t="shared" si="4"/>
        <v>0</v>
      </c>
      <c r="L77">
        <v>0</v>
      </c>
    </row>
    <row r="78" spans="1:12" x14ac:dyDescent="0.35">
      <c r="A78" t="s">
        <v>512</v>
      </c>
      <c r="B78">
        <v>40</v>
      </c>
      <c r="C78" t="str">
        <f>IFERROR(VLOOKUP(B78,'District Neighborhood Table'!$B$2:$C$8,2),IF(B78=40,"Central/Southwest Baltimore",IF(B78=41,"West/Northwest Baltimore",IF(B78=43,"Central North Baltimore","N/A"))))</f>
        <v>Central/Southwest Baltimore</v>
      </c>
      <c r="D78" s="3">
        <f>VLOOKUP(A78,'[1]2016 Primary'!E86:W382,19)</f>
        <v>1</v>
      </c>
      <c r="E78" s="3">
        <f>VLOOKUP(A78,'[1]2016 General'!E86:W382,19)</f>
        <v>1</v>
      </c>
      <c r="F78" s="3">
        <f>VLOOKUP(A78,'[1]2018 Primary'!E86:W382,19)</f>
        <v>1</v>
      </c>
      <c r="G78" s="3">
        <f>VLOOKUP(A78,'[1]2018 General'!E86:W382,19)</f>
        <v>1</v>
      </c>
      <c r="H78" s="4">
        <f t="shared" si="5"/>
        <v>1</v>
      </c>
      <c r="I78">
        <f t="shared" si="6"/>
        <v>1</v>
      </c>
      <c r="J78">
        <f t="shared" si="7"/>
        <v>0</v>
      </c>
      <c r="K78">
        <f t="shared" si="4"/>
        <v>0</v>
      </c>
      <c r="L78">
        <v>0</v>
      </c>
    </row>
    <row r="79" spans="1:12" x14ac:dyDescent="0.35">
      <c r="A79" t="s">
        <v>513</v>
      </c>
      <c r="B79">
        <v>40</v>
      </c>
      <c r="C79" t="str">
        <f>IFERROR(VLOOKUP(B79,'District Neighborhood Table'!$B$2:$C$8,2),IF(B79=40,"Central/Southwest Baltimore",IF(B79=41,"West/Northwest Baltimore",IF(B79=43,"Central North Baltimore","N/A"))))</f>
        <v>Central/Southwest Baltimore</v>
      </c>
      <c r="D79" s="3">
        <f>VLOOKUP(A79,'[1]2016 Primary'!E87:W383,19)</f>
        <v>2</v>
      </c>
      <c r="E79" s="3">
        <f>VLOOKUP(A79,'[1]2016 General'!E87:W383,19)</f>
        <v>2</v>
      </c>
      <c r="F79" s="3">
        <f>VLOOKUP(A79,'[1]2018 Primary'!E87:W383,19)</f>
        <v>2</v>
      </c>
      <c r="G79" s="3">
        <f>VLOOKUP(A79,'[1]2018 General'!E87:W383,19)</f>
        <v>2</v>
      </c>
      <c r="H79" s="4">
        <f t="shared" si="5"/>
        <v>2</v>
      </c>
      <c r="I79">
        <f t="shared" si="6"/>
        <v>1</v>
      </c>
      <c r="J79">
        <f t="shared" si="7"/>
        <v>0</v>
      </c>
      <c r="K79">
        <f t="shared" si="4"/>
        <v>0</v>
      </c>
      <c r="L79">
        <v>0</v>
      </c>
    </row>
    <row r="80" spans="1:12" x14ac:dyDescent="0.35">
      <c r="A80" t="s">
        <v>514</v>
      </c>
      <c r="B80">
        <v>40</v>
      </c>
      <c r="C80" t="str">
        <f>IFERROR(VLOOKUP(B80,'District Neighborhood Table'!$B$2:$C$8,2),IF(B80=40,"Central/Southwest Baltimore",IF(B80=41,"West/Northwest Baltimore",IF(B80=43,"Central North Baltimore","N/A"))))</f>
        <v>Central/Southwest Baltimore</v>
      </c>
      <c r="D80" s="3">
        <f>VLOOKUP(A80,'[1]2016 Primary'!E88:W384,19)</f>
        <v>3</v>
      </c>
      <c r="E80" s="3">
        <f>VLOOKUP(A80,'[1]2016 General'!E88:W384,19)</f>
        <v>3</v>
      </c>
      <c r="F80" s="3">
        <f>VLOOKUP(A80,'[1]2018 Primary'!E88:W384,19)</f>
        <v>2</v>
      </c>
      <c r="G80" s="3">
        <f>VLOOKUP(A80,'[1]2018 General'!E88:W384,19)</f>
        <v>2</v>
      </c>
      <c r="H80" s="4">
        <f t="shared" si="5"/>
        <v>2.5</v>
      </c>
      <c r="I80">
        <f t="shared" si="6"/>
        <v>0</v>
      </c>
      <c r="J80">
        <f t="shared" si="7"/>
        <v>0</v>
      </c>
      <c r="K80">
        <f t="shared" si="4"/>
        <v>1</v>
      </c>
      <c r="L80">
        <v>0</v>
      </c>
    </row>
    <row r="81" spans="1:12" x14ac:dyDescent="0.35">
      <c r="A81" t="s">
        <v>515</v>
      </c>
      <c r="B81" s="12">
        <v>40</v>
      </c>
      <c r="C81" t="str">
        <f>IFERROR(VLOOKUP(B81,'District Neighborhood Table'!$B$2:$C$8,2),IF(B81=40,"Central/Southwest Baltimore",IF(B81=41,"West/Northwest Baltimore",IF(B81=43,"Central North Baltimore","N/A"))))</f>
        <v>Central/Southwest Baltimore</v>
      </c>
      <c r="D81" s="3">
        <f>VLOOKUP(A81,'[1]2016 Primary'!E89:W385,19)</f>
        <v>3</v>
      </c>
      <c r="E81" s="3">
        <f>VLOOKUP(A81,'[1]2016 General'!E89:W385,19)</f>
        <v>3</v>
      </c>
      <c r="F81" s="3">
        <f>VLOOKUP(A81,'[1]2018 Primary'!E89:W385,19)</f>
        <v>3</v>
      </c>
      <c r="G81" s="3">
        <f>VLOOKUP(A81,'[1]2018 General'!E89:W385,19)</f>
        <v>3</v>
      </c>
      <c r="H81" s="4">
        <f t="shared" si="5"/>
        <v>3</v>
      </c>
      <c r="I81">
        <f t="shared" si="6"/>
        <v>1</v>
      </c>
      <c r="J81">
        <f t="shared" si="7"/>
        <v>0</v>
      </c>
      <c r="K81">
        <f t="shared" si="4"/>
        <v>0</v>
      </c>
      <c r="L81">
        <v>0</v>
      </c>
    </row>
    <row r="82" spans="1:12" x14ac:dyDescent="0.35">
      <c r="A82" t="s">
        <v>516</v>
      </c>
      <c r="B82">
        <v>40</v>
      </c>
      <c r="C82" t="str">
        <f>IFERROR(VLOOKUP(B82,'District Neighborhood Table'!$B$2:$C$8,2),IF(B82=40,"Central/Southwest Baltimore",IF(B82=41,"West/Northwest Baltimore",IF(B82=43,"Central North Baltimore","N/A"))))</f>
        <v>Central/Southwest Baltimore</v>
      </c>
      <c r="D82" s="3">
        <f>VLOOKUP(A82,'[1]2016 Primary'!E90:W386,19)</f>
        <v>2</v>
      </c>
      <c r="E82" s="3">
        <f>VLOOKUP(A82,'[1]2016 General'!E90:W386,19)</f>
        <v>2</v>
      </c>
      <c r="F82" s="3">
        <f>VLOOKUP(A82,'[1]2018 Primary'!E90:W386,19)</f>
        <v>2</v>
      </c>
      <c r="G82" s="3">
        <f>VLOOKUP(A82,'[1]2018 General'!E90:W386,19)</f>
        <v>3</v>
      </c>
      <c r="H82" s="4">
        <f t="shared" si="5"/>
        <v>2.25</v>
      </c>
      <c r="I82">
        <f t="shared" si="6"/>
        <v>0</v>
      </c>
      <c r="J82">
        <f t="shared" si="7"/>
        <v>1</v>
      </c>
      <c r="K82">
        <f t="shared" si="4"/>
        <v>0</v>
      </c>
      <c r="L82">
        <v>0</v>
      </c>
    </row>
    <row r="83" spans="1:12" x14ac:dyDescent="0.35">
      <c r="A83" t="s">
        <v>517</v>
      </c>
      <c r="B83">
        <v>40</v>
      </c>
      <c r="C83" t="str">
        <f>IFERROR(VLOOKUP(B83,'District Neighborhood Table'!$B$2:$C$8,2),IF(B83=40,"Central/Southwest Baltimore",IF(B83=41,"West/Northwest Baltimore",IF(B83=43,"Central North Baltimore","N/A"))))</f>
        <v>Central/Southwest Baltimore</v>
      </c>
      <c r="D83" s="3">
        <f>VLOOKUP(A83,'[1]2016 Primary'!E91:W387,19)</f>
        <v>2</v>
      </c>
      <c r="E83" s="3">
        <f>VLOOKUP(A83,'[1]2016 General'!E91:W387,19)</f>
        <v>2</v>
      </c>
      <c r="F83" s="3">
        <f>VLOOKUP(A83,'[1]2018 Primary'!E91:W387,19)</f>
        <v>2</v>
      </c>
      <c r="G83" s="3">
        <f>VLOOKUP(A83,'[1]2018 General'!E91:W387,19)</f>
        <v>2</v>
      </c>
      <c r="H83" s="4">
        <f t="shared" si="5"/>
        <v>2</v>
      </c>
      <c r="I83">
        <f t="shared" si="6"/>
        <v>1</v>
      </c>
      <c r="J83">
        <f t="shared" si="7"/>
        <v>0</v>
      </c>
      <c r="K83">
        <f t="shared" si="4"/>
        <v>0</v>
      </c>
      <c r="L83">
        <v>0</v>
      </c>
    </row>
    <row r="84" spans="1:12" x14ac:dyDescent="0.35">
      <c r="A84" t="s">
        <v>518</v>
      </c>
      <c r="B84">
        <v>40</v>
      </c>
      <c r="C84" t="str">
        <f>IFERROR(VLOOKUP(B84,'District Neighborhood Table'!$B$2:$C$8,2),IF(B84=40,"Central/Southwest Baltimore",IF(B84=41,"West/Northwest Baltimore",IF(B84=43,"Central North Baltimore","N/A"))))</f>
        <v>Central/Southwest Baltimore</v>
      </c>
      <c r="D84" s="3">
        <f>VLOOKUP(A84,'[1]2016 Primary'!E92:W388,19)</f>
        <v>2</v>
      </c>
      <c r="E84" s="3">
        <f>VLOOKUP(A84,'[1]2016 General'!E92:W388,19)</f>
        <v>2</v>
      </c>
      <c r="F84" s="3">
        <f>VLOOKUP(A84,'[1]2018 Primary'!E92:W388,19)</f>
        <v>2</v>
      </c>
      <c r="G84" s="3">
        <f>VLOOKUP(A84,'[1]2018 General'!E92:W388,19)</f>
        <v>3</v>
      </c>
      <c r="H84" s="4">
        <f t="shared" si="5"/>
        <v>2.25</v>
      </c>
      <c r="I84">
        <f t="shared" si="6"/>
        <v>0</v>
      </c>
      <c r="J84">
        <f t="shared" si="7"/>
        <v>1</v>
      </c>
      <c r="K84">
        <f t="shared" si="4"/>
        <v>0</v>
      </c>
      <c r="L84">
        <v>0</v>
      </c>
    </row>
    <row r="85" spans="1:12" x14ac:dyDescent="0.35">
      <c r="A85" t="s">
        <v>519</v>
      </c>
      <c r="B85">
        <v>40</v>
      </c>
      <c r="C85" t="str">
        <f>IFERROR(VLOOKUP(B85,'District Neighborhood Table'!$B$2:$C$8,2),IF(B85=40,"Central/Southwest Baltimore",IF(B85=41,"West/Northwest Baltimore",IF(B85=43,"Central North Baltimore","N/A"))))</f>
        <v>Central/Southwest Baltimore</v>
      </c>
      <c r="D85" s="3">
        <f>VLOOKUP(A85,'[1]2016 Primary'!E93:W389,19)</f>
        <v>2</v>
      </c>
      <c r="E85" s="3">
        <f>VLOOKUP(A85,'[1]2016 General'!E93:W389,19)</f>
        <v>2</v>
      </c>
      <c r="F85" s="3">
        <f>VLOOKUP(A85,'[1]2018 Primary'!E93:W389,19)</f>
        <v>2</v>
      </c>
      <c r="G85" s="3">
        <f>VLOOKUP(A85,'[1]2018 General'!E93:W389,19)</f>
        <v>2</v>
      </c>
      <c r="H85" s="4">
        <f t="shared" si="5"/>
        <v>2</v>
      </c>
      <c r="I85">
        <f t="shared" si="6"/>
        <v>1</v>
      </c>
      <c r="J85">
        <f t="shared" si="7"/>
        <v>0</v>
      </c>
      <c r="K85">
        <f t="shared" si="4"/>
        <v>0</v>
      </c>
      <c r="L85">
        <v>0</v>
      </c>
    </row>
    <row r="86" spans="1:12" x14ac:dyDescent="0.35">
      <c r="A86" t="s">
        <v>520</v>
      </c>
      <c r="B86">
        <v>43</v>
      </c>
      <c r="C86" t="str">
        <f>IFERROR(VLOOKUP(B86,'District Neighborhood Table'!$B$2:$C$8,2),IF(B86=40,"Central/Southwest Baltimore",IF(B86=41,"West/Northwest Baltimore",IF(B86=43,"Central North Baltimore","N/A"))))</f>
        <v>Central North Baltimore</v>
      </c>
      <c r="D86" s="3">
        <f>VLOOKUP(A86,'[1]2016 Primary'!E94:W390,19)</f>
        <v>1</v>
      </c>
      <c r="E86" s="3">
        <f>VLOOKUP(A86,'[1]2016 General'!E94:W390,19)</f>
        <v>1</v>
      </c>
      <c r="F86" s="3">
        <f>VLOOKUP(A86,'[1]2018 Primary'!E94:W390,19)</f>
        <v>1</v>
      </c>
      <c r="G86" s="3">
        <f>VLOOKUP(A86,'[1]2018 General'!E94:W390,19)</f>
        <v>1</v>
      </c>
      <c r="H86" s="4">
        <f t="shared" si="5"/>
        <v>1</v>
      </c>
      <c r="I86">
        <f t="shared" si="6"/>
        <v>1</v>
      </c>
      <c r="J86">
        <f t="shared" si="7"/>
        <v>0</v>
      </c>
      <c r="K86">
        <f t="shared" si="4"/>
        <v>0</v>
      </c>
      <c r="L86">
        <v>0</v>
      </c>
    </row>
    <row r="87" spans="1:12" x14ac:dyDescent="0.35">
      <c r="A87" t="s">
        <v>521</v>
      </c>
      <c r="B87">
        <v>40</v>
      </c>
      <c r="C87" t="str">
        <f>IFERROR(VLOOKUP(B87,'District Neighborhood Table'!$B$2:$C$8,2),IF(B87=40,"Central/Southwest Baltimore",IF(B87=41,"West/Northwest Baltimore",IF(B87=43,"Central North Baltimore","N/A"))))</f>
        <v>Central/Southwest Baltimore</v>
      </c>
      <c r="D87" s="3">
        <f>VLOOKUP(A87,'[1]2016 Primary'!E95:W391,19)</f>
        <v>1</v>
      </c>
      <c r="E87" s="3">
        <f>VLOOKUP(A87,'[1]2016 General'!E95:W391,19)</f>
        <v>1</v>
      </c>
      <c r="F87" s="3">
        <f>VLOOKUP(A87,'[1]2018 Primary'!E95:W391,19)</f>
        <v>2</v>
      </c>
      <c r="G87" s="3">
        <f>VLOOKUP(A87,'[1]2018 General'!E95:W391,19)</f>
        <v>2</v>
      </c>
      <c r="H87" s="4">
        <f t="shared" si="5"/>
        <v>1.5</v>
      </c>
      <c r="I87">
        <f t="shared" si="6"/>
        <v>0</v>
      </c>
      <c r="J87">
        <f t="shared" si="7"/>
        <v>0</v>
      </c>
      <c r="K87">
        <f t="shared" si="4"/>
        <v>1</v>
      </c>
      <c r="L87">
        <v>0</v>
      </c>
    </row>
    <row r="88" spans="1:12" x14ac:dyDescent="0.35">
      <c r="A88" t="s">
        <v>522</v>
      </c>
      <c r="B88" s="12">
        <v>40</v>
      </c>
      <c r="C88" t="str">
        <f>IFERROR(VLOOKUP(B88,'District Neighborhood Table'!$B$2:$C$8,2),IF(B88=40,"Central/Southwest Baltimore",IF(B88=41,"West/Northwest Baltimore",IF(B88=43,"Central North Baltimore","N/A"))))</f>
        <v>Central/Southwest Baltimore</v>
      </c>
      <c r="D88" s="3">
        <f>VLOOKUP(A88,'[1]2016 Primary'!E96:W392,19)</f>
        <v>3</v>
      </c>
      <c r="E88" s="3">
        <f>VLOOKUP(A88,'[1]2016 General'!E96:W392,19)</f>
        <v>3</v>
      </c>
      <c r="F88" s="3">
        <f>VLOOKUP(A88,'[1]2018 Primary'!E96:W392,19)</f>
        <v>3</v>
      </c>
      <c r="G88" s="3">
        <f>VLOOKUP(A88,'[1]2018 General'!E96:W392,19)</f>
        <v>3</v>
      </c>
      <c r="H88" s="4">
        <f t="shared" si="5"/>
        <v>3</v>
      </c>
      <c r="I88">
        <f t="shared" si="6"/>
        <v>1</v>
      </c>
      <c r="J88">
        <f t="shared" si="7"/>
        <v>0</v>
      </c>
      <c r="K88">
        <f t="shared" si="4"/>
        <v>0</v>
      </c>
      <c r="L88">
        <v>0</v>
      </c>
    </row>
    <row r="89" spans="1:12" x14ac:dyDescent="0.35">
      <c r="A89" t="s">
        <v>523</v>
      </c>
      <c r="B89">
        <v>40</v>
      </c>
      <c r="C89" t="str">
        <f>IFERROR(VLOOKUP(B89,'District Neighborhood Table'!$B$2:$C$8,2),IF(B89=40,"Central/Southwest Baltimore",IF(B89=41,"West/Northwest Baltimore",IF(B89=43,"Central North Baltimore","N/A"))))</f>
        <v>Central/Southwest Baltimore</v>
      </c>
      <c r="D89" s="3">
        <f>VLOOKUP(A89,'[1]2016 Primary'!E97:W393,19)</f>
        <v>3</v>
      </c>
      <c r="E89" s="3">
        <f>VLOOKUP(A89,'[1]2016 General'!E97:W393,19)</f>
        <v>3</v>
      </c>
      <c r="F89" s="3">
        <f>VLOOKUP(A89,'[1]2018 Primary'!E97:W393,19)</f>
        <v>2</v>
      </c>
      <c r="G89" s="3">
        <f>VLOOKUP(A89,'[1]2018 General'!E97:W393,19)</f>
        <v>2</v>
      </c>
      <c r="H89" s="4">
        <f t="shared" si="5"/>
        <v>2.5</v>
      </c>
      <c r="I89">
        <f t="shared" si="6"/>
        <v>0</v>
      </c>
      <c r="J89">
        <f t="shared" si="7"/>
        <v>0</v>
      </c>
      <c r="K89">
        <f t="shared" si="4"/>
        <v>1</v>
      </c>
      <c r="L89">
        <v>0</v>
      </c>
    </row>
    <row r="90" spans="1:12" x14ac:dyDescent="0.35">
      <c r="A90" t="s">
        <v>524</v>
      </c>
      <c r="B90">
        <v>40</v>
      </c>
      <c r="C90" t="str">
        <f>IFERROR(VLOOKUP(B90,'District Neighborhood Table'!$B$2:$C$8,2),IF(B90=40,"Central/Southwest Baltimore",IF(B90=41,"West/Northwest Baltimore",IF(B90=43,"Central North Baltimore","N/A"))))</f>
        <v>Central/Southwest Baltimore</v>
      </c>
      <c r="D90" s="3">
        <f>VLOOKUP(A90,'[1]2016 Primary'!E98:W394,19)</f>
        <v>3</v>
      </c>
      <c r="E90" s="3">
        <f>VLOOKUP(A90,'[1]2016 General'!E98:W394,19)</f>
        <v>3</v>
      </c>
      <c r="F90" s="3">
        <f>VLOOKUP(A90,'[1]2018 Primary'!E98:W394,19)</f>
        <v>2</v>
      </c>
      <c r="G90" s="3">
        <f>VLOOKUP(A90,'[1]2018 General'!E98:W394,19)</f>
        <v>3</v>
      </c>
      <c r="H90" s="4">
        <f t="shared" si="5"/>
        <v>2.75</v>
      </c>
      <c r="I90">
        <f t="shared" si="6"/>
        <v>0</v>
      </c>
      <c r="J90">
        <f t="shared" si="7"/>
        <v>1</v>
      </c>
      <c r="K90">
        <f t="shared" si="4"/>
        <v>0</v>
      </c>
      <c r="L90">
        <v>0</v>
      </c>
    </row>
    <row r="91" spans="1:12" x14ac:dyDescent="0.35">
      <c r="A91" t="s">
        <v>525</v>
      </c>
      <c r="B91" s="12" t="s">
        <v>739</v>
      </c>
      <c r="C91" t="str">
        <f>IFERROR(VLOOKUP(B91,'District Neighborhood Table'!$B$2:$C$8,2),IF(B91=40,"Central/Southwest Baltimore",IF(B91=41,"West/Northwest Baltimore",IF(B91=43,"Central North Baltimore","N/A"))))</f>
        <v>Southwest/Central Baltimore</v>
      </c>
      <c r="D91" s="3">
        <f>VLOOKUP(A91,'[1]2016 Primary'!E99:W395,19)</f>
        <v>3</v>
      </c>
      <c r="E91" s="3">
        <f>VLOOKUP(A91,'[1]2016 General'!E99:W395,19)</f>
        <v>3</v>
      </c>
      <c r="F91" s="3">
        <f>VLOOKUP(A91,'[1]2018 Primary'!E99:W395,19)</f>
        <v>3</v>
      </c>
      <c r="G91" s="3">
        <f>VLOOKUP(A91,'[1]2018 General'!E99:W395,19)</f>
        <v>3</v>
      </c>
      <c r="H91" s="4">
        <f t="shared" si="5"/>
        <v>3</v>
      </c>
      <c r="I91">
        <f t="shared" si="6"/>
        <v>1</v>
      </c>
      <c r="J91">
        <f t="shared" si="7"/>
        <v>0</v>
      </c>
      <c r="K91">
        <f t="shared" si="4"/>
        <v>0</v>
      </c>
      <c r="L91">
        <v>0</v>
      </c>
    </row>
    <row r="92" spans="1:12" x14ac:dyDescent="0.35">
      <c r="A92" t="s">
        <v>526</v>
      </c>
      <c r="B92" t="s">
        <v>739</v>
      </c>
      <c r="C92" t="str">
        <f>IFERROR(VLOOKUP(B92,'District Neighborhood Table'!$B$2:$C$8,2),IF(B92=40,"Central/Southwest Baltimore",IF(B92=41,"West/Northwest Baltimore",IF(B92=43,"Central North Baltimore","N/A"))))</f>
        <v>Southwest/Central Baltimore</v>
      </c>
      <c r="D92" s="3">
        <f>VLOOKUP(A92,'[1]2016 Primary'!E100:W396,19)</f>
        <v>2</v>
      </c>
      <c r="E92" s="3">
        <f>VLOOKUP(A92,'[1]2016 General'!E100:W396,19)</f>
        <v>1</v>
      </c>
      <c r="F92" s="3">
        <f>VLOOKUP(A92,'[1]2018 Primary'!E100:W396,19)</f>
        <v>1</v>
      </c>
      <c r="G92" s="3">
        <f>VLOOKUP(A92,'[1]2018 General'!E100:W396,19)</f>
        <v>2</v>
      </c>
      <c r="H92" s="4">
        <f t="shared" si="5"/>
        <v>1.5</v>
      </c>
      <c r="I92">
        <f t="shared" si="6"/>
        <v>0</v>
      </c>
      <c r="J92">
        <f t="shared" si="7"/>
        <v>0</v>
      </c>
      <c r="K92">
        <f t="shared" si="4"/>
        <v>1</v>
      </c>
      <c r="L92">
        <v>0</v>
      </c>
    </row>
    <row r="93" spans="1:12" x14ac:dyDescent="0.35">
      <c r="A93" t="s">
        <v>527</v>
      </c>
      <c r="B93">
        <v>40</v>
      </c>
      <c r="C93" t="str">
        <f>IFERROR(VLOOKUP(B93,'District Neighborhood Table'!$B$2:$C$8,2),IF(B93=40,"Central/Southwest Baltimore",IF(B93=41,"West/Northwest Baltimore",IF(B93=43,"Central North Baltimore","N/A"))))</f>
        <v>Central/Southwest Baltimore</v>
      </c>
      <c r="D93" s="3">
        <f>VLOOKUP(A93,'[1]2016 Primary'!E101:W397,19)</f>
        <v>3</v>
      </c>
      <c r="E93" s="3">
        <f>VLOOKUP(A93,'[1]2016 General'!E101:W397,19)</f>
        <v>2</v>
      </c>
      <c r="F93" s="3">
        <f>VLOOKUP(A93,'[1]2018 Primary'!E101:W397,19)</f>
        <v>2</v>
      </c>
      <c r="G93" s="3">
        <f>VLOOKUP(A93,'[1]2018 General'!E101:W397,19)</f>
        <v>3</v>
      </c>
      <c r="H93" s="4">
        <f t="shared" si="5"/>
        <v>2.5</v>
      </c>
      <c r="I93">
        <f t="shared" si="6"/>
        <v>0</v>
      </c>
      <c r="J93">
        <f t="shared" si="7"/>
        <v>0</v>
      </c>
      <c r="K93">
        <f t="shared" si="4"/>
        <v>1</v>
      </c>
      <c r="L93">
        <v>0</v>
      </c>
    </row>
    <row r="94" spans="1:12" x14ac:dyDescent="0.35">
      <c r="A94" t="s">
        <v>528</v>
      </c>
      <c r="B94">
        <v>41</v>
      </c>
      <c r="C94" t="str">
        <f>IFERROR(VLOOKUP(B94,'District Neighborhood Table'!$B$2:$C$8,2),IF(B94=40,"Central/Southwest Baltimore",IF(B94=41,"West/Northwest Baltimore",IF(B94=43,"Central North Baltimore","N/A"))))</f>
        <v>West/Northwest Baltimore</v>
      </c>
      <c r="D94" s="3">
        <f>VLOOKUP(A94,'[1]2016 Primary'!E102:W398,19)</f>
        <v>2</v>
      </c>
      <c r="E94" s="3">
        <f>VLOOKUP(A94,'[1]2016 General'!E102:W398,19)</f>
        <v>2</v>
      </c>
      <c r="F94" s="3">
        <f>VLOOKUP(A94,'[1]2018 Primary'!E102:W398,19)</f>
        <v>2</v>
      </c>
      <c r="G94" s="3">
        <f>VLOOKUP(A94,'[1]2018 General'!E102:W398,19)</f>
        <v>3</v>
      </c>
      <c r="H94" s="4">
        <f t="shared" si="5"/>
        <v>2.25</v>
      </c>
      <c r="I94">
        <f t="shared" si="6"/>
        <v>0</v>
      </c>
      <c r="J94">
        <f t="shared" si="7"/>
        <v>1</v>
      </c>
      <c r="K94">
        <f t="shared" si="4"/>
        <v>0</v>
      </c>
      <c r="L94">
        <v>0</v>
      </c>
    </row>
    <row r="95" spans="1:12" x14ac:dyDescent="0.35">
      <c r="A95" t="s">
        <v>529</v>
      </c>
      <c r="B95">
        <v>41</v>
      </c>
      <c r="C95" t="str">
        <f>IFERROR(VLOOKUP(B95,'District Neighborhood Table'!$B$2:$C$8,2),IF(B95=40,"Central/Southwest Baltimore",IF(B95=41,"West/Northwest Baltimore",IF(B95=43,"Central North Baltimore","N/A"))))</f>
        <v>West/Northwest Baltimore</v>
      </c>
      <c r="D95" s="3">
        <f>VLOOKUP(A95,'[1]2016 Primary'!E103:W399,19)</f>
        <v>3</v>
      </c>
      <c r="E95" s="3">
        <f>VLOOKUP(A95,'[1]2016 General'!E103:W399,19)</f>
        <v>3</v>
      </c>
      <c r="F95" s="3">
        <f>VLOOKUP(A95,'[1]2018 Primary'!E103:W399,19)</f>
        <v>2</v>
      </c>
      <c r="G95" s="3">
        <f>VLOOKUP(A95,'[1]2018 General'!E103:W399,19)</f>
        <v>3</v>
      </c>
      <c r="H95" s="4">
        <f t="shared" si="5"/>
        <v>2.75</v>
      </c>
      <c r="I95">
        <f t="shared" si="6"/>
        <v>0</v>
      </c>
      <c r="J95">
        <f t="shared" si="7"/>
        <v>1</v>
      </c>
      <c r="K95">
        <f t="shared" si="4"/>
        <v>0</v>
      </c>
      <c r="L95">
        <v>0</v>
      </c>
    </row>
    <row r="96" spans="1:12" x14ac:dyDescent="0.35">
      <c r="A96" t="s">
        <v>530</v>
      </c>
      <c r="B96">
        <v>41</v>
      </c>
      <c r="C96" t="str">
        <f>IFERROR(VLOOKUP(B96,'District Neighborhood Table'!$B$2:$C$8,2),IF(B96=40,"Central/Southwest Baltimore",IF(B96=41,"West/Northwest Baltimore",IF(B96=43,"Central North Baltimore","N/A"))))</f>
        <v>West/Northwest Baltimore</v>
      </c>
      <c r="D96" s="3">
        <f>VLOOKUP(A96,'[1]2016 Primary'!E104:W400,19)</f>
        <v>1</v>
      </c>
      <c r="E96" s="3">
        <f>VLOOKUP(A96,'[1]2016 General'!E104:W400,19)</f>
        <v>1</v>
      </c>
      <c r="F96" s="3">
        <f>VLOOKUP(A96,'[1]2018 Primary'!E104:W400,19)</f>
        <v>1</v>
      </c>
      <c r="G96" s="3">
        <f>VLOOKUP(A96,'[1]2018 General'!E104:W400,19)</f>
        <v>1</v>
      </c>
      <c r="H96" s="4">
        <f t="shared" si="5"/>
        <v>1</v>
      </c>
      <c r="I96">
        <f t="shared" si="6"/>
        <v>1</v>
      </c>
      <c r="J96">
        <f t="shared" si="7"/>
        <v>0</v>
      </c>
      <c r="K96">
        <f t="shared" si="4"/>
        <v>0</v>
      </c>
      <c r="L96">
        <v>0</v>
      </c>
    </row>
    <row r="97" spans="1:12" x14ac:dyDescent="0.35">
      <c r="A97" t="s">
        <v>531</v>
      </c>
      <c r="B97" s="12">
        <v>40</v>
      </c>
      <c r="C97" t="str">
        <f>IFERROR(VLOOKUP(B97,'District Neighborhood Table'!$B$2:$C$8,2),IF(B97=40,"Central/Southwest Baltimore",IF(B97=41,"West/Northwest Baltimore",IF(B97=43,"Central North Baltimore","N/A"))))</f>
        <v>Central/Southwest Baltimore</v>
      </c>
      <c r="D97" s="3">
        <f>VLOOKUP(A97,'[1]2016 Primary'!E105:W401,19)</f>
        <v>3</v>
      </c>
      <c r="E97" s="3">
        <f>VLOOKUP(A97,'[1]2016 General'!E105:W401,19)</f>
        <v>3</v>
      </c>
      <c r="F97" s="3">
        <f>VLOOKUP(A97,'[1]2018 Primary'!E105:W401,19)</f>
        <v>3</v>
      </c>
      <c r="G97" s="3">
        <f>VLOOKUP(A97,'[1]2018 General'!E105:W401,19)</f>
        <v>3</v>
      </c>
      <c r="H97" s="4">
        <f t="shared" si="5"/>
        <v>3</v>
      </c>
      <c r="I97">
        <f t="shared" si="6"/>
        <v>1</v>
      </c>
      <c r="J97">
        <f t="shared" si="7"/>
        <v>0</v>
      </c>
      <c r="K97">
        <f t="shared" si="4"/>
        <v>0</v>
      </c>
      <c r="L97">
        <v>0</v>
      </c>
    </row>
    <row r="98" spans="1:12" x14ac:dyDescent="0.35">
      <c r="A98" t="s">
        <v>532</v>
      </c>
      <c r="B98">
        <v>40</v>
      </c>
      <c r="C98" t="str">
        <f>IFERROR(VLOOKUP(B98,'District Neighborhood Table'!$B$2:$C$8,2),IF(B98=40,"Central/Southwest Baltimore",IF(B98=41,"West/Northwest Baltimore",IF(B98=43,"Central North Baltimore","N/A"))))</f>
        <v>Central/Southwest Baltimore</v>
      </c>
      <c r="D98" s="3">
        <f>VLOOKUP(A98,'[1]2016 Primary'!E106:W402,19)</f>
        <v>1</v>
      </c>
      <c r="E98" s="3">
        <f>VLOOKUP(A98,'[1]2016 General'!E106:W402,19)</f>
        <v>3</v>
      </c>
      <c r="F98" s="3">
        <f>VLOOKUP(A98,'[1]2018 Primary'!E106:W402,19)</f>
        <v>2</v>
      </c>
      <c r="G98" s="3">
        <f>VLOOKUP(A98,'[1]2018 General'!E106:W402,19)</f>
        <v>2</v>
      </c>
      <c r="H98" s="4">
        <f t="shared" si="5"/>
        <v>2</v>
      </c>
      <c r="I98">
        <v>0</v>
      </c>
      <c r="J98">
        <f t="shared" si="7"/>
        <v>0</v>
      </c>
      <c r="K98">
        <f t="shared" si="4"/>
        <v>0</v>
      </c>
      <c r="L98">
        <v>1</v>
      </c>
    </row>
    <row r="99" spans="1:12" x14ac:dyDescent="0.35">
      <c r="A99" t="s">
        <v>533</v>
      </c>
      <c r="B99">
        <v>40</v>
      </c>
      <c r="C99" t="str">
        <f>IFERROR(VLOOKUP(B99,'District Neighborhood Table'!$B$2:$C$8,2),IF(B99=40,"Central/Southwest Baltimore",IF(B99=41,"West/Northwest Baltimore",IF(B99=43,"Central North Baltimore","N/A"))))</f>
        <v>Central/Southwest Baltimore</v>
      </c>
      <c r="D99" s="3">
        <f>VLOOKUP(A99,'[1]2016 Primary'!E107:W403,19)</f>
        <v>2</v>
      </c>
      <c r="E99" s="3">
        <f>VLOOKUP(A99,'[1]2016 General'!E107:W403,19)</f>
        <v>2</v>
      </c>
      <c r="F99" s="3">
        <f>VLOOKUP(A99,'[1]2018 Primary'!E107:W403,19)</f>
        <v>2</v>
      </c>
      <c r="G99" s="3">
        <f>VLOOKUP(A99,'[1]2018 General'!E107:W403,19)</f>
        <v>2</v>
      </c>
      <c r="H99" s="4">
        <f t="shared" si="5"/>
        <v>2</v>
      </c>
      <c r="I99">
        <f t="shared" si="6"/>
        <v>1</v>
      </c>
      <c r="J99">
        <f t="shared" si="7"/>
        <v>0</v>
      </c>
      <c r="K99">
        <f t="shared" si="4"/>
        <v>0</v>
      </c>
      <c r="L99">
        <v>0</v>
      </c>
    </row>
    <row r="100" spans="1:12" x14ac:dyDescent="0.35">
      <c r="A100" t="s">
        <v>534</v>
      </c>
      <c r="B100">
        <v>41</v>
      </c>
      <c r="C100" t="str">
        <f>IFERROR(VLOOKUP(B100,'District Neighborhood Table'!$B$2:$C$8,2),IF(B100=40,"Central/Southwest Baltimore",IF(B100=41,"West/Northwest Baltimore",IF(B100=43,"Central North Baltimore","N/A"))))</f>
        <v>West/Northwest Baltimore</v>
      </c>
      <c r="D100" s="3">
        <f>VLOOKUP(A100,'[1]2016 Primary'!E108:W404,19)</f>
        <v>2</v>
      </c>
      <c r="E100" s="3">
        <f>VLOOKUP(A100,'[1]2016 General'!E108:W404,19)</f>
        <v>2</v>
      </c>
      <c r="F100" s="3">
        <f>VLOOKUP(A100,'[1]2018 Primary'!E108:W404,19)</f>
        <v>2</v>
      </c>
      <c r="G100" s="3">
        <f>VLOOKUP(A100,'[1]2018 General'!E108:W404,19)</f>
        <v>3</v>
      </c>
      <c r="H100" s="4">
        <f t="shared" si="5"/>
        <v>2.25</v>
      </c>
      <c r="I100">
        <f t="shared" si="6"/>
        <v>0</v>
      </c>
      <c r="J100">
        <f t="shared" si="7"/>
        <v>1</v>
      </c>
      <c r="K100">
        <f t="shared" si="4"/>
        <v>0</v>
      </c>
      <c r="L100">
        <v>0</v>
      </c>
    </row>
    <row r="101" spans="1:12" x14ac:dyDescent="0.35">
      <c r="A101" t="s">
        <v>535</v>
      </c>
      <c r="B101">
        <v>41</v>
      </c>
      <c r="C101" t="str">
        <f>IFERROR(VLOOKUP(B101,'District Neighborhood Table'!$B$2:$C$8,2),IF(B101=40,"Central/Southwest Baltimore",IF(B101=41,"West/Northwest Baltimore",IF(B101=43,"Central North Baltimore","N/A"))))</f>
        <v>West/Northwest Baltimore</v>
      </c>
      <c r="D101" s="3">
        <f>VLOOKUP(A101,'[1]2016 Primary'!E109:W405,19)</f>
        <v>3</v>
      </c>
      <c r="E101" s="3">
        <f>VLOOKUP(A101,'[1]2016 General'!E109:W405,19)</f>
        <v>3</v>
      </c>
      <c r="F101" s="3">
        <f>VLOOKUP(A101,'[1]2018 Primary'!E109:W405,19)</f>
        <v>2</v>
      </c>
      <c r="G101" s="3">
        <f>VLOOKUP(A101,'[1]2018 General'!E109:W405,19)</f>
        <v>3</v>
      </c>
      <c r="H101" s="4">
        <f t="shared" si="5"/>
        <v>2.75</v>
      </c>
      <c r="I101">
        <f t="shared" si="6"/>
        <v>0</v>
      </c>
      <c r="J101">
        <f t="shared" si="7"/>
        <v>1</v>
      </c>
      <c r="K101">
        <f t="shared" si="4"/>
        <v>0</v>
      </c>
      <c r="L101">
        <v>0</v>
      </c>
    </row>
    <row r="102" spans="1:12" x14ac:dyDescent="0.35">
      <c r="A102" t="s">
        <v>536</v>
      </c>
      <c r="B102">
        <v>41</v>
      </c>
      <c r="C102" t="str">
        <f>IFERROR(VLOOKUP(B102,'District Neighborhood Table'!$B$2:$C$8,2),IF(B102=40,"Central/Southwest Baltimore",IF(B102=41,"West/Northwest Baltimore",IF(B102=43,"Central North Baltimore","N/A"))))</f>
        <v>West/Northwest Baltimore</v>
      </c>
      <c r="D102" s="3">
        <f>VLOOKUP(A102,'[1]2016 Primary'!E110:W406,19)</f>
        <v>1</v>
      </c>
      <c r="E102" s="3">
        <f>VLOOKUP(A102,'[1]2016 General'!E110:W406,19)</f>
        <v>1</v>
      </c>
      <c r="F102" s="3">
        <f>VLOOKUP(A102,'[1]2018 Primary'!E110:W406,19)</f>
        <v>1</v>
      </c>
      <c r="G102" s="3">
        <f>VLOOKUP(A102,'[1]2018 General'!E110:W406,19)</f>
        <v>1</v>
      </c>
      <c r="H102" s="4">
        <f t="shared" si="5"/>
        <v>1</v>
      </c>
      <c r="I102">
        <f t="shared" si="6"/>
        <v>1</v>
      </c>
      <c r="J102">
        <f t="shared" si="7"/>
        <v>0</v>
      </c>
      <c r="K102">
        <f t="shared" si="4"/>
        <v>0</v>
      </c>
      <c r="L102">
        <v>0</v>
      </c>
    </row>
    <row r="103" spans="1:12" x14ac:dyDescent="0.35">
      <c r="A103" t="s">
        <v>537</v>
      </c>
      <c r="B103">
        <v>41</v>
      </c>
      <c r="C103" t="str">
        <f>IFERROR(VLOOKUP(B103,'District Neighborhood Table'!$B$2:$C$8,2),IF(B103=40,"Central/Southwest Baltimore",IF(B103=41,"West/Northwest Baltimore",IF(B103=43,"Central North Baltimore","N/A"))))</f>
        <v>West/Northwest Baltimore</v>
      </c>
      <c r="D103" s="3">
        <f>VLOOKUP(A103,'[1]2016 Primary'!E111:W407,19)</f>
        <v>2</v>
      </c>
      <c r="E103" s="3">
        <f>VLOOKUP(A103,'[1]2016 General'!E111:W407,19)</f>
        <v>2</v>
      </c>
      <c r="F103" s="3">
        <f>VLOOKUP(A103,'[1]2018 Primary'!E111:W407,19)</f>
        <v>2</v>
      </c>
      <c r="G103" s="3">
        <f>VLOOKUP(A103,'[1]2018 General'!E111:W407,19)</f>
        <v>2</v>
      </c>
      <c r="H103" s="4">
        <f t="shared" si="5"/>
        <v>2</v>
      </c>
      <c r="I103">
        <f t="shared" si="6"/>
        <v>1</v>
      </c>
      <c r="J103">
        <f t="shared" si="7"/>
        <v>0</v>
      </c>
      <c r="K103">
        <f t="shared" si="4"/>
        <v>0</v>
      </c>
      <c r="L103">
        <v>0</v>
      </c>
    </row>
    <row r="104" spans="1:12" x14ac:dyDescent="0.35">
      <c r="A104" t="s">
        <v>538</v>
      </c>
      <c r="B104">
        <v>41</v>
      </c>
      <c r="C104" t="str">
        <f>IFERROR(VLOOKUP(B104,'District Neighborhood Table'!$B$2:$C$8,2),IF(B104=40,"Central/Southwest Baltimore",IF(B104=41,"West/Northwest Baltimore",IF(B104=43,"Central North Baltimore","N/A"))))</f>
        <v>West/Northwest Baltimore</v>
      </c>
      <c r="D104" s="3">
        <f>VLOOKUP(A104,'[1]2016 Primary'!E112:W408,19)</f>
        <v>2</v>
      </c>
      <c r="E104" s="3">
        <f>VLOOKUP(A104,'[1]2016 General'!E112:W408,19)</f>
        <v>2</v>
      </c>
      <c r="F104" s="3">
        <f>VLOOKUP(A104,'[1]2018 Primary'!E112:W408,19)</f>
        <v>2</v>
      </c>
      <c r="G104" s="3">
        <f>VLOOKUP(A104,'[1]2018 General'!E112:W408,19)</f>
        <v>3</v>
      </c>
      <c r="H104" s="4">
        <f t="shared" si="5"/>
        <v>2.25</v>
      </c>
      <c r="I104">
        <f t="shared" si="6"/>
        <v>0</v>
      </c>
      <c r="J104">
        <f t="shared" si="7"/>
        <v>1</v>
      </c>
      <c r="K104">
        <f t="shared" si="4"/>
        <v>0</v>
      </c>
      <c r="L104">
        <v>0</v>
      </c>
    </row>
    <row r="105" spans="1:12" x14ac:dyDescent="0.35">
      <c r="A105" t="s">
        <v>539</v>
      </c>
      <c r="B105" s="12">
        <v>41</v>
      </c>
      <c r="C105" t="str">
        <f>IFERROR(VLOOKUP(B105,'District Neighborhood Table'!$B$2:$C$8,2),IF(B105=40,"Central/Southwest Baltimore",IF(B105=41,"West/Northwest Baltimore",IF(B105=43,"Central North Baltimore","N/A"))))</f>
        <v>West/Northwest Baltimore</v>
      </c>
      <c r="D105" s="3">
        <f>VLOOKUP(A105,'[1]2016 Primary'!E113:W409,19)</f>
        <v>3</v>
      </c>
      <c r="E105" s="3">
        <f>VLOOKUP(A105,'[1]2016 General'!E113:W409,19)</f>
        <v>3</v>
      </c>
      <c r="F105" s="3">
        <f>VLOOKUP(A105,'[1]2018 Primary'!E113:W409,19)</f>
        <v>3</v>
      </c>
      <c r="G105" s="3">
        <f>VLOOKUP(A105,'[1]2018 General'!E113:W409,19)</f>
        <v>3</v>
      </c>
      <c r="H105" s="4">
        <f t="shared" si="5"/>
        <v>3</v>
      </c>
      <c r="I105">
        <f t="shared" si="6"/>
        <v>1</v>
      </c>
      <c r="J105">
        <f t="shared" si="7"/>
        <v>0</v>
      </c>
      <c r="K105">
        <f t="shared" si="4"/>
        <v>0</v>
      </c>
      <c r="L105">
        <v>0</v>
      </c>
    </row>
    <row r="106" spans="1:12" x14ac:dyDescent="0.35">
      <c r="A106" t="s">
        <v>540</v>
      </c>
      <c r="B106">
        <v>40</v>
      </c>
      <c r="C106" t="str">
        <f>IFERROR(VLOOKUP(B106,'District Neighborhood Table'!$B$2:$C$8,2),IF(B106=40,"Central/Southwest Baltimore",IF(B106=41,"West/Northwest Baltimore",IF(B106=43,"Central North Baltimore","N/A"))))</f>
        <v>Central/Southwest Baltimore</v>
      </c>
      <c r="D106" s="3">
        <f>VLOOKUP(A106,'[1]2016 Primary'!E114:W410,19)</f>
        <v>3</v>
      </c>
      <c r="E106" s="3">
        <f>VLOOKUP(A106,'[1]2016 General'!E114:W410,19)</f>
        <v>2</v>
      </c>
      <c r="F106" s="3">
        <f>VLOOKUP(A106,'[1]2018 Primary'!E114:W410,19)</f>
        <v>3</v>
      </c>
      <c r="G106" s="3">
        <f>VLOOKUP(A106,'[1]2018 General'!E114:W410,19)</f>
        <v>3</v>
      </c>
      <c r="H106" s="4">
        <f t="shared" si="5"/>
        <v>2.75</v>
      </c>
      <c r="I106">
        <f t="shared" si="6"/>
        <v>0</v>
      </c>
      <c r="J106">
        <f t="shared" si="7"/>
        <v>1</v>
      </c>
      <c r="K106">
        <f t="shared" si="4"/>
        <v>0</v>
      </c>
      <c r="L106">
        <v>0</v>
      </c>
    </row>
    <row r="107" spans="1:12" x14ac:dyDescent="0.35">
      <c r="A107" t="s">
        <v>541</v>
      </c>
      <c r="B107">
        <v>40</v>
      </c>
      <c r="C107" t="str">
        <f>IFERROR(VLOOKUP(B107,'District Neighborhood Table'!$B$2:$C$8,2),IF(B107=40,"Central/Southwest Baltimore",IF(B107=41,"West/Northwest Baltimore",IF(B107=43,"Central North Baltimore","N/A"))))</f>
        <v>Central/Southwest Baltimore</v>
      </c>
      <c r="D107" s="3">
        <f>VLOOKUP(A107,'[1]2016 Primary'!E115:W411,19)</f>
        <v>2</v>
      </c>
      <c r="E107" s="3">
        <f>VLOOKUP(A107,'[1]2016 General'!E115:W411,19)</f>
        <v>2</v>
      </c>
      <c r="F107" s="3">
        <f>VLOOKUP(A107,'[1]2018 Primary'!E115:W411,19)</f>
        <v>2</v>
      </c>
      <c r="G107" s="3">
        <f>VLOOKUP(A107,'[1]2018 General'!E115:W411,19)</f>
        <v>3</v>
      </c>
      <c r="H107" s="4">
        <f t="shared" si="5"/>
        <v>2.25</v>
      </c>
      <c r="I107">
        <f t="shared" si="6"/>
        <v>0</v>
      </c>
      <c r="J107">
        <f t="shared" si="7"/>
        <v>1</v>
      </c>
      <c r="K107">
        <f t="shared" si="4"/>
        <v>0</v>
      </c>
      <c r="L107">
        <v>0</v>
      </c>
    </row>
    <row r="108" spans="1:12" x14ac:dyDescent="0.35">
      <c r="A108" t="s">
        <v>542</v>
      </c>
      <c r="B108" s="12">
        <v>40</v>
      </c>
      <c r="C108" t="str">
        <f>IFERROR(VLOOKUP(B108,'District Neighborhood Table'!$B$2:$C$8,2),IF(B108=40,"Central/Southwest Baltimore",IF(B108=41,"West/Northwest Baltimore",IF(B108=43,"Central North Baltimore","N/A"))))</f>
        <v>Central/Southwest Baltimore</v>
      </c>
      <c r="D108" s="3">
        <f>VLOOKUP(A108,'[1]2016 Primary'!E116:W412,19)</f>
        <v>3</v>
      </c>
      <c r="E108" s="3">
        <f>VLOOKUP(A108,'[1]2016 General'!E116:W412,19)</f>
        <v>3</v>
      </c>
      <c r="F108" s="3">
        <f>VLOOKUP(A108,'[1]2018 Primary'!E116:W412,19)</f>
        <v>3</v>
      </c>
      <c r="G108" s="3">
        <f>VLOOKUP(A108,'[1]2018 General'!E116:W412,19)</f>
        <v>3</v>
      </c>
      <c r="H108" s="4">
        <f t="shared" si="5"/>
        <v>3</v>
      </c>
      <c r="I108">
        <f t="shared" si="6"/>
        <v>1</v>
      </c>
      <c r="J108">
        <f t="shared" si="7"/>
        <v>0</v>
      </c>
      <c r="K108">
        <f t="shared" si="4"/>
        <v>0</v>
      </c>
      <c r="L108">
        <v>0</v>
      </c>
    </row>
    <row r="109" spans="1:12" x14ac:dyDescent="0.35">
      <c r="A109" t="s">
        <v>543</v>
      </c>
      <c r="B109" s="12">
        <v>40</v>
      </c>
      <c r="C109" t="str">
        <f>IFERROR(VLOOKUP(B109,'District Neighborhood Table'!$B$2:$C$8,2),IF(B109=40,"Central/Southwest Baltimore",IF(B109=41,"West/Northwest Baltimore",IF(B109=43,"Central North Baltimore","N/A"))))</f>
        <v>Central/Southwest Baltimore</v>
      </c>
      <c r="D109" s="3">
        <f>VLOOKUP(A109,'[1]2016 Primary'!E117:W413,19)</f>
        <v>3</v>
      </c>
      <c r="E109" s="3">
        <f>VLOOKUP(A109,'[1]2016 General'!E117:W413,19)</f>
        <v>3</v>
      </c>
      <c r="F109" s="3">
        <f>VLOOKUP(A109,'[1]2018 Primary'!E117:W413,19)</f>
        <v>3</v>
      </c>
      <c r="G109" s="3">
        <f>VLOOKUP(A109,'[1]2018 General'!E117:W413,19)</f>
        <v>3</v>
      </c>
      <c r="H109" s="4">
        <f t="shared" si="5"/>
        <v>3</v>
      </c>
      <c r="I109">
        <f t="shared" si="6"/>
        <v>1</v>
      </c>
      <c r="J109">
        <f t="shared" si="7"/>
        <v>0</v>
      </c>
      <c r="K109">
        <f t="shared" si="4"/>
        <v>0</v>
      </c>
      <c r="L109">
        <v>0</v>
      </c>
    </row>
    <row r="110" spans="1:12" x14ac:dyDescent="0.35">
      <c r="A110" t="s">
        <v>544</v>
      </c>
      <c r="B110">
        <v>40</v>
      </c>
      <c r="C110" t="str">
        <f>IFERROR(VLOOKUP(B110,'District Neighborhood Table'!$B$2:$C$8,2),IF(B110=40,"Central/Southwest Baltimore",IF(B110=41,"West/Northwest Baltimore",IF(B110=43,"Central North Baltimore","N/A"))))</f>
        <v>Central/Southwest Baltimore</v>
      </c>
      <c r="D110" s="3">
        <f>VLOOKUP(A110,'[1]2016 Primary'!E118:W414,19)</f>
        <v>2</v>
      </c>
      <c r="E110" s="3">
        <f>VLOOKUP(A110,'[1]2016 General'!E118:W414,19)</f>
        <v>2</v>
      </c>
      <c r="F110" s="3">
        <f>VLOOKUP(A110,'[1]2018 Primary'!E118:W414,19)</f>
        <v>2</v>
      </c>
      <c r="G110" s="3">
        <f>VLOOKUP(A110,'[1]2018 General'!E118:W414,19)</f>
        <v>3</v>
      </c>
      <c r="H110" s="4">
        <f t="shared" si="5"/>
        <v>2.25</v>
      </c>
      <c r="I110">
        <f t="shared" si="6"/>
        <v>0</v>
      </c>
      <c r="J110">
        <f t="shared" si="7"/>
        <v>1</v>
      </c>
      <c r="K110">
        <f t="shared" si="4"/>
        <v>0</v>
      </c>
      <c r="L110">
        <v>0</v>
      </c>
    </row>
    <row r="111" spans="1:12" x14ac:dyDescent="0.35">
      <c r="A111" t="s">
        <v>545</v>
      </c>
      <c r="B111">
        <v>40</v>
      </c>
      <c r="C111" t="str">
        <f>IFERROR(VLOOKUP(B111,'District Neighborhood Table'!$B$2:$C$8,2),IF(B111=40,"Central/Southwest Baltimore",IF(B111=41,"West/Northwest Baltimore",IF(B111=43,"Central North Baltimore","N/A"))))</f>
        <v>Central/Southwest Baltimore</v>
      </c>
      <c r="D111" s="3">
        <f>VLOOKUP(A111,'[1]2016 Primary'!E119:W415,19)</f>
        <v>2</v>
      </c>
      <c r="E111" s="3">
        <f>VLOOKUP(A111,'[1]2016 General'!E119:W415,19)</f>
        <v>1</v>
      </c>
      <c r="F111" s="3">
        <f>VLOOKUP(A111,'[1]2018 Primary'!E119:W415,19)</f>
        <v>2</v>
      </c>
      <c r="G111" s="3">
        <f>VLOOKUP(A111,'[1]2018 General'!E119:W415,19)</f>
        <v>2</v>
      </c>
      <c r="H111" s="4">
        <f t="shared" si="5"/>
        <v>1.75</v>
      </c>
      <c r="I111">
        <f t="shared" si="6"/>
        <v>0</v>
      </c>
      <c r="J111">
        <f t="shared" si="7"/>
        <v>1</v>
      </c>
      <c r="K111">
        <f t="shared" si="4"/>
        <v>0</v>
      </c>
      <c r="L111">
        <v>0</v>
      </c>
    </row>
    <row r="112" spans="1:12" x14ac:dyDescent="0.35">
      <c r="A112" t="s">
        <v>546</v>
      </c>
      <c r="B112" s="12" t="s">
        <v>739</v>
      </c>
      <c r="C112" t="str">
        <f>IFERROR(VLOOKUP(B112,'District Neighborhood Table'!$B$2:$C$8,2),IF(B112=40,"Central/Southwest Baltimore",IF(B112=41,"West/Northwest Baltimore",IF(B112=43,"Central North Baltimore","N/A"))))</f>
        <v>Southwest/Central Baltimore</v>
      </c>
      <c r="D112" s="3">
        <f>VLOOKUP(A112,'[1]2016 Primary'!E120:W416,19)</f>
        <v>3</v>
      </c>
      <c r="E112" s="3">
        <f>VLOOKUP(A112,'[1]2016 General'!E120:W416,19)</f>
        <v>3</v>
      </c>
      <c r="F112" s="3">
        <f>VLOOKUP(A112,'[1]2018 Primary'!E120:W416,19)</f>
        <v>3</v>
      </c>
      <c r="G112" s="3">
        <f>VLOOKUP(A112,'[1]2018 General'!E120:W416,19)</f>
        <v>3</v>
      </c>
      <c r="H112" s="4">
        <f t="shared" si="5"/>
        <v>3</v>
      </c>
      <c r="I112">
        <f t="shared" si="6"/>
        <v>1</v>
      </c>
      <c r="J112">
        <f t="shared" si="7"/>
        <v>0</v>
      </c>
      <c r="K112">
        <f t="shared" si="4"/>
        <v>0</v>
      </c>
      <c r="L112">
        <v>0</v>
      </c>
    </row>
    <row r="113" spans="1:12" x14ac:dyDescent="0.35">
      <c r="A113" t="s">
        <v>547</v>
      </c>
      <c r="B113">
        <v>40</v>
      </c>
      <c r="C113" t="str">
        <f>IFERROR(VLOOKUP(B113,'District Neighborhood Table'!$B$2:$C$8,2),IF(B113=40,"Central/Southwest Baltimore",IF(B113=41,"West/Northwest Baltimore",IF(B113=43,"Central North Baltimore","N/A"))))</f>
        <v>Central/Southwest Baltimore</v>
      </c>
      <c r="D113" s="3">
        <f>VLOOKUP(A113,'[1]2016 Primary'!E121:W417,19)</f>
        <v>1</v>
      </c>
      <c r="E113" s="3">
        <f>VLOOKUP(A113,'[1]2016 General'!E121:W417,19)</f>
        <v>1</v>
      </c>
      <c r="F113" s="3">
        <f>VLOOKUP(A113,'[1]2018 Primary'!E121:W417,19)</f>
        <v>2</v>
      </c>
      <c r="G113" s="3">
        <f>VLOOKUP(A113,'[1]2018 General'!E121:W417,19)</f>
        <v>2</v>
      </c>
      <c r="H113" s="4">
        <f t="shared" si="5"/>
        <v>1.5</v>
      </c>
      <c r="I113">
        <f t="shared" si="6"/>
        <v>0</v>
      </c>
      <c r="J113">
        <f t="shared" si="7"/>
        <v>0</v>
      </c>
      <c r="K113">
        <f t="shared" si="4"/>
        <v>1</v>
      </c>
      <c r="L113">
        <v>0</v>
      </c>
    </row>
    <row r="114" spans="1:12" x14ac:dyDescent="0.35">
      <c r="A114" t="s">
        <v>548</v>
      </c>
      <c r="B114">
        <v>40</v>
      </c>
      <c r="C114" t="str">
        <f>IFERROR(VLOOKUP(B114,'District Neighborhood Table'!$B$2:$C$8,2),IF(B114=40,"Central/Southwest Baltimore",IF(B114=41,"West/Northwest Baltimore",IF(B114=43,"Central North Baltimore","N/A"))))</f>
        <v>Central/Southwest Baltimore</v>
      </c>
      <c r="D114" s="3">
        <f>VLOOKUP(A114,'[1]2016 Primary'!E122:W418,19)</f>
        <v>2</v>
      </c>
      <c r="E114" s="3">
        <f>VLOOKUP(A114,'[1]2016 General'!E122:W418,19)</f>
        <v>3</v>
      </c>
      <c r="F114" s="3">
        <f>VLOOKUP(A114,'[1]2018 Primary'!E122:W418,19)</f>
        <v>3</v>
      </c>
      <c r="G114" s="3">
        <f>VLOOKUP(A114,'[1]2018 General'!E122:W418,19)</f>
        <v>3</v>
      </c>
      <c r="H114" s="4">
        <f t="shared" si="5"/>
        <v>2.75</v>
      </c>
      <c r="I114">
        <f t="shared" si="6"/>
        <v>0</v>
      </c>
      <c r="J114">
        <f t="shared" si="7"/>
        <v>1</v>
      </c>
      <c r="K114">
        <f t="shared" si="4"/>
        <v>0</v>
      </c>
      <c r="L114">
        <v>0</v>
      </c>
    </row>
    <row r="115" spans="1:12" x14ac:dyDescent="0.35">
      <c r="A115" t="s">
        <v>549</v>
      </c>
      <c r="B115">
        <v>40</v>
      </c>
      <c r="C115" t="str">
        <f>IFERROR(VLOOKUP(B115,'District Neighborhood Table'!$B$2:$C$8,2),IF(B115=40,"Central/Southwest Baltimore",IF(B115=41,"West/Northwest Baltimore",IF(B115=43,"Central North Baltimore","N/A"))))</f>
        <v>Central/Southwest Baltimore</v>
      </c>
      <c r="D115" s="3">
        <f>VLOOKUP(A115,'[1]2016 Primary'!E123:W419,19)</f>
        <v>2</v>
      </c>
      <c r="E115" s="3">
        <f>VLOOKUP(A115,'[1]2016 General'!E123:W419,19)</f>
        <v>2</v>
      </c>
      <c r="F115" s="3">
        <f>VLOOKUP(A115,'[1]2018 Primary'!E123:W419,19)</f>
        <v>2</v>
      </c>
      <c r="G115" s="3">
        <f>VLOOKUP(A115,'[1]2018 General'!E123:W419,19)</f>
        <v>3</v>
      </c>
      <c r="H115" s="4">
        <f t="shared" si="5"/>
        <v>2.25</v>
      </c>
      <c r="I115">
        <f t="shared" si="6"/>
        <v>0</v>
      </c>
      <c r="J115">
        <f t="shared" si="7"/>
        <v>1</v>
      </c>
      <c r="K115">
        <f t="shared" si="4"/>
        <v>0</v>
      </c>
      <c r="L115">
        <v>0</v>
      </c>
    </row>
    <row r="116" spans="1:12" x14ac:dyDescent="0.35">
      <c r="A116" t="s">
        <v>550</v>
      </c>
      <c r="B116">
        <v>40</v>
      </c>
      <c r="C116" t="str">
        <f>IFERROR(VLOOKUP(B116,'District Neighborhood Table'!$B$2:$C$8,2),IF(B116=40,"Central/Southwest Baltimore",IF(B116=41,"West/Northwest Baltimore",IF(B116=43,"Central North Baltimore","N/A"))))</f>
        <v>Central/Southwest Baltimore</v>
      </c>
      <c r="D116" s="3">
        <f>VLOOKUP(A116,'[1]2016 Primary'!E124:W420,19)</f>
        <v>2</v>
      </c>
      <c r="E116" s="3">
        <f>VLOOKUP(A116,'[1]2016 General'!E124:W420,19)</f>
        <v>2</v>
      </c>
      <c r="F116" s="3">
        <f>VLOOKUP(A116,'[1]2018 Primary'!E124:W420,19)</f>
        <v>3</v>
      </c>
      <c r="G116" s="3">
        <f>VLOOKUP(A116,'[1]2018 General'!E124:W420,19)</f>
        <v>3</v>
      </c>
      <c r="H116" s="4">
        <f t="shared" si="5"/>
        <v>2.5</v>
      </c>
      <c r="I116">
        <f t="shared" si="6"/>
        <v>0</v>
      </c>
      <c r="J116">
        <f t="shared" si="7"/>
        <v>0</v>
      </c>
      <c r="K116">
        <f t="shared" si="4"/>
        <v>1</v>
      </c>
      <c r="L116">
        <v>0</v>
      </c>
    </row>
    <row r="117" spans="1:12" x14ac:dyDescent="0.35">
      <c r="A117" t="s">
        <v>551</v>
      </c>
      <c r="B117">
        <v>40</v>
      </c>
      <c r="C117" t="str">
        <f>IFERROR(VLOOKUP(B117,'District Neighborhood Table'!$B$2:$C$8,2),IF(B117=40,"Central/Southwest Baltimore",IF(B117=41,"West/Northwest Baltimore",IF(B117=43,"Central North Baltimore","N/A"))))</f>
        <v>Central/Southwest Baltimore</v>
      </c>
      <c r="D117" s="3">
        <f>VLOOKUP(A117,'[1]2016 Primary'!E125:W421,19)</f>
        <v>2</v>
      </c>
      <c r="E117" s="3">
        <f>VLOOKUP(A117,'[1]2016 General'!E125:W421,19)</f>
        <v>2</v>
      </c>
      <c r="F117" s="3">
        <f>VLOOKUP(A117,'[1]2018 Primary'!E125:W421,19)</f>
        <v>2</v>
      </c>
      <c r="G117" s="3">
        <f>VLOOKUP(A117,'[1]2018 General'!E125:W421,19)</f>
        <v>3</v>
      </c>
      <c r="H117" s="4">
        <f t="shared" si="5"/>
        <v>2.25</v>
      </c>
      <c r="I117">
        <f t="shared" si="6"/>
        <v>0</v>
      </c>
      <c r="J117">
        <f t="shared" si="7"/>
        <v>1</v>
      </c>
      <c r="K117">
        <f t="shared" si="4"/>
        <v>0</v>
      </c>
      <c r="L117">
        <v>0</v>
      </c>
    </row>
    <row r="118" spans="1:12" x14ac:dyDescent="0.35">
      <c r="A118" t="s">
        <v>552</v>
      </c>
      <c r="B118">
        <v>40</v>
      </c>
      <c r="C118" t="str">
        <f>IFERROR(VLOOKUP(B118,'District Neighborhood Table'!$B$2:$C$8,2),IF(B118=40,"Central/Southwest Baltimore",IF(B118=41,"West/Northwest Baltimore",IF(B118=43,"Central North Baltimore","N/A"))))</f>
        <v>Central/Southwest Baltimore</v>
      </c>
      <c r="D118" s="3">
        <f>VLOOKUP(A118,'[1]2016 Primary'!E126:W422,19)</f>
        <v>3</v>
      </c>
      <c r="E118" s="3">
        <f>VLOOKUP(A118,'[1]2016 General'!E126:W422,19)</f>
        <v>2</v>
      </c>
      <c r="F118" s="3">
        <f>VLOOKUP(A118,'[1]2018 Primary'!E126:W422,19)</f>
        <v>3</v>
      </c>
      <c r="G118" s="3">
        <f>VLOOKUP(A118,'[1]2018 General'!E126:W422,19)</f>
        <v>3</v>
      </c>
      <c r="H118" s="4">
        <f t="shared" si="5"/>
        <v>2.75</v>
      </c>
      <c r="I118">
        <f t="shared" si="6"/>
        <v>0</v>
      </c>
      <c r="J118">
        <f t="shared" si="7"/>
        <v>1</v>
      </c>
      <c r="K118">
        <f t="shared" si="4"/>
        <v>0</v>
      </c>
      <c r="L118">
        <v>0</v>
      </c>
    </row>
    <row r="119" spans="1:12" x14ac:dyDescent="0.35">
      <c r="A119" t="s">
        <v>553</v>
      </c>
      <c r="B119" s="12" t="s">
        <v>739</v>
      </c>
      <c r="C119" t="str">
        <f>IFERROR(VLOOKUP(B119,'District Neighborhood Table'!$B$2:$C$8,2),IF(B119=40,"Central/Southwest Baltimore",IF(B119=41,"West/Northwest Baltimore",IF(B119=43,"Central North Baltimore","N/A"))))</f>
        <v>Southwest/Central Baltimore</v>
      </c>
      <c r="D119" s="3">
        <f>VLOOKUP(A119,'[1]2016 Primary'!E127:W423,19)</f>
        <v>3</v>
      </c>
      <c r="E119" s="3">
        <f>VLOOKUP(A119,'[1]2016 General'!E127:W423,19)</f>
        <v>3</v>
      </c>
      <c r="F119" s="3">
        <f>VLOOKUP(A119,'[1]2018 Primary'!E127:W423,19)</f>
        <v>3</v>
      </c>
      <c r="G119" s="3">
        <f>VLOOKUP(A119,'[1]2018 General'!E127:W423,19)</f>
        <v>3</v>
      </c>
      <c r="H119" s="4">
        <f t="shared" si="5"/>
        <v>3</v>
      </c>
      <c r="I119">
        <f t="shared" si="6"/>
        <v>1</v>
      </c>
      <c r="J119">
        <f t="shared" si="7"/>
        <v>0</v>
      </c>
      <c r="K119">
        <f t="shared" si="4"/>
        <v>0</v>
      </c>
      <c r="L119">
        <v>0</v>
      </c>
    </row>
    <row r="120" spans="1:12" x14ac:dyDescent="0.35">
      <c r="A120" t="s">
        <v>554</v>
      </c>
      <c r="B120">
        <v>40</v>
      </c>
      <c r="C120" t="str">
        <f>IFERROR(VLOOKUP(B120,'District Neighborhood Table'!$B$2:$C$8,2),IF(B120=40,"Central/Southwest Baltimore",IF(B120=41,"West/Northwest Baltimore",IF(B120=43,"Central North Baltimore","N/A"))))</f>
        <v>Central/Southwest Baltimore</v>
      </c>
      <c r="D120" s="3">
        <f>VLOOKUP(A120,'[1]2016 Primary'!E128:W424,19)</f>
        <v>2</v>
      </c>
      <c r="E120" s="3">
        <f>VLOOKUP(A120,'[1]2016 General'!E128:W424,19)</f>
        <v>3</v>
      </c>
      <c r="F120" s="3">
        <f>VLOOKUP(A120,'[1]2018 Primary'!E128:W424,19)</f>
        <v>3</v>
      </c>
      <c r="G120" s="3">
        <f>VLOOKUP(A120,'[1]2018 General'!E128:W424,19)</f>
        <v>3</v>
      </c>
      <c r="H120" s="4">
        <f t="shared" si="5"/>
        <v>2.75</v>
      </c>
      <c r="I120">
        <f t="shared" si="6"/>
        <v>0</v>
      </c>
      <c r="J120">
        <f t="shared" si="7"/>
        <v>1</v>
      </c>
      <c r="K120">
        <f t="shared" si="4"/>
        <v>0</v>
      </c>
      <c r="L120">
        <v>0</v>
      </c>
    </row>
    <row r="121" spans="1:12" x14ac:dyDescent="0.35">
      <c r="A121" t="s">
        <v>555</v>
      </c>
      <c r="B121" t="s">
        <v>739</v>
      </c>
      <c r="C121" t="str">
        <f>IFERROR(VLOOKUP(B121,'District Neighborhood Table'!$B$2:$C$8,2),IF(B121=40,"Central/Southwest Baltimore",IF(B121=41,"West/Northwest Baltimore",IF(B121=43,"Central North Baltimore","N/A"))))</f>
        <v>Southwest/Central Baltimore</v>
      </c>
      <c r="D121" s="3">
        <f>VLOOKUP(A121,'[1]2016 Primary'!E129:W425,19)</f>
        <v>3</v>
      </c>
      <c r="E121" s="3">
        <f>VLOOKUP(A121,'[1]2016 General'!E129:W425,19)</f>
        <v>2</v>
      </c>
      <c r="F121" s="3">
        <f>VLOOKUP(A121,'[1]2018 Primary'!E129:W425,19)</f>
        <v>3</v>
      </c>
      <c r="G121" s="3">
        <f>VLOOKUP(A121,'[1]2018 General'!E129:W425,19)</f>
        <v>3</v>
      </c>
      <c r="H121" s="4">
        <f t="shared" si="5"/>
        <v>2.75</v>
      </c>
      <c r="I121">
        <f t="shared" si="6"/>
        <v>0</v>
      </c>
      <c r="J121">
        <f t="shared" si="7"/>
        <v>1</v>
      </c>
      <c r="K121">
        <f t="shared" si="4"/>
        <v>0</v>
      </c>
      <c r="L121">
        <v>0</v>
      </c>
    </row>
    <row r="122" spans="1:12" x14ac:dyDescent="0.35">
      <c r="A122" t="s">
        <v>556</v>
      </c>
      <c r="B122" s="12" t="s">
        <v>739</v>
      </c>
      <c r="C122" t="str">
        <f>IFERROR(VLOOKUP(B122,'District Neighborhood Table'!$B$2:$C$8,2),IF(B122=40,"Central/Southwest Baltimore",IF(B122=41,"West/Northwest Baltimore",IF(B122=43,"Central North Baltimore","N/A"))))</f>
        <v>Southwest/Central Baltimore</v>
      </c>
      <c r="D122" s="3">
        <f>VLOOKUP(A122,'[1]2016 Primary'!E130:W426,19)</f>
        <v>3</v>
      </c>
      <c r="E122" s="3">
        <f>VLOOKUP(A122,'[1]2016 General'!E130:W426,19)</f>
        <v>3</v>
      </c>
      <c r="F122" s="3">
        <f>VLOOKUP(A122,'[1]2018 Primary'!E130:W426,19)</f>
        <v>3</v>
      </c>
      <c r="G122" s="3">
        <f>VLOOKUP(A122,'[1]2018 General'!E130:W426,19)</f>
        <v>3</v>
      </c>
      <c r="H122" s="4">
        <f t="shared" si="5"/>
        <v>3</v>
      </c>
      <c r="I122">
        <f t="shared" si="6"/>
        <v>1</v>
      </c>
      <c r="J122">
        <f t="shared" si="7"/>
        <v>0</v>
      </c>
      <c r="K122">
        <f t="shared" si="4"/>
        <v>0</v>
      </c>
      <c r="L122">
        <v>0</v>
      </c>
    </row>
    <row r="123" spans="1:12" x14ac:dyDescent="0.35">
      <c r="A123" t="s">
        <v>557</v>
      </c>
      <c r="B123" t="s">
        <v>739</v>
      </c>
      <c r="C123" t="str">
        <f>IFERROR(VLOOKUP(B123,'District Neighborhood Table'!$B$2:$C$8,2),IF(B123=40,"Central/Southwest Baltimore",IF(B123=41,"West/Northwest Baltimore",IF(B123=43,"Central North Baltimore","N/A"))))</f>
        <v>Southwest/Central Baltimore</v>
      </c>
      <c r="D123" s="3">
        <f>VLOOKUP(A123,'[1]2016 Primary'!E131:W427,19)</f>
        <v>1</v>
      </c>
      <c r="E123" s="3">
        <f>VLOOKUP(A123,'[1]2016 General'!E131:W427,19)</f>
        <v>2</v>
      </c>
      <c r="F123" s="3">
        <f>VLOOKUP(A123,'[1]2018 Primary'!E131:W427,19)</f>
        <v>2</v>
      </c>
      <c r="G123" s="3">
        <f>VLOOKUP(A123,'[1]2018 General'!E131:W427,19)</f>
        <v>3</v>
      </c>
      <c r="H123" s="4">
        <f t="shared" si="5"/>
        <v>2</v>
      </c>
      <c r="I123">
        <v>0</v>
      </c>
      <c r="J123">
        <f t="shared" si="7"/>
        <v>0</v>
      </c>
      <c r="K123">
        <f t="shared" si="4"/>
        <v>0</v>
      </c>
      <c r="L123">
        <v>1</v>
      </c>
    </row>
    <row r="124" spans="1:12" x14ac:dyDescent="0.35">
      <c r="A124" t="s">
        <v>558</v>
      </c>
      <c r="B124">
        <v>40</v>
      </c>
      <c r="C124" t="str">
        <f>IFERROR(VLOOKUP(B124,'District Neighborhood Table'!$B$2:$C$8,2),IF(B124=40,"Central/Southwest Baltimore",IF(B124=41,"West/Northwest Baltimore",IF(B124=43,"Central North Baltimore","N/A"))))</f>
        <v>Central/Southwest Baltimore</v>
      </c>
      <c r="D124" s="3">
        <f>VLOOKUP(A124,'[1]2016 Primary'!E132:W428,19)</f>
        <v>2</v>
      </c>
      <c r="E124" s="3">
        <f>VLOOKUP(A124,'[1]2016 General'!E132:W428,19)</f>
        <v>2</v>
      </c>
      <c r="F124" s="3">
        <f>VLOOKUP(A124,'[1]2018 Primary'!E132:W428,19)</f>
        <v>2</v>
      </c>
      <c r="G124" s="3">
        <f>VLOOKUP(A124,'[1]2018 General'!E132:W428,19)</f>
        <v>3</v>
      </c>
      <c r="H124" s="4">
        <f t="shared" si="5"/>
        <v>2.25</v>
      </c>
      <c r="I124">
        <f t="shared" si="6"/>
        <v>0</v>
      </c>
      <c r="J124">
        <f t="shared" si="7"/>
        <v>1</v>
      </c>
      <c r="K124">
        <f t="shared" si="4"/>
        <v>0</v>
      </c>
      <c r="L124">
        <v>0</v>
      </c>
    </row>
    <row r="125" spans="1:12" x14ac:dyDescent="0.35">
      <c r="A125" t="s">
        <v>559</v>
      </c>
      <c r="B125" t="s">
        <v>739</v>
      </c>
      <c r="C125" t="str">
        <f>IFERROR(VLOOKUP(B125,'District Neighborhood Table'!$B$2:$C$8,2),IF(B125=40,"Central/Southwest Baltimore",IF(B125=41,"West/Northwest Baltimore",IF(B125=43,"Central North Baltimore","N/A"))))</f>
        <v>Southwest/Central Baltimore</v>
      </c>
      <c r="D125" s="3">
        <f>VLOOKUP(A125,'[1]2016 Primary'!E133:W429,19)</f>
        <v>2</v>
      </c>
      <c r="E125" s="3">
        <f>VLOOKUP(A125,'[1]2016 General'!E133:W429,19)</f>
        <v>2</v>
      </c>
      <c r="F125" s="3">
        <f>VLOOKUP(A125,'[1]2018 Primary'!E133:W429,19)</f>
        <v>3</v>
      </c>
      <c r="G125" s="3">
        <f>VLOOKUP(A125,'[1]2018 General'!E133:W429,19)</f>
        <v>3</v>
      </c>
      <c r="H125" s="4">
        <f t="shared" si="5"/>
        <v>2.5</v>
      </c>
      <c r="I125">
        <f t="shared" si="6"/>
        <v>0</v>
      </c>
      <c r="J125">
        <f t="shared" si="7"/>
        <v>0</v>
      </c>
      <c r="K125">
        <f t="shared" si="4"/>
        <v>1</v>
      </c>
      <c r="L125">
        <v>0</v>
      </c>
    </row>
    <row r="126" spans="1:12" x14ac:dyDescent="0.35">
      <c r="A126" t="s">
        <v>560</v>
      </c>
      <c r="B126">
        <v>40</v>
      </c>
      <c r="C126" t="str">
        <f>IFERROR(VLOOKUP(B126,'District Neighborhood Table'!$B$2:$C$8,2),IF(B126=40,"Central/Southwest Baltimore",IF(B126=41,"West/Northwest Baltimore",IF(B126=43,"Central North Baltimore","N/A"))))</f>
        <v>Central/Southwest Baltimore</v>
      </c>
      <c r="D126" s="3">
        <f>VLOOKUP(A126,'[1]2016 Primary'!E134:W430,19)</f>
        <v>3</v>
      </c>
      <c r="E126" s="3">
        <f>VLOOKUP(A126,'[1]2016 General'!E134:W430,19)</f>
        <v>2</v>
      </c>
      <c r="F126" s="3">
        <f>VLOOKUP(A126,'[1]2018 Primary'!E134:W430,19)</f>
        <v>3</v>
      </c>
      <c r="G126" s="3">
        <f>VLOOKUP(A126,'[1]2018 General'!E134:W430,19)</f>
        <v>3</v>
      </c>
      <c r="H126" s="4">
        <f t="shared" si="5"/>
        <v>2.75</v>
      </c>
      <c r="I126">
        <f t="shared" si="6"/>
        <v>0</v>
      </c>
      <c r="J126">
        <f t="shared" si="7"/>
        <v>1</v>
      </c>
      <c r="K126">
        <f t="shared" si="4"/>
        <v>0</v>
      </c>
      <c r="L126">
        <v>0</v>
      </c>
    </row>
    <row r="127" spans="1:12" x14ac:dyDescent="0.35">
      <c r="A127" t="s">
        <v>561</v>
      </c>
      <c r="B127">
        <v>40</v>
      </c>
      <c r="C127" t="str">
        <f>IFERROR(VLOOKUP(B127,'District Neighborhood Table'!$B$2:$C$8,2),IF(B127=40,"Central/Southwest Baltimore",IF(B127=41,"West/Northwest Baltimore",IF(B127=43,"Central North Baltimore","N/A"))))</f>
        <v>Central/Southwest Baltimore</v>
      </c>
      <c r="D127" s="3">
        <f>VLOOKUP(A127,'[1]2016 Primary'!E135:W431,19)</f>
        <v>2</v>
      </c>
      <c r="E127" s="3">
        <f>VLOOKUP(A127,'[1]2016 General'!E135:W431,19)</f>
        <v>2</v>
      </c>
      <c r="F127" s="3">
        <f>VLOOKUP(A127,'[1]2018 Primary'!E135:W431,19)</f>
        <v>2</v>
      </c>
      <c r="G127" s="3">
        <f>VLOOKUP(A127,'[1]2018 General'!E135:W431,19)</f>
        <v>3</v>
      </c>
      <c r="H127" s="4">
        <f t="shared" si="5"/>
        <v>2.25</v>
      </c>
      <c r="I127">
        <f t="shared" si="6"/>
        <v>0</v>
      </c>
      <c r="J127">
        <f t="shared" si="7"/>
        <v>1</v>
      </c>
      <c r="K127">
        <f t="shared" si="4"/>
        <v>0</v>
      </c>
      <c r="L127">
        <v>0</v>
      </c>
    </row>
    <row r="128" spans="1:12" x14ac:dyDescent="0.35">
      <c r="A128" t="s">
        <v>562</v>
      </c>
      <c r="B128">
        <v>40</v>
      </c>
      <c r="C128" t="str">
        <f>IFERROR(VLOOKUP(B128,'District Neighborhood Table'!$B$2:$C$8,2),IF(B128=40,"Central/Southwest Baltimore",IF(B128=41,"West/Northwest Baltimore",IF(B128=43,"Central North Baltimore","N/A"))))</f>
        <v>Central/Southwest Baltimore</v>
      </c>
      <c r="D128" s="3">
        <f>VLOOKUP(A128,'[1]2016 Primary'!E136:W432,19)</f>
        <v>3</v>
      </c>
      <c r="E128" s="3">
        <f>VLOOKUP(A128,'[1]2016 General'!E136:W432,19)</f>
        <v>2</v>
      </c>
      <c r="F128" s="3">
        <f>VLOOKUP(A128,'[1]2018 Primary'!E136:W432,19)</f>
        <v>3</v>
      </c>
      <c r="G128" s="3">
        <f>VLOOKUP(A128,'[1]2018 General'!E136:W432,19)</f>
        <v>3</v>
      </c>
      <c r="H128" s="4">
        <f t="shared" si="5"/>
        <v>2.75</v>
      </c>
      <c r="I128">
        <f t="shared" si="6"/>
        <v>0</v>
      </c>
      <c r="J128">
        <f t="shared" si="7"/>
        <v>1</v>
      </c>
      <c r="K128">
        <f t="shared" si="4"/>
        <v>0</v>
      </c>
      <c r="L128">
        <v>0</v>
      </c>
    </row>
    <row r="129" spans="1:12" x14ac:dyDescent="0.35">
      <c r="A129" t="s">
        <v>563</v>
      </c>
      <c r="B129" s="12">
        <v>40</v>
      </c>
      <c r="C129" t="str">
        <f>IFERROR(VLOOKUP(B129,'District Neighborhood Table'!$B$2:$C$8,2),IF(B129=40,"Central/Southwest Baltimore",IF(B129=41,"West/Northwest Baltimore",IF(B129=43,"Central North Baltimore","N/A"))))</f>
        <v>Central/Southwest Baltimore</v>
      </c>
      <c r="D129" s="3">
        <f>VLOOKUP(A129,'[1]2016 Primary'!E137:W433,19)</f>
        <v>3</v>
      </c>
      <c r="E129" s="3">
        <f>VLOOKUP(A129,'[1]2016 General'!E137:W433,19)</f>
        <v>3</v>
      </c>
      <c r="F129" s="3">
        <f>VLOOKUP(A129,'[1]2018 Primary'!E137:W433,19)</f>
        <v>3</v>
      </c>
      <c r="G129" s="3">
        <f>VLOOKUP(A129,'[1]2018 General'!E137:W433,19)</f>
        <v>3</v>
      </c>
      <c r="H129" s="4">
        <f t="shared" si="5"/>
        <v>3</v>
      </c>
      <c r="I129">
        <f t="shared" si="6"/>
        <v>1</v>
      </c>
      <c r="J129">
        <f t="shared" si="7"/>
        <v>0</v>
      </c>
      <c r="K129">
        <f t="shared" si="4"/>
        <v>0</v>
      </c>
      <c r="L129">
        <v>0</v>
      </c>
    </row>
    <row r="130" spans="1:12" x14ac:dyDescent="0.35">
      <c r="A130" t="s">
        <v>564</v>
      </c>
      <c r="B130">
        <v>40</v>
      </c>
      <c r="C130" t="str">
        <f>IFERROR(VLOOKUP(B130,'District Neighborhood Table'!$B$2:$C$8,2),IF(B130=40,"Central/Southwest Baltimore",IF(B130=41,"West/Northwest Baltimore",IF(B130=43,"Central North Baltimore","N/A"))))</f>
        <v>Central/Southwest Baltimore</v>
      </c>
      <c r="D130" s="3">
        <f>VLOOKUP(A130,'[1]2016 Primary'!E138:W434,19)</f>
        <v>2</v>
      </c>
      <c r="E130" s="3">
        <f>VLOOKUP(A130,'[1]2016 General'!E138:W434,19)</f>
        <v>2</v>
      </c>
      <c r="F130" s="3">
        <f>VLOOKUP(A130,'[1]2018 Primary'!E138:W434,19)</f>
        <v>2</v>
      </c>
      <c r="G130" s="3">
        <f>VLOOKUP(A130,'[1]2018 General'!E138:W434,19)</f>
        <v>3</v>
      </c>
      <c r="H130" s="4">
        <f t="shared" si="5"/>
        <v>2.25</v>
      </c>
      <c r="I130">
        <f t="shared" si="6"/>
        <v>0</v>
      </c>
      <c r="J130">
        <f t="shared" si="7"/>
        <v>1</v>
      </c>
      <c r="K130">
        <f t="shared" ref="K130:K193" si="8">IF(H130=1.5,1,IF(H130=2.5,1,0))</f>
        <v>0</v>
      </c>
      <c r="L130">
        <v>0</v>
      </c>
    </row>
    <row r="131" spans="1:12" x14ac:dyDescent="0.35">
      <c r="A131" t="s">
        <v>565</v>
      </c>
      <c r="B131">
        <v>41</v>
      </c>
      <c r="C131" t="str">
        <f>IFERROR(VLOOKUP(B131,'District Neighborhood Table'!$B$2:$C$8,2),IF(B131=40,"Central/Southwest Baltimore",IF(B131=41,"West/Northwest Baltimore",IF(B131=43,"Central North Baltimore","N/A"))))</f>
        <v>West/Northwest Baltimore</v>
      </c>
      <c r="D131" s="3">
        <f>VLOOKUP(A131,'[1]2016 Primary'!E139:W435,19)</f>
        <v>2</v>
      </c>
      <c r="E131" s="3">
        <f>VLOOKUP(A131,'[1]2016 General'!E139:W435,19)</f>
        <v>2</v>
      </c>
      <c r="F131" s="3">
        <f>VLOOKUP(A131,'[1]2018 Primary'!E139:W435,19)</f>
        <v>2</v>
      </c>
      <c r="G131" s="3">
        <f>VLOOKUP(A131,'[1]2018 General'!E139:W435,19)</f>
        <v>3</v>
      </c>
      <c r="H131" s="4">
        <f t="shared" ref="H131:H194" si="9">AVERAGE(D131:G131)</f>
        <v>2.25</v>
      </c>
      <c r="I131">
        <f t="shared" ref="I131:I194" si="10">IF(H131=1,1,IF(H131=2,1,IF(H131=3,1,0)))</f>
        <v>0</v>
      </c>
      <c r="J131">
        <f t="shared" ref="J131:J194" si="11">IF(H131=1.25,1,IF(H131=1.75,1,IF(H131=2.25,1,IF(H131=2.75,1,0))))</f>
        <v>1</v>
      </c>
      <c r="K131">
        <f t="shared" si="8"/>
        <v>0</v>
      </c>
      <c r="L131">
        <v>0</v>
      </c>
    </row>
    <row r="132" spans="1:12" x14ac:dyDescent="0.35">
      <c r="A132" t="s">
        <v>566</v>
      </c>
      <c r="B132">
        <v>41</v>
      </c>
      <c r="C132" t="str">
        <f>IFERROR(VLOOKUP(B132,'District Neighborhood Table'!$B$2:$C$8,2),IF(B132=40,"Central/Southwest Baltimore",IF(B132=41,"West/Northwest Baltimore",IF(B132=43,"Central North Baltimore","N/A"))))</f>
        <v>West/Northwest Baltimore</v>
      </c>
      <c r="D132" s="3">
        <f>VLOOKUP(A132,'[1]2016 Primary'!E140:W436,19)</f>
        <v>1</v>
      </c>
      <c r="E132" s="3">
        <f>VLOOKUP(A132,'[1]2016 General'!E140:W436,19)</f>
        <v>1</v>
      </c>
      <c r="F132" s="3">
        <f>VLOOKUP(A132,'[1]2018 Primary'!E140:W436,19)</f>
        <v>1</v>
      </c>
      <c r="G132" s="3">
        <f>VLOOKUP(A132,'[1]2018 General'!E140:W436,19)</f>
        <v>1</v>
      </c>
      <c r="H132" s="4">
        <f t="shared" si="9"/>
        <v>1</v>
      </c>
      <c r="I132">
        <f t="shared" si="10"/>
        <v>1</v>
      </c>
      <c r="J132">
        <f t="shared" si="11"/>
        <v>0</v>
      </c>
      <c r="K132">
        <f t="shared" si="8"/>
        <v>0</v>
      </c>
      <c r="L132">
        <v>0</v>
      </c>
    </row>
    <row r="133" spans="1:12" x14ac:dyDescent="0.35">
      <c r="A133" t="s">
        <v>567</v>
      </c>
      <c r="B133" s="12" t="s">
        <v>739</v>
      </c>
      <c r="C133" t="str">
        <f>IFERROR(VLOOKUP(B133,'District Neighborhood Table'!$B$2:$C$8,2),IF(B133=40,"Central/Southwest Baltimore",IF(B133=41,"West/Northwest Baltimore",IF(B133=43,"Central North Baltimore","N/A"))))</f>
        <v>Southwest/Central Baltimore</v>
      </c>
      <c r="D133" s="3">
        <f>VLOOKUP(A133,'[1]2016 Primary'!E141:W437,19)</f>
        <v>3</v>
      </c>
      <c r="E133" s="3">
        <f>VLOOKUP(A133,'[1]2016 General'!E141:W437,19)</f>
        <v>3</v>
      </c>
      <c r="F133" s="3">
        <f>VLOOKUP(A133,'[1]2018 Primary'!E141:W437,19)</f>
        <v>3</v>
      </c>
      <c r="G133" s="3">
        <f>VLOOKUP(A133,'[1]2018 General'!E141:W437,19)</f>
        <v>3</v>
      </c>
      <c r="H133" s="4">
        <f t="shared" si="9"/>
        <v>3</v>
      </c>
      <c r="I133">
        <f t="shared" si="10"/>
        <v>1</v>
      </c>
      <c r="J133">
        <f t="shared" si="11"/>
        <v>0</v>
      </c>
      <c r="K133">
        <f t="shared" si="8"/>
        <v>0</v>
      </c>
      <c r="L133">
        <v>0</v>
      </c>
    </row>
    <row r="134" spans="1:12" x14ac:dyDescent="0.35">
      <c r="A134" t="s">
        <v>568</v>
      </c>
      <c r="B134">
        <v>40</v>
      </c>
      <c r="C134" t="str">
        <f>IFERROR(VLOOKUP(B134,'District Neighborhood Table'!$B$2:$C$8,2),IF(B134=40,"Central/Southwest Baltimore",IF(B134=41,"West/Northwest Baltimore",IF(B134=43,"Central North Baltimore","N/A"))))</f>
        <v>Central/Southwest Baltimore</v>
      </c>
      <c r="D134" s="3">
        <f>VLOOKUP(A134,'[1]2016 Primary'!E142:W438,19)</f>
        <v>1</v>
      </c>
      <c r="E134" s="3">
        <f>VLOOKUP(A134,'[1]2016 General'!E142:W438,19)</f>
        <v>1</v>
      </c>
      <c r="F134" s="3">
        <f>VLOOKUP(A134,'[1]2018 Primary'!E142:W438,19)</f>
        <v>2</v>
      </c>
      <c r="G134" s="3">
        <f>VLOOKUP(A134,'[1]2018 General'!E142:W438,19)</f>
        <v>1</v>
      </c>
      <c r="H134" s="4">
        <f t="shared" si="9"/>
        <v>1.25</v>
      </c>
      <c r="I134">
        <f t="shared" si="10"/>
        <v>0</v>
      </c>
      <c r="J134">
        <f t="shared" si="11"/>
        <v>1</v>
      </c>
      <c r="K134">
        <f t="shared" si="8"/>
        <v>0</v>
      </c>
      <c r="L134">
        <v>0</v>
      </c>
    </row>
    <row r="135" spans="1:12" x14ac:dyDescent="0.35">
      <c r="A135" t="s">
        <v>569</v>
      </c>
      <c r="B135" s="12">
        <v>40</v>
      </c>
      <c r="C135" t="str">
        <f>IFERROR(VLOOKUP(B135,'District Neighborhood Table'!$B$2:$C$8,2),IF(B135=40,"Central/Southwest Baltimore",IF(B135=41,"West/Northwest Baltimore",IF(B135=43,"Central North Baltimore","N/A"))))</f>
        <v>Central/Southwest Baltimore</v>
      </c>
      <c r="D135" s="3">
        <f>VLOOKUP(A135,'[1]2016 Primary'!E143:W439,19)</f>
        <v>3</v>
      </c>
      <c r="E135" s="3">
        <f>VLOOKUP(A135,'[1]2016 General'!E143:W439,19)</f>
        <v>3</v>
      </c>
      <c r="F135" s="3">
        <f>VLOOKUP(A135,'[1]2018 Primary'!E143:W439,19)</f>
        <v>3</v>
      </c>
      <c r="G135" s="3">
        <f>VLOOKUP(A135,'[1]2018 General'!E143:W439,19)</f>
        <v>3</v>
      </c>
      <c r="H135" s="4">
        <f t="shared" si="9"/>
        <v>3</v>
      </c>
      <c r="I135">
        <f t="shared" si="10"/>
        <v>1</v>
      </c>
      <c r="J135">
        <f t="shared" si="11"/>
        <v>0</v>
      </c>
      <c r="K135">
        <f t="shared" si="8"/>
        <v>0</v>
      </c>
      <c r="L135">
        <v>0</v>
      </c>
    </row>
    <row r="136" spans="1:12" x14ac:dyDescent="0.35">
      <c r="A136" t="s">
        <v>570</v>
      </c>
      <c r="B136">
        <v>40</v>
      </c>
      <c r="C136" t="str">
        <f>IFERROR(VLOOKUP(B136,'District Neighborhood Table'!$B$2:$C$8,2),IF(B136=40,"Central/Southwest Baltimore",IF(B136=41,"West/Northwest Baltimore",IF(B136=43,"Central North Baltimore","N/A"))))</f>
        <v>Central/Southwest Baltimore</v>
      </c>
      <c r="D136" s="3">
        <f>VLOOKUP(A136,'[1]2016 Primary'!E144:W440,19)</f>
        <v>2</v>
      </c>
      <c r="E136" s="3">
        <f>VLOOKUP(A136,'[1]2016 General'!E144:W440,19)</f>
        <v>2</v>
      </c>
      <c r="F136" s="3">
        <f>VLOOKUP(A136,'[1]2018 Primary'!E144:W440,19)</f>
        <v>2</v>
      </c>
      <c r="G136" s="3">
        <f>VLOOKUP(A136,'[1]2018 General'!E144:W440,19)</f>
        <v>2</v>
      </c>
      <c r="H136" s="4">
        <f t="shared" si="9"/>
        <v>2</v>
      </c>
      <c r="I136">
        <f t="shared" si="10"/>
        <v>1</v>
      </c>
      <c r="J136">
        <f t="shared" si="11"/>
        <v>0</v>
      </c>
      <c r="K136">
        <f t="shared" si="8"/>
        <v>0</v>
      </c>
      <c r="L136">
        <v>0</v>
      </c>
    </row>
    <row r="137" spans="1:12" x14ac:dyDescent="0.35">
      <c r="A137" t="s">
        <v>571</v>
      </c>
      <c r="B137" t="s">
        <v>739</v>
      </c>
      <c r="C137" t="str">
        <f>IFERROR(VLOOKUP(B137,'District Neighborhood Table'!$B$2:$C$8,2),IF(B137=40,"Central/Southwest Baltimore",IF(B137=41,"West/Northwest Baltimore",IF(B137=43,"Central North Baltimore","N/A"))))</f>
        <v>Southwest/Central Baltimore</v>
      </c>
      <c r="D137" s="3">
        <f>VLOOKUP(A137,'[1]2016 Primary'!E145:W441,19)</f>
        <v>2</v>
      </c>
      <c r="E137" s="3">
        <f>VLOOKUP(A137,'[1]2016 General'!E145:W441,19)</f>
        <v>2</v>
      </c>
      <c r="F137" s="3">
        <f>VLOOKUP(A137,'[1]2018 Primary'!E145:W441,19)</f>
        <v>3</v>
      </c>
      <c r="G137" s="3">
        <f>VLOOKUP(A137,'[1]2018 General'!E145:W441,19)</f>
        <v>3</v>
      </c>
      <c r="H137" s="4">
        <f t="shared" si="9"/>
        <v>2.5</v>
      </c>
      <c r="I137">
        <f t="shared" si="10"/>
        <v>0</v>
      </c>
      <c r="J137">
        <f t="shared" si="11"/>
        <v>0</v>
      </c>
      <c r="K137">
        <f t="shared" si="8"/>
        <v>1</v>
      </c>
      <c r="L137">
        <v>0</v>
      </c>
    </row>
    <row r="138" spans="1:12" x14ac:dyDescent="0.35">
      <c r="A138" t="s">
        <v>572</v>
      </c>
      <c r="B138">
        <v>40</v>
      </c>
      <c r="C138" t="str">
        <f>IFERROR(VLOOKUP(B138,'District Neighborhood Table'!$B$2:$C$8,2),IF(B138=40,"Central/Southwest Baltimore",IF(B138=41,"West/Northwest Baltimore",IF(B138=43,"Central North Baltimore","N/A"))))</f>
        <v>Central/Southwest Baltimore</v>
      </c>
      <c r="D138" s="3">
        <f>VLOOKUP(A138,'[1]2016 Primary'!E146:W442,19)</f>
        <v>2</v>
      </c>
      <c r="E138" s="3">
        <f>VLOOKUP(A138,'[1]2016 General'!E146:W442,19)</f>
        <v>2</v>
      </c>
      <c r="F138" s="3">
        <f>VLOOKUP(A138,'[1]2018 Primary'!E146:W442,19)</f>
        <v>2</v>
      </c>
      <c r="G138" s="3">
        <f>VLOOKUP(A138,'[1]2018 General'!E146:W442,19)</f>
        <v>3</v>
      </c>
      <c r="H138" s="4">
        <f t="shared" si="9"/>
        <v>2.25</v>
      </c>
      <c r="I138">
        <f t="shared" si="10"/>
        <v>0</v>
      </c>
      <c r="J138">
        <f t="shared" si="11"/>
        <v>1</v>
      </c>
      <c r="K138">
        <f t="shared" si="8"/>
        <v>0</v>
      </c>
      <c r="L138">
        <v>0</v>
      </c>
    </row>
    <row r="139" spans="1:12" x14ac:dyDescent="0.35">
      <c r="A139" t="s">
        <v>573</v>
      </c>
      <c r="B139" s="12" t="s">
        <v>739</v>
      </c>
      <c r="C139" t="str">
        <f>IFERROR(VLOOKUP(B139,'District Neighborhood Table'!$B$2:$C$8,2),IF(B139=40,"Central/Southwest Baltimore",IF(B139=41,"West/Northwest Baltimore",IF(B139=43,"Central North Baltimore","N/A"))))</f>
        <v>Southwest/Central Baltimore</v>
      </c>
      <c r="D139" s="3">
        <f>VLOOKUP(A139,'[1]2016 Primary'!E147:W443,19)</f>
        <v>3</v>
      </c>
      <c r="E139" s="3">
        <f>VLOOKUP(A139,'[1]2016 General'!E147:W443,19)</f>
        <v>3</v>
      </c>
      <c r="F139" s="3">
        <f>VLOOKUP(A139,'[1]2018 Primary'!E147:W443,19)</f>
        <v>3</v>
      </c>
      <c r="G139" s="3">
        <f>VLOOKUP(A139,'[1]2018 General'!E147:W443,19)</f>
        <v>3</v>
      </c>
      <c r="H139" s="4">
        <f t="shared" si="9"/>
        <v>3</v>
      </c>
      <c r="I139">
        <f t="shared" si="10"/>
        <v>1</v>
      </c>
      <c r="J139">
        <f t="shared" si="11"/>
        <v>0</v>
      </c>
      <c r="K139">
        <f t="shared" si="8"/>
        <v>0</v>
      </c>
      <c r="L139">
        <v>0</v>
      </c>
    </row>
    <row r="140" spans="1:12" x14ac:dyDescent="0.35">
      <c r="A140" t="s">
        <v>574</v>
      </c>
      <c r="B140" t="s">
        <v>739</v>
      </c>
      <c r="C140" t="str">
        <f>IFERROR(VLOOKUP(B140,'District Neighborhood Table'!$B$2:$C$8,2),IF(B140=40,"Central/Southwest Baltimore",IF(B140=41,"West/Northwest Baltimore",IF(B140=43,"Central North Baltimore","N/A"))))</f>
        <v>Southwest/Central Baltimore</v>
      </c>
      <c r="D140" s="3">
        <f>VLOOKUP(A140,'[1]2016 Primary'!E148:W444,19)</f>
        <v>2</v>
      </c>
      <c r="E140" s="3">
        <f>VLOOKUP(A140,'[1]2016 General'!E148:W444,19)</f>
        <v>2</v>
      </c>
      <c r="F140" s="3">
        <f>VLOOKUP(A140,'[1]2018 Primary'!E148:W444,19)</f>
        <v>2</v>
      </c>
      <c r="G140" s="3">
        <f>VLOOKUP(A140,'[1]2018 General'!E148:W444,19)</f>
        <v>3</v>
      </c>
      <c r="H140" s="4">
        <f t="shared" si="9"/>
        <v>2.25</v>
      </c>
      <c r="I140">
        <f t="shared" si="10"/>
        <v>0</v>
      </c>
      <c r="J140">
        <f t="shared" si="11"/>
        <v>1</v>
      </c>
      <c r="K140">
        <f t="shared" si="8"/>
        <v>0</v>
      </c>
      <c r="L140">
        <v>0</v>
      </c>
    </row>
    <row r="141" spans="1:12" x14ac:dyDescent="0.35">
      <c r="A141" t="s">
        <v>575</v>
      </c>
      <c r="B141" s="12" t="s">
        <v>739</v>
      </c>
      <c r="C141" t="str">
        <f>IFERROR(VLOOKUP(B141,'District Neighborhood Table'!$B$2:$C$8,2),IF(B141=40,"Central/Southwest Baltimore",IF(B141=41,"West/Northwest Baltimore",IF(B141=43,"Central North Baltimore","N/A"))))</f>
        <v>Southwest/Central Baltimore</v>
      </c>
      <c r="D141" s="3">
        <f>VLOOKUP(A141,'[1]2016 Primary'!E149:W445,19)</f>
        <v>3</v>
      </c>
      <c r="E141" s="3">
        <f>VLOOKUP(A141,'[1]2016 General'!E149:W445,19)</f>
        <v>3</v>
      </c>
      <c r="F141" s="3">
        <f>VLOOKUP(A141,'[1]2018 Primary'!E149:W445,19)</f>
        <v>3</v>
      </c>
      <c r="G141" s="3">
        <f>VLOOKUP(A141,'[1]2018 General'!E149:W445,19)</f>
        <v>3</v>
      </c>
      <c r="H141" s="4">
        <f t="shared" si="9"/>
        <v>3</v>
      </c>
      <c r="I141">
        <f t="shared" si="10"/>
        <v>1</v>
      </c>
      <c r="J141">
        <f t="shared" si="11"/>
        <v>0</v>
      </c>
      <c r="K141">
        <f t="shared" si="8"/>
        <v>0</v>
      </c>
      <c r="L141">
        <v>0</v>
      </c>
    </row>
    <row r="142" spans="1:12" x14ac:dyDescent="0.35">
      <c r="A142" t="s">
        <v>576</v>
      </c>
      <c r="B142" t="s">
        <v>739</v>
      </c>
      <c r="C142" t="str">
        <f>IFERROR(VLOOKUP(B142,'District Neighborhood Table'!$B$2:$C$8,2),IF(B142=40,"Central/Southwest Baltimore",IF(B142=41,"West/Northwest Baltimore",IF(B142=43,"Central North Baltimore","N/A"))))</f>
        <v>Southwest/Central Baltimore</v>
      </c>
      <c r="D142" s="3">
        <f>VLOOKUP(A142,'[1]2016 Primary'!E150:W446,19)</f>
        <v>2</v>
      </c>
      <c r="E142" s="3">
        <f>VLOOKUP(A142,'[1]2016 General'!E150:W446,19)</f>
        <v>2</v>
      </c>
      <c r="F142" s="3">
        <f>VLOOKUP(A142,'[1]2018 Primary'!E150:W446,19)</f>
        <v>3</v>
      </c>
      <c r="G142" s="3">
        <f>VLOOKUP(A142,'[1]2018 General'!E150:W446,19)</f>
        <v>3</v>
      </c>
      <c r="H142" s="4">
        <f t="shared" si="9"/>
        <v>2.5</v>
      </c>
      <c r="I142">
        <f t="shared" si="10"/>
        <v>0</v>
      </c>
      <c r="J142">
        <f t="shared" si="11"/>
        <v>0</v>
      </c>
      <c r="K142">
        <f t="shared" si="8"/>
        <v>1</v>
      </c>
      <c r="L142">
        <v>0</v>
      </c>
    </row>
    <row r="143" spans="1:12" x14ac:dyDescent="0.35">
      <c r="A143" t="s">
        <v>577</v>
      </c>
      <c r="B143" s="12" t="s">
        <v>739</v>
      </c>
      <c r="C143" t="str">
        <f>IFERROR(VLOOKUP(B143,'District Neighborhood Table'!$B$2:$C$8,2),IF(B143=40,"Central/Southwest Baltimore",IF(B143=41,"West/Northwest Baltimore",IF(B143=43,"Central North Baltimore","N/A"))))</f>
        <v>Southwest/Central Baltimore</v>
      </c>
      <c r="D143" s="3">
        <f>VLOOKUP(A143,'[1]2016 Primary'!E151:W447,19)</f>
        <v>3</v>
      </c>
      <c r="E143" s="3">
        <f>VLOOKUP(A143,'[1]2016 General'!E151:W447,19)</f>
        <v>3</v>
      </c>
      <c r="F143" s="3">
        <f>VLOOKUP(A143,'[1]2018 Primary'!E151:W447,19)</f>
        <v>3</v>
      </c>
      <c r="G143" s="3">
        <f>VLOOKUP(A143,'[1]2018 General'!E151:W447,19)</f>
        <v>3</v>
      </c>
      <c r="H143" s="4">
        <f t="shared" si="9"/>
        <v>3</v>
      </c>
      <c r="I143">
        <f t="shared" si="10"/>
        <v>1</v>
      </c>
      <c r="J143">
        <f t="shared" si="11"/>
        <v>0</v>
      </c>
      <c r="K143">
        <f t="shared" si="8"/>
        <v>0</v>
      </c>
      <c r="L143">
        <v>0</v>
      </c>
    </row>
    <row r="144" spans="1:12" x14ac:dyDescent="0.35">
      <c r="A144" t="s">
        <v>578</v>
      </c>
      <c r="B144" t="s">
        <v>739</v>
      </c>
      <c r="C144" t="str">
        <f>IFERROR(VLOOKUP(B144,'District Neighborhood Table'!$B$2:$C$8,2),IF(B144=40,"Central/Southwest Baltimore",IF(B144=41,"West/Northwest Baltimore",IF(B144=43,"Central North Baltimore","N/A"))))</f>
        <v>Southwest/Central Baltimore</v>
      </c>
      <c r="D144" s="3">
        <f>VLOOKUP(A144,'[1]2016 Primary'!E152:W448,19)</f>
        <v>2</v>
      </c>
      <c r="E144" s="3">
        <f>VLOOKUP(A144,'[1]2016 General'!E152:W448,19)</f>
        <v>2</v>
      </c>
      <c r="F144" s="3">
        <f>VLOOKUP(A144,'[1]2018 Primary'!E152:W448,19)</f>
        <v>3</v>
      </c>
      <c r="G144" s="3">
        <f>VLOOKUP(A144,'[1]2018 General'!E152:W448,19)</f>
        <v>3</v>
      </c>
      <c r="H144" s="4">
        <f t="shared" si="9"/>
        <v>2.5</v>
      </c>
      <c r="I144">
        <f t="shared" si="10"/>
        <v>0</v>
      </c>
      <c r="J144">
        <f t="shared" si="11"/>
        <v>0</v>
      </c>
      <c r="K144">
        <f t="shared" si="8"/>
        <v>1</v>
      </c>
      <c r="L144">
        <v>0</v>
      </c>
    </row>
    <row r="145" spans="1:12" x14ac:dyDescent="0.35">
      <c r="A145" t="s">
        <v>579</v>
      </c>
      <c r="B145">
        <v>41</v>
      </c>
      <c r="C145" t="str">
        <f>IFERROR(VLOOKUP(B145,'District Neighborhood Table'!$B$2:$C$8,2),IF(B145=40,"Central/Southwest Baltimore",IF(B145=41,"West/Northwest Baltimore",IF(B145=43,"Central North Baltimore","N/A"))))</f>
        <v>West/Northwest Baltimore</v>
      </c>
      <c r="D145" s="3">
        <f>VLOOKUP(A145,'[1]2016 Primary'!E153:W449,19)</f>
        <v>1</v>
      </c>
      <c r="E145" s="3">
        <f>VLOOKUP(A145,'[1]2016 General'!E153:W449,19)</f>
        <v>1</v>
      </c>
      <c r="F145" s="3">
        <f>VLOOKUP(A145,'[1]2018 Primary'!E153:W449,19)</f>
        <v>1</v>
      </c>
      <c r="G145" s="3">
        <f>VLOOKUP(A145,'[1]2018 General'!E153:W449,19)</f>
        <v>1</v>
      </c>
      <c r="H145" s="4">
        <f t="shared" si="9"/>
        <v>1</v>
      </c>
      <c r="I145">
        <f t="shared" si="10"/>
        <v>1</v>
      </c>
      <c r="J145">
        <f t="shared" si="11"/>
        <v>0</v>
      </c>
      <c r="K145">
        <f t="shared" si="8"/>
        <v>0</v>
      </c>
      <c r="L145">
        <v>0</v>
      </c>
    </row>
    <row r="146" spans="1:12" x14ac:dyDescent="0.35">
      <c r="A146" t="s">
        <v>580</v>
      </c>
      <c r="B146">
        <v>41</v>
      </c>
      <c r="C146" t="str">
        <f>IFERROR(VLOOKUP(B146,'District Neighborhood Table'!$B$2:$C$8,2),IF(B146=40,"Central/Southwest Baltimore",IF(B146=41,"West/Northwest Baltimore",IF(B146=43,"Central North Baltimore","N/A"))))</f>
        <v>West/Northwest Baltimore</v>
      </c>
      <c r="D146" s="3">
        <f>VLOOKUP(A146,'[1]2016 Primary'!E154:W450,19)</f>
        <v>2</v>
      </c>
      <c r="E146" s="3">
        <f>VLOOKUP(A146,'[1]2016 General'!E154:W450,19)</f>
        <v>2</v>
      </c>
      <c r="F146" s="3">
        <f>VLOOKUP(A146,'[1]2018 Primary'!E154:W450,19)</f>
        <v>2</v>
      </c>
      <c r="G146" s="3">
        <f>VLOOKUP(A146,'[1]2018 General'!E154:W450,19)</f>
        <v>2</v>
      </c>
      <c r="H146" s="4">
        <f t="shared" si="9"/>
        <v>2</v>
      </c>
      <c r="I146">
        <f t="shared" si="10"/>
        <v>1</v>
      </c>
      <c r="J146">
        <f t="shared" si="11"/>
        <v>0</v>
      </c>
      <c r="K146">
        <f t="shared" si="8"/>
        <v>0</v>
      </c>
      <c r="L146">
        <v>0</v>
      </c>
    </row>
    <row r="147" spans="1:12" x14ac:dyDescent="0.35">
      <c r="A147" t="s">
        <v>581</v>
      </c>
      <c r="B147" s="12" t="s">
        <v>739</v>
      </c>
      <c r="C147" t="str">
        <f>IFERROR(VLOOKUP(B147,'District Neighborhood Table'!$B$2:$C$8,2),IF(B147=40,"Central/Southwest Baltimore",IF(B147=41,"West/Northwest Baltimore",IF(B147=43,"Central North Baltimore","N/A"))))</f>
        <v>Southwest/Central Baltimore</v>
      </c>
      <c r="D147" s="3">
        <f>VLOOKUP(A147,'[1]2016 Primary'!E155:W451,19)</f>
        <v>3</v>
      </c>
      <c r="E147" s="3">
        <f>VLOOKUP(A147,'[1]2016 General'!E155:W451,19)</f>
        <v>3</v>
      </c>
      <c r="F147" s="3">
        <f>VLOOKUP(A147,'[1]2018 Primary'!E155:W451,19)</f>
        <v>3</v>
      </c>
      <c r="G147" s="3">
        <f>VLOOKUP(A147,'[1]2018 General'!E155:W451,19)</f>
        <v>3</v>
      </c>
      <c r="H147" s="4">
        <f t="shared" si="9"/>
        <v>3</v>
      </c>
      <c r="I147">
        <f t="shared" si="10"/>
        <v>1</v>
      </c>
      <c r="J147">
        <f t="shared" si="11"/>
        <v>0</v>
      </c>
      <c r="K147">
        <f t="shared" si="8"/>
        <v>0</v>
      </c>
      <c r="L147">
        <v>0</v>
      </c>
    </row>
    <row r="148" spans="1:12" x14ac:dyDescent="0.35">
      <c r="A148" t="s">
        <v>582</v>
      </c>
      <c r="B148" s="12" t="s">
        <v>739</v>
      </c>
      <c r="C148" t="str">
        <f>IFERROR(VLOOKUP(B148,'District Neighborhood Table'!$B$2:$C$8,2),IF(B148=40,"Central/Southwest Baltimore",IF(B148=41,"West/Northwest Baltimore",IF(B148=43,"Central North Baltimore","N/A"))))</f>
        <v>Southwest/Central Baltimore</v>
      </c>
      <c r="D148" s="3">
        <f>VLOOKUP(A148,'[1]2016 Primary'!E156:W452,19)</f>
        <v>3</v>
      </c>
      <c r="E148" s="3">
        <f>VLOOKUP(A148,'[1]2016 General'!E156:W452,19)</f>
        <v>3</v>
      </c>
      <c r="F148" s="3">
        <f>VLOOKUP(A148,'[1]2018 Primary'!E156:W452,19)</f>
        <v>3</v>
      </c>
      <c r="G148" s="3">
        <f>VLOOKUP(A148,'[1]2018 General'!E156:W452,19)</f>
        <v>3</v>
      </c>
      <c r="H148" s="4">
        <f t="shared" si="9"/>
        <v>3</v>
      </c>
      <c r="I148">
        <f t="shared" si="10"/>
        <v>1</v>
      </c>
      <c r="J148">
        <f t="shared" si="11"/>
        <v>0</v>
      </c>
      <c r="K148">
        <f t="shared" si="8"/>
        <v>0</v>
      </c>
      <c r="L148">
        <v>0</v>
      </c>
    </row>
    <row r="149" spans="1:12" x14ac:dyDescent="0.35">
      <c r="A149" t="s">
        <v>583</v>
      </c>
      <c r="B149" s="12">
        <v>40</v>
      </c>
      <c r="C149" t="str">
        <f>IFERROR(VLOOKUP(B149,'District Neighborhood Table'!$B$2:$C$8,2),IF(B149=40,"Central/Southwest Baltimore",IF(B149=41,"West/Northwest Baltimore",IF(B149=43,"Central North Baltimore","N/A"))))</f>
        <v>Central/Southwest Baltimore</v>
      </c>
      <c r="D149" s="3">
        <f>VLOOKUP(A149,'[1]2016 Primary'!E157:W453,19)</f>
        <v>3</v>
      </c>
      <c r="E149" s="3">
        <f>VLOOKUP(A149,'[1]2016 General'!E157:W453,19)</f>
        <v>3</v>
      </c>
      <c r="F149" s="3">
        <f>VLOOKUP(A149,'[1]2018 Primary'!E157:W453,19)</f>
        <v>3</v>
      </c>
      <c r="G149" s="3">
        <f>VLOOKUP(A149,'[1]2018 General'!E157:W453,19)</f>
        <v>3</v>
      </c>
      <c r="H149" s="4">
        <f t="shared" si="9"/>
        <v>3</v>
      </c>
      <c r="I149">
        <f t="shared" si="10"/>
        <v>1</v>
      </c>
      <c r="J149">
        <f t="shared" si="11"/>
        <v>0</v>
      </c>
      <c r="K149">
        <f t="shared" si="8"/>
        <v>0</v>
      </c>
      <c r="L149">
        <v>0</v>
      </c>
    </row>
    <row r="150" spans="1:12" x14ac:dyDescent="0.35">
      <c r="A150" t="s">
        <v>584</v>
      </c>
      <c r="B150">
        <v>40</v>
      </c>
      <c r="C150" t="str">
        <f>IFERROR(VLOOKUP(B150,'District Neighborhood Table'!$B$2:$C$8,2),IF(B150=40,"Central/Southwest Baltimore",IF(B150=41,"West/Northwest Baltimore",IF(B150=43,"Central North Baltimore","N/A"))))</f>
        <v>Central/Southwest Baltimore</v>
      </c>
      <c r="D150" s="3">
        <f>VLOOKUP(A150,'[1]2016 Primary'!E158:W454,19)</f>
        <v>3</v>
      </c>
      <c r="E150" s="3">
        <f>VLOOKUP(A150,'[1]2016 General'!E158:W454,19)</f>
        <v>2</v>
      </c>
      <c r="F150" s="3">
        <f>VLOOKUP(A150,'[1]2018 Primary'!E158:W454,19)</f>
        <v>3</v>
      </c>
      <c r="G150" s="3">
        <f>VLOOKUP(A150,'[1]2018 General'!E158:W454,19)</f>
        <v>3</v>
      </c>
      <c r="H150" s="4">
        <f t="shared" si="9"/>
        <v>2.75</v>
      </c>
      <c r="I150">
        <f t="shared" si="10"/>
        <v>0</v>
      </c>
      <c r="J150">
        <f t="shared" si="11"/>
        <v>1</v>
      </c>
      <c r="K150">
        <f t="shared" si="8"/>
        <v>0</v>
      </c>
      <c r="L150">
        <v>0</v>
      </c>
    </row>
    <row r="151" spans="1:12" x14ac:dyDescent="0.35">
      <c r="A151" t="s">
        <v>585</v>
      </c>
      <c r="B151">
        <v>40</v>
      </c>
      <c r="C151" t="str">
        <f>IFERROR(VLOOKUP(B151,'District Neighborhood Table'!$B$2:$C$8,2),IF(B151=40,"Central/Southwest Baltimore",IF(B151=41,"West/Northwest Baltimore",IF(B151=43,"Central North Baltimore","N/A"))))</f>
        <v>Central/Southwest Baltimore</v>
      </c>
      <c r="D151" s="3">
        <f>VLOOKUP(A151,'[1]2016 Primary'!E159:W455,19)</f>
        <v>3</v>
      </c>
      <c r="E151" s="3">
        <f>VLOOKUP(A151,'[1]2016 General'!E159:W455,19)</f>
        <v>3</v>
      </c>
      <c r="F151" s="3">
        <f>VLOOKUP(A151,'[1]2018 Primary'!E159:W455,19)</f>
        <v>3</v>
      </c>
      <c r="G151" s="3">
        <f>VLOOKUP(A151,'[1]2018 General'!E159:W455,19)</f>
        <v>2</v>
      </c>
      <c r="H151" s="4">
        <f t="shared" si="9"/>
        <v>2.75</v>
      </c>
      <c r="I151">
        <f t="shared" si="10"/>
        <v>0</v>
      </c>
      <c r="J151">
        <f t="shared" si="11"/>
        <v>1</v>
      </c>
      <c r="K151">
        <f t="shared" si="8"/>
        <v>0</v>
      </c>
      <c r="L151">
        <v>0</v>
      </c>
    </row>
    <row r="152" spans="1:12" x14ac:dyDescent="0.35">
      <c r="A152" t="s">
        <v>586</v>
      </c>
      <c r="B152">
        <v>40</v>
      </c>
      <c r="C152" t="str">
        <f>IFERROR(VLOOKUP(B152,'District Neighborhood Table'!$B$2:$C$8,2),IF(B152=40,"Central/Southwest Baltimore",IF(B152=41,"West/Northwest Baltimore",IF(B152=43,"Central North Baltimore","N/A"))))</f>
        <v>Central/Southwest Baltimore</v>
      </c>
      <c r="D152" s="3">
        <f>VLOOKUP(A152,'[1]2016 Primary'!E160:W456,19)</f>
        <v>1</v>
      </c>
      <c r="E152" s="3">
        <f>VLOOKUP(A152,'[1]2016 General'!E160:W456,19)</f>
        <v>2</v>
      </c>
      <c r="F152" s="3">
        <f>VLOOKUP(A152,'[1]2018 Primary'!E160:W456,19)</f>
        <v>2</v>
      </c>
      <c r="G152" s="3">
        <f>VLOOKUP(A152,'[1]2018 General'!E160:W456,19)</f>
        <v>2</v>
      </c>
      <c r="H152" s="4">
        <f t="shared" si="9"/>
        <v>1.75</v>
      </c>
      <c r="I152">
        <f t="shared" si="10"/>
        <v>0</v>
      </c>
      <c r="J152">
        <f t="shared" si="11"/>
        <v>1</v>
      </c>
      <c r="K152">
        <f t="shared" si="8"/>
        <v>0</v>
      </c>
      <c r="L152">
        <v>0</v>
      </c>
    </row>
    <row r="153" spans="1:12" x14ac:dyDescent="0.35">
      <c r="A153" t="s">
        <v>587</v>
      </c>
      <c r="B153">
        <v>40</v>
      </c>
      <c r="C153" t="str">
        <f>IFERROR(VLOOKUP(B153,'District Neighborhood Table'!$B$2:$C$8,2),IF(B153=40,"Central/Southwest Baltimore",IF(B153=41,"West/Northwest Baltimore",IF(B153=43,"Central North Baltimore","N/A"))))</f>
        <v>Central/Southwest Baltimore</v>
      </c>
      <c r="D153" s="3">
        <f>VLOOKUP(A153,'[1]2016 Primary'!E161:W457,19)</f>
        <v>2</v>
      </c>
      <c r="E153" s="3">
        <f>VLOOKUP(A153,'[1]2016 General'!E161:W457,19)</f>
        <v>2</v>
      </c>
      <c r="F153" s="3">
        <f>VLOOKUP(A153,'[1]2018 Primary'!E161:W457,19)</f>
        <v>2</v>
      </c>
      <c r="G153" s="3">
        <f>VLOOKUP(A153,'[1]2018 General'!E161:W457,19)</f>
        <v>2</v>
      </c>
      <c r="H153" s="4">
        <f t="shared" si="9"/>
        <v>2</v>
      </c>
      <c r="I153">
        <f t="shared" si="10"/>
        <v>1</v>
      </c>
      <c r="J153">
        <f t="shared" si="11"/>
        <v>0</v>
      </c>
      <c r="K153">
        <f t="shared" si="8"/>
        <v>0</v>
      </c>
      <c r="L153">
        <v>0</v>
      </c>
    </row>
    <row r="154" spans="1:12" x14ac:dyDescent="0.35">
      <c r="A154" t="s">
        <v>588</v>
      </c>
      <c r="B154" s="12">
        <v>46</v>
      </c>
      <c r="C154" t="str">
        <f>IFERROR(VLOOKUP(B154,'District Neighborhood Table'!$B$2:$C$8,2),IF(B154=40,"Central/Southwest Baltimore",IF(B154=41,"West/Northwest Baltimore",IF(B154=43,"Central North Baltimore","N/A"))))</f>
        <v>West/Northwest Baltimore</v>
      </c>
      <c r="D154" s="3">
        <f>VLOOKUP(A154,'[1]2016 Primary'!E162:W458,19)</f>
        <v>3</v>
      </c>
      <c r="E154" s="3">
        <f>VLOOKUP(A154,'[1]2016 General'!E162:W458,19)</f>
        <v>3</v>
      </c>
      <c r="F154" s="3">
        <f>VLOOKUP(A154,'[1]2018 Primary'!E162:W458,19)</f>
        <v>3</v>
      </c>
      <c r="G154" s="3">
        <f>VLOOKUP(A154,'[1]2018 General'!E162:W458,19)</f>
        <v>3</v>
      </c>
      <c r="H154" s="4">
        <f t="shared" si="9"/>
        <v>3</v>
      </c>
      <c r="I154">
        <f t="shared" si="10"/>
        <v>1</v>
      </c>
      <c r="J154">
        <f t="shared" si="11"/>
        <v>0</v>
      </c>
      <c r="K154">
        <f t="shared" si="8"/>
        <v>0</v>
      </c>
      <c r="L154">
        <v>0</v>
      </c>
    </row>
    <row r="155" spans="1:12" x14ac:dyDescent="0.35">
      <c r="A155" t="s">
        <v>589</v>
      </c>
      <c r="B155">
        <v>46</v>
      </c>
      <c r="C155" t="str">
        <f>IFERROR(VLOOKUP(B155,'District Neighborhood Table'!$B$2:$C$8,2),IF(B155=40,"Central/Southwest Baltimore",IF(B155=41,"West/Northwest Baltimore",IF(B155=43,"Central North Baltimore","N/A"))))</f>
        <v>West/Northwest Baltimore</v>
      </c>
      <c r="D155" s="3">
        <f>VLOOKUP(A155,'[1]2016 Primary'!E163:W459,19)</f>
        <v>3</v>
      </c>
      <c r="E155" s="3">
        <f>VLOOKUP(A155,'[1]2016 General'!E163:W459,19)</f>
        <v>3</v>
      </c>
      <c r="F155" s="3">
        <f>VLOOKUP(A155,'[1]2018 Primary'!E163:W459,19)</f>
        <v>2</v>
      </c>
      <c r="G155" s="3">
        <f>VLOOKUP(A155,'[1]2018 General'!E163:W459,19)</f>
        <v>2</v>
      </c>
      <c r="H155" s="4">
        <f t="shared" si="9"/>
        <v>2.5</v>
      </c>
      <c r="I155">
        <f t="shared" si="10"/>
        <v>0</v>
      </c>
      <c r="J155">
        <f t="shared" si="11"/>
        <v>0</v>
      </c>
      <c r="K155">
        <f t="shared" si="8"/>
        <v>1</v>
      </c>
      <c r="L155">
        <v>0</v>
      </c>
    </row>
    <row r="156" spans="1:12" x14ac:dyDescent="0.35">
      <c r="A156" t="s">
        <v>590</v>
      </c>
      <c r="B156">
        <v>46</v>
      </c>
      <c r="C156" t="str">
        <f>IFERROR(VLOOKUP(B156,'District Neighborhood Table'!$B$2:$C$8,2),IF(B156=40,"Central/Southwest Baltimore",IF(B156=41,"West/Northwest Baltimore",IF(B156=43,"Central North Baltimore","N/A"))))</f>
        <v>West/Northwest Baltimore</v>
      </c>
      <c r="D156" s="3">
        <f>VLOOKUP(A156,'[1]2016 Primary'!E164:W460,19)</f>
        <v>1</v>
      </c>
      <c r="E156" s="3">
        <f>VLOOKUP(A156,'[1]2016 General'!E164:W460,19)</f>
        <v>1</v>
      </c>
      <c r="F156" s="3">
        <f>VLOOKUP(A156,'[1]2018 Primary'!E164:W460,19)</f>
        <v>2</v>
      </c>
      <c r="G156" s="3">
        <f>VLOOKUP(A156,'[1]2018 General'!E164:W460,19)</f>
        <v>2</v>
      </c>
      <c r="H156" s="4">
        <f t="shared" si="9"/>
        <v>1.5</v>
      </c>
      <c r="I156">
        <f t="shared" si="10"/>
        <v>0</v>
      </c>
      <c r="J156">
        <f t="shared" si="11"/>
        <v>0</v>
      </c>
      <c r="K156">
        <f t="shared" si="8"/>
        <v>1</v>
      </c>
      <c r="L156">
        <v>0</v>
      </c>
    </row>
    <row r="157" spans="1:12" x14ac:dyDescent="0.35">
      <c r="A157" t="s">
        <v>591</v>
      </c>
      <c r="B157">
        <v>46</v>
      </c>
      <c r="C157" t="str">
        <f>IFERROR(VLOOKUP(B157,'District Neighborhood Table'!$B$2:$C$8,2),IF(B157=40,"Central/Southwest Baltimore",IF(B157=41,"West/Northwest Baltimore",IF(B157=43,"Central North Baltimore","N/A"))))</f>
        <v>West/Northwest Baltimore</v>
      </c>
      <c r="D157" s="3">
        <f>VLOOKUP(A157,'[1]2016 Primary'!E165:W461,19)</f>
        <v>2</v>
      </c>
      <c r="E157" s="3">
        <f>VLOOKUP(A157,'[1]2016 General'!E165:W461,19)</f>
        <v>2</v>
      </c>
      <c r="F157" s="3">
        <f>VLOOKUP(A157,'[1]2018 Primary'!E165:W461,19)</f>
        <v>2</v>
      </c>
      <c r="G157" s="3">
        <f>VLOOKUP(A157,'[1]2018 General'!E165:W461,19)</f>
        <v>2</v>
      </c>
      <c r="H157" s="4">
        <f t="shared" si="9"/>
        <v>2</v>
      </c>
      <c r="I157">
        <f t="shared" si="10"/>
        <v>1</v>
      </c>
      <c r="J157">
        <f t="shared" si="11"/>
        <v>0</v>
      </c>
      <c r="K157">
        <f t="shared" si="8"/>
        <v>0</v>
      </c>
      <c r="L157">
        <v>0</v>
      </c>
    </row>
    <row r="158" spans="1:12" x14ac:dyDescent="0.35">
      <c r="A158" t="s">
        <v>592</v>
      </c>
      <c r="B158">
        <v>46</v>
      </c>
      <c r="C158" t="str">
        <f>IFERROR(VLOOKUP(B158,'District Neighborhood Table'!$B$2:$C$8,2),IF(B158=40,"Central/Southwest Baltimore",IF(B158=41,"West/Northwest Baltimore",IF(B158=43,"Central North Baltimore","N/A"))))</f>
        <v>West/Northwest Baltimore</v>
      </c>
      <c r="D158" s="3">
        <f>VLOOKUP(A158,'[1]2016 Primary'!E166:W462,19)</f>
        <v>3</v>
      </c>
      <c r="E158" s="3">
        <f>VLOOKUP(A158,'[1]2016 General'!E166:W462,19)</f>
        <v>2</v>
      </c>
      <c r="F158" s="3">
        <f>VLOOKUP(A158,'[1]2018 Primary'!E166:W462,19)</f>
        <v>3</v>
      </c>
      <c r="G158" s="3">
        <f>VLOOKUP(A158,'[1]2018 General'!E166:W462,19)</f>
        <v>2</v>
      </c>
      <c r="H158" s="4">
        <f t="shared" si="9"/>
        <v>2.5</v>
      </c>
      <c r="I158">
        <f t="shared" si="10"/>
        <v>0</v>
      </c>
      <c r="J158">
        <f t="shared" si="11"/>
        <v>0</v>
      </c>
      <c r="K158">
        <f t="shared" si="8"/>
        <v>1</v>
      </c>
      <c r="L158">
        <v>0</v>
      </c>
    </row>
    <row r="159" spans="1:12" x14ac:dyDescent="0.35">
      <c r="A159" t="s">
        <v>593</v>
      </c>
      <c r="B159">
        <v>46</v>
      </c>
      <c r="C159" t="str">
        <f>IFERROR(VLOOKUP(B159,'District Neighborhood Table'!$B$2:$C$8,2),IF(B159=40,"Central/Southwest Baltimore",IF(B159=41,"West/Northwest Baltimore",IF(B159=43,"Central North Baltimore","N/A"))))</f>
        <v>West/Northwest Baltimore</v>
      </c>
      <c r="D159" s="3">
        <f>VLOOKUP(A159,'[1]2016 Primary'!E167:W463,19)</f>
        <v>2</v>
      </c>
      <c r="E159" s="3">
        <f>VLOOKUP(A159,'[1]2016 General'!E167:W463,19)</f>
        <v>1</v>
      </c>
      <c r="F159" s="3">
        <f>VLOOKUP(A159,'[1]2018 Primary'!E167:W463,19)</f>
        <v>2</v>
      </c>
      <c r="G159" s="3">
        <f>VLOOKUP(A159,'[1]2018 General'!E167:W463,19)</f>
        <v>2</v>
      </c>
      <c r="H159" s="4">
        <f t="shared" si="9"/>
        <v>1.75</v>
      </c>
      <c r="I159">
        <f t="shared" si="10"/>
        <v>0</v>
      </c>
      <c r="J159">
        <f t="shared" si="11"/>
        <v>1</v>
      </c>
      <c r="K159">
        <f t="shared" si="8"/>
        <v>0</v>
      </c>
      <c r="L159">
        <v>0</v>
      </c>
    </row>
    <row r="160" spans="1:12" x14ac:dyDescent="0.35">
      <c r="A160" t="s">
        <v>594</v>
      </c>
      <c r="B160">
        <v>46</v>
      </c>
      <c r="C160" t="str">
        <f>IFERROR(VLOOKUP(B160,'District Neighborhood Table'!$B$2:$C$8,2),IF(B160=40,"Central/Southwest Baltimore",IF(B160=41,"West/Northwest Baltimore",IF(B160=43,"Central North Baltimore","N/A"))))</f>
        <v>West/Northwest Baltimore</v>
      </c>
      <c r="D160" s="3">
        <f>VLOOKUP(A160,'[1]2016 Primary'!E168:W464,19)</f>
        <v>3</v>
      </c>
      <c r="E160" s="3">
        <f>VLOOKUP(A160,'[1]2016 General'!E168:W464,19)</f>
        <v>3</v>
      </c>
      <c r="F160" s="3">
        <f>VLOOKUP(A160,'[1]2018 Primary'!E168:W464,19)</f>
        <v>2</v>
      </c>
      <c r="G160" s="3">
        <f>VLOOKUP(A160,'[1]2018 General'!E168:W464,19)</f>
        <v>2</v>
      </c>
      <c r="H160" s="4">
        <f t="shared" si="9"/>
        <v>2.5</v>
      </c>
      <c r="I160">
        <f t="shared" si="10"/>
        <v>0</v>
      </c>
      <c r="J160">
        <f t="shared" si="11"/>
        <v>0</v>
      </c>
      <c r="K160">
        <f t="shared" si="8"/>
        <v>1</v>
      </c>
      <c r="L160">
        <v>0</v>
      </c>
    </row>
    <row r="161" spans="1:12" x14ac:dyDescent="0.35">
      <c r="A161" t="s">
        <v>595</v>
      </c>
      <c r="B161">
        <v>46</v>
      </c>
      <c r="C161" t="str">
        <f>IFERROR(VLOOKUP(B161,'District Neighborhood Table'!$B$2:$C$8,2),IF(B161=40,"Central/Southwest Baltimore",IF(B161=41,"West/Northwest Baltimore",IF(B161=43,"Central North Baltimore","N/A"))))</f>
        <v>West/Northwest Baltimore</v>
      </c>
      <c r="D161" s="3">
        <f>VLOOKUP(A161,'[1]2016 Primary'!E169:W465,19)</f>
        <v>3</v>
      </c>
      <c r="E161" s="3">
        <f>VLOOKUP(A161,'[1]2016 General'!E169:W465,19)</f>
        <v>3</v>
      </c>
      <c r="F161" s="3">
        <f>VLOOKUP(A161,'[1]2018 Primary'!E169:W465,19)</f>
        <v>2</v>
      </c>
      <c r="G161" s="3">
        <f>VLOOKUP(A161,'[1]2018 General'!E169:W465,19)</f>
        <v>2</v>
      </c>
      <c r="H161" s="4">
        <f t="shared" si="9"/>
        <v>2.5</v>
      </c>
      <c r="I161">
        <f t="shared" si="10"/>
        <v>0</v>
      </c>
      <c r="J161">
        <f t="shared" si="11"/>
        <v>0</v>
      </c>
      <c r="K161">
        <f t="shared" si="8"/>
        <v>1</v>
      </c>
      <c r="L161">
        <v>0</v>
      </c>
    </row>
    <row r="162" spans="1:12" x14ac:dyDescent="0.35">
      <c r="A162" t="s">
        <v>596</v>
      </c>
      <c r="B162">
        <v>46</v>
      </c>
      <c r="C162" t="str">
        <f>IFERROR(VLOOKUP(B162,'District Neighborhood Table'!$B$2:$C$8,2),IF(B162=40,"Central/Southwest Baltimore",IF(B162=41,"West/Northwest Baltimore",IF(B162=43,"Central North Baltimore","N/A"))))</f>
        <v>West/Northwest Baltimore</v>
      </c>
      <c r="D162" s="3">
        <f>VLOOKUP(A162,'[1]2016 Primary'!E170:W466,19)</f>
        <v>1</v>
      </c>
      <c r="E162" s="3">
        <f>VLOOKUP(A162,'[1]2016 General'!E170:W466,19)</f>
        <v>1</v>
      </c>
      <c r="F162" s="3">
        <f>VLOOKUP(A162,'[1]2018 Primary'!E170:W466,19)</f>
        <v>2</v>
      </c>
      <c r="G162" s="3">
        <f>VLOOKUP(A162,'[1]2018 General'!E170:W466,19)</f>
        <v>2</v>
      </c>
      <c r="H162" s="4">
        <f t="shared" si="9"/>
        <v>1.5</v>
      </c>
      <c r="I162">
        <f t="shared" si="10"/>
        <v>0</v>
      </c>
      <c r="J162">
        <f t="shared" si="11"/>
        <v>0</v>
      </c>
      <c r="K162">
        <f t="shared" si="8"/>
        <v>1</v>
      </c>
      <c r="L162">
        <v>0</v>
      </c>
    </row>
    <row r="163" spans="1:12" x14ac:dyDescent="0.35">
      <c r="A163" t="s">
        <v>597</v>
      </c>
      <c r="B163">
        <v>46</v>
      </c>
      <c r="C163" t="str">
        <f>IFERROR(VLOOKUP(B163,'District Neighborhood Table'!$B$2:$C$8,2),IF(B163=40,"Central/Southwest Baltimore",IF(B163=41,"West/Northwest Baltimore",IF(B163=43,"Central North Baltimore","N/A"))))</f>
        <v>West/Northwest Baltimore</v>
      </c>
      <c r="D163" s="3">
        <f>VLOOKUP(A163,'[1]2016 Primary'!E171:W467,19)</f>
        <v>1</v>
      </c>
      <c r="E163" s="3">
        <f>VLOOKUP(A163,'[1]2016 General'!E171:W467,19)</f>
        <v>1</v>
      </c>
      <c r="F163" s="3">
        <f>VLOOKUP(A163,'[1]2018 Primary'!E171:W467,19)</f>
        <v>1</v>
      </c>
      <c r="G163" s="3">
        <f>VLOOKUP(A163,'[1]2018 General'!E171:W467,19)</f>
        <v>1</v>
      </c>
      <c r="H163" s="4">
        <f t="shared" si="9"/>
        <v>1</v>
      </c>
      <c r="I163">
        <f t="shared" si="10"/>
        <v>1</v>
      </c>
      <c r="J163">
        <f t="shared" si="11"/>
        <v>0</v>
      </c>
      <c r="K163">
        <f t="shared" si="8"/>
        <v>0</v>
      </c>
      <c r="L163">
        <v>0</v>
      </c>
    </row>
    <row r="164" spans="1:12" x14ac:dyDescent="0.35">
      <c r="A164" t="s">
        <v>598</v>
      </c>
      <c r="B164">
        <v>46</v>
      </c>
      <c r="C164" t="str">
        <f>IFERROR(VLOOKUP(B164,'District Neighborhood Table'!$B$2:$C$8,2),IF(B164=40,"Central/Southwest Baltimore",IF(B164=41,"West/Northwest Baltimore",IF(B164=43,"Central North Baltimore","N/A"))))</f>
        <v>West/Northwest Baltimore</v>
      </c>
      <c r="D164" s="3">
        <f>VLOOKUP(A164,'[1]2016 Primary'!E172:W468,19)</f>
        <v>1</v>
      </c>
      <c r="E164" s="3">
        <f>VLOOKUP(A164,'[1]2016 General'!E172:W468,19)</f>
        <v>1</v>
      </c>
      <c r="F164" s="3">
        <f>VLOOKUP(A164,'[1]2018 Primary'!E172:W468,19)</f>
        <v>1</v>
      </c>
      <c r="G164" s="3">
        <f>VLOOKUP(A164,'[1]2018 General'!E172:W468,19)</f>
        <v>1</v>
      </c>
      <c r="H164" s="4">
        <f t="shared" si="9"/>
        <v>1</v>
      </c>
      <c r="I164">
        <f t="shared" si="10"/>
        <v>1</v>
      </c>
      <c r="J164">
        <f t="shared" si="11"/>
        <v>0</v>
      </c>
      <c r="K164">
        <f t="shared" si="8"/>
        <v>0</v>
      </c>
      <c r="L164">
        <v>0</v>
      </c>
    </row>
    <row r="165" spans="1:12" x14ac:dyDescent="0.35">
      <c r="A165" t="s">
        <v>599</v>
      </c>
      <c r="B165" t="s">
        <v>739</v>
      </c>
      <c r="C165" t="str">
        <f>IFERROR(VLOOKUP(B165,'District Neighborhood Table'!$B$2:$C$8,2),IF(B165=40,"Central/Southwest Baltimore",IF(B165=41,"West/Northwest Baltimore",IF(B165=43,"Central North Baltimore","N/A"))))</f>
        <v>Southwest/Central Baltimore</v>
      </c>
      <c r="D165" s="3">
        <f>VLOOKUP(A165,'[1]2016 Primary'!E173:W469,19)</f>
        <v>1</v>
      </c>
      <c r="E165" s="3">
        <f>VLOOKUP(A165,'[1]2016 General'!E173:W469,19)</f>
        <v>1</v>
      </c>
      <c r="F165" s="3">
        <f>VLOOKUP(A165,'[1]2018 Primary'!E173:W469,19)</f>
        <v>1</v>
      </c>
      <c r="G165" s="3">
        <f>VLOOKUP(A165,'[1]2018 General'!E173:W469,19)</f>
        <v>1</v>
      </c>
      <c r="H165" s="4">
        <f t="shared" si="9"/>
        <v>1</v>
      </c>
      <c r="I165">
        <f t="shared" si="10"/>
        <v>1</v>
      </c>
      <c r="J165">
        <f t="shared" si="11"/>
        <v>0</v>
      </c>
      <c r="K165">
        <f t="shared" si="8"/>
        <v>0</v>
      </c>
      <c r="L165">
        <v>0</v>
      </c>
    </row>
    <row r="166" spans="1:12" x14ac:dyDescent="0.35">
      <c r="A166" t="s">
        <v>600</v>
      </c>
      <c r="B166" t="s">
        <v>739</v>
      </c>
      <c r="C166" t="str">
        <f>IFERROR(VLOOKUP(B166,'District Neighborhood Table'!$B$2:$C$8,2),IF(B166=40,"Central/Southwest Baltimore",IF(B166=41,"West/Northwest Baltimore",IF(B166=43,"Central North Baltimore","N/A"))))</f>
        <v>Southwest/Central Baltimore</v>
      </c>
      <c r="D166" s="3">
        <f>VLOOKUP(A166,'[1]2016 Primary'!E174:W470,19)</f>
        <v>2</v>
      </c>
      <c r="E166" s="3">
        <f>VLOOKUP(A166,'[1]2016 General'!E174:W470,19)</f>
        <v>2</v>
      </c>
      <c r="F166" s="3">
        <f>VLOOKUP(A166,'[1]2018 Primary'!E174:W470,19)</f>
        <v>2</v>
      </c>
      <c r="G166" s="3">
        <f>VLOOKUP(A166,'[1]2018 General'!E174:W470,19)</f>
        <v>2</v>
      </c>
      <c r="H166" s="4">
        <f t="shared" si="9"/>
        <v>2</v>
      </c>
      <c r="I166">
        <f t="shared" si="10"/>
        <v>1</v>
      </c>
      <c r="J166">
        <f t="shared" si="11"/>
        <v>0</v>
      </c>
      <c r="K166">
        <f t="shared" si="8"/>
        <v>0</v>
      </c>
      <c r="L166">
        <v>0</v>
      </c>
    </row>
    <row r="167" spans="1:12" x14ac:dyDescent="0.35">
      <c r="A167" t="s">
        <v>601</v>
      </c>
      <c r="B167">
        <v>40</v>
      </c>
      <c r="C167" t="str">
        <f>IFERROR(VLOOKUP(B167,'District Neighborhood Table'!$B$2:$C$8,2),IF(B167=40,"Central/Southwest Baltimore",IF(B167=41,"West/Northwest Baltimore",IF(B167=43,"Central North Baltimore","N/A"))))</f>
        <v>Central/Southwest Baltimore</v>
      </c>
      <c r="D167" s="3">
        <f>VLOOKUP(A167,'[1]2016 Primary'!E175:W471,19)</f>
        <v>2</v>
      </c>
      <c r="E167" s="3">
        <f>VLOOKUP(A167,'[1]2016 General'!E175:W471,19)</f>
        <v>2</v>
      </c>
      <c r="F167" s="3">
        <f>VLOOKUP(A167,'[1]2018 Primary'!E175:W471,19)</f>
        <v>2</v>
      </c>
      <c r="G167" s="3">
        <f>VLOOKUP(A167,'[1]2018 General'!E175:W471,19)</f>
        <v>2</v>
      </c>
      <c r="H167" s="4">
        <f t="shared" si="9"/>
        <v>2</v>
      </c>
      <c r="I167">
        <f t="shared" si="10"/>
        <v>1</v>
      </c>
      <c r="J167">
        <f t="shared" si="11"/>
        <v>0</v>
      </c>
      <c r="K167">
        <f t="shared" si="8"/>
        <v>0</v>
      </c>
      <c r="L167">
        <v>0</v>
      </c>
    </row>
    <row r="168" spans="1:12" x14ac:dyDescent="0.35">
      <c r="A168" t="s">
        <v>602</v>
      </c>
      <c r="B168">
        <v>40</v>
      </c>
      <c r="C168" t="str">
        <f>IFERROR(VLOOKUP(B168,'District Neighborhood Table'!$B$2:$C$8,2),IF(B168=40,"Central/Southwest Baltimore",IF(B168=41,"West/Northwest Baltimore",IF(B168=43,"Central North Baltimore","N/A"))))</f>
        <v>Central/Southwest Baltimore</v>
      </c>
      <c r="D168" s="3">
        <f>VLOOKUP(A168,'[1]2016 Primary'!E176:W472,19)</f>
        <v>2</v>
      </c>
      <c r="E168" s="3">
        <f>VLOOKUP(A168,'[1]2016 General'!E176:W472,19)</f>
        <v>2</v>
      </c>
      <c r="F168" s="3">
        <f>VLOOKUP(A168,'[1]2018 Primary'!E176:W472,19)</f>
        <v>2</v>
      </c>
      <c r="G168" s="3">
        <f>VLOOKUP(A168,'[1]2018 General'!E176:W472,19)</f>
        <v>2</v>
      </c>
      <c r="H168" s="4">
        <f t="shared" si="9"/>
        <v>2</v>
      </c>
      <c r="I168">
        <f t="shared" si="10"/>
        <v>1</v>
      </c>
      <c r="J168">
        <f t="shared" si="11"/>
        <v>0</v>
      </c>
      <c r="K168">
        <f t="shared" si="8"/>
        <v>0</v>
      </c>
      <c r="L168">
        <v>0</v>
      </c>
    </row>
    <row r="169" spans="1:12" x14ac:dyDescent="0.35">
      <c r="A169" t="s">
        <v>603</v>
      </c>
      <c r="B169">
        <v>46</v>
      </c>
      <c r="C169" t="str">
        <f>IFERROR(VLOOKUP(B169,'District Neighborhood Table'!$B$2:$C$8,2),IF(B169=40,"Central/Southwest Baltimore",IF(B169=41,"West/Northwest Baltimore",IF(B169=43,"Central North Baltimore","N/A"))))</f>
        <v>West/Northwest Baltimore</v>
      </c>
      <c r="D169" s="3">
        <f>VLOOKUP(A169,'[1]2016 Primary'!E177:W473,19)</f>
        <v>2</v>
      </c>
      <c r="E169" s="3">
        <f>VLOOKUP(A169,'[1]2016 General'!E177:W473,19)</f>
        <v>2</v>
      </c>
      <c r="F169" s="3">
        <f>VLOOKUP(A169,'[1]2018 Primary'!E177:W473,19)</f>
        <v>2</v>
      </c>
      <c r="G169" s="3">
        <f>VLOOKUP(A169,'[1]2018 General'!E177:W473,19)</f>
        <v>2</v>
      </c>
      <c r="H169" s="4">
        <f t="shared" si="9"/>
        <v>2</v>
      </c>
      <c r="I169">
        <f t="shared" si="10"/>
        <v>1</v>
      </c>
      <c r="J169">
        <f t="shared" si="11"/>
        <v>0</v>
      </c>
      <c r="K169">
        <f t="shared" si="8"/>
        <v>0</v>
      </c>
      <c r="L169">
        <v>0</v>
      </c>
    </row>
    <row r="170" spans="1:12" x14ac:dyDescent="0.35">
      <c r="A170" t="s">
        <v>604</v>
      </c>
      <c r="B170">
        <v>46</v>
      </c>
      <c r="C170" t="str">
        <f>IFERROR(VLOOKUP(B170,'District Neighborhood Table'!$B$2:$C$8,2),IF(B170=40,"Central/Southwest Baltimore",IF(B170=41,"West/Northwest Baltimore",IF(B170=43,"Central North Baltimore","N/A"))))</f>
        <v>West/Northwest Baltimore</v>
      </c>
      <c r="D170" s="3">
        <f>VLOOKUP(A170,'[1]2016 Primary'!E178:W474,19)</f>
        <v>3</v>
      </c>
      <c r="E170" s="3">
        <f>VLOOKUP(A170,'[1]2016 General'!E178:W474,19)</f>
        <v>2</v>
      </c>
      <c r="F170" s="3">
        <f>VLOOKUP(A170,'[1]2018 Primary'!E178:W474,19)</f>
        <v>3</v>
      </c>
      <c r="G170" s="3">
        <f>VLOOKUP(A170,'[1]2018 General'!E178:W474,19)</f>
        <v>3</v>
      </c>
      <c r="H170" s="4">
        <f t="shared" si="9"/>
        <v>2.75</v>
      </c>
      <c r="I170">
        <f t="shared" si="10"/>
        <v>0</v>
      </c>
      <c r="J170">
        <f t="shared" si="11"/>
        <v>1</v>
      </c>
      <c r="K170">
        <f t="shared" si="8"/>
        <v>0</v>
      </c>
      <c r="L170">
        <v>0</v>
      </c>
    </row>
    <row r="171" spans="1:12" x14ac:dyDescent="0.35">
      <c r="A171" t="s">
        <v>605</v>
      </c>
      <c r="B171" s="12">
        <v>46</v>
      </c>
      <c r="C171" t="str">
        <f>IFERROR(VLOOKUP(B171,'District Neighborhood Table'!$B$2:$C$8,2),IF(B171=40,"Central/Southwest Baltimore",IF(B171=41,"West/Northwest Baltimore",IF(B171=43,"Central North Baltimore","N/A"))))</f>
        <v>West/Northwest Baltimore</v>
      </c>
      <c r="D171" s="3">
        <f>VLOOKUP(A171,'[1]2016 Primary'!E179:W475,19)</f>
        <v>3</v>
      </c>
      <c r="E171" s="3">
        <f>VLOOKUP(A171,'[1]2016 General'!E179:W475,19)</f>
        <v>3</v>
      </c>
      <c r="F171" s="3">
        <f>VLOOKUP(A171,'[1]2018 Primary'!E179:W475,19)</f>
        <v>3</v>
      </c>
      <c r="G171" s="3">
        <f>VLOOKUP(A171,'[1]2018 General'!E179:W475,19)</f>
        <v>3</v>
      </c>
      <c r="H171" s="4">
        <f t="shared" si="9"/>
        <v>3</v>
      </c>
      <c r="I171">
        <f t="shared" si="10"/>
        <v>1</v>
      </c>
      <c r="J171">
        <f t="shared" si="11"/>
        <v>0</v>
      </c>
      <c r="K171">
        <f t="shared" si="8"/>
        <v>0</v>
      </c>
      <c r="L171">
        <v>0</v>
      </c>
    </row>
    <row r="172" spans="1:12" x14ac:dyDescent="0.35">
      <c r="A172" t="s">
        <v>606</v>
      </c>
      <c r="B172">
        <v>46</v>
      </c>
      <c r="C172" t="str">
        <f>IFERROR(VLOOKUP(B172,'District Neighborhood Table'!$B$2:$C$8,2),IF(B172=40,"Central/Southwest Baltimore",IF(B172=41,"West/Northwest Baltimore",IF(B172=43,"Central North Baltimore","N/A"))))</f>
        <v>West/Northwest Baltimore</v>
      </c>
      <c r="D172" s="3">
        <f>VLOOKUP(A172,'[1]2016 Primary'!E180:W476,19)</f>
        <v>2</v>
      </c>
      <c r="E172" s="3">
        <f>VLOOKUP(A172,'[1]2016 General'!E180:W476,19)</f>
        <v>2</v>
      </c>
      <c r="F172" s="3">
        <f>VLOOKUP(A172,'[1]2018 Primary'!E180:W476,19)</f>
        <v>2</v>
      </c>
      <c r="G172" s="3">
        <f>VLOOKUP(A172,'[1]2018 General'!E180:W476,19)</f>
        <v>3</v>
      </c>
      <c r="H172" s="4">
        <f t="shared" si="9"/>
        <v>2.25</v>
      </c>
      <c r="I172">
        <f t="shared" si="10"/>
        <v>0</v>
      </c>
      <c r="J172">
        <f t="shared" si="11"/>
        <v>1</v>
      </c>
      <c r="K172">
        <f t="shared" si="8"/>
        <v>0</v>
      </c>
      <c r="L172">
        <v>0</v>
      </c>
    </row>
    <row r="173" spans="1:12" x14ac:dyDescent="0.35">
      <c r="A173" t="s">
        <v>607</v>
      </c>
      <c r="B173">
        <v>46</v>
      </c>
      <c r="C173" t="str">
        <f>IFERROR(VLOOKUP(B173,'District Neighborhood Table'!$B$2:$C$8,2),IF(B173=40,"Central/Southwest Baltimore",IF(B173=41,"West/Northwest Baltimore",IF(B173=43,"Central North Baltimore","N/A"))))</f>
        <v>West/Northwest Baltimore</v>
      </c>
      <c r="D173" s="3">
        <f>VLOOKUP(A173,'[1]2016 Primary'!E181:W477,19)</f>
        <v>3</v>
      </c>
      <c r="E173" s="3">
        <f>VLOOKUP(A173,'[1]2016 General'!E181:W477,19)</f>
        <v>2</v>
      </c>
      <c r="F173" s="3">
        <f>VLOOKUP(A173,'[1]2018 Primary'!E181:W477,19)</f>
        <v>3</v>
      </c>
      <c r="G173" s="3">
        <f>VLOOKUP(A173,'[1]2018 General'!E181:W477,19)</f>
        <v>3</v>
      </c>
      <c r="H173" s="4">
        <f t="shared" si="9"/>
        <v>2.75</v>
      </c>
      <c r="I173">
        <f t="shared" si="10"/>
        <v>0</v>
      </c>
      <c r="J173">
        <f t="shared" si="11"/>
        <v>1</v>
      </c>
      <c r="K173">
        <f t="shared" si="8"/>
        <v>0</v>
      </c>
      <c r="L173">
        <v>0</v>
      </c>
    </row>
    <row r="174" spans="1:12" x14ac:dyDescent="0.35">
      <c r="A174" t="s">
        <v>608</v>
      </c>
      <c r="B174">
        <v>46</v>
      </c>
      <c r="C174" t="str">
        <f>IFERROR(VLOOKUP(B174,'District Neighborhood Table'!$B$2:$C$8,2),IF(B174=40,"Central/Southwest Baltimore",IF(B174=41,"West/Northwest Baltimore",IF(B174=43,"Central North Baltimore","N/A"))))</f>
        <v>West/Northwest Baltimore</v>
      </c>
      <c r="D174" s="3">
        <f>VLOOKUP(A174,'[1]2016 Primary'!E182:W478,19)</f>
        <v>3</v>
      </c>
      <c r="E174" s="3">
        <f>VLOOKUP(A174,'[1]2016 General'!E182:W478,19)</f>
        <v>2</v>
      </c>
      <c r="F174" s="3">
        <f>VLOOKUP(A174,'[1]2018 Primary'!E182:W478,19)</f>
        <v>3</v>
      </c>
      <c r="G174" s="3">
        <f>VLOOKUP(A174,'[1]2018 General'!E182:W478,19)</f>
        <v>3</v>
      </c>
      <c r="H174" s="4">
        <f t="shared" si="9"/>
        <v>2.75</v>
      </c>
      <c r="I174">
        <f t="shared" si="10"/>
        <v>0</v>
      </c>
      <c r="J174">
        <f t="shared" si="11"/>
        <v>1</v>
      </c>
      <c r="K174">
        <f t="shared" si="8"/>
        <v>0</v>
      </c>
      <c r="L174">
        <v>0</v>
      </c>
    </row>
    <row r="175" spans="1:12" x14ac:dyDescent="0.35">
      <c r="A175" t="s">
        <v>609</v>
      </c>
      <c r="B175" s="12">
        <v>46</v>
      </c>
      <c r="C175" t="str">
        <f>IFERROR(VLOOKUP(B175,'District Neighborhood Table'!$B$2:$C$8,2),IF(B175=40,"Central/Southwest Baltimore",IF(B175=41,"West/Northwest Baltimore",IF(B175=43,"Central North Baltimore","N/A"))))</f>
        <v>West/Northwest Baltimore</v>
      </c>
      <c r="D175" s="3">
        <f>VLOOKUP(A175,'[1]2016 Primary'!E183:W479,19)</f>
        <v>3</v>
      </c>
      <c r="E175" s="3">
        <f>VLOOKUP(A175,'[1]2016 General'!E183:W479,19)</f>
        <v>3</v>
      </c>
      <c r="F175" s="3">
        <f>VLOOKUP(A175,'[1]2018 Primary'!E183:W479,19)</f>
        <v>3</v>
      </c>
      <c r="G175" s="3">
        <f>VLOOKUP(A175,'[1]2018 General'!E183:W479,19)</f>
        <v>3</v>
      </c>
      <c r="H175" s="4">
        <f t="shared" si="9"/>
        <v>3</v>
      </c>
      <c r="I175">
        <f t="shared" si="10"/>
        <v>1</v>
      </c>
      <c r="J175">
        <f t="shared" si="11"/>
        <v>0</v>
      </c>
      <c r="K175">
        <f t="shared" si="8"/>
        <v>0</v>
      </c>
      <c r="L175">
        <v>0</v>
      </c>
    </row>
    <row r="176" spans="1:12" x14ac:dyDescent="0.35">
      <c r="A176" t="s">
        <v>610</v>
      </c>
      <c r="B176" s="12">
        <v>46</v>
      </c>
      <c r="C176" t="str">
        <f>IFERROR(VLOOKUP(B176,'District Neighborhood Table'!$B$2:$C$8,2),IF(B176=40,"Central/Southwest Baltimore",IF(B176=41,"West/Northwest Baltimore",IF(B176=43,"Central North Baltimore","N/A"))))</f>
        <v>West/Northwest Baltimore</v>
      </c>
      <c r="D176" s="3">
        <f>VLOOKUP(A176,'[1]2016 Primary'!E184:W480,19)</f>
        <v>3</v>
      </c>
      <c r="E176" s="3">
        <f>VLOOKUP(A176,'[1]2016 General'!E184:W480,19)</f>
        <v>3</v>
      </c>
      <c r="F176" s="3">
        <f>VLOOKUP(A176,'[1]2018 Primary'!E184:W480,19)</f>
        <v>3</v>
      </c>
      <c r="G176" s="3">
        <f>VLOOKUP(A176,'[1]2018 General'!E184:W480,19)</f>
        <v>3</v>
      </c>
      <c r="H176" s="4">
        <f t="shared" si="9"/>
        <v>3</v>
      </c>
      <c r="I176">
        <f t="shared" si="10"/>
        <v>1</v>
      </c>
      <c r="J176">
        <f t="shared" si="11"/>
        <v>0</v>
      </c>
      <c r="K176">
        <f t="shared" si="8"/>
        <v>0</v>
      </c>
      <c r="L176">
        <v>0</v>
      </c>
    </row>
    <row r="177" spans="1:12" x14ac:dyDescent="0.35">
      <c r="A177" t="s">
        <v>611</v>
      </c>
      <c r="B177" s="12">
        <v>46</v>
      </c>
      <c r="C177" t="str">
        <f>IFERROR(VLOOKUP(B177,'District Neighborhood Table'!$B$2:$C$8,2),IF(B177=40,"Central/Southwest Baltimore",IF(B177=41,"West/Northwest Baltimore",IF(B177=43,"Central North Baltimore","N/A"))))</f>
        <v>West/Northwest Baltimore</v>
      </c>
      <c r="D177" s="3">
        <f>VLOOKUP(A177,'[1]2016 Primary'!E185:W481,19)</f>
        <v>3</v>
      </c>
      <c r="E177" s="3">
        <f>VLOOKUP(A177,'[1]2016 General'!E185:W481,19)</f>
        <v>3</v>
      </c>
      <c r="F177" s="3">
        <f>VLOOKUP(A177,'[1]2018 Primary'!E185:W481,19)</f>
        <v>3</v>
      </c>
      <c r="G177" s="3">
        <f>VLOOKUP(A177,'[1]2018 General'!E185:W481,19)</f>
        <v>3</v>
      </c>
      <c r="H177" s="4">
        <f t="shared" si="9"/>
        <v>3</v>
      </c>
      <c r="I177">
        <f t="shared" si="10"/>
        <v>1</v>
      </c>
      <c r="J177">
        <f t="shared" si="11"/>
        <v>0</v>
      </c>
      <c r="K177">
        <f t="shared" si="8"/>
        <v>0</v>
      </c>
      <c r="L177">
        <v>0</v>
      </c>
    </row>
    <row r="178" spans="1:12" x14ac:dyDescent="0.35">
      <c r="A178" t="s">
        <v>612</v>
      </c>
      <c r="B178">
        <v>46</v>
      </c>
      <c r="C178" t="str">
        <f>IFERROR(VLOOKUP(B178,'District Neighborhood Table'!$B$2:$C$8,2),IF(B178=40,"Central/Southwest Baltimore",IF(B178=41,"West/Northwest Baltimore",IF(B178=43,"Central North Baltimore","N/A"))))</f>
        <v>West/Northwest Baltimore</v>
      </c>
      <c r="D178" s="3">
        <f>VLOOKUP(A178,'[1]2016 Primary'!E186:W482,19)</f>
        <v>3</v>
      </c>
      <c r="E178" s="3">
        <f>VLOOKUP(A178,'[1]2016 General'!E186:W482,19)</f>
        <v>2</v>
      </c>
      <c r="F178" s="3">
        <f>VLOOKUP(A178,'[1]2018 Primary'!E186:W482,19)</f>
        <v>3</v>
      </c>
      <c r="G178" s="3">
        <f>VLOOKUP(A178,'[1]2018 General'!E186:W482,19)</f>
        <v>3</v>
      </c>
      <c r="H178" s="4">
        <f t="shared" si="9"/>
        <v>2.75</v>
      </c>
      <c r="I178">
        <f t="shared" si="10"/>
        <v>0</v>
      </c>
      <c r="J178">
        <f t="shared" si="11"/>
        <v>1</v>
      </c>
      <c r="K178">
        <f t="shared" si="8"/>
        <v>0</v>
      </c>
      <c r="L178">
        <v>0</v>
      </c>
    </row>
    <row r="179" spans="1:12" x14ac:dyDescent="0.35">
      <c r="A179" t="s">
        <v>613</v>
      </c>
      <c r="B179">
        <v>46</v>
      </c>
      <c r="C179" t="str">
        <f>IFERROR(VLOOKUP(B179,'District Neighborhood Table'!$B$2:$C$8,2),IF(B179=40,"Central/Southwest Baltimore",IF(B179=41,"West/Northwest Baltimore",IF(B179=43,"Central North Baltimore","N/A"))))</f>
        <v>West/Northwest Baltimore</v>
      </c>
      <c r="D179" s="3">
        <f>VLOOKUP(A179,'[1]2016 Primary'!E187:W483,19)</f>
        <v>3</v>
      </c>
      <c r="E179" s="3">
        <f>VLOOKUP(A179,'[1]2016 General'!E187:W483,19)</f>
        <v>2</v>
      </c>
      <c r="F179" s="3">
        <f>VLOOKUP(A179,'[1]2018 Primary'!E187:W483,19)</f>
        <v>3</v>
      </c>
      <c r="G179" s="3">
        <f>VLOOKUP(A179,'[1]2018 General'!E187:W483,19)</f>
        <v>3</v>
      </c>
      <c r="H179" s="4">
        <f t="shared" si="9"/>
        <v>2.75</v>
      </c>
      <c r="I179">
        <f t="shared" si="10"/>
        <v>0</v>
      </c>
      <c r="J179">
        <f t="shared" si="11"/>
        <v>1</v>
      </c>
      <c r="K179">
        <f t="shared" si="8"/>
        <v>0</v>
      </c>
      <c r="L179">
        <v>0</v>
      </c>
    </row>
    <row r="180" spans="1:12" x14ac:dyDescent="0.35">
      <c r="A180" t="s">
        <v>614</v>
      </c>
      <c r="B180">
        <v>46</v>
      </c>
      <c r="C180" t="str">
        <f>IFERROR(VLOOKUP(B180,'District Neighborhood Table'!$B$2:$C$8,2),IF(B180=40,"Central/Southwest Baltimore",IF(B180=41,"West/Northwest Baltimore",IF(B180=43,"Central North Baltimore","N/A"))))</f>
        <v>West/Northwest Baltimore</v>
      </c>
      <c r="D180" s="3">
        <f>VLOOKUP(A180,'[1]2016 Primary'!E188:W484,19)</f>
        <v>3</v>
      </c>
      <c r="E180" s="3">
        <f>VLOOKUP(A180,'[1]2016 General'!E188:W484,19)</f>
        <v>2</v>
      </c>
      <c r="F180" s="3">
        <f>VLOOKUP(A180,'[1]2018 Primary'!E188:W484,19)</f>
        <v>3</v>
      </c>
      <c r="G180" s="3">
        <f>VLOOKUP(A180,'[1]2018 General'!E188:W484,19)</f>
        <v>3</v>
      </c>
      <c r="H180" s="4">
        <f t="shared" si="9"/>
        <v>2.75</v>
      </c>
      <c r="I180">
        <f t="shared" si="10"/>
        <v>0</v>
      </c>
      <c r="J180">
        <f t="shared" si="11"/>
        <v>1</v>
      </c>
      <c r="K180">
        <f t="shared" si="8"/>
        <v>0</v>
      </c>
      <c r="L180">
        <v>0</v>
      </c>
    </row>
    <row r="181" spans="1:12" x14ac:dyDescent="0.35">
      <c r="A181" t="s">
        <v>615</v>
      </c>
      <c r="B181" s="12">
        <v>40</v>
      </c>
      <c r="C181" t="str">
        <f>IFERROR(VLOOKUP(B181,'District Neighborhood Table'!$B$2:$C$8,2),IF(B181=40,"Central/Southwest Baltimore",IF(B181=41,"West/Northwest Baltimore",IF(B181=43,"Central North Baltimore","N/A"))))</f>
        <v>Central/Southwest Baltimore</v>
      </c>
      <c r="D181" s="3">
        <f>VLOOKUP(A181,'[1]2016 Primary'!E189:W485,19)</f>
        <v>3</v>
      </c>
      <c r="E181" s="3">
        <f>VLOOKUP(A181,'[1]2016 General'!E189:W485,19)</f>
        <v>3</v>
      </c>
      <c r="F181" s="3">
        <f>VLOOKUP(A181,'[1]2018 Primary'!E189:W485,19)</f>
        <v>3</v>
      </c>
      <c r="G181" s="3">
        <f>VLOOKUP(A181,'[1]2018 General'!E189:W485,19)</f>
        <v>3</v>
      </c>
      <c r="H181" s="4">
        <f t="shared" si="9"/>
        <v>3</v>
      </c>
      <c r="I181">
        <f t="shared" si="10"/>
        <v>1</v>
      </c>
      <c r="J181">
        <f t="shared" si="11"/>
        <v>0</v>
      </c>
      <c r="K181">
        <f t="shared" si="8"/>
        <v>0</v>
      </c>
      <c r="L181">
        <v>0</v>
      </c>
    </row>
    <row r="182" spans="1:12" x14ac:dyDescent="0.35">
      <c r="A182" t="s">
        <v>616</v>
      </c>
      <c r="B182" s="12">
        <v>40</v>
      </c>
      <c r="C182" t="str">
        <f>IFERROR(VLOOKUP(B182,'District Neighborhood Table'!$B$2:$C$8,2),IF(B182=40,"Central/Southwest Baltimore",IF(B182=41,"West/Northwest Baltimore",IF(B182=43,"Central North Baltimore","N/A"))))</f>
        <v>Central/Southwest Baltimore</v>
      </c>
      <c r="D182" s="3">
        <f>VLOOKUP(A182,'[1]2016 Primary'!E190:W486,19)</f>
        <v>3</v>
      </c>
      <c r="E182" s="3">
        <f>VLOOKUP(A182,'[1]2016 General'!E190:W486,19)</f>
        <v>3</v>
      </c>
      <c r="F182" s="3">
        <f>VLOOKUP(A182,'[1]2018 Primary'!E190:W486,19)</f>
        <v>3</v>
      </c>
      <c r="G182" s="3">
        <f>VLOOKUP(A182,'[1]2018 General'!E190:W486,19)</f>
        <v>3</v>
      </c>
      <c r="H182" s="4">
        <f t="shared" si="9"/>
        <v>3</v>
      </c>
      <c r="I182">
        <f t="shared" si="10"/>
        <v>1</v>
      </c>
      <c r="J182">
        <f t="shared" si="11"/>
        <v>0</v>
      </c>
      <c r="K182">
        <f t="shared" si="8"/>
        <v>0</v>
      </c>
      <c r="L182">
        <v>0</v>
      </c>
    </row>
    <row r="183" spans="1:12" x14ac:dyDescent="0.35">
      <c r="A183" t="s">
        <v>617</v>
      </c>
      <c r="B183" s="12">
        <v>46</v>
      </c>
      <c r="C183" t="str">
        <f>IFERROR(VLOOKUP(B183,'District Neighborhood Table'!$B$2:$C$8,2),IF(B183=40,"Central/Southwest Baltimore",IF(B183=41,"West/Northwest Baltimore",IF(B183=43,"Central North Baltimore","N/A"))))</f>
        <v>West/Northwest Baltimore</v>
      </c>
      <c r="D183" s="3">
        <f>VLOOKUP(A183,'[1]2016 Primary'!E191:W487,19)</f>
        <v>3</v>
      </c>
      <c r="E183" s="3">
        <f>VLOOKUP(A183,'[1]2016 General'!E191:W487,19)</f>
        <v>3</v>
      </c>
      <c r="F183" s="3">
        <f>VLOOKUP(A183,'[1]2018 Primary'!E191:W487,19)</f>
        <v>3</v>
      </c>
      <c r="G183" s="3">
        <f>VLOOKUP(A183,'[1]2018 General'!E191:W487,19)</f>
        <v>3</v>
      </c>
      <c r="H183" s="4">
        <f t="shared" si="9"/>
        <v>3</v>
      </c>
      <c r="I183">
        <f t="shared" si="10"/>
        <v>1</v>
      </c>
      <c r="J183">
        <f t="shared" si="11"/>
        <v>0</v>
      </c>
      <c r="K183">
        <f t="shared" si="8"/>
        <v>0</v>
      </c>
      <c r="L183">
        <v>0</v>
      </c>
    </row>
    <row r="184" spans="1:12" x14ac:dyDescent="0.35">
      <c r="A184" t="s">
        <v>618</v>
      </c>
      <c r="B184">
        <v>46</v>
      </c>
      <c r="C184" t="str">
        <f>IFERROR(VLOOKUP(B184,'District Neighborhood Table'!$B$2:$C$8,2),IF(B184=40,"Central/Southwest Baltimore",IF(B184=41,"West/Northwest Baltimore",IF(B184=43,"Central North Baltimore","N/A"))))</f>
        <v>West/Northwest Baltimore</v>
      </c>
      <c r="D184" s="3">
        <f>VLOOKUP(A184,'[1]2016 Primary'!E192:W488,19)</f>
        <v>2</v>
      </c>
      <c r="E184" s="3">
        <f>VLOOKUP(A184,'[1]2016 General'!E192:W488,19)</f>
        <v>2</v>
      </c>
      <c r="F184" s="3">
        <f>VLOOKUP(A184,'[1]2018 Primary'!E192:W488,19)</f>
        <v>3</v>
      </c>
      <c r="G184" s="3">
        <f>VLOOKUP(A184,'[1]2018 General'!E192:W488,19)</f>
        <v>3</v>
      </c>
      <c r="H184" s="4">
        <f t="shared" si="9"/>
        <v>2.5</v>
      </c>
      <c r="I184">
        <f t="shared" si="10"/>
        <v>0</v>
      </c>
      <c r="J184">
        <f t="shared" si="11"/>
        <v>0</v>
      </c>
      <c r="K184">
        <f t="shared" si="8"/>
        <v>1</v>
      </c>
      <c r="L184">
        <v>0</v>
      </c>
    </row>
    <row r="185" spans="1:12" x14ac:dyDescent="0.35">
      <c r="A185" t="s">
        <v>619</v>
      </c>
      <c r="B185">
        <v>46</v>
      </c>
      <c r="C185" t="str">
        <f>IFERROR(VLOOKUP(B185,'District Neighborhood Table'!$B$2:$C$8,2),IF(B185=40,"Central/Southwest Baltimore",IF(B185=41,"West/Northwest Baltimore",IF(B185=43,"Central North Baltimore","N/A"))))</f>
        <v>West/Northwest Baltimore</v>
      </c>
      <c r="D185" s="3">
        <f>VLOOKUP(A185,'[1]2016 Primary'!E193:W489,19)</f>
        <v>3</v>
      </c>
      <c r="E185" s="3">
        <f>VLOOKUP(A185,'[1]2016 General'!E193:W489,19)</f>
        <v>2</v>
      </c>
      <c r="F185" s="3">
        <f>VLOOKUP(A185,'[1]2018 Primary'!E193:W489,19)</f>
        <v>3</v>
      </c>
      <c r="G185" s="3">
        <f>VLOOKUP(A185,'[1]2018 General'!E193:W489,19)</f>
        <v>3</v>
      </c>
      <c r="H185" s="4">
        <f t="shared" si="9"/>
        <v>2.75</v>
      </c>
      <c r="I185">
        <f t="shared" si="10"/>
        <v>0</v>
      </c>
      <c r="J185">
        <f t="shared" si="11"/>
        <v>1</v>
      </c>
      <c r="K185">
        <f t="shared" si="8"/>
        <v>0</v>
      </c>
      <c r="L185">
        <v>0</v>
      </c>
    </row>
    <row r="186" spans="1:12" x14ac:dyDescent="0.35">
      <c r="A186" t="s">
        <v>620</v>
      </c>
      <c r="B186" s="12">
        <v>46</v>
      </c>
      <c r="C186" t="str">
        <f>IFERROR(VLOOKUP(B186,'District Neighborhood Table'!$B$2:$C$8,2),IF(B186=40,"Central/Southwest Baltimore",IF(B186=41,"West/Northwest Baltimore",IF(B186=43,"Central North Baltimore","N/A"))))</f>
        <v>West/Northwest Baltimore</v>
      </c>
      <c r="D186" s="3">
        <f>VLOOKUP(A186,'[1]2016 Primary'!E194:W490,19)</f>
        <v>3</v>
      </c>
      <c r="E186" s="3">
        <f>VLOOKUP(A186,'[1]2016 General'!E194:W490,19)</f>
        <v>3</v>
      </c>
      <c r="F186" s="3">
        <f>VLOOKUP(A186,'[1]2018 Primary'!E194:W490,19)</f>
        <v>3</v>
      </c>
      <c r="G186" s="3">
        <f>VLOOKUP(A186,'[1]2018 General'!E194:W490,19)</f>
        <v>3</v>
      </c>
      <c r="H186" s="4">
        <f t="shared" si="9"/>
        <v>3</v>
      </c>
      <c r="I186">
        <f t="shared" si="10"/>
        <v>1</v>
      </c>
      <c r="J186">
        <f t="shared" si="11"/>
        <v>0</v>
      </c>
      <c r="K186">
        <f t="shared" si="8"/>
        <v>0</v>
      </c>
      <c r="L186">
        <v>0</v>
      </c>
    </row>
    <row r="187" spans="1:12" x14ac:dyDescent="0.35">
      <c r="A187" t="s">
        <v>621</v>
      </c>
      <c r="B187" s="12">
        <v>46</v>
      </c>
      <c r="C187" t="str">
        <f>IFERROR(VLOOKUP(B187,'District Neighborhood Table'!$B$2:$C$8,2),IF(B187=40,"Central/Southwest Baltimore",IF(B187=41,"West/Northwest Baltimore",IF(B187=43,"Central North Baltimore","N/A"))))</f>
        <v>West/Northwest Baltimore</v>
      </c>
      <c r="D187" s="3">
        <f>VLOOKUP(A187,'[1]2016 Primary'!E195:W491,19)</f>
        <v>3</v>
      </c>
      <c r="E187" s="3">
        <f>VLOOKUP(A187,'[1]2016 General'!E195:W491,19)</f>
        <v>3</v>
      </c>
      <c r="F187" s="3">
        <f>VLOOKUP(A187,'[1]2018 Primary'!E195:W491,19)</f>
        <v>3</v>
      </c>
      <c r="G187" s="3">
        <f>VLOOKUP(A187,'[1]2018 General'!E195:W491,19)</f>
        <v>3</v>
      </c>
      <c r="H187" s="4">
        <f t="shared" si="9"/>
        <v>3</v>
      </c>
      <c r="I187">
        <f t="shared" si="10"/>
        <v>1</v>
      </c>
      <c r="J187">
        <f t="shared" si="11"/>
        <v>0</v>
      </c>
      <c r="K187">
        <f t="shared" si="8"/>
        <v>0</v>
      </c>
      <c r="L187">
        <v>0</v>
      </c>
    </row>
    <row r="188" spans="1:12" x14ac:dyDescent="0.35">
      <c r="A188" t="s">
        <v>622</v>
      </c>
      <c r="B188" s="12">
        <v>46</v>
      </c>
      <c r="C188" t="str">
        <f>IFERROR(VLOOKUP(B188,'District Neighborhood Table'!$B$2:$C$8,2),IF(B188=40,"Central/Southwest Baltimore",IF(B188=41,"West/Northwest Baltimore",IF(B188=43,"Central North Baltimore","N/A"))))</f>
        <v>West/Northwest Baltimore</v>
      </c>
      <c r="D188" s="3">
        <f>VLOOKUP(A188,'[1]2016 Primary'!E196:W492,19)</f>
        <v>3</v>
      </c>
      <c r="E188" s="3">
        <f>VLOOKUP(A188,'[1]2016 General'!E196:W492,19)</f>
        <v>3</v>
      </c>
      <c r="F188" s="3">
        <f>VLOOKUP(A188,'[1]2018 Primary'!E196:W492,19)</f>
        <v>3</v>
      </c>
      <c r="G188" s="3">
        <f>VLOOKUP(A188,'[1]2018 General'!E196:W492,19)</f>
        <v>3</v>
      </c>
      <c r="H188" s="4">
        <f t="shared" si="9"/>
        <v>3</v>
      </c>
      <c r="I188">
        <f t="shared" si="10"/>
        <v>1</v>
      </c>
      <c r="J188">
        <f t="shared" si="11"/>
        <v>0</v>
      </c>
      <c r="K188">
        <f t="shared" si="8"/>
        <v>0</v>
      </c>
      <c r="L188">
        <v>0</v>
      </c>
    </row>
    <row r="189" spans="1:12" x14ac:dyDescent="0.35">
      <c r="A189" t="s">
        <v>623</v>
      </c>
      <c r="B189">
        <v>46</v>
      </c>
      <c r="C189" t="str">
        <f>IFERROR(VLOOKUP(B189,'District Neighborhood Table'!$B$2:$C$8,2),IF(B189=40,"Central/Southwest Baltimore",IF(B189=41,"West/Northwest Baltimore",IF(B189=43,"Central North Baltimore","N/A"))))</f>
        <v>West/Northwest Baltimore</v>
      </c>
      <c r="D189" s="3">
        <f>VLOOKUP(A189,'[1]2016 Primary'!E197:W493,19)</f>
        <v>3</v>
      </c>
      <c r="E189" s="3">
        <f>VLOOKUP(A189,'[1]2016 General'!E197:W493,19)</f>
        <v>2</v>
      </c>
      <c r="F189" s="3">
        <f>VLOOKUP(A189,'[1]2018 Primary'!E197:W493,19)</f>
        <v>3</v>
      </c>
      <c r="G189" s="3">
        <f>VLOOKUP(A189,'[1]2018 General'!E197:W493,19)</f>
        <v>3</v>
      </c>
      <c r="H189" s="4">
        <f t="shared" si="9"/>
        <v>2.75</v>
      </c>
      <c r="I189">
        <f t="shared" si="10"/>
        <v>0</v>
      </c>
      <c r="J189">
        <f t="shared" si="11"/>
        <v>1</v>
      </c>
      <c r="K189">
        <f t="shared" si="8"/>
        <v>0</v>
      </c>
      <c r="L189">
        <v>0</v>
      </c>
    </row>
    <row r="190" spans="1:12" x14ac:dyDescent="0.35">
      <c r="A190" t="s">
        <v>624</v>
      </c>
      <c r="B190">
        <v>46</v>
      </c>
      <c r="C190" t="str">
        <f>IFERROR(VLOOKUP(B190,'District Neighborhood Table'!$B$2:$C$8,2),IF(B190=40,"Central/Southwest Baltimore",IF(B190=41,"West/Northwest Baltimore",IF(B190=43,"Central North Baltimore","N/A"))))</f>
        <v>West/Northwest Baltimore</v>
      </c>
      <c r="D190" s="3">
        <f>VLOOKUP(A190,'[1]2016 Primary'!E198:W494,19)</f>
        <v>3</v>
      </c>
      <c r="E190" s="3">
        <f>VLOOKUP(A190,'[1]2016 General'!E198:W494,19)</f>
        <v>2</v>
      </c>
      <c r="F190" s="3">
        <f>VLOOKUP(A190,'[1]2018 Primary'!E198:W494,19)</f>
        <v>2</v>
      </c>
      <c r="G190" s="3">
        <f>VLOOKUP(A190,'[1]2018 General'!E198:W494,19)</f>
        <v>2</v>
      </c>
      <c r="H190" s="4">
        <f t="shared" si="9"/>
        <v>2.25</v>
      </c>
      <c r="I190">
        <f t="shared" si="10"/>
        <v>0</v>
      </c>
      <c r="J190">
        <f t="shared" si="11"/>
        <v>1</v>
      </c>
      <c r="K190">
        <f t="shared" si="8"/>
        <v>0</v>
      </c>
      <c r="L190">
        <v>0</v>
      </c>
    </row>
    <row r="191" spans="1:12" x14ac:dyDescent="0.35">
      <c r="A191" t="s">
        <v>625</v>
      </c>
      <c r="B191">
        <v>46</v>
      </c>
      <c r="C191" t="str">
        <f>IFERROR(VLOOKUP(B191,'District Neighborhood Table'!$B$2:$C$8,2),IF(B191=40,"Central/Southwest Baltimore",IF(B191=41,"West/Northwest Baltimore",IF(B191=43,"Central North Baltimore","N/A"))))</f>
        <v>West/Northwest Baltimore</v>
      </c>
      <c r="D191" s="3">
        <f>VLOOKUP(A191,'[1]2016 Primary'!E199:W495,19)</f>
        <v>1</v>
      </c>
      <c r="E191" s="3">
        <f>VLOOKUP(A191,'[1]2016 General'!E199:W495,19)</f>
        <v>1</v>
      </c>
      <c r="F191" s="3">
        <f>VLOOKUP(A191,'[1]2018 Primary'!E199:W495,19)</f>
        <v>1</v>
      </c>
      <c r="G191" s="3">
        <f>VLOOKUP(A191,'[1]2018 General'!E199:W495,19)</f>
        <v>1</v>
      </c>
      <c r="H191" s="4">
        <f t="shared" si="9"/>
        <v>1</v>
      </c>
      <c r="I191">
        <f t="shared" si="10"/>
        <v>1</v>
      </c>
      <c r="J191">
        <f t="shared" si="11"/>
        <v>0</v>
      </c>
      <c r="K191">
        <f t="shared" si="8"/>
        <v>0</v>
      </c>
      <c r="L191">
        <v>0</v>
      </c>
    </row>
    <row r="192" spans="1:12" x14ac:dyDescent="0.35">
      <c r="A192" t="s">
        <v>626</v>
      </c>
      <c r="B192">
        <v>46</v>
      </c>
      <c r="C192" t="str">
        <f>IFERROR(VLOOKUP(B192,'District Neighborhood Table'!$B$2:$C$8,2),IF(B192=40,"Central/Southwest Baltimore",IF(B192=41,"West/Northwest Baltimore",IF(B192=43,"Central North Baltimore","N/A"))))</f>
        <v>West/Northwest Baltimore</v>
      </c>
      <c r="D192" s="3">
        <f>VLOOKUP(A192,'[1]2016 Primary'!E200:W496,19)</f>
        <v>2</v>
      </c>
      <c r="E192" s="3">
        <f>VLOOKUP(A192,'[1]2016 General'!E200:W496,19)</f>
        <v>2</v>
      </c>
      <c r="F192" s="3">
        <f>VLOOKUP(A192,'[1]2018 Primary'!E200:W496,19)</f>
        <v>2</v>
      </c>
      <c r="G192" s="3">
        <f>VLOOKUP(A192,'[1]2018 General'!E200:W496,19)</f>
        <v>2</v>
      </c>
      <c r="H192" s="4">
        <f t="shared" si="9"/>
        <v>2</v>
      </c>
      <c r="I192">
        <f t="shared" si="10"/>
        <v>1</v>
      </c>
      <c r="J192">
        <f t="shared" si="11"/>
        <v>0</v>
      </c>
      <c r="K192">
        <f t="shared" si="8"/>
        <v>0</v>
      </c>
      <c r="L192">
        <v>0</v>
      </c>
    </row>
    <row r="193" spans="1:12" x14ac:dyDescent="0.35">
      <c r="A193" t="s">
        <v>627</v>
      </c>
      <c r="B193" s="12">
        <v>46</v>
      </c>
      <c r="C193" t="str">
        <f>IFERROR(VLOOKUP(B193,'District Neighborhood Table'!$B$2:$C$8,2),IF(B193=40,"Central/Southwest Baltimore",IF(B193=41,"West/Northwest Baltimore",IF(B193=43,"Central North Baltimore","N/A"))))</f>
        <v>West/Northwest Baltimore</v>
      </c>
      <c r="D193" s="3">
        <f>VLOOKUP(A193,'[1]2016 Primary'!E201:W497,19)</f>
        <v>3</v>
      </c>
      <c r="E193" s="3">
        <f>VLOOKUP(A193,'[1]2016 General'!E201:W497,19)</f>
        <v>3</v>
      </c>
      <c r="F193" s="3">
        <f>VLOOKUP(A193,'[1]2018 Primary'!E201:W497,19)</f>
        <v>3</v>
      </c>
      <c r="G193" s="3">
        <f>VLOOKUP(A193,'[1]2018 General'!E201:W497,19)</f>
        <v>3</v>
      </c>
      <c r="H193" s="4">
        <f t="shared" si="9"/>
        <v>3</v>
      </c>
      <c r="I193">
        <f t="shared" si="10"/>
        <v>1</v>
      </c>
      <c r="J193">
        <f t="shared" si="11"/>
        <v>0</v>
      </c>
      <c r="K193">
        <f t="shared" si="8"/>
        <v>0</v>
      </c>
      <c r="L193">
        <v>0</v>
      </c>
    </row>
    <row r="194" spans="1:12" x14ac:dyDescent="0.35">
      <c r="A194" t="s">
        <v>628</v>
      </c>
      <c r="B194" s="12">
        <v>46</v>
      </c>
      <c r="C194" t="str">
        <f>IFERROR(VLOOKUP(B194,'District Neighborhood Table'!$B$2:$C$8,2),IF(B194=40,"Central/Southwest Baltimore",IF(B194=41,"West/Northwest Baltimore",IF(B194=43,"Central North Baltimore","N/A"))))</f>
        <v>West/Northwest Baltimore</v>
      </c>
      <c r="D194" s="3">
        <f>VLOOKUP(A194,'[1]2016 Primary'!E202:W498,19)</f>
        <v>3</v>
      </c>
      <c r="E194" s="3">
        <f>VLOOKUP(A194,'[1]2016 General'!E202:W498,19)</f>
        <v>3</v>
      </c>
      <c r="F194" s="3">
        <f>VLOOKUP(A194,'[1]2018 Primary'!E202:W498,19)</f>
        <v>3</v>
      </c>
      <c r="G194" s="3">
        <f>VLOOKUP(A194,'[1]2018 General'!E202:W498,19)</f>
        <v>3</v>
      </c>
      <c r="H194" s="4">
        <f t="shared" si="9"/>
        <v>3</v>
      </c>
      <c r="I194">
        <f t="shared" si="10"/>
        <v>1</v>
      </c>
      <c r="J194">
        <f t="shared" si="11"/>
        <v>0</v>
      </c>
      <c r="K194">
        <f t="shared" ref="K194:K257" si="12">IF(H194=1.5,1,IF(H194=2.5,1,0))</f>
        <v>0</v>
      </c>
      <c r="L194">
        <v>0</v>
      </c>
    </row>
    <row r="195" spans="1:12" x14ac:dyDescent="0.35">
      <c r="A195" t="s">
        <v>629</v>
      </c>
      <c r="B195" s="12">
        <v>45</v>
      </c>
      <c r="C195" t="str">
        <f>IFERROR(VLOOKUP(B195,'District Neighborhood Table'!$B$2:$C$8,2),IF(B195=40,"Central/Southwest Baltimore",IF(B195=41,"West/Northwest Baltimore",IF(B195=43,"Central North Baltimore","N/A"))))</f>
        <v>East/Northeast and Central Baltimore</v>
      </c>
      <c r="D195" s="3">
        <f>VLOOKUP(A195,'[1]2016 Primary'!E203:W499,19)</f>
        <v>3</v>
      </c>
      <c r="E195" s="3">
        <f>VLOOKUP(A195,'[1]2016 General'!E203:W499,19)</f>
        <v>3</v>
      </c>
      <c r="F195" s="3">
        <f>VLOOKUP(A195,'[1]2018 Primary'!E203:W499,19)</f>
        <v>3</v>
      </c>
      <c r="G195" s="3">
        <f>VLOOKUP(A195,'[1]2018 General'!E203:W499,19)</f>
        <v>3</v>
      </c>
      <c r="H195" s="4">
        <f t="shared" ref="H195:H258" si="13">AVERAGE(D195:G195)</f>
        <v>3</v>
      </c>
      <c r="I195">
        <f t="shared" ref="I195:I258" si="14">IF(H195=1,1,IF(H195=2,1,IF(H195=3,1,0)))</f>
        <v>1</v>
      </c>
      <c r="J195">
        <f t="shared" ref="J195:J258" si="15">IF(H195=1.25,1,IF(H195=1.75,1,IF(H195=2.25,1,IF(H195=2.75,1,0))))</f>
        <v>0</v>
      </c>
      <c r="K195">
        <f t="shared" si="12"/>
        <v>0</v>
      </c>
      <c r="L195">
        <v>0</v>
      </c>
    </row>
    <row r="196" spans="1:12" x14ac:dyDescent="0.35">
      <c r="A196" t="s">
        <v>630</v>
      </c>
      <c r="B196" s="12">
        <v>45</v>
      </c>
      <c r="C196" t="str">
        <f>IFERROR(VLOOKUP(B196,'District Neighborhood Table'!$B$2:$C$8,2),IF(B196=40,"Central/Southwest Baltimore",IF(B196=41,"West/Northwest Baltimore",IF(B196=43,"Central North Baltimore","N/A"))))</f>
        <v>East/Northeast and Central Baltimore</v>
      </c>
      <c r="D196" s="3">
        <f>VLOOKUP(A196,'[1]2016 Primary'!E204:W500,19)</f>
        <v>3</v>
      </c>
      <c r="E196" s="3">
        <f>VLOOKUP(A196,'[1]2016 General'!E204:W500,19)</f>
        <v>3</v>
      </c>
      <c r="F196" s="3">
        <f>VLOOKUP(A196,'[1]2018 Primary'!E204:W500,19)</f>
        <v>3</v>
      </c>
      <c r="G196" s="3">
        <f>VLOOKUP(A196,'[1]2018 General'!E204:W500,19)</f>
        <v>3</v>
      </c>
      <c r="H196" s="4">
        <f t="shared" si="13"/>
        <v>3</v>
      </c>
      <c r="I196">
        <f t="shared" si="14"/>
        <v>1</v>
      </c>
      <c r="J196">
        <f t="shared" si="15"/>
        <v>0</v>
      </c>
      <c r="K196">
        <f t="shared" si="12"/>
        <v>0</v>
      </c>
      <c r="L196">
        <v>0</v>
      </c>
    </row>
    <row r="197" spans="1:12" x14ac:dyDescent="0.35">
      <c r="A197" t="s">
        <v>631</v>
      </c>
      <c r="B197">
        <v>45</v>
      </c>
      <c r="C197" t="str">
        <f>IFERROR(VLOOKUP(B197,'District Neighborhood Table'!$B$2:$C$8,2),IF(B197=40,"Central/Southwest Baltimore",IF(B197=41,"West/Northwest Baltimore",IF(B197=43,"Central North Baltimore","N/A"))))</f>
        <v>East/Northeast and Central Baltimore</v>
      </c>
      <c r="D197" s="3">
        <f>VLOOKUP(A197,'[1]2016 Primary'!E205:W501,19)</f>
        <v>2</v>
      </c>
      <c r="E197" s="3">
        <f>VLOOKUP(A197,'[1]2016 General'!E205:W501,19)</f>
        <v>2</v>
      </c>
      <c r="F197" s="3">
        <f>VLOOKUP(A197,'[1]2018 Primary'!E205:W501,19)</f>
        <v>2</v>
      </c>
      <c r="G197" s="3">
        <f>VLOOKUP(A197,'[1]2018 General'!E205:W501,19)</f>
        <v>3</v>
      </c>
      <c r="H197" s="4">
        <f t="shared" si="13"/>
        <v>2.25</v>
      </c>
      <c r="I197">
        <f t="shared" si="14"/>
        <v>0</v>
      </c>
      <c r="J197">
        <f t="shared" si="15"/>
        <v>1</v>
      </c>
      <c r="K197">
        <f t="shared" si="12"/>
        <v>0</v>
      </c>
      <c r="L197">
        <v>0</v>
      </c>
    </row>
    <row r="198" spans="1:12" x14ac:dyDescent="0.35">
      <c r="A198" t="s">
        <v>632</v>
      </c>
      <c r="B198">
        <v>45</v>
      </c>
      <c r="C198" t="str">
        <f>IFERROR(VLOOKUP(B198,'District Neighborhood Table'!$B$2:$C$8,2),IF(B198=40,"Central/Southwest Baltimore",IF(B198=41,"West/Northwest Baltimore",IF(B198=43,"Central North Baltimore","N/A"))))</f>
        <v>East/Northeast and Central Baltimore</v>
      </c>
      <c r="D198" s="3">
        <f>VLOOKUP(A198,'[1]2016 Primary'!E206:W502,19)</f>
        <v>2</v>
      </c>
      <c r="E198" s="3">
        <f>VLOOKUP(A198,'[1]2016 General'!E206:W502,19)</f>
        <v>2</v>
      </c>
      <c r="F198" s="3">
        <f>VLOOKUP(A198,'[1]2018 Primary'!E206:W502,19)</f>
        <v>2</v>
      </c>
      <c r="G198" s="3">
        <f>VLOOKUP(A198,'[1]2018 General'!E206:W502,19)</f>
        <v>2</v>
      </c>
      <c r="H198" s="4">
        <f t="shared" si="13"/>
        <v>2</v>
      </c>
      <c r="I198">
        <f t="shared" si="14"/>
        <v>1</v>
      </c>
      <c r="J198">
        <f t="shared" si="15"/>
        <v>0</v>
      </c>
      <c r="K198">
        <f t="shared" si="12"/>
        <v>0</v>
      </c>
      <c r="L198">
        <v>0</v>
      </c>
    </row>
    <row r="199" spans="1:12" x14ac:dyDescent="0.35">
      <c r="A199" t="s">
        <v>633</v>
      </c>
      <c r="B199" s="12">
        <v>45</v>
      </c>
      <c r="C199" t="str">
        <f>IFERROR(VLOOKUP(B199,'District Neighborhood Table'!$B$2:$C$8,2),IF(B199=40,"Central/Southwest Baltimore",IF(B199=41,"West/Northwest Baltimore",IF(B199=43,"Central North Baltimore","N/A"))))</f>
        <v>East/Northeast and Central Baltimore</v>
      </c>
      <c r="D199" s="3">
        <f>VLOOKUP(A199,'[1]2016 Primary'!E207:W503,19)</f>
        <v>3</v>
      </c>
      <c r="E199" s="3">
        <f>VLOOKUP(A199,'[1]2016 General'!E207:W503,19)</f>
        <v>3</v>
      </c>
      <c r="F199" s="3">
        <f>VLOOKUP(A199,'[1]2018 Primary'!E207:W503,19)</f>
        <v>3</v>
      </c>
      <c r="G199" s="3">
        <f>VLOOKUP(A199,'[1]2018 General'!E207:W503,19)</f>
        <v>3</v>
      </c>
      <c r="H199" s="4">
        <f t="shared" si="13"/>
        <v>3</v>
      </c>
      <c r="I199">
        <f t="shared" si="14"/>
        <v>1</v>
      </c>
      <c r="J199">
        <f t="shared" si="15"/>
        <v>0</v>
      </c>
      <c r="K199">
        <f t="shared" si="12"/>
        <v>0</v>
      </c>
      <c r="L199">
        <v>0</v>
      </c>
    </row>
    <row r="200" spans="1:12" x14ac:dyDescent="0.35">
      <c r="A200" t="s">
        <v>634</v>
      </c>
      <c r="B200">
        <v>45</v>
      </c>
      <c r="C200" t="str">
        <f>IFERROR(VLOOKUP(B200,'District Neighborhood Table'!$B$2:$C$8,2),IF(B200=40,"Central/Southwest Baltimore",IF(B200=41,"West/Northwest Baltimore",IF(B200=43,"Central North Baltimore","N/A"))))</f>
        <v>East/Northeast and Central Baltimore</v>
      </c>
      <c r="D200" s="3">
        <f>VLOOKUP(A200,'[1]2016 Primary'!E208:W504,19)</f>
        <v>2</v>
      </c>
      <c r="E200" s="3">
        <f>VLOOKUP(A200,'[1]2016 General'!E208:W504,19)</f>
        <v>2</v>
      </c>
      <c r="F200" s="3">
        <f>VLOOKUP(A200,'[1]2018 Primary'!E208:W504,19)</f>
        <v>2</v>
      </c>
      <c r="G200" s="3">
        <f>VLOOKUP(A200,'[1]2018 General'!E208:W504,19)</f>
        <v>3</v>
      </c>
      <c r="H200" s="4">
        <f t="shared" si="13"/>
        <v>2.25</v>
      </c>
      <c r="I200">
        <f t="shared" si="14"/>
        <v>0</v>
      </c>
      <c r="J200">
        <f t="shared" si="15"/>
        <v>1</v>
      </c>
      <c r="K200">
        <f t="shared" si="12"/>
        <v>0</v>
      </c>
      <c r="L200">
        <v>0</v>
      </c>
    </row>
    <row r="201" spans="1:12" x14ac:dyDescent="0.35">
      <c r="A201" t="s">
        <v>635</v>
      </c>
      <c r="B201">
        <v>45</v>
      </c>
      <c r="C201" t="str">
        <f>IFERROR(VLOOKUP(B201,'District Neighborhood Table'!$B$2:$C$8,2),IF(B201=40,"Central/Southwest Baltimore",IF(B201=41,"West/Northwest Baltimore",IF(B201=43,"Central North Baltimore","N/A"))))</f>
        <v>East/Northeast and Central Baltimore</v>
      </c>
      <c r="D201" s="3">
        <f>VLOOKUP(A201,'[1]2016 Primary'!E209:W505,19)</f>
        <v>2</v>
      </c>
      <c r="E201" s="3">
        <f>VLOOKUP(A201,'[1]2016 General'!E209:W505,19)</f>
        <v>2</v>
      </c>
      <c r="F201" s="3">
        <f>VLOOKUP(A201,'[1]2018 Primary'!E209:W505,19)</f>
        <v>2</v>
      </c>
      <c r="G201" s="3">
        <f>VLOOKUP(A201,'[1]2018 General'!E209:W505,19)</f>
        <v>3</v>
      </c>
      <c r="H201" s="4">
        <f t="shared" si="13"/>
        <v>2.25</v>
      </c>
      <c r="I201">
        <f t="shared" si="14"/>
        <v>0</v>
      </c>
      <c r="J201">
        <f t="shared" si="15"/>
        <v>1</v>
      </c>
      <c r="K201">
        <f t="shared" si="12"/>
        <v>0</v>
      </c>
      <c r="L201">
        <v>0</v>
      </c>
    </row>
    <row r="202" spans="1:12" x14ac:dyDescent="0.35">
      <c r="A202" t="s">
        <v>636</v>
      </c>
      <c r="B202" s="12">
        <v>45</v>
      </c>
      <c r="C202" t="str">
        <f>IFERROR(VLOOKUP(B202,'District Neighborhood Table'!$B$2:$C$8,2),IF(B202=40,"Central/Southwest Baltimore",IF(B202=41,"West/Northwest Baltimore",IF(B202=43,"Central North Baltimore","N/A"))))</f>
        <v>East/Northeast and Central Baltimore</v>
      </c>
      <c r="D202" s="3">
        <f>VLOOKUP(A202,'[1]2016 Primary'!E210:W506,19)</f>
        <v>3</v>
      </c>
      <c r="E202" s="3">
        <f>VLOOKUP(A202,'[1]2016 General'!E210:W506,19)</f>
        <v>3</v>
      </c>
      <c r="F202" s="3">
        <f>VLOOKUP(A202,'[1]2018 Primary'!E210:W506,19)</f>
        <v>3</v>
      </c>
      <c r="G202" s="3">
        <f>VLOOKUP(A202,'[1]2018 General'!E210:W506,19)</f>
        <v>3</v>
      </c>
      <c r="H202" s="4">
        <f t="shared" si="13"/>
        <v>3</v>
      </c>
      <c r="I202">
        <f t="shared" si="14"/>
        <v>1</v>
      </c>
      <c r="J202">
        <f t="shared" si="15"/>
        <v>0</v>
      </c>
      <c r="K202">
        <f t="shared" si="12"/>
        <v>0</v>
      </c>
      <c r="L202">
        <v>0</v>
      </c>
    </row>
    <row r="203" spans="1:12" x14ac:dyDescent="0.35">
      <c r="A203" t="s">
        <v>637</v>
      </c>
      <c r="B203">
        <v>45</v>
      </c>
      <c r="C203" t="str">
        <f>IFERROR(VLOOKUP(B203,'District Neighborhood Table'!$B$2:$C$8,2),IF(B203=40,"Central/Southwest Baltimore",IF(B203=41,"West/Northwest Baltimore",IF(B203=43,"Central North Baltimore","N/A"))))</f>
        <v>East/Northeast and Central Baltimore</v>
      </c>
      <c r="D203" s="3">
        <f>VLOOKUP(A203,'[1]2016 Primary'!E211:W507,19)</f>
        <v>3</v>
      </c>
      <c r="E203" s="3">
        <f>VLOOKUP(A203,'[1]2016 General'!E211:W507,19)</f>
        <v>2</v>
      </c>
      <c r="F203" s="3">
        <f>VLOOKUP(A203,'[1]2018 Primary'!E211:W507,19)</f>
        <v>3</v>
      </c>
      <c r="G203" s="3">
        <f>VLOOKUP(A203,'[1]2018 General'!E211:W507,19)</f>
        <v>3</v>
      </c>
      <c r="H203" s="4">
        <f t="shared" si="13"/>
        <v>2.75</v>
      </c>
      <c r="I203">
        <f t="shared" si="14"/>
        <v>0</v>
      </c>
      <c r="J203">
        <f t="shared" si="15"/>
        <v>1</v>
      </c>
      <c r="K203">
        <f t="shared" si="12"/>
        <v>0</v>
      </c>
      <c r="L203">
        <v>0</v>
      </c>
    </row>
    <row r="204" spans="1:12" x14ac:dyDescent="0.35">
      <c r="A204" t="s">
        <v>638</v>
      </c>
      <c r="B204" s="12">
        <v>45</v>
      </c>
      <c r="C204" t="str">
        <f>IFERROR(VLOOKUP(B204,'District Neighborhood Table'!$B$2:$C$8,2),IF(B204=40,"Central/Southwest Baltimore",IF(B204=41,"West/Northwest Baltimore",IF(B204=43,"Central North Baltimore","N/A"))))</f>
        <v>East/Northeast and Central Baltimore</v>
      </c>
      <c r="D204" s="3">
        <f>VLOOKUP(A204,'[1]2016 Primary'!E212:W508,19)</f>
        <v>3</v>
      </c>
      <c r="E204" s="3">
        <f>VLOOKUP(A204,'[1]2016 General'!E212:W508,19)</f>
        <v>3</v>
      </c>
      <c r="F204" s="3">
        <f>VLOOKUP(A204,'[1]2018 Primary'!E212:W508,19)</f>
        <v>3</v>
      </c>
      <c r="G204" s="3">
        <f>VLOOKUP(A204,'[1]2018 General'!E212:W508,19)</f>
        <v>3</v>
      </c>
      <c r="H204" s="4">
        <f t="shared" si="13"/>
        <v>3</v>
      </c>
      <c r="I204">
        <f t="shared" si="14"/>
        <v>1</v>
      </c>
      <c r="J204">
        <f t="shared" si="15"/>
        <v>0</v>
      </c>
      <c r="K204">
        <f t="shared" si="12"/>
        <v>0</v>
      </c>
      <c r="L204">
        <v>0</v>
      </c>
    </row>
    <row r="205" spans="1:12" x14ac:dyDescent="0.35">
      <c r="A205" t="s">
        <v>639</v>
      </c>
      <c r="B205">
        <v>45</v>
      </c>
      <c r="C205" t="str">
        <f>IFERROR(VLOOKUP(B205,'District Neighborhood Table'!$B$2:$C$8,2),IF(B205=40,"Central/Southwest Baltimore",IF(B205=41,"West/Northwest Baltimore",IF(B205=43,"Central North Baltimore","N/A"))))</f>
        <v>East/Northeast and Central Baltimore</v>
      </c>
      <c r="D205" s="3">
        <f>VLOOKUP(A205,'[1]2016 Primary'!E213:W509,19)</f>
        <v>3</v>
      </c>
      <c r="E205" s="3">
        <f>VLOOKUP(A205,'[1]2016 General'!E213:W509,19)</f>
        <v>2</v>
      </c>
      <c r="F205" s="3">
        <f>VLOOKUP(A205,'[1]2018 Primary'!E213:W509,19)</f>
        <v>3</v>
      </c>
      <c r="G205" s="3">
        <f>VLOOKUP(A205,'[1]2018 General'!E213:W509,19)</f>
        <v>3</v>
      </c>
      <c r="H205" s="4">
        <f t="shared" si="13"/>
        <v>2.75</v>
      </c>
      <c r="I205">
        <f t="shared" si="14"/>
        <v>0</v>
      </c>
      <c r="J205">
        <f t="shared" si="15"/>
        <v>1</v>
      </c>
      <c r="K205">
        <f t="shared" si="12"/>
        <v>0</v>
      </c>
      <c r="L205">
        <v>0</v>
      </c>
    </row>
    <row r="206" spans="1:12" x14ac:dyDescent="0.35">
      <c r="A206" t="s">
        <v>640</v>
      </c>
      <c r="B206">
        <v>45</v>
      </c>
      <c r="C206" t="str">
        <f>IFERROR(VLOOKUP(B206,'District Neighborhood Table'!$B$2:$C$8,2),IF(B206=40,"Central/Southwest Baltimore",IF(B206=41,"West/Northwest Baltimore",IF(B206=43,"Central North Baltimore","N/A"))))</f>
        <v>East/Northeast and Central Baltimore</v>
      </c>
      <c r="D206" s="3">
        <f>VLOOKUP(A206,'[1]2016 Primary'!E214:W510,19)</f>
        <v>2</v>
      </c>
      <c r="E206" s="3">
        <f>VLOOKUP(A206,'[1]2016 General'!E214:W510,19)</f>
        <v>1</v>
      </c>
      <c r="F206" s="3">
        <f>VLOOKUP(A206,'[1]2018 Primary'!E214:W510,19)</f>
        <v>2</v>
      </c>
      <c r="G206" s="3">
        <f>VLOOKUP(A206,'[1]2018 General'!E214:W510,19)</f>
        <v>2</v>
      </c>
      <c r="H206" s="4">
        <f t="shared" si="13"/>
        <v>1.75</v>
      </c>
      <c r="I206">
        <f t="shared" si="14"/>
        <v>0</v>
      </c>
      <c r="J206">
        <f t="shared" si="15"/>
        <v>1</v>
      </c>
      <c r="K206">
        <f t="shared" si="12"/>
        <v>0</v>
      </c>
      <c r="L206">
        <v>0</v>
      </c>
    </row>
    <row r="207" spans="1:12" x14ac:dyDescent="0.35">
      <c r="A207" t="s">
        <v>641</v>
      </c>
      <c r="B207">
        <v>45</v>
      </c>
      <c r="C207" t="str">
        <f>IFERROR(VLOOKUP(B207,'District Neighborhood Table'!$B$2:$C$8,2),IF(B207=40,"Central/Southwest Baltimore",IF(B207=41,"West/Northwest Baltimore",IF(B207=43,"Central North Baltimore","N/A"))))</f>
        <v>East/Northeast and Central Baltimore</v>
      </c>
      <c r="D207" s="3">
        <f>VLOOKUP(A207,'[1]2016 Primary'!E215:W511,19)</f>
        <v>2</v>
      </c>
      <c r="E207" s="3">
        <f>VLOOKUP(A207,'[1]2016 General'!E215:W511,19)</f>
        <v>2</v>
      </c>
      <c r="F207" s="3">
        <f>VLOOKUP(A207,'[1]2018 Primary'!E215:W511,19)</f>
        <v>2</v>
      </c>
      <c r="G207" s="3">
        <f>VLOOKUP(A207,'[1]2018 General'!E215:W511,19)</f>
        <v>2</v>
      </c>
      <c r="H207" s="4">
        <f t="shared" si="13"/>
        <v>2</v>
      </c>
      <c r="I207">
        <f t="shared" si="14"/>
        <v>1</v>
      </c>
      <c r="J207">
        <f t="shared" si="15"/>
        <v>0</v>
      </c>
      <c r="K207">
        <f t="shared" si="12"/>
        <v>0</v>
      </c>
      <c r="L207">
        <v>0</v>
      </c>
    </row>
    <row r="208" spans="1:12" x14ac:dyDescent="0.35">
      <c r="A208" t="s">
        <v>642</v>
      </c>
      <c r="B208">
        <v>45</v>
      </c>
      <c r="C208" t="str">
        <f>IFERROR(VLOOKUP(B208,'District Neighborhood Table'!$B$2:$C$8,2),IF(B208=40,"Central/Southwest Baltimore",IF(B208=41,"West/Northwest Baltimore",IF(B208=43,"Central North Baltimore","N/A"))))</f>
        <v>East/Northeast and Central Baltimore</v>
      </c>
      <c r="D208" s="3">
        <f>VLOOKUP(A208,'[1]2016 Primary'!E216:W512,19)</f>
        <v>2</v>
      </c>
      <c r="E208" s="3">
        <f>VLOOKUP(A208,'[1]2016 General'!E216:W512,19)</f>
        <v>2</v>
      </c>
      <c r="F208" s="3">
        <f>VLOOKUP(A208,'[1]2018 Primary'!E216:W512,19)</f>
        <v>2</v>
      </c>
      <c r="G208" s="3">
        <f>VLOOKUP(A208,'[1]2018 General'!E216:W512,19)</f>
        <v>2</v>
      </c>
      <c r="H208" s="4">
        <f t="shared" si="13"/>
        <v>2</v>
      </c>
      <c r="I208">
        <f t="shared" si="14"/>
        <v>1</v>
      </c>
      <c r="J208">
        <f t="shared" si="15"/>
        <v>0</v>
      </c>
      <c r="K208">
        <f t="shared" si="12"/>
        <v>0</v>
      </c>
      <c r="L208">
        <v>0</v>
      </c>
    </row>
    <row r="209" spans="1:12" x14ac:dyDescent="0.35">
      <c r="A209" t="s">
        <v>643</v>
      </c>
      <c r="B209">
        <v>45</v>
      </c>
      <c r="C209" t="str">
        <f>IFERROR(VLOOKUP(B209,'District Neighborhood Table'!$B$2:$C$8,2),IF(B209=40,"Central/Southwest Baltimore",IF(B209=41,"West/Northwest Baltimore",IF(B209=43,"Central North Baltimore","N/A"))))</f>
        <v>East/Northeast and Central Baltimore</v>
      </c>
      <c r="D209" s="3">
        <f>VLOOKUP(A209,'[1]2016 Primary'!E217:W513,19)</f>
        <v>2</v>
      </c>
      <c r="E209" s="3">
        <f>VLOOKUP(A209,'[1]2016 General'!E217:W513,19)</f>
        <v>2</v>
      </c>
      <c r="F209" s="3">
        <f>VLOOKUP(A209,'[1]2018 Primary'!E217:W513,19)</f>
        <v>2</v>
      </c>
      <c r="G209" s="3">
        <f>VLOOKUP(A209,'[1]2018 General'!E217:W513,19)</f>
        <v>2</v>
      </c>
      <c r="H209" s="4">
        <f t="shared" si="13"/>
        <v>2</v>
      </c>
      <c r="I209">
        <f t="shared" si="14"/>
        <v>1</v>
      </c>
      <c r="J209">
        <f t="shared" si="15"/>
        <v>0</v>
      </c>
      <c r="K209">
        <f t="shared" si="12"/>
        <v>0</v>
      </c>
      <c r="L209">
        <v>0</v>
      </c>
    </row>
    <row r="210" spans="1:12" x14ac:dyDescent="0.35">
      <c r="A210" t="s">
        <v>644</v>
      </c>
      <c r="B210" s="12">
        <v>45</v>
      </c>
      <c r="C210" t="str">
        <f>IFERROR(VLOOKUP(B210,'District Neighborhood Table'!$B$2:$C$8,2),IF(B210=40,"Central/Southwest Baltimore",IF(B210=41,"West/Northwest Baltimore",IF(B210=43,"Central North Baltimore","N/A"))))</f>
        <v>East/Northeast and Central Baltimore</v>
      </c>
      <c r="D210" s="3">
        <f>VLOOKUP(A210,'[1]2016 Primary'!E218:W514,19)</f>
        <v>3</v>
      </c>
      <c r="E210" s="3">
        <f>VLOOKUP(A210,'[1]2016 General'!E218:W514,19)</f>
        <v>3</v>
      </c>
      <c r="F210" s="3">
        <f>VLOOKUP(A210,'[1]2018 Primary'!E218:W514,19)</f>
        <v>3</v>
      </c>
      <c r="G210" s="3">
        <f>VLOOKUP(A210,'[1]2018 General'!E218:W514,19)</f>
        <v>3</v>
      </c>
      <c r="H210" s="4">
        <f t="shared" si="13"/>
        <v>3</v>
      </c>
      <c r="I210">
        <f t="shared" si="14"/>
        <v>1</v>
      </c>
      <c r="J210">
        <f t="shared" si="15"/>
        <v>0</v>
      </c>
      <c r="K210">
        <f t="shared" si="12"/>
        <v>0</v>
      </c>
      <c r="L210">
        <v>0</v>
      </c>
    </row>
    <row r="211" spans="1:12" x14ac:dyDescent="0.35">
      <c r="A211" t="s">
        <v>645</v>
      </c>
      <c r="B211">
        <v>45</v>
      </c>
      <c r="C211" t="str">
        <f>IFERROR(VLOOKUP(B211,'District Neighborhood Table'!$B$2:$C$8,2),IF(B211=40,"Central/Southwest Baltimore",IF(B211=41,"West/Northwest Baltimore",IF(B211=43,"Central North Baltimore","N/A"))))</f>
        <v>East/Northeast and Central Baltimore</v>
      </c>
      <c r="D211" s="3">
        <f>VLOOKUP(A211,'[1]2016 Primary'!E219:W515,19)</f>
        <v>1</v>
      </c>
      <c r="E211" s="3">
        <f>VLOOKUP(A211,'[1]2016 General'!E219:W515,19)</f>
        <v>1</v>
      </c>
      <c r="F211" s="3">
        <f>VLOOKUP(A211,'[1]2018 Primary'!E219:W515,19)</f>
        <v>1</v>
      </c>
      <c r="G211" s="3">
        <f>VLOOKUP(A211,'[1]2018 General'!E219:W515,19)</f>
        <v>1</v>
      </c>
      <c r="H211" s="4">
        <f t="shared" si="13"/>
        <v>1</v>
      </c>
      <c r="I211">
        <f t="shared" si="14"/>
        <v>1</v>
      </c>
      <c r="J211">
        <f t="shared" si="15"/>
        <v>0</v>
      </c>
      <c r="K211">
        <f t="shared" si="12"/>
        <v>0</v>
      </c>
      <c r="L211">
        <v>0</v>
      </c>
    </row>
    <row r="212" spans="1:12" x14ac:dyDescent="0.35">
      <c r="A212" t="s">
        <v>646</v>
      </c>
      <c r="B212" s="12">
        <v>45</v>
      </c>
      <c r="C212" t="str">
        <f>IFERROR(VLOOKUP(B212,'District Neighborhood Table'!$B$2:$C$8,2),IF(B212=40,"Central/Southwest Baltimore",IF(B212=41,"West/Northwest Baltimore",IF(B212=43,"Central North Baltimore","N/A"))))</f>
        <v>East/Northeast and Central Baltimore</v>
      </c>
      <c r="D212" s="3">
        <f>VLOOKUP(A212,'[1]2016 Primary'!E220:W516,19)</f>
        <v>3</v>
      </c>
      <c r="E212" s="3">
        <f>VLOOKUP(A212,'[1]2016 General'!E220:W516,19)</f>
        <v>3</v>
      </c>
      <c r="F212" s="3">
        <f>VLOOKUP(A212,'[1]2018 Primary'!E220:W516,19)</f>
        <v>3</v>
      </c>
      <c r="G212" s="3">
        <f>VLOOKUP(A212,'[1]2018 General'!E220:W516,19)</f>
        <v>3</v>
      </c>
      <c r="H212" s="4">
        <f t="shared" si="13"/>
        <v>3</v>
      </c>
      <c r="I212">
        <f t="shared" si="14"/>
        <v>1</v>
      </c>
      <c r="J212">
        <f t="shared" si="15"/>
        <v>0</v>
      </c>
      <c r="K212">
        <f t="shared" si="12"/>
        <v>0</v>
      </c>
      <c r="L212">
        <v>0</v>
      </c>
    </row>
    <row r="213" spans="1:12" x14ac:dyDescent="0.35">
      <c r="A213" t="s">
        <v>647</v>
      </c>
      <c r="B213" s="12">
        <v>45</v>
      </c>
      <c r="C213" t="str">
        <f>IFERROR(VLOOKUP(B213,'District Neighborhood Table'!$B$2:$C$8,2),IF(B213=40,"Central/Southwest Baltimore",IF(B213=41,"West/Northwest Baltimore",IF(B213=43,"Central North Baltimore","N/A"))))</f>
        <v>East/Northeast and Central Baltimore</v>
      </c>
      <c r="D213" s="3">
        <f>VLOOKUP(A213,'[1]2016 Primary'!E221:W517,19)</f>
        <v>3</v>
      </c>
      <c r="E213" s="3">
        <f>VLOOKUP(A213,'[1]2016 General'!E221:W517,19)</f>
        <v>3</v>
      </c>
      <c r="F213" s="3">
        <f>VLOOKUP(A213,'[1]2018 Primary'!E221:W517,19)</f>
        <v>3</v>
      </c>
      <c r="G213" s="3">
        <f>VLOOKUP(A213,'[1]2018 General'!E221:W517,19)</f>
        <v>3</v>
      </c>
      <c r="H213" s="4">
        <f t="shared" si="13"/>
        <v>3</v>
      </c>
      <c r="I213">
        <f t="shared" si="14"/>
        <v>1</v>
      </c>
      <c r="J213">
        <f t="shared" si="15"/>
        <v>0</v>
      </c>
      <c r="K213">
        <f t="shared" si="12"/>
        <v>0</v>
      </c>
      <c r="L213">
        <v>0</v>
      </c>
    </row>
    <row r="214" spans="1:12" x14ac:dyDescent="0.35">
      <c r="A214" t="s">
        <v>648</v>
      </c>
      <c r="B214">
        <v>45</v>
      </c>
      <c r="C214" t="str">
        <f>IFERROR(VLOOKUP(B214,'District Neighborhood Table'!$B$2:$C$8,2),IF(B214=40,"Central/Southwest Baltimore",IF(B214=41,"West/Northwest Baltimore",IF(B214=43,"Central North Baltimore","N/A"))))</f>
        <v>East/Northeast and Central Baltimore</v>
      </c>
      <c r="D214" s="3">
        <f>VLOOKUP(A214,'[1]2016 Primary'!E222:W518,19)</f>
        <v>2</v>
      </c>
      <c r="E214" s="3">
        <f>VLOOKUP(A214,'[1]2016 General'!E222:W518,19)</f>
        <v>2</v>
      </c>
      <c r="F214" s="3">
        <f>VLOOKUP(A214,'[1]2018 Primary'!E222:W518,19)</f>
        <v>2</v>
      </c>
      <c r="G214" s="3">
        <f>VLOOKUP(A214,'[1]2018 General'!E222:W518,19)</f>
        <v>3</v>
      </c>
      <c r="H214" s="4">
        <f t="shared" si="13"/>
        <v>2.25</v>
      </c>
      <c r="I214">
        <f t="shared" si="14"/>
        <v>0</v>
      </c>
      <c r="J214">
        <f t="shared" si="15"/>
        <v>1</v>
      </c>
      <c r="K214">
        <f t="shared" si="12"/>
        <v>0</v>
      </c>
      <c r="L214">
        <v>0</v>
      </c>
    </row>
    <row r="215" spans="1:12" x14ac:dyDescent="0.35">
      <c r="A215" t="s">
        <v>649</v>
      </c>
      <c r="B215">
        <v>45</v>
      </c>
      <c r="C215" t="str">
        <f>IFERROR(VLOOKUP(B215,'District Neighborhood Table'!$B$2:$C$8,2),IF(B215=40,"Central/Southwest Baltimore",IF(B215=41,"West/Northwest Baltimore",IF(B215=43,"Central North Baltimore","N/A"))))</f>
        <v>East/Northeast and Central Baltimore</v>
      </c>
      <c r="D215" s="3">
        <f>VLOOKUP(A215,'[1]2016 Primary'!E223:W519,19)</f>
        <v>2</v>
      </c>
      <c r="E215" s="3">
        <f>VLOOKUP(A215,'[1]2016 General'!E223:W519,19)</f>
        <v>2</v>
      </c>
      <c r="F215" s="3">
        <f>VLOOKUP(A215,'[1]2018 Primary'!E223:W519,19)</f>
        <v>2</v>
      </c>
      <c r="G215" s="3">
        <f>VLOOKUP(A215,'[1]2018 General'!E223:W519,19)</f>
        <v>2</v>
      </c>
      <c r="H215" s="4">
        <f t="shared" si="13"/>
        <v>2</v>
      </c>
      <c r="I215">
        <f t="shared" si="14"/>
        <v>1</v>
      </c>
      <c r="J215">
        <f t="shared" si="15"/>
        <v>0</v>
      </c>
      <c r="K215">
        <f t="shared" si="12"/>
        <v>0</v>
      </c>
      <c r="L215">
        <v>0</v>
      </c>
    </row>
    <row r="216" spans="1:12" x14ac:dyDescent="0.35">
      <c r="A216" t="s">
        <v>650</v>
      </c>
      <c r="B216">
        <v>45</v>
      </c>
      <c r="C216" t="str">
        <f>IFERROR(VLOOKUP(B216,'District Neighborhood Table'!$B$2:$C$8,2),IF(B216=40,"Central/Southwest Baltimore",IF(B216=41,"West/Northwest Baltimore",IF(B216=43,"Central North Baltimore","N/A"))))</f>
        <v>East/Northeast and Central Baltimore</v>
      </c>
      <c r="D216" s="3">
        <f>VLOOKUP(A216,'[1]2016 Primary'!E224:W520,19)</f>
        <v>1</v>
      </c>
      <c r="E216" s="3">
        <f>VLOOKUP(A216,'[1]2016 General'!E224:W520,19)</f>
        <v>1</v>
      </c>
      <c r="F216" s="3">
        <f>VLOOKUP(A216,'[1]2018 Primary'!E224:W520,19)</f>
        <v>2</v>
      </c>
      <c r="G216" s="3">
        <f>VLOOKUP(A216,'[1]2018 General'!E224:W520,19)</f>
        <v>1</v>
      </c>
      <c r="H216" s="4">
        <f t="shared" si="13"/>
        <v>1.25</v>
      </c>
      <c r="I216">
        <f t="shared" si="14"/>
        <v>0</v>
      </c>
      <c r="J216">
        <f t="shared" si="15"/>
        <v>1</v>
      </c>
      <c r="K216">
        <f t="shared" si="12"/>
        <v>0</v>
      </c>
      <c r="L216">
        <v>0</v>
      </c>
    </row>
    <row r="217" spans="1:12" x14ac:dyDescent="0.35">
      <c r="A217" t="s">
        <v>651</v>
      </c>
      <c r="B217">
        <v>45</v>
      </c>
      <c r="C217" t="str">
        <f>IFERROR(VLOOKUP(B217,'District Neighborhood Table'!$B$2:$C$8,2),IF(B217=40,"Central/Southwest Baltimore",IF(B217=41,"West/Northwest Baltimore",IF(B217=43,"Central North Baltimore","N/A"))))</f>
        <v>East/Northeast and Central Baltimore</v>
      </c>
      <c r="D217" s="3">
        <f>VLOOKUP(A217,'[1]2016 Primary'!E225:W521,19)</f>
        <v>3</v>
      </c>
      <c r="E217" s="3">
        <f>VLOOKUP(A217,'[1]2016 General'!E225:W521,19)</f>
        <v>3</v>
      </c>
      <c r="F217" s="3">
        <f>VLOOKUP(A217,'[1]2018 Primary'!E225:W521,19)</f>
        <v>2</v>
      </c>
      <c r="G217" s="3">
        <f>VLOOKUP(A217,'[1]2018 General'!E225:W521,19)</f>
        <v>3</v>
      </c>
      <c r="H217" s="4">
        <f t="shared" si="13"/>
        <v>2.75</v>
      </c>
      <c r="I217">
        <f t="shared" si="14"/>
        <v>0</v>
      </c>
      <c r="J217">
        <f t="shared" si="15"/>
        <v>1</v>
      </c>
      <c r="K217">
        <f t="shared" si="12"/>
        <v>0</v>
      </c>
      <c r="L217">
        <v>0</v>
      </c>
    </row>
    <row r="218" spans="1:12" x14ac:dyDescent="0.35">
      <c r="A218" t="s">
        <v>652</v>
      </c>
      <c r="B218">
        <v>45</v>
      </c>
      <c r="C218" t="str">
        <f>IFERROR(VLOOKUP(B218,'District Neighborhood Table'!$B$2:$C$8,2),IF(B218=40,"Central/Southwest Baltimore",IF(B218=41,"West/Northwest Baltimore",IF(B218=43,"Central North Baltimore","N/A"))))</f>
        <v>East/Northeast and Central Baltimore</v>
      </c>
      <c r="D218" s="3">
        <f>VLOOKUP(A218,'[1]2016 Primary'!E226:W522,19)</f>
        <v>3</v>
      </c>
      <c r="E218" s="3">
        <f>VLOOKUP(A218,'[1]2016 General'!E226:W522,19)</f>
        <v>3</v>
      </c>
      <c r="F218" s="3">
        <f>VLOOKUP(A218,'[1]2018 Primary'!E226:W522,19)</f>
        <v>2</v>
      </c>
      <c r="G218" s="3">
        <f>VLOOKUP(A218,'[1]2018 General'!E226:W522,19)</f>
        <v>3</v>
      </c>
      <c r="H218" s="4">
        <f t="shared" si="13"/>
        <v>2.75</v>
      </c>
      <c r="I218">
        <f t="shared" si="14"/>
        <v>0</v>
      </c>
      <c r="J218">
        <f t="shared" si="15"/>
        <v>1</v>
      </c>
      <c r="K218">
        <f t="shared" si="12"/>
        <v>0</v>
      </c>
      <c r="L218">
        <v>0</v>
      </c>
    </row>
    <row r="219" spans="1:12" x14ac:dyDescent="0.35">
      <c r="A219" t="s">
        <v>653</v>
      </c>
      <c r="B219" s="12">
        <v>45</v>
      </c>
      <c r="C219" t="str">
        <f>IFERROR(VLOOKUP(B219,'District Neighborhood Table'!$B$2:$C$8,2),IF(B219=40,"Central/Southwest Baltimore",IF(B219=41,"West/Northwest Baltimore",IF(B219=43,"Central North Baltimore","N/A"))))</f>
        <v>East/Northeast and Central Baltimore</v>
      </c>
      <c r="D219" s="3">
        <f>VLOOKUP(A219,'[1]2016 Primary'!E227:W523,19)</f>
        <v>3</v>
      </c>
      <c r="E219" s="3">
        <f>VLOOKUP(A219,'[1]2016 General'!E227:W523,19)</f>
        <v>3</v>
      </c>
      <c r="F219" s="3">
        <f>VLOOKUP(A219,'[1]2018 Primary'!E227:W523,19)</f>
        <v>3</v>
      </c>
      <c r="G219" s="3">
        <f>VLOOKUP(A219,'[1]2018 General'!E227:W523,19)</f>
        <v>3</v>
      </c>
      <c r="H219" s="4">
        <f t="shared" si="13"/>
        <v>3</v>
      </c>
      <c r="I219">
        <f t="shared" si="14"/>
        <v>1</v>
      </c>
      <c r="J219">
        <f t="shared" si="15"/>
        <v>0</v>
      </c>
      <c r="K219">
        <f t="shared" si="12"/>
        <v>0</v>
      </c>
      <c r="L219">
        <v>0</v>
      </c>
    </row>
    <row r="220" spans="1:12" x14ac:dyDescent="0.35">
      <c r="A220" t="s">
        <v>654</v>
      </c>
      <c r="B220">
        <v>45</v>
      </c>
      <c r="C220" t="str">
        <f>IFERROR(VLOOKUP(B220,'District Neighborhood Table'!$B$2:$C$8,2),IF(B220=40,"Central/Southwest Baltimore",IF(B220=41,"West/Northwest Baltimore",IF(B220=43,"Central North Baltimore","N/A"))))</f>
        <v>East/Northeast and Central Baltimore</v>
      </c>
      <c r="D220" s="3">
        <f>VLOOKUP(A220,'[1]2016 Primary'!E228:W524,19)</f>
        <v>1</v>
      </c>
      <c r="E220" s="3">
        <f>VLOOKUP(A220,'[1]2016 General'!E228:W524,19)</f>
        <v>1</v>
      </c>
      <c r="F220" s="3">
        <f>VLOOKUP(A220,'[1]2018 Primary'!E228:W524,19)</f>
        <v>1</v>
      </c>
      <c r="G220" s="3">
        <f>VLOOKUP(A220,'[1]2018 General'!E228:W524,19)</f>
        <v>1</v>
      </c>
      <c r="H220" s="4">
        <f t="shared" si="13"/>
        <v>1</v>
      </c>
      <c r="I220">
        <f t="shared" si="14"/>
        <v>1</v>
      </c>
      <c r="J220">
        <f t="shared" si="15"/>
        <v>0</v>
      </c>
      <c r="K220">
        <f t="shared" si="12"/>
        <v>0</v>
      </c>
      <c r="L220">
        <v>0</v>
      </c>
    </row>
    <row r="221" spans="1:12" x14ac:dyDescent="0.35">
      <c r="A221" t="s">
        <v>655</v>
      </c>
      <c r="B221">
        <v>45</v>
      </c>
      <c r="C221" t="str">
        <f>IFERROR(VLOOKUP(B221,'District Neighborhood Table'!$B$2:$C$8,2),IF(B221=40,"Central/Southwest Baltimore",IF(B221=41,"West/Northwest Baltimore",IF(B221=43,"Central North Baltimore","N/A"))))</f>
        <v>East/Northeast and Central Baltimore</v>
      </c>
      <c r="D221" s="3">
        <f>VLOOKUP(A221,'[1]2016 Primary'!E229:W525,19)</f>
        <v>1</v>
      </c>
      <c r="E221" s="3">
        <f>VLOOKUP(A221,'[1]2016 General'!E229:W525,19)</f>
        <v>1</v>
      </c>
      <c r="F221" s="3">
        <f>VLOOKUP(A221,'[1]2018 Primary'!E229:W525,19)</f>
        <v>1</v>
      </c>
      <c r="G221" s="3">
        <f>VLOOKUP(A221,'[1]2018 General'!E229:W525,19)</f>
        <v>1</v>
      </c>
      <c r="H221" s="4">
        <f t="shared" si="13"/>
        <v>1</v>
      </c>
      <c r="I221">
        <f t="shared" si="14"/>
        <v>1</v>
      </c>
      <c r="J221">
        <f t="shared" si="15"/>
        <v>0</v>
      </c>
      <c r="K221">
        <f t="shared" si="12"/>
        <v>0</v>
      </c>
      <c r="L221">
        <v>0</v>
      </c>
    </row>
    <row r="222" spans="1:12" x14ac:dyDescent="0.35">
      <c r="A222" t="s">
        <v>656</v>
      </c>
      <c r="B222">
        <v>45</v>
      </c>
      <c r="C222" t="str">
        <f>IFERROR(VLOOKUP(B222,'District Neighborhood Table'!$B$2:$C$8,2),IF(B222=40,"Central/Southwest Baltimore",IF(B222=41,"West/Northwest Baltimore",IF(B222=43,"Central North Baltimore","N/A"))))</f>
        <v>East/Northeast and Central Baltimore</v>
      </c>
      <c r="D222" s="3">
        <f>VLOOKUP(A222,'[1]2016 Primary'!E230:W526,19)</f>
        <v>2</v>
      </c>
      <c r="E222" s="3">
        <f>VLOOKUP(A222,'[1]2016 General'!E230:W526,19)</f>
        <v>2</v>
      </c>
      <c r="F222" s="3">
        <f>VLOOKUP(A222,'[1]2018 Primary'!E230:W526,19)</f>
        <v>2</v>
      </c>
      <c r="G222" s="3">
        <f>VLOOKUP(A222,'[1]2018 General'!E230:W526,19)</f>
        <v>3</v>
      </c>
      <c r="H222" s="4">
        <f t="shared" si="13"/>
        <v>2.25</v>
      </c>
      <c r="I222">
        <f t="shared" si="14"/>
        <v>0</v>
      </c>
      <c r="J222">
        <f t="shared" si="15"/>
        <v>1</v>
      </c>
      <c r="K222">
        <f t="shared" si="12"/>
        <v>0</v>
      </c>
      <c r="L222">
        <v>0</v>
      </c>
    </row>
    <row r="223" spans="1:12" x14ac:dyDescent="0.35">
      <c r="A223" t="s">
        <v>657</v>
      </c>
      <c r="B223">
        <v>45</v>
      </c>
      <c r="C223" t="str">
        <f>IFERROR(VLOOKUP(B223,'District Neighborhood Table'!$B$2:$C$8,2),IF(B223=40,"Central/Southwest Baltimore",IF(B223=41,"West/Northwest Baltimore",IF(B223=43,"Central North Baltimore","N/A"))))</f>
        <v>East/Northeast and Central Baltimore</v>
      </c>
      <c r="D223" s="3">
        <f>VLOOKUP(A223,'[1]2016 Primary'!E231:W527,19)</f>
        <v>1</v>
      </c>
      <c r="E223" s="3">
        <f>VLOOKUP(A223,'[1]2016 General'!E231:W527,19)</f>
        <v>1</v>
      </c>
      <c r="F223" s="3">
        <f>VLOOKUP(A223,'[1]2018 Primary'!E231:W527,19)</f>
        <v>1</v>
      </c>
      <c r="G223" s="3">
        <f>VLOOKUP(A223,'[1]2018 General'!E231:W527,19)</f>
        <v>1</v>
      </c>
      <c r="H223" s="4">
        <f t="shared" si="13"/>
        <v>1</v>
      </c>
      <c r="I223">
        <f t="shared" si="14"/>
        <v>1</v>
      </c>
      <c r="J223">
        <f t="shared" si="15"/>
        <v>0</v>
      </c>
      <c r="K223">
        <f t="shared" si="12"/>
        <v>0</v>
      </c>
      <c r="L223">
        <v>0</v>
      </c>
    </row>
    <row r="224" spans="1:12" x14ac:dyDescent="0.35">
      <c r="A224" t="s">
        <v>658</v>
      </c>
      <c r="B224">
        <v>45</v>
      </c>
      <c r="C224" t="str">
        <f>IFERROR(VLOOKUP(B224,'District Neighborhood Table'!$B$2:$C$8,2),IF(B224=40,"Central/Southwest Baltimore",IF(B224=41,"West/Northwest Baltimore",IF(B224=43,"Central North Baltimore","N/A"))))</f>
        <v>East/Northeast and Central Baltimore</v>
      </c>
      <c r="D224" s="3">
        <f>VLOOKUP(A224,'[1]2016 Primary'!E232:W528,19)</f>
        <v>2</v>
      </c>
      <c r="E224" s="3">
        <f>VLOOKUP(A224,'[1]2016 General'!E232:W528,19)</f>
        <v>2</v>
      </c>
      <c r="F224" s="3">
        <f>VLOOKUP(A224,'[1]2018 Primary'!E232:W528,19)</f>
        <v>2</v>
      </c>
      <c r="G224" s="3">
        <f>VLOOKUP(A224,'[1]2018 General'!E232:W528,19)</f>
        <v>2</v>
      </c>
      <c r="H224" s="4">
        <f t="shared" si="13"/>
        <v>2</v>
      </c>
      <c r="I224">
        <f t="shared" si="14"/>
        <v>1</v>
      </c>
      <c r="J224">
        <f t="shared" si="15"/>
        <v>0</v>
      </c>
      <c r="K224">
        <f t="shared" si="12"/>
        <v>0</v>
      </c>
      <c r="L224">
        <v>0</v>
      </c>
    </row>
    <row r="225" spans="1:12" x14ac:dyDescent="0.35">
      <c r="A225" t="s">
        <v>659</v>
      </c>
      <c r="B225" s="12">
        <v>45</v>
      </c>
      <c r="C225" t="str">
        <f>IFERROR(VLOOKUP(B225,'District Neighborhood Table'!$B$2:$C$8,2),IF(B225=40,"Central/Southwest Baltimore",IF(B225=41,"West/Northwest Baltimore",IF(B225=43,"Central North Baltimore","N/A"))))</f>
        <v>East/Northeast and Central Baltimore</v>
      </c>
      <c r="D225" s="3">
        <f>VLOOKUP(A225,'[1]2016 Primary'!E233:W529,19)</f>
        <v>3</v>
      </c>
      <c r="E225" s="3">
        <f>VLOOKUP(A225,'[1]2016 General'!E233:W529,19)</f>
        <v>3</v>
      </c>
      <c r="F225" s="3">
        <f>VLOOKUP(A225,'[1]2018 Primary'!E233:W529,19)</f>
        <v>3</v>
      </c>
      <c r="G225" s="3">
        <f>VLOOKUP(A225,'[1]2018 General'!E233:W529,19)</f>
        <v>3</v>
      </c>
      <c r="H225" s="4">
        <f t="shared" si="13"/>
        <v>3</v>
      </c>
      <c r="I225">
        <f t="shared" si="14"/>
        <v>1</v>
      </c>
      <c r="J225">
        <f t="shared" si="15"/>
        <v>0</v>
      </c>
      <c r="K225">
        <f t="shared" si="12"/>
        <v>0</v>
      </c>
      <c r="L225">
        <v>0</v>
      </c>
    </row>
    <row r="226" spans="1:12" x14ac:dyDescent="0.35">
      <c r="A226" t="s">
        <v>660</v>
      </c>
      <c r="B226">
        <v>45</v>
      </c>
      <c r="C226" t="str">
        <f>IFERROR(VLOOKUP(B226,'District Neighborhood Table'!$B$2:$C$8,2),IF(B226=40,"Central/Southwest Baltimore",IF(B226=41,"West/Northwest Baltimore",IF(B226=43,"Central North Baltimore","N/A"))))</f>
        <v>East/Northeast and Central Baltimore</v>
      </c>
      <c r="D226" s="3">
        <f>VLOOKUP(A226,'[1]2016 Primary'!E234:W530,19)</f>
        <v>1</v>
      </c>
      <c r="E226" s="3">
        <f>VLOOKUP(A226,'[1]2016 General'!E234:W530,19)</f>
        <v>1</v>
      </c>
      <c r="F226" s="3">
        <f>VLOOKUP(A226,'[1]2018 Primary'!E234:W530,19)</f>
        <v>2</v>
      </c>
      <c r="G226" s="3">
        <f>VLOOKUP(A226,'[1]2018 General'!E234:W530,19)</f>
        <v>1</v>
      </c>
      <c r="H226" s="4">
        <f t="shared" si="13"/>
        <v>1.25</v>
      </c>
      <c r="I226">
        <f t="shared" si="14"/>
        <v>0</v>
      </c>
      <c r="J226">
        <f t="shared" si="15"/>
        <v>1</v>
      </c>
      <c r="K226">
        <f t="shared" si="12"/>
        <v>0</v>
      </c>
      <c r="L226">
        <v>0</v>
      </c>
    </row>
    <row r="227" spans="1:12" x14ac:dyDescent="0.35">
      <c r="A227" t="s">
        <v>661</v>
      </c>
      <c r="B227" s="12">
        <v>43</v>
      </c>
      <c r="C227" t="str">
        <f>IFERROR(VLOOKUP(B227,'District Neighborhood Table'!$B$2:$C$8,2),IF(B227=40,"Central/Southwest Baltimore",IF(B227=41,"West/Northwest Baltimore",IF(B227=43,"Central North Baltimore","N/A"))))</f>
        <v>Central North Baltimore</v>
      </c>
      <c r="D227" s="3">
        <f>VLOOKUP(A227,'[1]2016 Primary'!E235:W531,19)</f>
        <v>3</v>
      </c>
      <c r="E227" s="3">
        <f>VLOOKUP(A227,'[1]2016 General'!E235:W531,19)</f>
        <v>3</v>
      </c>
      <c r="F227" s="3">
        <f>VLOOKUP(A227,'[1]2018 Primary'!E235:W531,19)</f>
        <v>3</v>
      </c>
      <c r="G227" s="3">
        <f>VLOOKUP(A227,'[1]2018 General'!E235:W531,19)</f>
        <v>3</v>
      </c>
      <c r="H227" s="4">
        <f t="shared" si="13"/>
        <v>3</v>
      </c>
      <c r="I227">
        <f t="shared" si="14"/>
        <v>1</v>
      </c>
      <c r="J227">
        <f t="shared" si="15"/>
        <v>0</v>
      </c>
      <c r="K227">
        <f t="shared" si="12"/>
        <v>0</v>
      </c>
      <c r="L227">
        <v>0</v>
      </c>
    </row>
    <row r="228" spans="1:12" x14ac:dyDescent="0.35">
      <c r="A228" t="s">
        <v>662</v>
      </c>
      <c r="B228">
        <v>43</v>
      </c>
      <c r="C228" t="str">
        <f>IFERROR(VLOOKUP(B228,'District Neighborhood Table'!$B$2:$C$8,2),IF(B228=40,"Central/Southwest Baltimore",IF(B228=41,"West/Northwest Baltimore",IF(B228=43,"Central North Baltimore","N/A"))))</f>
        <v>Central North Baltimore</v>
      </c>
      <c r="D228" s="3">
        <f>VLOOKUP(A228,'[1]2016 Primary'!E236:W532,19)</f>
        <v>2</v>
      </c>
      <c r="E228" s="3">
        <f>VLOOKUP(A228,'[1]2016 General'!E236:W532,19)</f>
        <v>1</v>
      </c>
      <c r="F228" s="3">
        <f>VLOOKUP(A228,'[1]2018 Primary'!E236:W532,19)</f>
        <v>1</v>
      </c>
      <c r="G228" s="3">
        <f>VLOOKUP(A228,'[1]2018 General'!E236:W532,19)</f>
        <v>1</v>
      </c>
      <c r="H228" s="4">
        <f t="shared" si="13"/>
        <v>1.25</v>
      </c>
      <c r="I228">
        <f t="shared" si="14"/>
        <v>0</v>
      </c>
      <c r="J228">
        <f t="shared" si="15"/>
        <v>1</v>
      </c>
      <c r="K228">
        <f t="shared" si="12"/>
        <v>0</v>
      </c>
      <c r="L228">
        <v>0</v>
      </c>
    </row>
    <row r="229" spans="1:12" x14ac:dyDescent="0.35">
      <c r="A229" t="s">
        <v>663</v>
      </c>
      <c r="B229">
        <v>45</v>
      </c>
      <c r="C229" t="str">
        <f>IFERROR(VLOOKUP(B229,'District Neighborhood Table'!$B$2:$C$8,2),IF(B229=40,"Central/Southwest Baltimore",IF(B229=41,"West/Northwest Baltimore",IF(B229=43,"Central North Baltimore","N/A"))))</f>
        <v>East/Northeast and Central Baltimore</v>
      </c>
      <c r="D229" s="3">
        <f>VLOOKUP(A229,'[1]2016 Primary'!E237:W533,19)</f>
        <v>1</v>
      </c>
      <c r="E229" s="3">
        <f>VLOOKUP(A229,'[1]2016 General'!E237:W533,19)</f>
        <v>1</v>
      </c>
      <c r="F229" s="3">
        <f>VLOOKUP(A229,'[1]2018 Primary'!E237:W533,19)</f>
        <v>1</v>
      </c>
      <c r="G229" s="3">
        <f>VLOOKUP(A229,'[1]2018 General'!E237:W533,19)</f>
        <v>1</v>
      </c>
      <c r="H229" s="4">
        <f t="shared" si="13"/>
        <v>1</v>
      </c>
      <c r="I229">
        <f t="shared" si="14"/>
        <v>1</v>
      </c>
      <c r="J229">
        <f t="shared" si="15"/>
        <v>0</v>
      </c>
      <c r="K229">
        <f t="shared" si="12"/>
        <v>0</v>
      </c>
      <c r="L229">
        <v>0</v>
      </c>
    </row>
    <row r="230" spans="1:12" x14ac:dyDescent="0.35">
      <c r="A230" t="s">
        <v>664</v>
      </c>
      <c r="B230">
        <v>43</v>
      </c>
      <c r="C230" t="str">
        <f>IFERROR(VLOOKUP(B230,'District Neighborhood Table'!$B$2:$C$8,2),IF(B230=40,"Central/Southwest Baltimore",IF(B230=41,"West/Northwest Baltimore",IF(B230=43,"Central North Baltimore","N/A"))))</f>
        <v>Central North Baltimore</v>
      </c>
      <c r="D230" s="3">
        <f>VLOOKUP(A230,'[1]2016 Primary'!E238:W534,19)</f>
        <v>2</v>
      </c>
      <c r="E230" s="3">
        <f>VLOOKUP(A230,'[1]2016 General'!E238:W534,19)</f>
        <v>1</v>
      </c>
      <c r="F230" s="3">
        <f>VLOOKUP(A230,'[1]2018 Primary'!E238:W534,19)</f>
        <v>2</v>
      </c>
      <c r="G230" s="3">
        <f>VLOOKUP(A230,'[1]2018 General'!E238:W534,19)</f>
        <v>2</v>
      </c>
      <c r="H230" s="4">
        <f t="shared" si="13"/>
        <v>1.75</v>
      </c>
      <c r="I230">
        <f t="shared" si="14"/>
        <v>0</v>
      </c>
      <c r="J230">
        <f t="shared" si="15"/>
        <v>1</v>
      </c>
      <c r="K230">
        <f t="shared" si="12"/>
        <v>0</v>
      </c>
      <c r="L230">
        <v>0</v>
      </c>
    </row>
    <row r="231" spans="1:12" x14ac:dyDescent="0.35">
      <c r="A231" t="s">
        <v>665</v>
      </c>
      <c r="B231" s="12">
        <v>43</v>
      </c>
      <c r="C231" t="str">
        <f>IFERROR(VLOOKUP(B231,'District Neighborhood Table'!$B$2:$C$8,2),IF(B231=40,"Central/Southwest Baltimore",IF(B231=41,"West/Northwest Baltimore",IF(B231=43,"Central North Baltimore","N/A"))))</f>
        <v>Central North Baltimore</v>
      </c>
      <c r="D231" s="3">
        <f>VLOOKUP(A231,'[1]2016 Primary'!E239:W535,19)</f>
        <v>3</v>
      </c>
      <c r="E231" s="3">
        <f>VLOOKUP(A231,'[1]2016 General'!E239:W535,19)</f>
        <v>3</v>
      </c>
      <c r="F231" s="3">
        <f>VLOOKUP(A231,'[1]2018 Primary'!E239:W535,19)</f>
        <v>3</v>
      </c>
      <c r="G231" s="3">
        <f>VLOOKUP(A231,'[1]2018 General'!E239:W535,19)</f>
        <v>3</v>
      </c>
      <c r="H231" s="4">
        <f t="shared" si="13"/>
        <v>3</v>
      </c>
      <c r="I231">
        <f t="shared" si="14"/>
        <v>1</v>
      </c>
      <c r="J231">
        <f t="shared" si="15"/>
        <v>0</v>
      </c>
      <c r="K231">
        <f t="shared" si="12"/>
        <v>0</v>
      </c>
      <c r="L231">
        <v>0</v>
      </c>
    </row>
    <row r="232" spans="1:12" x14ac:dyDescent="0.35">
      <c r="A232" t="s">
        <v>666</v>
      </c>
      <c r="B232">
        <v>43</v>
      </c>
      <c r="C232" t="str">
        <f>IFERROR(VLOOKUP(B232,'District Neighborhood Table'!$B$2:$C$8,2),IF(B232=40,"Central/Southwest Baltimore",IF(B232=41,"West/Northwest Baltimore",IF(B232=43,"Central North Baltimore","N/A"))))</f>
        <v>Central North Baltimore</v>
      </c>
      <c r="D232" s="3">
        <f>VLOOKUP(A232,'[1]2016 Primary'!E240:W536,19)</f>
        <v>2</v>
      </c>
      <c r="E232" s="3">
        <f>VLOOKUP(A232,'[1]2016 General'!E240:W536,19)</f>
        <v>2</v>
      </c>
      <c r="F232" s="3">
        <f>VLOOKUP(A232,'[1]2018 Primary'!E240:W536,19)</f>
        <v>2</v>
      </c>
      <c r="G232" s="3">
        <f>VLOOKUP(A232,'[1]2018 General'!E240:W536,19)</f>
        <v>2</v>
      </c>
      <c r="H232" s="4">
        <f t="shared" si="13"/>
        <v>2</v>
      </c>
      <c r="I232">
        <f t="shared" si="14"/>
        <v>1</v>
      </c>
      <c r="J232">
        <f t="shared" si="15"/>
        <v>0</v>
      </c>
      <c r="K232">
        <f t="shared" si="12"/>
        <v>0</v>
      </c>
      <c r="L232">
        <v>0</v>
      </c>
    </row>
    <row r="233" spans="1:12" x14ac:dyDescent="0.35">
      <c r="A233" t="s">
        <v>667</v>
      </c>
      <c r="B233">
        <v>43</v>
      </c>
      <c r="C233" t="str">
        <f>IFERROR(VLOOKUP(B233,'District Neighborhood Table'!$B$2:$C$8,2),IF(B233=40,"Central/Southwest Baltimore",IF(B233=41,"West/Northwest Baltimore",IF(B233=43,"Central North Baltimore","N/A"))))</f>
        <v>Central North Baltimore</v>
      </c>
      <c r="D233" s="3">
        <f>VLOOKUP(A233,'[1]2016 Primary'!E241:W537,19)</f>
        <v>1</v>
      </c>
      <c r="E233" s="3">
        <f>VLOOKUP(A233,'[1]2016 General'!E241:W537,19)</f>
        <v>1</v>
      </c>
      <c r="F233" s="3">
        <f>VLOOKUP(A233,'[1]2018 Primary'!E241:W537,19)</f>
        <v>1</v>
      </c>
      <c r="G233" s="3">
        <f>VLOOKUP(A233,'[1]2018 General'!E241:W537,19)</f>
        <v>2</v>
      </c>
      <c r="H233" s="4">
        <f t="shared" si="13"/>
        <v>1.25</v>
      </c>
      <c r="I233">
        <f t="shared" si="14"/>
        <v>0</v>
      </c>
      <c r="J233">
        <f t="shared" si="15"/>
        <v>1</v>
      </c>
      <c r="K233">
        <f t="shared" si="12"/>
        <v>0</v>
      </c>
      <c r="L233">
        <v>0</v>
      </c>
    </row>
    <row r="234" spans="1:12" x14ac:dyDescent="0.35">
      <c r="A234" t="s">
        <v>668</v>
      </c>
      <c r="B234" s="12">
        <v>43</v>
      </c>
      <c r="C234" t="str">
        <f>IFERROR(VLOOKUP(B234,'District Neighborhood Table'!$B$2:$C$8,2),IF(B234=40,"Central/Southwest Baltimore",IF(B234=41,"West/Northwest Baltimore",IF(B234=43,"Central North Baltimore","N/A"))))</f>
        <v>Central North Baltimore</v>
      </c>
      <c r="D234" s="3">
        <f>VLOOKUP(A234,'[1]2016 Primary'!E242:W538,19)</f>
        <v>3</v>
      </c>
      <c r="E234" s="3">
        <f>VLOOKUP(A234,'[1]2016 General'!E242:W538,19)</f>
        <v>3</v>
      </c>
      <c r="F234" s="3">
        <f>VLOOKUP(A234,'[1]2018 Primary'!E242:W538,19)</f>
        <v>3</v>
      </c>
      <c r="G234" s="3">
        <f>VLOOKUP(A234,'[1]2018 General'!E242:W538,19)</f>
        <v>3</v>
      </c>
      <c r="H234" s="4">
        <f t="shared" si="13"/>
        <v>3</v>
      </c>
      <c r="I234">
        <f t="shared" si="14"/>
        <v>1</v>
      </c>
      <c r="J234">
        <f t="shared" si="15"/>
        <v>0</v>
      </c>
      <c r="K234">
        <f t="shared" si="12"/>
        <v>0</v>
      </c>
      <c r="L234">
        <v>0</v>
      </c>
    </row>
    <row r="235" spans="1:12" x14ac:dyDescent="0.35">
      <c r="A235" t="s">
        <v>669</v>
      </c>
      <c r="B235">
        <v>43</v>
      </c>
      <c r="C235" t="str">
        <f>IFERROR(VLOOKUP(B235,'District Neighborhood Table'!$B$2:$C$8,2),IF(B235=40,"Central/Southwest Baltimore",IF(B235=41,"West/Northwest Baltimore",IF(B235=43,"Central North Baltimore","N/A"))))</f>
        <v>Central North Baltimore</v>
      </c>
      <c r="D235" s="3">
        <f>VLOOKUP(A235,'[1]2016 Primary'!E243:W539,19)</f>
        <v>1</v>
      </c>
      <c r="E235" s="3">
        <f>VLOOKUP(A235,'[1]2016 General'!E243:W539,19)</f>
        <v>1</v>
      </c>
      <c r="F235" s="3">
        <f>VLOOKUP(A235,'[1]2018 Primary'!E243:W539,19)</f>
        <v>1</v>
      </c>
      <c r="G235" s="3">
        <f>VLOOKUP(A235,'[1]2018 General'!E243:W539,19)</f>
        <v>1</v>
      </c>
      <c r="H235" s="4">
        <f t="shared" si="13"/>
        <v>1</v>
      </c>
      <c r="I235">
        <f t="shared" si="14"/>
        <v>1</v>
      </c>
      <c r="J235">
        <f t="shared" si="15"/>
        <v>0</v>
      </c>
      <c r="K235">
        <f t="shared" si="12"/>
        <v>0</v>
      </c>
      <c r="L235">
        <v>0</v>
      </c>
    </row>
    <row r="236" spans="1:12" x14ac:dyDescent="0.35">
      <c r="A236" t="s">
        <v>670</v>
      </c>
      <c r="B236">
        <v>43</v>
      </c>
      <c r="C236" t="str">
        <f>IFERROR(VLOOKUP(B236,'District Neighborhood Table'!$B$2:$C$8,2),IF(B236=40,"Central/Southwest Baltimore",IF(B236=41,"West/Northwest Baltimore",IF(B236=43,"Central North Baltimore","N/A"))))</f>
        <v>Central North Baltimore</v>
      </c>
      <c r="D236" s="3">
        <f>VLOOKUP(A236,'[1]2016 Primary'!E244:W540,19)</f>
        <v>1</v>
      </c>
      <c r="E236" s="3">
        <f>VLOOKUP(A236,'[1]2016 General'!E244:W540,19)</f>
        <v>1</v>
      </c>
      <c r="F236" s="3">
        <f>VLOOKUP(A236,'[1]2018 Primary'!E244:W540,19)</f>
        <v>1</v>
      </c>
      <c r="G236" s="3">
        <f>VLOOKUP(A236,'[1]2018 General'!E244:W540,19)</f>
        <v>1</v>
      </c>
      <c r="H236" s="4">
        <f t="shared" si="13"/>
        <v>1</v>
      </c>
      <c r="I236">
        <f t="shared" si="14"/>
        <v>1</v>
      </c>
      <c r="J236">
        <f t="shared" si="15"/>
        <v>0</v>
      </c>
      <c r="K236">
        <f t="shared" si="12"/>
        <v>0</v>
      </c>
      <c r="L236">
        <v>0</v>
      </c>
    </row>
    <row r="237" spans="1:12" x14ac:dyDescent="0.35">
      <c r="A237" t="s">
        <v>671</v>
      </c>
      <c r="B237">
        <v>43</v>
      </c>
      <c r="C237" t="str">
        <f>IFERROR(VLOOKUP(B237,'District Neighborhood Table'!$B$2:$C$8,2),IF(B237=40,"Central/Southwest Baltimore",IF(B237=41,"West/Northwest Baltimore",IF(B237=43,"Central North Baltimore","N/A"))))</f>
        <v>Central North Baltimore</v>
      </c>
      <c r="D237" s="3">
        <f>VLOOKUP(A237,'[1]2016 Primary'!E245:W541,19)</f>
        <v>1</v>
      </c>
      <c r="E237" s="3">
        <f>VLOOKUP(A237,'[1]2016 General'!E245:W541,19)</f>
        <v>1</v>
      </c>
      <c r="F237" s="3">
        <f>VLOOKUP(A237,'[1]2018 Primary'!E245:W541,19)</f>
        <v>1</v>
      </c>
      <c r="G237" s="3">
        <f>VLOOKUP(A237,'[1]2018 General'!E245:W541,19)</f>
        <v>1</v>
      </c>
      <c r="H237" s="4">
        <f t="shared" si="13"/>
        <v>1</v>
      </c>
      <c r="I237">
        <f t="shared" si="14"/>
        <v>1</v>
      </c>
      <c r="J237">
        <f t="shared" si="15"/>
        <v>0</v>
      </c>
      <c r="K237">
        <f t="shared" si="12"/>
        <v>0</v>
      </c>
      <c r="L237">
        <v>0</v>
      </c>
    </row>
    <row r="238" spans="1:12" x14ac:dyDescent="0.35">
      <c r="A238" t="s">
        <v>672</v>
      </c>
      <c r="B238" s="12">
        <v>43</v>
      </c>
      <c r="C238" t="str">
        <f>IFERROR(VLOOKUP(B238,'District Neighborhood Table'!$B$2:$C$8,2),IF(B238=40,"Central/Southwest Baltimore",IF(B238=41,"West/Northwest Baltimore",IF(B238=43,"Central North Baltimore","N/A"))))</f>
        <v>Central North Baltimore</v>
      </c>
      <c r="D238" s="3">
        <f>VLOOKUP(A238,'[1]2016 Primary'!E246:W542,19)</f>
        <v>3</v>
      </c>
      <c r="E238" s="3">
        <f>VLOOKUP(A238,'[1]2016 General'!E246:W542,19)</f>
        <v>3</v>
      </c>
      <c r="F238" s="3">
        <f>VLOOKUP(A238,'[1]2018 Primary'!E246:W542,19)</f>
        <v>3</v>
      </c>
      <c r="G238" s="3">
        <f>VLOOKUP(A238,'[1]2018 General'!E246:W542,19)</f>
        <v>3</v>
      </c>
      <c r="H238" s="4">
        <f t="shared" si="13"/>
        <v>3</v>
      </c>
      <c r="I238">
        <f t="shared" si="14"/>
        <v>1</v>
      </c>
      <c r="J238">
        <f t="shared" si="15"/>
        <v>0</v>
      </c>
      <c r="K238">
        <f t="shared" si="12"/>
        <v>0</v>
      </c>
      <c r="L238">
        <v>0</v>
      </c>
    </row>
    <row r="239" spans="1:12" x14ac:dyDescent="0.35">
      <c r="A239" t="s">
        <v>673</v>
      </c>
      <c r="B239" s="12">
        <v>43</v>
      </c>
      <c r="C239" t="str">
        <f>IFERROR(VLOOKUP(B239,'District Neighborhood Table'!$B$2:$C$8,2),IF(B239=40,"Central/Southwest Baltimore",IF(B239=41,"West/Northwest Baltimore",IF(B239=43,"Central North Baltimore","N/A"))))</f>
        <v>Central North Baltimore</v>
      </c>
      <c r="D239" s="3">
        <f>VLOOKUP(A239,'[1]2016 Primary'!E247:W543,19)</f>
        <v>3</v>
      </c>
      <c r="E239" s="3">
        <f>VLOOKUP(A239,'[1]2016 General'!E247:W543,19)</f>
        <v>3</v>
      </c>
      <c r="F239" s="3">
        <f>VLOOKUP(A239,'[1]2018 Primary'!E247:W543,19)</f>
        <v>3</v>
      </c>
      <c r="G239" s="3">
        <f>VLOOKUP(A239,'[1]2018 General'!E247:W543,19)</f>
        <v>3</v>
      </c>
      <c r="H239" s="4">
        <f t="shared" si="13"/>
        <v>3</v>
      </c>
      <c r="I239">
        <f t="shared" si="14"/>
        <v>1</v>
      </c>
      <c r="J239">
        <f t="shared" si="15"/>
        <v>0</v>
      </c>
      <c r="K239">
        <f t="shared" si="12"/>
        <v>0</v>
      </c>
      <c r="L239">
        <v>0</v>
      </c>
    </row>
    <row r="240" spans="1:12" x14ac:dyDescent="0.35">
      <c r="A240" t="s">
        <v>674</v>
      </c>
      <c r="B240">
        <v>43</v>
      </c>
      <c r="C240" t="str">
        <f>IFERROR(VLOOKUP(B240,'District Neighborhood Table'!$B$2:$C$8,2),IF(B240=40,"Central/Southwest Baltimore",IF(B240=41,"West/Northwest Baltimore",IF(B240=43,"Central North Baltimore","N/A"))))</f>
        <v>Central North Baltimore</v>
      </c>
      <c r="D240" s="3">
        <f>VLOOKUP(A240,'[1]2016 Primary'!E248:W544,19)</f>
        <v>2</v>
      </c>
      <c r="E240" s="3">
        <f>VLOOKUP(A240,'[1]2016 General'!E248:W544,19)</f>
        <v>2</v>
      </c>
      <c r="F240" s="3">
        <f>VLOOKUP(A240,'[1]2018 Primary'!E248:W544,19)</f>
        <v>2</v>
      </c>
      <c r="G240" s="3">
        <f>VLOOKUP(A240,'[1]2018 General'!E248:W544,19)</f>
        <v>2</v>
      </c>
      <c r="H240" s="4">
        <f t="shared" si="13"/>
        <v>2</v>
      </c>
      <c r="I240">
        <f t="shared" si="14"/>
        <v>1</v>
      </c>
      <c r="J240">
        <f t="shared" si="15"/>
        <v>0</v>
      </c>
      <c r="K240">
        <f t="shared" si="12"/>
        <v>0</v>
      </c>
      <c r="L240">
        <v>0</v>
      </c>
    </row>
    <row r="241" spans="1:12" x14ac:dyDescent="0.35">
      <c r="A241" t="s">
        <v>675</v>
      </c>
      <c r="B241">
        <v>43</v>
      </c>
      <c r="C241" t="str">
        <f>IFERROR(VLOOKUP(B241,'District Neighborhood Table'!$B$2:$C$8,2),IF(B241=40,"Central/Southwest Baltimore",IF(B241=41,"West/Northwest Baltimore",IF(B241=43,"Central North Baltimore","N/A"))))</f>
        <v>Central North Baltimore</v>
      </c>
      <c r="D241" s="3">
        <f>VLOOKUP(A241,'[1]2016 Primary'!E249:W545,19)</f>
        <v>2</v>
      </c>
      <c r="E241" s="3">
        <f>VLOOKUP(A241,'[1]2016 General'!E249:W545,19)</f>
        <v>2</v>
      </c>
      <c r="F241" s="3">
        <f>VLOOKUP(A241,'[1]2018 Primary'!E249:W545,19)</f>
        <v>2</v>
      </c>
      <c r="G241" s="3">
        <f>VLOOKUP(A241,'[1]2018 General'!E249:W545,19)</f>
        <v>2</v>
      </c>
      <c r="H241" s="4">
        <f t="shared" si="13"/>
        <v>2</v>
      </c>
      <c r="I241">
        <f t="shared" si="14"/>
        <v>1</v>
      </c>
      <c r="J241">
        <f t="shared" si="15"/>
        <v>0</v>
      </c>
      <c r="K241">
        <f t="shared" si="12"/>
        <v>0</v>
      </c>
      <c r="L241">
        <v>0</v>
      </c>
    </row>
    <row r="242" spans="1:12" x14ac:dyDescent="0.35">
      <c r="A242" t="s">
        <v>676</v>
      </c>
      <c r="B242">
        <v>43</v>
      </c>
      <c r="C242" t="str">
        <f>IFERROR(VLOOKUP(B242,'District Neighborhood Table'!$B$2:$C$8,2),IF(B242=40,"Central/Southwest Baltimore",IF(B242=41,"West/Northwest Baltimore",IF(B242=43,"Central North Baltimore","N/A"))))</f>
        <v>Central North Baltimore</v>
      </c>
      <c r="D242" s="3">
        <f>VLOOKUP(A242,'[1]2016 Primary'!E250:W546,19)</f>
        <v>1</v>
      </c>
      <c r="E242" s="3">
        <f>VLOOKUP(A242,'[1]2016 General'!E250:W546,19)</f>
        <v>2</v>
      </c>
      <c r="F242" s="3">
        <f>VLOOKUP(A242,'[1]2018 Primary'!E250:W546,19)</f>
        <v>1</v>
      </c>
      <c r="G242" s="3">
        <f>VLOOKUP(A242,'[1]2018 General'!E250:W546,19)</f>
        <v>2</v>
      </c>
      <c r="H242" s="4">
        <f t="shared" si="13"/>
        <v>1.5</v>
      </c>
      <c r="I242">
        <f t="shared" si="14"/>
        <v>0</v>
      </c>
      <c r="J242">
        <f t="shared" si="15"/>
        <v>0</v>
      </c>
      <c r="K242">
        <f t="shared" si="12"/>
        <v>1</v>
      </c>
      <c r="L242">
        <v>0</v>
      </c>
    </row>
    <row r="243" spans="1:12" x14ac:dyDescent="0.35">
      <c r="A243" t="s">
        <v>677</v>
      </c>
      <c r="B243">
        <v>43</v>
      </c>
      <c r="C243" t="str">
        <f>IFERROR(VLOOKUP(B243,'District Neighborhood Table'!$B$2:$C$8,2),IF(B243=40,"Central/Southwest Baltimore",IF(B243=41,"West/Northwest Baltimore",IF(B243=43,"Central North Baltimore","N/A"))))</f>
        <v>Central North Baltimore</v>
      </c>
      <c r="D243" s="3">
        <f>VLOOKUP(A243,'[1]2016 Primary'!E251:W547,19)</f>
        <v>2</v>
      </c>
      <c r="E243" s="3">
        <f>VLOOKUP(A243,'[1]2016 General'!E251:W547,19)</f>
        <v>2</v>
      </c>
      <c r="F243" s="3">
        <f>VLOOKUP(A243,'[1]2018 Primary'!E251:W547,19)</f>
        <v>2</v>
      </c>
      <c r="G243" s="3">
        <f>VLOOKUP(A243,'[1]2018 General'!E251:W547,19)</f>
        <v>2</v>
      </c>
      <c r="H243" s="4">
        <f t="shared" si="13"/>
        <v>2</v>
      </c>
      <c r="I243">
        <f t="shared" si="14"/>
        <v>1</v>
      </c>
      <c r="J243">
        <f t="shared" si="15"/>
        <v>0</v>
      </c>
      <c r="K243">
        <f t="shared" si="12"/>
        <v>0</v>
      </c>
      <c r="L243">
        <v>0</v>
      </c>
    </row>
    <row r="244" spans="1:12" x14ac:dyDescent="0.35">
      <c r="A244" t="s">
        <v>678</v>
      </c>
      <c r="B244" s="12">
        <v>43</v>
      </c>
      <c r="C244" t="str">
        <f>IFERROR(VLOOKUP(B244,'District Neighborhood Table'!$B$2:$C$8,2),IF(B244=40,"Central/Southwest Baltimore",IF(B244=41,"West/Northwest Baltimore",IF(B244=43,"Central North Baltimore","N/A"))))</f>
        <v>Central North Baltimore</v>
      </c>
      <c r="D244" s="3">
        <f>VLOOKUP(A244,'[1]2016 Primary'!E252:W548,19)</f>
        <v>3</v>
      </c>
      <c r="E244" s="3">
        <f>VLOOKUP(A244,'[1]2016 General'!E252:W548,19)</f>
        <v>3</v>
      </c>
      <c r="F244" s="3">
        <f>VLOOKUP(A244,'[1]2018 Primary'!E252:W548,19)</f>
        <v>3</v>
      </c>
      <c r="G244" s="3">
        <f>VLOOKUP(A244,'[1]2018 General'!E252:W548,19)</f>
        <v>3</v>
      </c>
      <c r="H244" s="4">
        <f t="shared" si="13"/>
        <v>3</v>
      </c>
      <c r="I244">
        <f t="shared" si="14"/>
        <v>1</v>
      </c>
      <c r="J244">
        <f t="shared" si="15"/>
        <v>0</v>
      </c>
      <c r="K244">
        <f t="shared" si="12"/>
        <v>0</v>
      </c>
      <c r="L244">
        <v>0</v>
      </c>
    </row>
    <row r="245" spans="1:12" x14ac:dyDescent="0.35">
      <c r="A245" t="s">
        <v>679</v>
      </c>
      <c r="B245">
        <v>43</v>
      </c>
      <c r="C245" t="str">
        <f>IFERROR(VLOOKUP(B245,'District Neighborhood Table'!$B$2:$C$8,2),IF(B245=40,"Central/Southwest Baltimore",IF(B245=41,"West/Northwest Baltimore",IF(B245=43,"Central North Baltimore","N/A"))))</f>
        <v>Central North Baltimore</v>
      </c>
      <c r="D245" s="3">
        <f>VLOOKUP(A245,'[1]2016 Primary'!E253:W549,19)</f>
        <v>2</v>
      </c>
      <c r="E245" s="3">
        <f>VLOOKUP(A245,'[1]2016 General'!E253:W549,19)</f>
        <v>2</v>
      </c>
      <c r="F245" s="3">
        <f>VLOOKUP(A245,'[1]2018 Primary'!E253:W549,19)</f>
        <v>2</v>
      </c>
      <c r="G245" s="3">
        <f>VLOOKUP(A245,'[1]2018 General'!E253:W549,19)</f>
        <v>2</v>
      </c>
      <c r="H245" s="4">
        <f t="shared" si="13"/>
        <v>2</v>
      </c>
      <c r="I245">
        <f t="shared" si="14"/>
        <v>1</v>
      </c>
      <c r="J245">
        <f t="shared" si="15"/>
        <v>0</v>
      </c>
      <c r="K245">
        <f t="shared" si="12"/>
        <v>0</v>
      </c>
      <c r="L245">
        <v>0</v>
      </c>
    </row>
    <row r="246" spans="1:12" x14ac:dyDescent="0.35">
      <c r="A246" t="s">
        <v>680</v>
      </c>
      <c r="B246">
        <v>43</v>
      </c>
      <c r="C246" t="str">
        <f>IFERROR(VLOOKUP(B246,'District Neighborhood Table'!$B$2:$C$8,2),IF(B246=40,"Central/Southwest Baltimore",IF(B246=41,"West/Northwest Baltimore",IF(B246=43,"Central North Baltimore","N/A"))))</f>
        <v>Central North Baltimore</v>
      </c>
      <c r="D246" s="3">
        <f>VLOOKUP(A246,'[1]2016 Primary'!E254:W550,19)</f>
        <v>2</v>
      </c>
      <c r="E246" s="3">
        <f>VLOOKUP(A246,'[1]2016 General'!E254:W550,19)</f>
        <v>1</v>
      </c>
      <c r="F246" s="3">
        <f>VLOOKUP(A246,'[1]2018 Primary'!E254:W550,19)</f>
        <v>1</v>
      </c>
      <c r="G246" s="3">
        <f>VLOOKUP(A246,'[1]2018 General'!E254:W550,19)</f>
        <v>1</v>
      </c>
      <c r="H246" s="4">
        <f t="shared" si="13"/>
        <v>1.25</v>
      </c>
      <c r="I246">
        <f t="shared" si="14"/>
        <v>0</v>
      </c>
      <c r="J246">
        <f t="shared" si="15"/>
        <v>1</v>
      </c>
      <c r="K246">
        <f t="shared" si="12"/>
        <v>0</v>
      </c>
      <c r="L246">
        <v>0</v>
      </c>
    </row>
    <row r="247" spans="1:12" x14ac:dyDescent="0.35">
      <c r="A247" t="s">
        <v>681</v>
      </c>
      <c r="B247">
        <v>43</v>
      </c>
      <c r="C247" t="str">
        <f>IFERROR(VLOOKUP(B247,'District Neighborhood Table'!$B$2:$C$8,2),IF(B247=40,"Central/Southwest Baltimore",IF(B247=41,"West/Northwest Baltimore",IF(B247=43,"Central North Baltimore","N/A"))))</f>
        <v>Central North Baltimore</v>
      </c>
      <c r="D247" s="3">
        <f>VLOOKUP(A247,'[1]2016 Primary'!E255:W551,19)</f>
        <v>1</v>
      </c>
      <c r="E247" s="3">
        <f>VLOOKUP(A247,'[1]2016 General'!E255:W551,19)</f>
        <v>1</v>
      </c>
      <c r="F247" s="3">
        <f>VLOOKUP(A247,'[1]2018 Primary'!E255:W551,19)</f>
        <v>1</v>
      </c>
      <c r="G247" s="3">
        <f>VLOOKUP(A247,'[1]2018 General'!E255:W551,19)</f>
        <v>1</v>
      </c>
      <c r="H247" s="4">
        <f t="shared" si="13"/>
        <v>1</v>
      </c>
      <c r="I247">
        <f t="shared" si="14"/>
        <v>1</v>
      </c>
      <c r="J247">
        <f t="shared" si="15"/>
        <v>0</v>
      </c>
      <c r="K247">
        <f t="shared" si="12"/>
        <v>0</v>
      </c>
      <c r="L247">
        <v>0</v>
      </c>
    </row>
    <row r="248" spans="1:12" x14ac:dyDescent="0.35">
      <c r="A248" t="s">
        <v>682</v>
      </c>
      <c r="B248">
        <v>43</v>
      </c>
      <c r="C248" t="str">
        <f>IFERROR(VLOOKUP(B248,'District Neighborhood Table'!$B$2:$C$8,2),IF(B248=40,"Central/Southwest Baltimore",IF(B248=41,"West/Northwest Baltimore",IF(B248=43,"Central North Baltimore","N/A"))))</f>
        <v>Central North Baltimore</v>
      </c>
      <c r="D248" s="3">
        <f>VLOOKUP(A248,'[1]2016 Primary'!E256:W552,19)</f>
        <v>1</v>
      </c>
      <c r="E248" s="3">
        <f>VLOOKUP(A248,'[1]2016 General'!E256:W552,19)</f>
        <v>1</v>
      </c>
      <c r="F248" s="3">
        <f>VLOOKUP(A248,'[1]2018 Primary'!E256:W552,19)</f>
        <v>1</v>
      </c>
      <c r="G248" s="3">
        <f>VLOOKUP(A248,'[1]2018 General'!E256:W552,19)</f>
        <v>1</v>
      </c>
      <c r="H248" s="4">
        <f t="shared" si="13"/>
        <v>1</v>
      </c>
      <c r="I248">
        <f t="shared" si="14"/>
        <v>1</v>
      </c>
      <c r="J248">
        <f t="shared" si="15"/>
        <v>0</v>
      </c>
      <c r="K248">
        <f t="shared" si="12"/>
        <v>0</v>
      </c>
      <c r="L248">
        <v>0</v>
      </c>
    </row>
    <row r="249" spans="1:12" x14ac:dyDescent="0.35">
      <c r="A249" t="s">
        <v>683</v>
      </c>
      <c r="B249">
        <v>43</v>
      </c>
      <c r="C249" t="str">
        <f>IFERROR(VLOOKUP(B249,'District Neighborhood Table'!$B$2:$C$8,2),IF(B249=40,"Central/Southwest Baltimore",IF(B249=41,"West/Northwest Baltimore",IF(B249=43,"Central North Baltimore","N/A"))))</f>
        <v>Central North Baltimore</v>
      </c>
      <c r="D249" s="3">
        <f>VLOOKUP(A249,'[1]2016 Primary'!E257:W553,19)</f>
        <v>2</v>
      </c>
      <c r="E249" s="3">
        <f>VLOOKUP(A249,'[1]2016 General'!E257:W553,19)</f>
        <v>2</v>
      </c>
      <c r="F249" s="3">
        <f>VLOOKUP(A249,'[1]2018 Primary'!E257:W553,19)</f>
        <v>2</v>
      </c>
      <c r="G249" s="3">
        <f>VLOOKUP(A249,'[1]2018 General'!E257:W553,19)</f>
        <v>3</v>
      </c>
      <c r="H249" s="4">
        <f t="shared" si="13"/>
        <v>2.25</v>
      </c>
      <c r="I249">
        <f t="shared" si="14"/>
        <v>0</v>
      </c>
      <c r="J249">
        <f t="shared" si="15"/>
        <v>1</v>
      </c>
      <c r="K249">
        <f t="shared" si="12"/>
        <v>0</v>
      </c>
      <c r="L249">
        <v>0</v>
      </c>
    </row>
    <row r="250" spans="1:12" x14ac:dyDescent="0.35">
      <c r="A250" t="s">
        <v>684</v>
      </c>
      <c r="B250">
        <v>43</v>
      </c>
      <c r="C250" t="str">
        <f>IFERROR(VLOOKUP(B250,'District Neighborhood Table'!$B$2:$C$8,2),IF(B250=40,"Central/Southwest Baltimore",IF(B250=41,"West/Northwest Baltimore",IF(B250=43,"Central North Baltimore","N/A"))))</f>
        <v>Central North Baltimore</v>
      </c>
      <c r="D250" s="3">
        <f>VLOOKUP(A250,'[1]2016 Primary'!E258:W554,19)</f>
        <v>1</v>
      </c>
      <c r="E250" s="3">
        <f>VLOOKUP(A250,'[1]2016 General'!E258:W554,19)</f>
        <v>1</v>
      </c>
      <c r="F250" s="3">
        <f>VLOOKUP(A250,'[1]2018 Primary'!E258:W554,19)</f>
        <v>1</v>
      </c>
      <c r="G250" s="3">
        <f>VLOOKUP(A250,'[1]2018 General'!E258:W554,19)</f>
        <v>1</v>
      </c>
      <c r="H250" s="4">
        <f t="shared" si="13"/>
        <v>1</v>
      </c>
      <c r="I250">
        <f t="shared" si="14"/>
        <v>1</v>
      </c>
      <c r="J250">
        <f t="shared" si="15"/>
        <v>0</v>
      </c>
      <c r="K250">
        <f t="shared" si="12"/>
        <v>0</v>
      </c>
      <c r="L250">
        <v>0</v>
      </c>
    </row>
    <row r="251" spans="1:12" x14ac:dyDescent="0.35">
      <c r="A251" t="s">
        <v>685</v>
      </c>
      <c r="B251" s="12">
        <v>43</v>
      </c>
      <c r="C251" t="str">
        <f>IFERROR(VLOOKUP(B251,'District Neighborhood Table'!$B$2:$C$8,2),IF(B251=40,"Central/Southwest Baltimore",IF(B251=41,"West/Northwest Baltimore",IF(B251=43,"Central North Baltimore","N/A"))))</f>
        <v>Central North Baltimore</v>
      </c>
      <c r="D251" s="3">
        <f>VLOOKUP(A251,'[1]2016 Primary'!E259:W555,19)</f>
        <v>3</v>
      </c>
      <c r="E251" s="3">
        <f>VLOOKUP(A251,'[1]2016 General'!E259:W555,19)</f>
        <v>3</v>
      </c>
      <c r="F251" s="3">
        <f>VLOOKUP(A251,'[1]2018 Primary'!E259:W555,19)</f>
        <v>3</v>
      </c>
      <c r="G251" s="3">
        <f>VLOOKUP(A251,'[1]2018 General'!E259:W555,19)</f>
        <v>3</v>
      </c>
      <c r="H251" s="4">
        <f t="shared" si="13"/>
        <v>3</v>
      </c>
      <c r="I251">
        <f t="shared" si="14"/>
        <v>1</v>
      </c>
      <c r="J251">
        <f t="shared" si="15"/>
        <v>0</v>
      </c>
      <c r="K251">
        <f t="shared" si="12"/>
        <v>0</v>
      </c>
      <c r="L251">
        <v>0</v>
      </c>
    </row>
    <row r="252" spans="1:12" x14ac:dyDescent="0.35">
      <c r="A252" t="s">
        <v>686</v>
      </c>
      <c r="B252">
        <v>43</v>
      </c>
      <c r="C252" t="str">
        <f>IFERROR(VLOOKUP(B252,'District Neighborhood Table'!$B$2:$C$8,2),IF(B252=40,"Central/Southwest Baltimore",IF(B252=41,"West/Northwest Baltimore",IF(B252=43,"Central North Baltimore","N/A"))))</f>
        <v>Central North Baltimore</v>
      </c>
      <c r="D252" s="3">
        <f>VLOOKUP(A252,'[1]2016 Primary'!E260:W556,19)</f>
        <v>3</v>
      </c>
      <c r="E252" s="3">
        <f>VLOOKUP(A252,'[1]2016 General'!E260:W556,19)</f>
        <v>3</v>
      </c>
      <c r="F252" s="3">
        <f>VLOOKUP(A252,'[1]2018 Primary'!E260:W556,19)</f>
        <v>3</v>
      </c>
      <c r="G252" s="3">
        <f>VLOOKUP(A252,'[1]2018 General'!E260:W556,19)</f>
        <v>2</v>
      </c>
      <c r="H252" s="4">
        <f t="shared" si="13"/>
        <v>2.75</v>
      </c>
      <c r="I252">
        <f t="shared" si="14"/>
        <v>0</v>
      </c>
      <c r="J252">
        <f t="shared" si="15"/>
        <v>1</v>
      </c>
      <c r="K252">
        <f t="shared" si="12"/>
        <v>0</v>
      </c>
      <c r="L252">
        <v>0</v>
      </c>
    </row>
    <row r="253" spans="1:12" x14ac:dyDescent="0.35">
      <c r="A253" t="s">
        <v>687</v>
      </c>
      <c r="B253">
        <v>43</v>
      </c>
      <c r="C253" t="str">
        <f>IFERROR(VLOOKUP(B253,'District Neighborhood Table'!$B$2:$C$8,2),IF(B253=40,"Central/Southwest Baltimore",IF(B253=41,"West/Northwest Baltimore",IF(B253=43,"Central North Baltimore","N/A"))))</f>
        <v>Central North Baltimore</v>
      </c>
      <c r="D253" s="3">
        <f>VLOOKUP(A253,'[1]2016 Primary'!E261:W557,19)</f>
        <v>2</v>
      </c>
      <c r="E253" s="3">
        <f>VLOOKUP(A253,'[1]2016 General'!E261:W557,19)</f>
        <v>2</v>
      </c>
      <c r="F253" s="3">
        <f>VLOOKUP(A253,'[1]2018 Primary'!E261:W557,19)</f>
        <v>2</v>
      </c>
      <c r="G253" s="3">
        <f>VLOOKUP(A253,'[1]2018 General'!E261:W557,19)</f>
        <v>2</v>
      </c>
      <c r="H253" s="4">
        <f t="shared" si="13"/>
        <v>2</v>
      </c>
      <c r="I253">
        <f t="shared" si="14"/>
        <v>1</v>
      </c>
      <c r="J253">
        <f t="shared" si="15"/>
        <v>0</v>
      </c>
      <c r="K253">
        <f t="shared" si="12"/>
        <v>0</v>
      </c>
      <c r="L253">
        <v>0</v>
      </c>
    </row>
    <row r="254" spans="1:12" x14ac:dyDescent="0.35">
      <c r="A254" t="s">
        <v>688</v>
      </c>
      <c r="B254">
        <v>43</v>
      </c>
      <c r="C254" t="str">
        <f>IFERROR(VLOOKUP(B254,'District Neighborhood Table'!$B$2:$C$8,2),IF(B254=40,"Central/Southwest Baltimore",IF(B254=41,"West/Northwest Baltimore",IF(B254=43,"Central North Baltimore","N/A"))))</f>
        <v>Central North Baltimore</v>
      </c>
      <c r="D254" s="3">
        <f>VLOOKUP(A254,'[1]2016 Primary'!E262:W558,19)</f>
        <v>3</v>
      </c>
      <c r="E254" s="3">
        <f>VLOOKUP(A254,'[1]2016 General'!E262:W558,19)</f>
        <v>3</v>
      </c>
      <c r="F254" s="3">
        <f>VLOOKUP(A254,'[1]2018 Primary'!E262:W558,19)</f>
        <v>2</v>
      </c>
      <c r="G254" s="3">
        <f>VLOOKUP(A254,'[1]2018 General'!E262:W558,19)</f>
        <v>2</v>
      </c>
      <c r="H254" s="4">
        <f t="shared" si="13"/>
        <v>2.5</v>
      </c>
      <c r="I254">
        <f t="shared" si="14"/>
        <v>0</v>
      </c>
      <c r="J254">
        <f t="shared" si="15"/>
        <v>0</v>
      </c>
      <c r="K254">
        <f t="shared" si="12"/>
        <v>1</v>
      </c>
      <c r="L254">
        <v>0</v>
      </c>
    </row>
    <row r="255" spans="1:12" x14ac:dyDescent="0.35">
      <c r="A255" t="s">
        <v>689</v>
      </c>
      <c r="B255">
        <v>43</v>
      </c>
      <c r="C255" t="str">
        <f>IFERROR(VLOOKUP(B255,'District Neighborhood Table'!$B$2:$C$8,2),IF(B255=40,"Central/Southwest Baltimore",IF(B255=41,"West/Northwest Baltimore",IF(B255=43,"Central North Baltimore","N/A"))))</f>
        <v>Central North Baltimore</v>
      </c>
      <c r="D255" s="3">
        <f>VLOOKUP(A255,'[1]2016 Primary'!E263:W559,19)</f>
        <v>1</v>
      </c>
      <c r="E255" s="3">
        <f>VLOOKUP(A255,'[1]2016 General'!E263:W559,19)</f>
        <v>1</v>
      </c>
      <c r="F255" s="3">
        <f>VLOOKUP(A255,'[1]2018 Primary'!E263:W559,19)</f>
        <v>2</v>
      </c>
      <c r="G255" s="3">
        <f>VLOOKUP(A255,'[1]2018 General'!E263:W559,19)</f>
        <v>2</v>
      </c>
      <c r="H255" s="4">
        <f t="shared" si="13"/>
        <v>1.5</v>
      </c>
      <c r="I255">
        <f t="shared" si="14"/>
        <v>0</v>
      </c>
      <c r="J255">
        <f t="shared" si="15"/>
        <v>0</v>
      </c>
      <c r="K255">
        <f t="shared" si="12"/>
        <v>1</v>
      </c>
      <c r="L255">
        <v>0</v>
      </c>
    </row>
    <row r="256" spans="1:12" x14ac:dyDescent="0.35">
      <c r="A256" t="s">
        <v>690</v>
      </c>
      <c r="B256">
        <v>43</v>
      </c>
      <c r="C256" t="str">
        <f>IFERROR(VLOOKUP(B256,'District Neighborhood Table'!$B$2:$C$8,2),IF(B256=40,"Central/Southwest Baltimore",IF(B256=41,"West/Northwest Baltimore",IF(B256=43,"Central North Baltimore","N/A"))))</f>
        <v>Central North Baltimore</v>
      </c>
      <c r="D256" s="3">
        <f>VLOOKUP(A256,'[1]2016 Primary'!E264:W560,19)</f>
        <v>1</v>
      </c>
      <c r="E256" s="3">
        <f>VLOOKUP(A256,'[1]2016 General'!E264:W560,19)</f>
        <v>1</v>
      </c>
      <c r="F256" s="3">
        <f>VLOOKUP(A256,'[1]2018 Primary'!E264:W560,19)</f>
        <v>1</v>
      </c>
      <c r="G256" s="3">
        <f>VLOOKUP(A256,'[1]2018 General'!E264:W560,19)</f>
        <v>1</v>
      </c>
      <c r="H256" s="4">
        <f t="shared" si="13"/>
        <v>1</v>
      </c>
      <c r="I256">
        <f t="shared" si="14"/>
        <v>1</v>
      </c>
      <c r="J256">
        <f t="shared" si="15"/>
        <v>0</v>
      </c>
      <c r="K256">
        <f t="shared" si="12"/>
        <v>0</v>
      </c>
      <c r="L256">
        <v>0</v>
      </c>
    </row>
    <row r="257" spans="1:12" x14ac:dyDescent="0.35">
      <c r="A257" t="s">
        <v>691</v>
      </c>
      <c r="B257">
        <v>41</v>
      </c>
      <c r="C257" t="str">
        <f>IFERROR(VLOOKUP(B257,'District Neighborhood Table'!$B$2:$C$8,2),IF(B257=40,"Central/Southwest Baltimore",IF(B257=41,"West/Northwest Baltimore",IF(B257=43,"Central North Baltimore","N/A"))))</f>
        <v>West/Northwest Baltimore</v>
      </c>
      <c r="D257" s="3">
        <f>VLOOKUP(A257,'[1]2016 Primary'!E265:W561,19)</f>
        <v>1</v>
      </c>
      <c r="E257" s="3">
        <f>VLOOKUP(A257,'[1]2016 General'!E265:W561,19)</f>
        <v>1</v>
      </c>
      <c r="F257" s="3">
        <f>VLOOKUP(A257,'[1]2018 Primary'!E265:W561,19)</f>
        <v>1</v>
      </c>
      <c r="G257" s="3">
        <f>VLOOKUP(A257,'[1]2018 General'!E265:W561,19)</f>
        <v>2</v>
      </c>
      <c r="H257" s="4">
        <f t="shared" si="13"/>
        <v>1.25</v>
      </c>
      <c r="I257">
        <f t="shared" si="14"/>
        <v>0</v>
      </c>
      <c r="J257">
        <f t="shared" si="15"/>
        <v>1</v>
      </c>
      <c r="K257">
        <f t="shared" si="12"/>
        <v>0</v>
      </c>
      <c r="L257">
        <v>0</v>
      </c>
    </row>
    <row r="258" spans="1:12" x14ac:dyDescent="0.35">
      <c r="A258" t="s">
        <v>692</v>
      </c>
      <c r="B258">
        <v>41</v>
      </c>
      <c r="C258" t="str">
        <f>IFERROR(VLOOKUP(B258,'District Neighborhood Table'!$B$2:$C$8,2),IF(B258=40,"Central/Southwest Baltimore",IF(B258=41,"West/Northwest Baltimore",IF(B258=43,"Central North Baltimore","N/A"))))</f>
        <v>West/Northwest Baltimore</v>
      </c>
      <c r="D258" s="3">
        <f>VLOOKUP(A258,'[1]2016 Primary'!E266:W562,19)</f>
        <v>3</v>
      </c>
      <c r="E258" s="3">
        <f>VLOOKUP(A258,'[1]2016 General'!E266:W562,19)</f>
        <v>3</v>
      </c>
      <c r="F258" s="3">
        <f>VLOOKUP(A258,'[1]2018 Primary'!E266:W562,19)</f>
        <v>2</v>
      </c>
      <c r="G258" s="3">
        <f>VLOOKUP(A258,'[1]2018 General'!E266:W562,19)</f>
        <v>2</v>
      </c>
      <c r="H258" s="4">
        <f t="shared" si="13"/>
        <v>2.5</v>
      </c>
      <c r="I258">
        <f t="shared" si="14"/>
        <v>0</v>
      </c>
      <c r="J258">
        <f t="shared" si="15"/>
        <v>0</v>
      </c>
      <c r="K258">
        <f t="shared" ref="K258:K297" si="16">IF(H258=1.5,1,IF(H258=2.5,1,0))</f>
        <v>1</v>
      </c>
      <c r="L258">
        <v>0</v>
      </c>
    </row>
    <row r="259" spans="1:12" x14ac:dyDescent="0.35">
      <c r="A259" t="s">
        <v>693</v>
      </c>
      <c r="B259">
        <v>41</v>
      </c>
      <c r="C259" t="str">
        <f>IFERROR(VLOOKUP(B259,'District Neighborhood Table'!$B$2:$C$8,2),IF(B259=40,"Central/Southwest Baltimore",IF(B259=41,"West/Northwest Baltimore",IF(B259=43,"Central North Baltimore","N/A"))))</f>
        <v>West/Northwest Baltimore</v>
      </c>
      <c r="D259" s="3">
        <f>VLOOKUP(A259,'[1]2016 Primary'!E267:W563,19)</f>
        <v>1</v>
      </c>
      <c r="E259" s="3">
        <f>VLOOKUP(A259,'[1]2016 General'!E267:W563,19)</f>
        <v>1</v>
      </c>
      <c r="F259" s="3">
        <f>VLOOKUP(A259,'[1]2018 Primary'!E267:W563,19)</f>
        <v>2</v>
      </c>
      <c r="G259" s="3">
        <f>VLOOKUP(A259,'[1]2018 General'!E267:W563,19)</f>
        <v>2</v>
      </c>
      <c r="H259" s="4">
        <f t="shared" ref="H259:H297" si="17">AVERAGE(D259:G259)</f>
        <v>1.5</v>
      </c>
      <c r="I259">
        <f t="shared" ref="I259:I297" si="18">IF(H259=1,1,IF(H259=2,1,IF(H259=3,1,0)))</f>
        <v>0</v>
      </c>
      <c r="J259">
        <f t="shared" ref="J259:J297" si="19">IF(H259=1.25,1,IF(H259=1.75,1,IF(H259=2.25,1,IF(H259=2.75,1,0))))</f>
        <v>0</v>
      </c>
      <c r="K259">
        <f t="shared" si="16"/>
        <v>1</v>
      </c>
      <c r="L259">
        <v>0</v>
      </c>
    </row>
    <row r="260" spans="1:12" x14ac:dyDescent="0.35">
      <c r="A260" t="s">
        <v>694</v>
      </c>
      <c r="B260">
        <v>41</v>
      </c>
      <c r="C260" t="str">
        <f>IFERROR(VLOOKUP(B260,'District Neighborhood Table'!$B$2:$C$8,2),IF(B260=40,"Central/Southwest Baltimore",IF(B260=41,"West/Northwest Baltimore",IF(B260=43,"Central North Baltimore","N/A"))))</f>
        <v>West/Northwest Baltimore</v>
      </c>
      <c r="D260" s="3">
        <f>VLOOKUP(A260,'[1]2016 Primary'!E268:W564,19)</f>
        <v>1</v>
      </c>
      <c r="E260" s="3">
        <f>VLOOKUP(A260,'[1]2016 General'!E268:W564,19)</f>
        <v>1</v>
      </c>
      <c r="F260" s="3">
        <f>VLOOKUP(A260,'[1]2018 Primary'!E268:W564,19)</f>
        <v>1</v>
      </c>
      <c r="G260" s="3">
        <f>VLOOKUP(A260,'[1]2018 General'!E268:W564,19)</f>
        <v>1</v>
      </c>
      <c r="H260" s="4">
        <f t="shared" si="17"/>
        <v>1</v>
      </c>
      <c r="I260">
        <f t="shared" si="18"/>
        <v>1</v>
      </c>
      <c r="J260">
        <f t="shared" si="19"/>
        <v>0</v>
      </c>
      <c r="K260">
        <f t="shared" si="16"/>
        <v>0</v>
      </c>
      <c r="L260">
        <v>0</v>
      </c>
    </row>
    <row r="261" spans="1:12" x14ac:dyDescent="0.35">
      <c r="A261" t="s">
        <v>695</v>
      </c>
      <c r="B261">
        <v>41</v>
      </c>
      <c r="C261" t="str">
        <f>IFERROR(VLOOKUP(B261,'District Neighborhood Table'!$B$2:$C$8,2),IF(B261=40,"Central/Southwest Baltimore",IF(B261=41,"West/Northwest Baltimore",IF(B261=43,"Central North Baltimore","N/A"))))</f>
        <v>West/Northwest Baltimore</v>
      </c>
      <c r="D261" s="3">
        <f>VLOOKUP(A261,'[1]2016 Primary'!E269:W565,19)</f>
        <v>1</v>
      </c>
      <c r="E261" s="3">
        <f>VLOOKUP(A261,'[1]2016 General'!E269:W565,19)</f>
        <v>3</v>
      </c>
      <c r="F261" s="3">
        <f>VLOOKUP(A261,'[1]2018 Primary'!E269:W565,19)</f>
        <v>2</v>
      </c>
      <c r="G261" s="3">
        <f>VLOOKUP(A261,'[1]2018 General'!E269:W565,19)</f>
        <v>2</v>
      </c>
      <c r="H261" s="4">
        <f t="shared" si="17"/>
        <v>2</v>
      </c>
      <c r="I261">
        <v>0</v>
      </c>
      <c r="J261">
        <f t="shared" si="19"/>
        <v>0</v>
      </c>
      <c r="K261">
        <f t="shared" si="16"/>
        <v>0</v>
      </c>
      <c r="L261">
        <v>1</v>
      </c>
    </row>
    <row r="262" spans="1:12" x14ac:dyDescent="0.35">
      <c r="A262" t="s">
        <v>696</v>
      </c>
      <c r="B262">
        <v>41</v>
      </c>
      <c r="C262" t="str">
        <f>IFERROR(VLOOKUP(B262,'District Neighborhood Table'!$B$2:$C$8,2),IF(B262=40,"Central/Southwest Baltimore",IF(B262=41,"West/Northwest Baltimore",IF(B262=43,"Central North Baltimore","N/A"))))</f>
        <v>West/Northwest Baltimore</v>
      </c>
      <c r="D262" s="3">
        <f>VLOOKUP(A262,'[1]2016 Primary'!E270:W566,19)</f>
        <v>3</v>
      </c>
      <c r="E262" s="3">
        <f>VLOOKUP(A262,'[1]2016 General'!E270:W566,19)</f>
        <v>3</v>
      </c>
      <c r="F262" s="3">
        <f>VLOOKUP(A262,'[1]2018 Primary'!E270:W566,19)</f>
        <v>2</v>
      </c>
      <c r="G262" s="3">
        <f>VLOOKUP(A262,'[1]2018 General'!E270:W566,19)</f>
        <v>2</v>
      </c>
      <c r="H262" s="4">
        <f t="shared" si="17"/>
        <v>2.5</v>
      </c>
      <c r="I262">
        <f t="shared" si="18"/>
        <v>0</v>
      </c>
      <c r="J262">
        <f t="shared" si="19"/>
        <v>0</v>
      </c>
      <c r="K262">
        <f t="shared" si="16"/>
        <v>1</v>
      </c>
      <c r="L262">
        <v>0</v>
      </c>
    </row>
    <row r="263" spans="1:12" x14ac:dyDescent="0.35">
      <c r="A263" t="s">
        <v>697</v>
      </c>
      <c r="B263">
        <v>41</v>
      </c>
      <c r="C263" t="str">
        <f>IFERROR(VLOOKUP(B263,'District Neighborhood Table'!$B$2:$C$8,2),IF(B263=40,"Central/Southwest Baltimore",IF(B263=41,"West/Northwest Baltimore",IF(B263=43,"Central North Baltimore","N/A"))))</f>
        <v>West/Northwest Baltimore</v>
      </c>
      <c r="D263" s="3">
        <f>VLOOKUP(A263,'[1]2016 Primary'!E271:W567,19)</f>
        <v>2</v>
      </c>
      <c r="E263" s="3">
        <f>VLOOKUP(A263,'[1]2016 General'!E271:W567,19)</f>
        <v>3</v>
      </c>
      <c r="F263" s="3">
        <f>VLOOKUP(A263,'[1]2018 Primary'!E271:W567,19)</f>
        <v>2</v>
      </c>
      <c r="G263" s="3">
        <f>VLOOKUP(A263,'[1]2018 General'!E271:W567,19)</f>
        <v>2</v>
      </c>
      <c r="H263" s="4">
        <f t="shared" si="17"/>
        <v>2.25</v>
      </c>
      <c r="I263">
        <f t="shared" si="18"/>
        <v>0</v>
      </c>
      <c r="J263">
        <f t="shared" si="19"/>
        <v>1</v>
      </c>
      <c r="K263">
        <f t="shared" si="16"/>
        <v>0</v>
      </c>
      <c r="L263">
        <v>0</v>
      </c>
    </row>
    <row r="264" spans="1:12" x14ac:dyDescent="0.35">
      <c r="A264" t="s">
        <v>698</v>
      </c>
      <c r="B264">
        <v>41</v>
      </c>
      <c r="C264" t="str">
        <f>IFERROR(VLOOKUP(B264,'District Neighborhood Table'!$B$2:$C$8,2),IF(B264=40,"Central/Southwest Baltimore",IF(B264=41,"West/Northwest Baltimore",IF(B264=43,"Central North Baltimore","N/A"))))</f>
        <v>West/Northwest Baltimore</v>
      </c>
      <c r="D264" s="3">
        <f>VLOOKUP(A264,'[1]2016 Primary'!E272:W568,19)</f>
        <v>1</v>
      </c>
      <c r="E264" s="3">
        <f>VLOOKUP(A264,'[1]2016 General'!E272:W568,19)</f>
        <v>1</v>
      </c>
      <c r="F264" s="3">
        <f>VLOOKUP(A264,'[1]2018 Primary'!E272:W568,19)</f>
        <v>1</v>
      </c>
      <c r="G264" s="3">
        <f>VLOOKUP(A264,'[1]2018 General'!E272:W568,19)</f>
        <v>1</v>
      </c>
      <c r="H264" s="4">
        <f t="shared" si="17"/>
        <v>1</v>
      </c>
      <c r="I264">
        <f t="shared" si="18"/>
        <v>1</v>
      </c>
      <c r="J264">
        <f t="shared" si="19"/>
        <v>0</v>
      </c>
      <c r="K264">
        <f t="shared" si="16"/>
        <v>0</v>
      </c>
      <c r="L264">
        <v>0</v>
      </c>
    </row>
    <row r="265" spans="1:12" x14ac:dyDescent="0.35">
      <c r="A265" t="s">
        <v>699</v>
      </c>
      <c r="B265">
        <v>41</v>
      </c>
      <c r="C265" t="str">
        <f>IFERROR(VLOOKUP(B265,'District Neighborhood Table'!$B$2:$C$8,2),IF(B265=40,"Central/Southwest Baltimore",IF(B265=41,"West/Northwest Baltimore",IF(B265=43,"Central North Baltimore","N/A"))))</f>
        <v>West/Northwest Baltimore</v>
      </c>
      <c r="D265" s="3">
        <f>VLOOKUP(A265,'[1]2016 Primary'!E273:W569,19)</f>
        <v>1</v>
      </c>
      <c r="E265" s="3">
        <f>VLOOKUP(A265,'[1]2016 General'!E273:W569,19)</f>
        <v>2</v>
      </c>
      <c r="F265" s="3">
        <f>VLOOKUP(A265,'[1]2018 Primary'!E273:W569,19)</f>
        <v>2</v>
      </c>
      <c r="G265" s="3">
        <f>VLOOKUP(A265,'[1]2018 General'!E273:W569,19)</f>
        <v>2</v>
      </c>
      <c r="H265" s="4">
        <f t="shared" si="17"/>
        <v>1.75</v>
      </c>
      <c r="I265">
        <f t="shared" si="18"/>
        <v>0</v>
      </c>
      <c r="J265">
        <f t="shared" si="19"/>
        <v>1</v>
      </c>
      <c r="K265">
        <f t="shared" si="16"/>
        <v>0</v>
      </c>
      <c r="L265">
        <v>0</v>
      </c>
    </row>
    <row r="266" spans="1:12" x14ac:dyDescent="0.35">
      <c r="A266" t="s">
        <v>700</v>
      </c>
      <c r="B266">
        <v>41</v>
      </c>
      <c r="C266" t="str">
        <f>IFERROR(VLOOKUP(B266,'District Neighborhood Table'!$B$2:$C$8,2),IF(B266=40,"Central/Southwest Baltimore",IF(B266=41,"West/Northwest Baltimore",IF(B266=43,"Central North Baltimore","N/A"))))</f>
        <v>West/Northwest Baltimore</v>
      </c>
      <c r="D266" s="3">
        <f>VLOOKUP(A266,'[1]2016 Primary'!E274:W570,19)</f>
        <v>3</v>
      </c>
      <c r="E266" s="3">
        <f>VLOOKUP(A266,'[1]2016 General'!E274:W570,19)</f>
        <v>3</v>
      </c>
      <c r="F266" s="3">
        <f>VLOOKUP(A266,'[1]2018 Primary'!E274:W570,19)</f>
        <v>2</v>
      </c>
      <c r="G266" s="3">
        <f>VLOOKUP(A266,'[1]2018 General'!E274:W570,19)</f>
        <v>3</v>
      </c>
      <c r="H266" s="4">
        <f t="shared" si="17"/>
        <v>2.75</v>
      </c>
      <c r="I266">
        <f t="shared" si="18"/>
        <v>0</v>
      </c>
      <c r="J266">
        <f t="shared" si="19"/>
        <v>1</v>
      </c>
      <c r="K266">
        <f t="shared" si="16"/>
        <v>0</v>
      </c>
      <c r="L266">
        <v>0</v>
      </c>
    </row>
    <row r="267" spans="1:12" x14ac:dyDescent="0.35">
      <c r="A267" t="s">
        <v>701</v>
      </c>
      <c r="B267">
        <v>41</v>
      </c>
      <c r="C267" t="str">
        <f>IFERROR(VLOOKUP(B267,'District Neighborhood Table'!$B$2:$C$8,2),IF(B267=40,"Central/Southwest Baltimore",IF(B267=41,"West/Northwest Baltimore",IF(B267=43,"Central North Baltimore","N/A"))))</f>
        <v>West/Northwest Baltimore</v>
      </c>
      <c r="D267" s="3">
        <f>VLOOKUP(A267,'[1]2016 Primary'!E275:W571,19)</f>
        <v>1</v>
      </c>
      <c r="E267" s="3">
        <f>VLOOKUP(A267,'[1]2016 General'!E275:W571,19)</f>
        <v>1</v>
      </c>
      <c r="F267" s="3">
        <f>VLOOKUP(A267,'[1]2018 Primary'!E275:W571,19)</f>
        <v>1</v>
      </c>
      <c r="G267" s="3">
        <f>VLOOKUP(A267,'[1]2018 General'!E275:W571,19)</f>
        <v>1</v>
      </c>
      <c r="H267" s="4">
        <f t="shared" si="17"/>
        <v>1</v>
      </c>
      <c r="I267">
        <f t="shared" si="18"/>
        <v>1</v>
      </c>
      <c r="J267">
        <f t="shared" si="19"/>
        <v>0</v>
      </c>
      <c r="K267">
        <f t="shared" si="16"/>
        <v>0</v>
      </c>
      <c r="L267">
        <v>0</v>
      </c>
    </row>
    <row r="268" spans="1:12" x14ac:dyDescent="0.35">
      <c r="A268" t="s">
        <v>702</v>
      </c>
      <c r="B268">
        <v>40</v>
      </c>
      <c r="C268" t="str">
        <f>IFERROR(VLOOKUP(B268,'District Neighborhood Table'!$B$2:$C$8,2),IF(B268=40,"Central/Southwest Baltimore",IF(B268=41,"West/Northwest Baltimore",IF(B268=43,"Central North Baltimore","N/A"))))</f>
        <v>Central/Southwest Baltimore</v>
      </c>
      <c r="D268" s="3">
        <f>VLOOKUP(A268,'[1]2016 Primary'!E276:W572,19)</f>
        <v>2</v>
      </c>
      <c r="E268" s="3">
        <f>VLOOKUP(A268,'[1]2016 General'!E276:W572,19)</f>
        <v>2</v>
      </c>
      <c r="F268" s="3">
        <f>VLOOKUP(A268,'[1]2018 Primary'!E276:W572,19)</f>
        <v>2</v>
      </c>
      <c r="G268" s="3">
        <f>VLOOKUP(A268,'[1]2018 General'!E276:W572,19)</f>
        <v>3</v>
      </c>
      <c r="H268" s="4">
        <f t="shared" si="17"/>
        <v>2.25</v>
      </c>
      <c r="I268">
        <f t="shared" si="18"/>
        <v>0</v>
      </c>
      <c r="J268">
        <f t="shared" si="19"/>
        <v>1</v>
      </c>
      <c r="K268">
        <f t="shared" si="16"/>
        <v>0</v>
      </c>
      <c r="L268">
        <v>0</v>
      </c>
    </row>
    <row r="269" spans="1:12" x14ac:dyDescent="0.35">
      <c r="A269" t="s">
        <v>703</v>
      </c>
      <c r="B269">
        <v>40</v>
      </c>
      <c r="C269" t="str">
        <f>IFERROR(VLOOKUP(B269,'District Neighborhood Table'!$B$2:$C$8,2),IF(B269=40,"Central/Southwest Baltimore",IF(B269=41,"West/Northwest Baltimore",IF(B269=43,"Central North Baltimore","N/A"))))</f>
        <v>Central/Southwest Baltimore</v>
      </c>
      <c r="D269" s="3">
        <f>VLOOKUP(A269,'[1]2016 Primary'!E277:W573,19)</f>
        <v>3</v>
      </c>
      <c r="E269" s="3">
        <f>VLOOKUP(A269,'[1]2016 General'!E277:W573,19)</f>
        <v>2</v>
      </c>
      <c r="F269" s="3">
        <f>VLOOKUP(A269,'[1]2018 Primary'!E277:W573,19)</f>
        <v>3</v>
      </c>
      <c r="G269" s="3">
        <f>VLOOKUP(A269,'[1]2018 General'!E277:W573,19)</f>
        <v>3</v>
      </c>
      <c r="H269" s="4">
        <f t="shared" si="17"/>
        <v>2.75</v>
      </c>
      <c r="I269">
        <f t="shared" si="18"/>
        <v>0</v>
      </c>
      <c r="J269">
        <f t="shared" si="19"/>
        <v>1</v>
      </c>
      <c r="K269">
        <f t="shared" si="16"/>
        <v>0</v>
      </c>
      <c r="L269">
        <v>0</v>
      </c>
    </row>
    <row r="270" spans="1:12" x14ac:dyDescent="0.35">
      <c r="A270" t="s">
        <v>704</v>
      </c>
      <c r="B270" s="12">
        <v>41</v>
      </c>
      <c r="C270" t="str">
        <f>IFERROR(VLOOKUP(B270,'District Neighborhood Table'!$B$2:$C$8,2),IF(B270=40,"Central/Southwest Baltimore",IF(B270=41,"West/Northwest Baltimore",IF(B270=43,"Central North Baltimore","N/A"))))</f>
        <v>West/Northwest Baltimore</v>
      </c>
      <c r="D270" s="3">
        <f>VLOOKUP(A270,'[1]2016 Primary'!E278:W574,19)</f>
        <v>3</v>
      </c>
      <c r="E270" s="3">
        <f>VLOOKUP(A270,'[1]2016 General'!E278:W574,19)</f>
        <v>3</v>
      </c>
      <c r="F270" s="3">
        <f>VLOOKUP(A270,'[1]2018 Primary'!E278:W574,19)</f>
        <v>3</v>
      </c>
      <c r="G270" s="3">
        <f>VLOOKUP(A270,'[1]2018 General'!E278:W574,19)</f>
        <v>3</v>
      </c>
      <c r="H270" s="4">
        <f t="shared" si="17"/>
        <v>3</v>
      </c>
      <c r="I270">
        <f t="shared" si="18"/>
        <v>1</v>
      </c>
      <c r="J270">
        <f t="shared" si="19"/>
        <v>0</v>
      </c>
      <c r="K270">
        <f t="shared" si="16"/>
        <v>0</v>
      </c>
      <c r="L270">
        <v>0</v>
      </c>
    </row>
    <row r="271" spans="1:12" x14ac:dyDescent="0.35">
      <c r="A271" t="s">
        <v>705</v>
      </c>
      <c r="B271" s="12">
        <v>41</v>
      </c>
      <c r="C271" t="str">
        <f>IFERROR(VLOOKUP(B271,'District Neighborhood Table'!$B$2:$C$8,2),IF(B271=40,"Central/Southwest Baltimore",IF(B271=41,"West/Northwest Baltimore",IF(B271=43,"Central North Baltimore","N/A"))))</f>
        <v>West/Northwest Baltimore</v>
      </c>
      <c r="D271" s="3">
        <f>VLOOKUP(A271,'[1]2016 Primary'!E279:W575,19)</f>
        <v>3</v>
      </c>
      <c r="E271" s="3">
        <f>VLOOKUP(A271,'[1]2016 General'!E279:W575,19)</f>
        <v>3</v>
      </c>
      <c r="F271" s="3">
        <f>VLOOKUP(A271,'[1]2018 Primary'!E279:W575,19)</f>
        <v>3</v>
      </c>
      <c r="G271" s="3">
        <f>VLOOKUP(A271,'[1]2018 General'!E279:W575,19)</f>
        <v>3</v>
      </c>
      <c r="H271" s="4">
        <f t="shared" si="17"/>
        <v>3</v>
      </c>
      <c r="I271">
        <f t="shared" si="18"/>
        <v>1</v>
      </c>
      <c r="J271">
        <f t="shared" si="19"/>
        <v>0</v>
      </c>
      <c r="K271">
        <f t="shared" si="16"/>
        <v>0</v>
      </c>
      <c r="L271">
        <v>0</v>
      </c>
    </row>
    <row r="272" spans="1:12" x14ac:dyDescent="0.35">
      <c r="A272" t="s">
        <v>706</v>
      </c>
      <c r="B272">
        <v>41</v>
      </c>
      <c r="C272" t="str">
        <f>IFERROR(VLOOKUP(B272,'District Neighborhood Table'!$B$2:$C$8,2),IF(B272=40,"Central/Southwest Baltimore",IF(B272=41,"West/Northwest Baltimore",IF(B272=43,"Central North Baltimore","N/A"))))</f>
        <v>West/Northwest Baltimore</v>
      </c>
      <c r="D272" s="3">
        <f>VLOOKUP(A272,'[1]2016 Primary'!E280:W576,19)</f>
        <v>2</v>
      </c>
      <c r="E272" s="3">
        <f>VLOOKUP(A272,'[1]2016 General'!E280:W576,19)</f>
        <v>2</v>
      </c>
      <c r="F272" s="3">
        <f>VLOOKUP(A272,'[1]2018 Primary'!E280:W576,19)</f>
        <v>1</v>
      </c>
      <c r="G272" s="3">
        <f>VLOOKUP(A272,'[1]2018 General'!E280:W576,19)</f>
        <v>2</v>
      </c>
      <c r="H272" s="4">
        <f t="shared" si="17"/>
        <v>1.75</v>
      </c>
      <c r="I272">
        <f t="shared" si="18"/>
        <v>0</v>
      </c>
      <c r="J272">
        <f t="shared" si="19"/>
        <v>1</v>
      </c>
      <c r="K272">
        <f t="shared" si="16"/>
        <v>0</v>
      </c>
      <c r="L272">
        <v>0</v>
      </c>
    </row>
    <row r="273" spans="1:12" x14ac:dyDescent="0.35">
      <c r="A273" t="s">
        <v>707</v>
      </c>
      <c r="B273" s="12">
        <v>41</v>
      </c>
      <c r="C273" t="str">
        <f>IFERROR(VLOOKUP(B273,'District Neighborhood Table'!$B$2:$C$8,2),IF(B273=40,"Central/Southwest Baltimore",IF(B273=41,"West/Northwest Baltimore",IF(B273=43,"Central North Baltimore","N/A"))))</f>
        <v>West/Northwest Baltimore</v>
      </c>
      <c r="D273" s="3">
        <f>VLOOKUP(A273,'[1]2016 Primary'!E281:W577,19)</f>
        <v>3</v>
      </c>
      <c r="E273" s="3">
        <f>VLOOKUP(A273,'[1]2016 General'!E281:W577,19)</f>
        <v>3</v>
      </c>
      <c r="F273" s="3">
        <f>VLOOKUP(A273,'[1]2018 Primary'!E281:W577,19)</f>
        <v>3</v>
      </c>
      <c r="G273" s="3">
        <f>VLOOKUP(A273,'[1]2018 General'!E281:W577,19)</f>
        <v>3</v>
      </c>
      <c r="H273" s="4">
        <f t="shared" si="17"/>
        <v>3</v>
      </c>
      <c r="I273">
        <f t="shared" si="18"/>
        <v>1</v>
      </c>
      <c r="J273">
        <f t="shared" si="19"/>
        <v>0</v>
      </c>
      <c r="K273">
        <f t="shared" si="16"/>
        <v>0</v>
      </c>
      <c r="L273">
        <v>0</v>
      </c>
    </row>
    <row r="274" spans="1:12" x14ac:dyDescent="0.35">
      <c r="A274" t="s">
        <v>708</v>
      </c>
      <c r="B274">
        <v>41</v>
      </c>
      <c r="C274" t="str">
        <f>IFERROR(VLOOKUP(B274,'District Neighborhood Table'!$B$2:$C$8,2),IF(B274=40,"Central/Southwest Baltimore",IF(B274=41,"West/Northwest Baltimore",IF(B274=43,"Central North Baltimore","N/A"))))</f>
        <v>West/Northwest Baltimore</v>
      </c>
      <c r="D274" s="3">
        <f>VLOOKUP(A274,'[1]2016 Primary'!E282:W578,19)</f>
        <v>3</v>
      </c>
      <c r="E274" s="3">
        <f>VLOOKUP(A274,'[1]2016 General'!E282:W578,19)</f>
        <v>2</v>
      </c>
      <c r="F274" s="3">
        <f>VLOOKUP(A274,'[1]2018 Primary'!E282:W578,19)</f>
        <v>2</v>
      </c>
      <c r="G274" s="3">
        <f>VLOOKUP(A274,'[1]2018 General'!E282:W578,19)</f>
        <v>2</v>
      </c>
      <c r="H274" s="4">
        <f t="shared" si="17"/>
        <v>2.25</v>
      </c>
      <c r="I274">
        <f t="shared" si="18"/>
        <v>0</v>
      </c>
      <c r="J274">
        <f t="shared" si="19"/>
        <v>1</v>
      </c>
      <c r="K274">
        <f t="shared" si="16"/>
        <v>0</v>
      </c>
      <c r="L274">
        <v>0</v>
      </c>
    </row>
    <row r="275" spans="1:12" x14ac:dyDescent="0.35">
      <c r="A275" t="s">
        <v>709</v>
      </c>
      <c r="B275">
        <v>41</v>
      </c>
      <c r="C275" t="str">
        <f>IFERROR(VLOOKUP(B275,'District Neighborhood Table'!$B$2:$C$8,2),IF(B275=40,"Central/Southwest Baltimore",IF(B275=41,"West/Northwest Baltimore",IF(B275=43,"Central North Baltimore","N/A"))))</f>
        <v>West/Northwest Baltimore</v>
      </c>
      <c r="D275" s="3">
        <f>VLOOKUP(A275,'[1]2016 Primary'!E283:W579,19)</f>
        <v>2</v>
      </c>
      <c r="E275" s="3">
        <f>VLOOKUP(A275,'[1]2016 General'!E283:W579,19)</f>
        <v>2</v>
      </c>
      <c r="F275" s="3">
        <f>VLOOKUP(A275,'[1]2018 Primary'!E283:W579,19)</f>
        <v>1</v>
      </c>
      <c r="G275" s="3">
        <f>VLOOKUP(A275,'[1]2018 General'!E283:W579,19)</f>
        <v>2</v>
      </c>
      <c r="H275" s="4">
        <f t="shared" si="17"/>
        <v>1.75</v>
      </c>
      <c r="I275">
        <f t="shared" si="18"/>
        <v>0</v>
      </c>
      <c r="J275">
        <f t="shared" si="19"/>
        <v>1</v>
      </c>
      <c r="K275">
        <f t="shared" si="16"/>
        <v>0</v>
      </c>
      <c r="L275">
        <v>0</v>
      </c>
    </row>
    <row r="276" spans="1:12" x14ac:dyDescent="0.35">
      <c r="A276" t="s">
        <v>710</v>
      </c>
      <c r="B276" s="12">
        <v>41</v>
      </c>
      <c r="C276" t="str">
        <f>IFERROR(VLOOKUP(B276,'District Neighborhood Table'!$B$2:$C$8,2),IF(B276=40,"Central/Southwest Baltimore",IF(B276=41,"West/Northwest Baltimore",IF(B276=43,"Central North Baltimore","N/A"))))</f>
        <v>West/Northwest Baltimore</v>
      </c>
      <c r="D276" s="3">
        <f>VLOOKUP(A276,'[1]2016 Primary'!E284:W580,19)</f>
        <v>3</v>
      </c>
      <c r="E276" s="3">
        <f>VLOOKUP(A276,'[1]2016 General'!E284:W580,19)</f>
        <v>3</v>
      </c>
      <c r="F276" s="3">
        <f>VLOOKUP(A276,'[1]2018 Primary'!E284:W580,19)</f>
        <v>3</v>
      </c>
      <c r="G276" s="3">
        <f>VLOOKUP(A276,'[1]2018 General'!E284:W580,19)</f>
        <v>3</v>
      </c>
      <c r="H276" s="4">
        <f t="shared" si="17"/>
        <v>3</v>
      </c>
      <c r="I276">
        <f t="shared" si="18"/>
        <v>1</v>
      </c>
      <c r="J276">
        <f t="shared" si="19"/>
        <v>0</v>
      </c>
      <c r="K276">
        <f t="shared" si="16"/>
        <v>0</v>
      </c>
      <c r="L276">
        <v>0</v>
      </c>
    </row>
    <row r="277" spans="1:12" x14ac:dyDescent="0.35">
      <c r="A277" t="s">
        <v>711</v>
      </c>
      <c r="B277">
        <v>41</v>
      </c>
      <c r="C277" t="str">
        <f>IFERROR(VLOOKUP(B277,'District Neighborhood Table'!$B$2:$C$8,2),IF(B277=40,"Central/Southwest Baltimore",IF(B277=41,"West/Northwest Baltimore",IF(B277=43,"Central North Baltimore","N/A"))))</f>
        <v>West/Northwest Baltimore</v>
      </c>
      <c r="D277" s="3">
        <f>VLOOKUP(A277,'[1]2016 Primary'!E285:W581,19)</f>
        <v>1</v>
      </c>
      <c r="E277" s="3">
        <f>VLOOKUP(A277,'[1]2016 General'!E285:W581,19)</f>
        <v>1</v>
      </c>
      <c r="F277" s="3">
        <f>VLOOKUP(A277,'[1]2018 Primary'!E285:W581,19)</f>
        <v>1</v>
      </c>
      <c r="G277" s="3">
        <f>VLOOKUP(A277,'[1]2018 General'!E285:W581,19)</f>
        <v>2</v>
      </c>
      <c r="H277" s="4">
        <f t="shared" si="17"/>
        <v>1.25</v>
      </c>
      <c r="I277">
        <f t="shared" si="18"/>
        <v>0</v>
      </c>
      <c r="J277">
        <f t="shared" si="19"/>
        <v>1</v>
      </c>
      <c r="K277">
        <f t="shared" si="16"/>
        <v>0</v>
      </c>
      <c r="L277">
        <v>0</v>
      </c>
    </row>
    <row r="278" spans="1:12" x14ac:dyDescent="0.35">
      <c r="A278" t="s">
        <v>712</v>
      </c>
      <c r="B278">
        <v>41</v>
      </c>
      <c r="C278" t="str">
        <f>IFERROR(VLOOKUP(B278,'District Neighborhood Table'!$B$2:$C$8,2),IF(B278=40,"Central/Southwest Baltimore",IF(B278=41,"West/Northwest Baltimore",IF(B278=43,"Central North Baltimore","N/A"))))</f>
        <v>West/Northwest Baltimore</v>
      </c>
      <c r="D278" s="3">
        <f>VLOOKUP(A278,'[1]2016 Primary'!E286:W582,19)</f>
        <v>1</v>
      </c>
      <c r="E278" s="3">
        <f>VLOOKUP(A278,'[1]2016 General'!E286:W582,19)</f>
        <v>1</v>
      </c>
      <c r="F278" s="3">
        <f>VLOOKUP(A278,'[1]2018 Primary'!E286:W582,19)</f>
        <v>1</v>
      </c>
      <c r="G278" s="3">
        <f>VLOOKUP(A278,'[1]2018 General'!E286:W582,19)</f>
        <v>2</v>
      </c>
      <c r="H278" s="4">
        <f t="shared" si="17"/>
        <v>1.25</v>
      </c>
      <c r="I278">
        <f t="shared" si="18"/>
        <v>0</v>
      </c>
      <c r="J278">
        <f t="shared" si="19"/>
        <v>1</v>
      </c>
      <c r="K278">
        <f t="shared" si="16"/>
        <v>0</v>
      </c>
      <c r="L278">
        <v>0</v>
      </c>
    </row>
    <row r="279" spans="1:12" x14ac:dyDescent="0.35">
      <c r="A279" t="s">
        <v>713</v>
      </c>
      <c r="B279">
        <v>41</v>
      </c>
      <c r="C279" t="str">
        <f>IFERROR(VLOOKUP(B279,'District Neighborhood Table'!$B$2:$C$8,2),IF(B279=40,"Central/Southwest Baltimore",IF(B279=41,"West/Northwest Baltimore",IF(B279=43,"Central North Baltimore","N/A"))))</f>
        <v>West/Northwest Baltimore</v>
      </c>
      <c r="D279" s="3">
        <f>VLOOKUP(A279,'[1]2016 Primary'!E287:W583,19)</f>
        <v>1</v>
      </c>
      <c r="E279" s="3">
        <f>VLOOKUP(A279,'[1]2016 General'!E287:W583,19)</f>
        <v>1</v>
      </c>
      <c r="F279" s="3">
        <f>VLOOKUP(A279,'[1]2018 Primary'!E287:W583,19)</f>
        <v>1</v>
      </c>
      <c r="G279" s="3">
        <f>VLOOKUP(A279,'[1]2018 General'!E287:W583,19)</f>
        <v>2</v>
      </c>
      <c r="H279" s="4">
        <f t="shared" si="17"/>
        <v>1.25</v>
      </c>
      <c r="I279">
        <f t="shared" si="18"/>
        <v>0</v>
      </c>
      <c r="J279">
        <f t="shared" si="19"/>
        <v>1</v>
      </c>
      <c r="K279">
        <f t="shared" si="16"/>
        <v>0</v>
      </c>
      <c r="L279">
        <v>0</v>
      </c>
    </row>
    <row r="280" spans="1:12" x14ac:dyDescent="0.35">
      <c r="A280" t="s">
        <v>714</v>
      </c>
      <c r="B280">
        <v>41</v>
      </c>
      <c r="C280" t="str">
        <f>IFERROR(VLOOKUP(B280,'District Neighborhood Table'!$B$2:$C$8,2),IF(B280=40,"Central/Southwest Baltimore",IF(B280=41,"West/Northwest Baltimore",IF(B280=43,"Central North Baltimore","N/A"))))</f>
        <v>West/Northwest Baltimore</v>
      </c>
      <c r="D280" s="3">
        <f>VLOOKUP(A280,'[1]2016 Primary'!E288:W584,19)</f>
        <v>1</v>
      </c>
      <c r="E280" s="3">
        <f>VLOOKUP(A280,'[1]2016 General'!E288:W584,19)</f>
        <v>1</v>
      </c>
      <c r="F280" s="3">
        <f>VLOOKUP(A280,'[1]2018 Primary'!E288:W584,19)</f>
        <v>1</v>
      </c>
      <c r="G280" s="3">
        <f>VLOOKUP(A280,'[1]2018 General'!E288:W584,19)</f>
        <v>1</v>
      </c>
      <c r="H280" s="4">
        <f t="shared" si="17"/>
        <v>1</v>
      </c>
      <c r="I280">
        <f t="shared" si="18"/>
        <v>1</v>
      </c>
      <c r="J280">
        <f t="shared" si="19"/>
        <v>0</v>
      </c>
      <c r="K280">
        <f t="shared" si="16"/>
        <v>0</v>
      </c>
      <c r="L280">
        <v>0</v>
      </c>
    </row>
    <row r="281" spans="1:12" x14ac:dyDescent="0.35">
      <c r="A281" t="s">
        <v>715</v>
      </c>
      <c r="B281">
        <v>41</v>
      </c>
      <c r="C281" t="str">
        <f>IFERROR(VLOOKUP(B281,'District Neighborhood Table'!$B$2:$C$8,2),IF(B281=40,"Central/Southwest Baltimore",IF(B281=41,"West/Northwest Baltimore",IF(B281=43,"Central North Baltimore","N/A"))))</f>
        <v>West/Northwest Baltimore</v>
      </c>
      <c r="D281" s="3">
        <f>VLOOKUP(A281,'[1]2016 Primary'!E289:W585,19)</f>
        <v>1</v>
      </c>
      <c r="E281" s="3">
        <f>VLOOKUP(A281,'[1]2016 General'!E289:W585,19)</f>
        <v>1</v>
      </c>
      <c r="F281" s="3">
        <f>VLOOKUP(A281,'[1]2018 Primary'!E289:W585,19)</f>
        <v>1</v>
      </c>
      <c r="G281" s="3">
        <f>VLOOKUP(A281,'[1]2018 General'!E289:W585,19)</f>
        <v>1</v>
      </c>
      <c r="H281" s="4">
        <f t="shared" si="17"/>
        <v>1</v>
      </c>
      <c r="I281">
        <f t="shared" si="18"/>
        <v>1</v>
      </c>
      <c r="J281">
        <f t="shared" si="19"/>
        <v>0</v>
      </c>
      <c r="K281">
        <f t="shared" si="16"/>
        <v>0</v>
      </c>
      <c r="L281">
        <v>0</v>
      </c>
    </row>
    <row r="282" spans="1:12" x14ac:dyDescent="0.35">
      <c r="A282" t="s">
        <v>716</v>
      </c>
      <c r="B282">
        <v>41</v>
      </c>
      <c r="C282" t="str">
        <f>IFERROR(VLOOKUP(B282,'District Neighborhood Table'!$B$2:$C$8,2),IF(B282=40,"Central/Southwest Baltimore",IF(B282=41,"West/Northwest Baltimore",IF(B282=43,"Central North Baltimore","N/A"))))</f>
        <v>West/Northwest Baltimore</v>
      </c>
      <c r="D282" s="3">
        <f>VLOOKUP(A282,'[1]2016 Primary'!E290:W586,19)</f>
        <v>1</v>
      </c>
      <c r="E282" s="3">
        <f>VLOOKUP(A282,'[1]2016 General'!E290:W586,19)</f>
        <v>1</v>
      </c>
      <c r="F282" s="3">
        <f>VLOOKUP(A282,'[1]2018 Primary'!E290:W586,19)</f>
        <v>1</v>
      </c>
      <c r="G282" s="3">
        <f>VLOOKUP(A282,'[1]2018 General'!E290:W586,19)</f>
        <v>1</v>
      </c>
      <c r="H282" s="4">
        <f t="shared" si="17"/>
        <v>1</v>
      </c>
      <c r="I282">
        <f t="shared" si="18"/>
        <v>1</v>
      </c>
      <c r="J282">
        <f t="shared" si="19"/>
        <v>0</v>
      </c>
      <c r="K282">
        <f t="shared" si="16"/>
        <v>0</v>
      </c>
      <c r="L282">
        <v>0</v>
      </c>
    </row>
    <row r="283" spans="1:12" x14ac:dyDescent="0.35">
      <c r="A283" t="s">
        <v>717</v>
      </c>
      <c r="B283">
        <v>41</v>
      </c>
      <c r="C283" t="str">
        <f>IFERROR(VLOOKUP(B283,'District Neighborhood Table'!$B$2:$C$8,2),IF(B283=40,"Central/Southwest Baltimore",IF(B283=41,"West/Northwest Baltimore",IF(B283=43,"Central North Baltimore","N/A"))))</f>
        <v>West/Northwest Baltimore</v>
      </c>
      <c r="D283" s="3">
        <f>VLOOKUP(A283,'[1]2016 Primary'!E291:W587,19)</f>
        <v>2</v>
      </c>
      <c r="E283" s="3">
        <f>VLOOKUP(A283,'[1]2016 General'!E291:W587,19)</f>
        <v>2</v>
      </c>
      <c r="F283" s="3">
        <f>VLOOKUP(A283,'[1]2018 Primary'!E291:W587,19)</f>
        <v>3</v>
      </c>
      <c r="G283" s="3">
        <f>VLOOKUP(A283,'[1]2018 General'!E291:W587,19)</f>
        <v>3</v>
      </c>
      <c r="H283" s="4">
        <f t="shared" si="17"/>
        <v>2.5</v>
      </c>
      <c r="I283">
        <f t="shared" si="18"/>
        <v>0</v>
      </c>
      <c r="J283">
        <f t="shared" si="19"/>
        <v>0</v>
      </c>
      <c r="K283">
        <f t="shared" si="16"/>
        <v>1</v>
      </c>
      <c r="L283">
        <v>0</v>
      </c>
    </row>
    <row r="284" spans="1:12" x14ac:dyDescent="0.35">
      <c r="A284" t="s">
        <v>718</v>
      </c>
      <c r="B284">
        <v>41</v>
      </c>
      <c r="C284" t="str">
        <f>IFERROR(VLOOKUP(B284,'District Neighborhood Table'!$B$2:$C$8,2),IF(B284=40,"Central/Southwest Baltimore",IF(B284=41,"West/Northwest Baltimore",IF(B284=43,"Central North Baltimore","N/A"))))</f>
        <v>West/Northwest Baltimore</v>
      </c>
      <c r="D284" s="3">
        <f>VLOOKUP(A284,'[1]2016 Primary'!E292:W588,19)</f>
        <v>1</v>
      </c>
      <c r="E284" s="3">
        <f>VLOOKUP(A284,'[1]2016 General'!E292:W588,19)</f>
        <v>1</v>
      </c>
      <c r="F284" s="3">
        <f>VLOOKUP(A284,'[1]2018 Primary'!E292:W588,19)</f>
        <v>1</v>
      </c>
      <c r="G284" s="3">
        <f>VLOOKUP(A284,'[1]2018 General'!E292:W588,19)</f>
        <v>1</v>
      </c>
      <c r="H284" s="4">
        <f t="shared" si="17"/>
        <v>1</v>
      </c>
      <c r="I284">
        <f t="shared" si="18"/>
        <v>1</v>
      </c>
      <c r="J284">
        <f t="shared" si="19"/>
        <v>0</v>
      </c>
      <c r="K284">
        <f t="shared" si="16"/>
        <v>0</v>
      </c>
      <c r="L284">
        <v>0</v>
      </c>
    </row>
    <row r="285" spans="1:12" x14ac:dyDescent="0.35">
      <c r="A285" t="s">
        <v>719</v>
      </c>
      <c r="B285" s="12">
        <v>41</v>
      </c>
      <c r="C285" t="str">
        <f>IFERROR(VLOOKUP(B285,'District Neighborhood Table'!$B$2:$C$8,2),IF(B285=40,"Central/Southwest Baltimore",IF(B285=41,"West/Northwest Baltimore",IF(B285=43,"Central North Baltimore","N/A"))))</f>
        <v>West/Northwest Baltimore</v>
      </c>
      <c r="D285" s="3">
        <f>VLOOKUP(A285,'[1]2016 Primary'!E293:W589,19)</f>
        <v>3</v>
      </c>
      <c r="E285" s="3">
        <f>VLOOKUP(A285,'[1]2016 General'!E293:W589,19)</f>
        <v>3</v>
      </c>
      <c r="F285" s="3">
        <f>VLOOKUP(A285,'[1]2018 Primary'!E293:W589,19)</f>
        <v>3</v>
      </c>
      <c r="G285" s="3">
        <f>VLOOKUP(A285,'[1]2018 General'!E293:W589,19)</f>
        <v>3</v>
      </c>
      <c r="H285" s="4">
        <f t="shared" si="17"/>
        <v>3</v>
      </c>
      <c r="I285">
        <f t="shared" si="18"/>
        <v>1</v>
      </c>
      <c r="J285">
        <f t="shared" si="19"/>
        <v>0</v>
      </c>
      <c r="K285">
        <f t="shared" si="16"/>
        <v>0</v>
      </c>
      <c r="L285">
        <v>0</v>
      </c>
    </row>
    <row r="286" spans="1:12" x14ac:dyDescent="0.35">
      <c r="A286" t="s">
        <v>720</v>
      </c>
      <c r="B286" s="12">
        <v>41</v>
      </c>
      <c r="C286" t="str">
        <f>IFERROR(VLOOKUP(B286,'District Neighborhood Table'!$B$2:$C$8,2),IF(B286=40,"Central/Southwest Baltimore",IF(B286=41,"West/Northwest Baltimore",IF(B286=43,"Central North Baltimore","N/A"))))</f>
        <v>West/Northwest Baltimore</v>
      </c>
      <c r="D286" s="3">
        <f>VLOOKUP(A286,'[1]2016 Primary'!E294:W590,19)</f>
        <v>3</v>
      </c>
      <c r="E286" s="3">
        <f>VLOOKUP(A286,'[1]2016 General'!E294:W590,19)</f>
        <v>3</v>
      </c>
      <c r="F286" s="3">
        <f>VLOOKUP(A286,'[1]2018 Primary'!E294:W590,19)</f>
        <v>3</v>
      </c>
      <c r="G286" s="3">
        <f>VLOOKUP(A286,'[1]2018 General'!E294:W590,19)</f>
        <v>3</v>
      </c>
      <c r="H286" s="4">
        <f t="shared" si="17"/>
        <v>3</v>
      </c>
      <c r="I286">
        <f t="shared" si="18"/>
        <v>1</v>
      </c>
      <c r="J286">
        <f t="shared" si="19"/>
        <v>0</v>
      </c>
      <c r="K286">
        <f t="shared" si="16"/>
        <v>0</v>
      </c>
      <c r="L286">
        <v>0</v>
      </c>
    </row>
    <row r="287" spans="1:12" x14ac:dyDescent="0.35">
      <c r="A287" t="s">
        <v>721</v>
      </c>
      <c r="B287">
        <v>41</v>
      </c>
      <c r="C287" t="str">
        <f>IFERROR(VLOOKUP(B287,'District Neighborhood Table'!$B$2:$C$8,2),IF(B287=40,"Central/Southwest Baltimore",IF(B287=41,"West/Northwest Baltimore",IF(B287=43,"Central North Baltimore","N/A"))))</f>
        <v>West/Northwest Baltimore</v>
      </c>
      <c r="D287" s="3">
        <f>VLOOKUP(A287,'[1]2016 Primary'!E295:W591,19)</f>
        <v>2</v>
      </c>
      <c r="E287" s="3">
        <f>VLOOKUP(A287,'[1]2016 General'!E295:W591,19)</f>
        <v>2</v>
      </c>
      <c r="F287" s="3">
        <f>VLOOKUP(A287,'[1]2018 Primary'!E295:W591,19)</f>
        <v>2</v>
      </c>
      <c r="G287" s="3">
        <f>VLOOKUP(A287,'[1]2018 General'!E295:W591,19)</f>
        <v>2</v>
      </c>
      <c r="H287" s="4">
        <f t="shared" si="17"/>
        <v>2</v>
      </c>
      <c r="I287">
        <f t="shared" si="18"/>
        <v>1</v>
      </c>
      <c r="J287">
        <f t="shared" si="19"/>
        <v>0</v>
      </c>
      <c r="K287">
        <f t="shared" si="16"/>
        <v>0</v>
      </c>
      <c r="L287">
        <v>0</v>
      </c>
    </row>
    <row r="288" spans="1:12" x14ac:dyDescent="0.35">
      <c r="A288" t="s">
        <v>722</v>
      </c>
      <c r="B288">
        <v>41</v>
      </c>
      <c r="C288" t="str">
        <f>IFERROR(VLOOKUP(B288,'District Neighborhood Table'!$B$2:$C$8,2),IF(B288=40,"Central/Southwest Baltimore",IF(B288=41,"West/Northwest Baltimore",IF(B288=43,"Central North Baltimore","N/A"))))</f>
        <v>West/Northwest Baltimore</v>
      </c>
      <c r="D288" s="3">
        <f>VLOOKUP(A288,'[1]2016 Primary'!E296:W592,19)</f>
        <v>1</v>
      </c>
      <c r="E288" s="3">
        <f>VLOOKUP(A288,'[1]2016 General'!E296:W592,19)</f>
        <v>1</v>
      </c>
      <c r="F288" s="3">
        <f>VLOOKUP(A288,'[1]2018 Primary'!E296:W592,19)</f>
        <v>1</v>
      </c>
      <c r="G288" s="3">
        <f>VLOOKUP(A288,'[1]2018 General'!E296:W592,19)</f>
        <v>1</v>
      </c>
      <c r="H288" s="4">
        <f t="shared" si="17"/>
        <v>1</v>
      </c>
      <c r="I288">
        <f t="shared" si="18"/>
        <v>1</v>
      </c>
      <c r="J288">
        <f t="shared" si="19"/>
        <v>0</v>
      </c>
      <c r="K288">
        <f t="shared" si="16"/>
        <v>0</v>
      </c>
      <c r="L288">
        <v>0</v>
      </c>
    </row>
    <row r="289" spans="1:12" x14ac:dyDescent="0.35">
      <c r="A289" t="s">
        <v>723</v>
      </c>
      <c r="B289">
        <v>41</v>
      </c>
      <c r="C289" t="str">
        <f>IFERROR(VLOOKUP(B289,'District Neighborhood Table'!$B$2:$C$8,2),IF(B289=40,"Central/Southwest Baltimore",IF(B289=41,"West/Northwest Baltimore",IF(B289=43,"Central North Baltimore","N/A"))))</f>
        <v>West/Northwest Baltimore</v>
      </c>
      <c r="D289" s="3">
        <f>VLOOKUP(A289,'[1]2016 Primary'!E297:W593,19)</f>
        <v>2</v>
      </c>
      <c r="E289" s="3">
        <f>VLOOKUP(A289,'[1]2016 General'!E297:W593,19)</f>
        <v>2</v>
      </c>
      <c r="F289" s="3">
        <f>VLOOKUP(A289,'[1]2018 Primary'!E297:W593,19)</f>
        <v>3</v>
      </c>
      <c r="G289" s="3">
        <f>VLOOKUP(A289,'[1]2018 General'!E297:W593,19)</f>
        <v>3</v>
      </c>
      <c r="H289" s="4">
        <f t="shared" si="17"/>
        <v>2.5</v>
      </c>
      <c r="I289">
        <f t="shared" si="18"/>
        <v>0</v>
      </c>
      <c r="J289">
        <f t="shared" si="19"/>
        <v>0</v>
      </c>
      <c r="K289">
        <f t="shared" si="16"/>
        <v>1</v>
      </c>
      <c r="L289">
        <v>0</v>
      </c>
    </row>
    <row r="290" spans="1:12" x14ac:dyDescent="0.35">
      <c r="A290" t="s">
        <v>724</v>
      </c>
      <c r="B290">
        <v>41</v>
      </c>
      <c r="C290" t="str">
        <f>IFERROR(VLOOKUP(B290,'District Neighborhood Table'!$B$2:$C$8,2),IF(B290=40,"Central/Southwest Baltimore",IF(B290=41,"West/Northwest Baltimore",IF(B290=43,"Central North Baltimore","N/A"))))</f>
        <v>West/Northwest Baltimore</v>
      </c>
      <c r="D290" s="3">
        <f>VLOOKUP(A290,'[1]2016 Primary'!E298:W594,19)</f>
        <v>2</v>
      </c>
      <c r="E290" s="3">
        <f>VLOOKUP(A290,'[1]2016 General'!E298:W594,19)</f>
        <v>2</v>
      </c>
      <c r="F290" s="3">
        <f>VLOOKUP(A290,'[1]2018 Primary'!E298:W594,19)</f>
        <v>2</v>
      </c>
      <c r="G290" s="3">
        <f>VLOOKUP(A290,'[1]2018 General'!E298:W594,19)</f>
        <v>2</v>
      </c>
      <c r="H290" s="4">
        <f t="shared" si="17"/>
        <v>2</v>
      </c>
      <c r="I290">
        <f t="shared" si="18"/>
        <v>1</v>
      </c>
      <c r="J290">
        <f t="shared" si="19"/>
        <v>0</v>
      </c>
      <c r="K290">
        <f t="shared" si="16"/>
        <v>0</v>
      </c>
      <c r="L290">
        <v>0</v>
      </c>
    </row>
    <row r="291" spans="1:12" x14ac:dyDescent="0.35">
      <c r="A291" t="s">
        <v>725</v>
      </c>
      <c r="B291">
        <v>41</v>
      </c>
      <c r="C291" t="str">
        <f>IFERROR(VLOOKUP(B291,'District Neighborhood Table'!$B$2:$C$8,2),IF(B291=40,"Central/Southwest Baltimore",IF(B291=41,"West/Northwest Baltimore",IF(B291=43,"Central North Baltimore","N/A"))))</f>
        <v>West/Northwest Baltimore</v>
      </c>
      <c r="D291" s="3">
        <f>VLOOKUP(A291,'[1]2016 Primary'!E299:W595,19)</f>
        <v>2</v>
      </c>
      <c r="E291" s="3">
        <f>VLOOKUP(A291,'[1]2016 General'!E299:W595,19)</f>
        <v>2</v>
      </c>
      <c r="F291" s="3">
        <f>VLOOKUP(A291,'[1]2018 Primary'!E299:W595,19)</f>
        <v>2</v>
      </c>
      <c r="G291" s="3">
        <f>VLOOKUP(A291,'[1]2018 General'!E299:W595,19)</f>
        <v>2</v>
      </c>
      <c r="H291" s="4">
        <f t="shared" si="17"/>
        <v>2</v>
      </c>
      <c r="I291">
        <f t="shared" si="18"/>
        <v>1</v>
      </c>
      <c r="J291">
        <f t="shared" si="19"/>
        <v>0</v>
      </c>
      <c r="K291">
        <f t="shared" si="16"/>
        <v>0</v>
      </c>
      <c r="L291">
        <v>0</v>
      </c>
    </row>
    <row r="292" spans="1:12" x14ac:dyDescent="0.35">
      <c r="A292" t="s">
        <v>726</v>
      </c>
      <c r="B292">
        <v>41</v>
      </c>
      <c r="C292" t="str">
        <f>IFERROR(VLOOKUP(B292,'District Neighborhood Table'!$B$2:$C$8,2),IF(B292=40,"Central/Southwest Baltimore",IF(B292=41,"West/Northwest Baltimore",IF(B292=43,"Central North Baltimore","N/A"))))</f>
        <v>West/Northwest Baltimore</v>
      </c>
      <c r="D292" s="3">
        <f>VLOOKUP(A292,'[1]2016 Primary'!E300:W596,19)</f>
        <v>1</v>
      </c>
      <c r="E292" s="3">
        <f>VLOOKUP(A292,'[1]2016 General'!E300:W596,19)</f>
        <v>1</v>
      </c>
      <c r="F292" s="3">
        <f>VLOOKUP(A292,'[1]2018 Primary'!E300:W596,19)</f>
        <v>1</v>
      </c>
      <c r="G292" s="3">
        <f>VLOOKUP(A292,'[1]2018 General'!E300:W596,19)</f>
        <v>1</v>
      </c>
      <c r="H292" s="4">
        <f t="shared" si="17"/>
        <v>1</v>
      </c>
      <c r="I292">
        <f t="shared" si="18"/>
        <v>1</v>
      </c>
      <c r="J292">
        <f t="shared" si="19"/>
        <v>0</v>
      </c>
      <c r="K292">
        <f t="shared" si="16"/>
        <v>0</v>
      </c>
      <c r="L292">
        <v>0</v>
      </c>
    </row>
    <row r="293" spans="1:12" x14ac:dyDescent="0.35">
      <c r="A293" t="s">
        <v>727</v>
      </c>
      <c r="B293">
        <v>41</v>
      </c>
      <c r="C293" t="str">
        <f>IFERROR(VLOOKUP(B293,'District Neighborhood Table'!$B$2:$C$8,2),IF(B293=40,"Central/Southwest Baltimore",IF(B293=41,"West/Northwest Baltimore",IF(B293=43,"Central North Baltimore","N/A"))))</f>
        <v>West/Northwest Baltimore</v>
      </c>
      <c r="D293" s="3">
        <f>VLOOKUP(A293,'[1]2016 Primary'!E301:W597,19)</f>
        <v>1</v>
      </c>
      <c r="E293" s="3">
        <f>VLOOKUP(A293,'[1]2016 General'!E301:W597,19)</f>
        <v>1</v>
      </c>
      <c r="F293" s="3">
        <f>VLOOKUP(A293,'[1]2018 Primary'!E301:W597,19)</f>
        <v>1</v>
      </c>
      <c r="G293" s="3">
        <f>VLOOKUP(A293,'[1]2018 General'!E301:W597,19)</f>
        <v>1</v>
      </c>
      <c r="H293" s="4">
        <f t="shared" si="17"/>
        <v>1</v>
      </c>
      <c r="I293">
        <f t="shared" si="18"/>
        <v>1</v>
      </c>
      <c r="J293">
        <f t="shared" si="19"/>
        <v>0</v>
      </c>
      <c r="K293">
        <f t="shared" si="16"/>
        <v>0</v>
      </c>
      <c r="L293">
        <v>0</v>
      </c>
    </row>
    <row r="294" spans="1:12" x14ac:dyDescent="0.35">
      <c r="A294" t="s">
        <v>728</v>
      </c>
      <c r="B294">
        <v>41</v>
      </c>
      <c r="C294" t="str">
        <f>IFERROR(VLOOKUP(B294,'District Neighborhood Table'!$B$2:$C$8,2),IF(B294=40,"Central/Southwest Baltimore",IF(B294=41,"West/Northwest Baltimore",IF(B294=43,"Central North Baltimore","N/A"))))</f>
        <v>West/Northwest Baltimore</v>
      </c>
      <c r="D294" s="3">
        <f>VLOOKUP(A294,'[1]2016 Primary'!E302:W598,19)</f>
        <v>2</v>
      </c>
      <c r="E294" s="3">
        <f>VLOOKUP(A294,'[1]2016 General'!E302:W598,19)</f>
        <v>2</v>
      </c>
      <c r="F294" s="3">
        <f>VLOOKUP(A294,'[1]2018 Primary'!E302:W598,19)</f>
        <v>2</v>
      </c>
      <c r="G294" s="3">
        <f>VLOOKUP(A294,'[1]2018 General'!E302:W598,19)</f>
        <v>2</v>
      </c>
      <c r="H294" s="4">
        <f t="shared" si="17"/>
        <v>2</v>
      </c>
      <c r="I294">
        <f t="shared" si="18"/>
        <v>1</v>
      </c>
      <c r="J294">
        <f t="shared" si="19"/>
        <v>0</v>
      </c>
      <c r="K294">
        <f t="shared" si="16"/>
        <v>0</v>
      </c>
      <c r="L294">
        <v>0</v>
      </c>
    </row>
    <row r="295" spans="1:12" x14ac:dyDescent="0.35">
      <c r="A295" t="s">
        <v>729</v>
      </c>
      <c r="B295" t="s">
        <v>739</v>
      </c>
      <c r="C295" t="str">
        <f>IFERROR(VLOOKUP(B295,'District Neighborhood Table'!$B$2:$C$8,2),IF(B295=40,"Central/Southwest Baltimore",IF(B295=41,"West/Northwest Baltimore",IF(B295=43,"Central North Baltimore","N/A"))))</f>
        <v>Southwest/Central Baltimore</v>
      </c>
      <c r="D295" s="3">
        <f>VLOOKUP(A295,'[1]2016 Primary'!E303:W599,19)</f>
        <v>1</v>
      </c>
      <c r="E295" s="3">
        <f>VLOOKUP(A295,'[1]2016 General'!E303:W599,19)</f>
        <v>2</v>
      </c>
      <c r="F295" s="3">
        <f>VLOOKUP(A295,'[1]2018 Primary'!E303:W599,19)</f>
        <v>1</v>
      </c>
      <c r="G295" s="3">
        <f>VLOOKUP(A295,'[1]2018 General'!E303:W599,19)</f>
        <v>2</v>
      </c>
      <c r="H295" s="4">
        <f t="shared" si="17"/>
        <v>1.5</v>
      </c>
      <c r="I295">
        <f t="shared" si="18"/>
        <v>0</v>
      </c>
      <c r="J295">
        <f t="shared" si="19"/>
        <v>0</v>
      </c>
      <c r="K295">
        <f t="shared" si="16"/>
        <v>1</v>
      </c>
      <c r="L295">
        <v>0</v>
      </c>
    </row>
    <row r="296" spans="1:12" x14ac:dyDescent="0.35">
      <c r="A296" t="s">
        <v>730</v>
      </c>
      <c r="B296" s="12" t="s">
        <v>739</v>
      </c>
      <c r="C296" t="str">
        <f>IFERROR(VLOOKUP(B296,'District Neighborhood Table'!$B$2:$C$8,2),IF(B296=40,"Central/Southwest Baltimore",IF(B296=41,"West/Northwest Baltimore",IF(B296=43,"Central North Baltimore","N/A"))))</f>
        <v>Southwest/Central Baltimore</v>
      </c>
      <c r="D296" s="3">
        <f>VLOOKUP(A296,'[1]2016 Primary'!E304:W600,19)</f>
        <v>3</v>
      </c>
      <c r="E296" s="3">
        <f>VLOOKUP(A296,'[1]2016 General'!E304:W600,19)</f>
        <v>3</v>
      </c>
      <c r="F296" s="3">
        <f>VLOOKUP(A296,'[1]2018 Primary'!E304:W600,19)</f>
        <v>3</v>
      </c>
      <c r="G296" s="3">
        <f>VLOOKUP(A296,'[1]2018 General'!E304:W600,19)</f>
        <v>3</v>
      </c>
      <c r="H296" s="4">
        <f t="shared" si="17"/>
        <v>3</v>
      </c>
      <c r="I296">
        <f t="shared" si="18"/>
        <v>1</v>
      </c>
      <c r="J296">
        <f t="shared" si="19"/>
        <v>0</v>
      </c>
      <c r="K296">
        <f t="shared" si="16"/>
        <v>0</v>
      </c>
      <c r="L296">
        <v>0</v>
      </c>
    </row>
    <row r="297" spans="1:12" x14ac:dyDescent="0.35">
      <c r="A297" t="s">
        <v>731</v>
      </c>
      <c r="B297" t="s">
        <v>739</v>
      </c>
      <c r="C297" t="str">
        <f>IFERROR(VLOOKUP(B297,'District Neighborhood Table'!$B$2:$C$8,2),IF(B297=40,"Central/Southwest Baltimore",IF(B297=41,"West/Northwest Baltimore",IF(B297=43,"Central North Baltimore","N/A"))))</f>
        <v>Southwest/Central Baltimore</v>
      </c>
      <c r="D297" s="3">
        <f>VLOOKUP(A297,'[1]2016 Primary'!E305:W601,19)</f>
        <v>1</v>
      </c>
      <c r="E297" s="3">
        <f>VLOOKUP(A297,'[1]2016 General'!E305:W601,19)</f>
        <v>1</v>
      </c>
      <c r="F297" s="3">
        <f>VLOOKUP(A297,'[1]2018 Primary'!E305:W601,19)</f>
        <v>1</v>
      </c>
      <c r="G297" s="3">
        <f>VLOOKUP(A297,'[1]2018 General'!E305:W601,19)</f>
        <v>2</v>
      </c>
      <c r="H297" s="4">
        <f t="shared" si="17"/>
        <v>1.25</v>
      </c>
      <c r="I297">
        <f t="shared" si="18"/>
        <v>0</v>
      </c>
      <c r="J297">
        <f t="shared" si="19"/>
        <v>1</v>
      </c>
      <c r="K297">
        <f t="shared" si="16"/>
        <v>0</v>
      </c>
      <c r="L297">
        <v>0</v>
      </c>
    </row>
  </sheetData>
  <autoFilter ref="A1:L297" xr:uid="{00000000-0009-0000-0000-000000000000}"/>
  <conditionalFormatting sqref="A1:G1 A2:A297 C2:G297">
    <cfRule type="colorScale" priority="2">
      <colorScale>
        <cfvo type="num" val="1"/>
        <cfvo type="num" val="2"/>
        <cfvo type="num" val="3"/>
        <color rgb="FFF8696B"/>
        <color rgb="FFFFEB84"/>
        <color rgb="FF63BE7B"/>
      </colorScale>
    </cfRule>
  </conditionalFormatting>
  <conditionalFormatting sqref="D1:G1048576">
    <cfRule type="colorScale" priority="1">
      <colorScale>
        <cfvo type="num" val="1"/>
        <cfvo type="num" val="2"/>
        <cfvo type="num" val="3"/>
        <color rgb="FF00B050"/>
        <color rgb="FFFFEB84"/>
        <color rgb="FFFF3300"/>
      </colorScale>
    </cfRule>
  </conditionalFormatting>
  <pageMargins left="0.7" right="0.7" top="0.75" bottom="0.75" header="0.3" footer="0.3"/>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M10"/>
  <sheetViews>
    <sheetView tabSelected="1" workbookViewId="0">
      <selection activeCell="B14" sqref="B14"/>
    </sheetView>
  </sheetViews>
  <sheetFormatPr defaultRowHeight="14.5" x14ac:dyDescent="0.35"/>
  <cols>
    <col min="2" max="2" width="15.90625" bestFit="1" customWidth="1"/>
    <col min="3" max="3" width="37.26953125" bestFit="1" customWidth="1"/>
    <col min="13" max="13" width="11.6328125" customWidth="1"/>
  </cols>
  <sheetData>
    <row r="1" spans="2:13" ht="15" thickBot="1" x14ac:dyDescent="0.4"/>
    <row r="2" spans="2:13" ht="15" thickBot="1" x14ac:dyDescent="0.4">
      <c r="B2" s="13" t="s">
        <v>737</v>
      </c>
      <c r="C2" s="14" t="s">
        <v>754</v>
      </c>
    </row>
    <row r="3" spans="2:13" x14ac:dyDescent="0.35">
      <c r="B3" s="15">
        <v>46</v>
      </c>
      <c r="C3" s="16" t="s">
        <v>747</v>
      </c>
      <c r="D3" t="s">
        <v>745</v>
      </c>
    </row>
    <row r="4" spans="2:13" x14ac:dyDescent="0.35">
      <c r="B4" s="15">
        <v>40</v>
      </c>
      <c r="C4" s="16" t="s">
        <v>746</v>
      </c>
      <c r="D4" t="s">
        <v>743</v>
      </c>
    </row>
    <row r="5" spans="2:13" x14ac:dyDescent="0.35">
      <c r="B5" s="15">
        <v>45</v>
      </c>
      <c r="C5" s="16" t="s">
        <v>748</v>
      </c>
      <c r="D5" t="s">
        <v>740</v>
      </c>
    </row>
    <row r="6" spans="2:13" x14ac:dyDescent="0.35">
      <c r="B6" s="15">
        <v>43</v>
      </c>
      <c r="C6" s="16" t="s">
        <v>749</v>
      </c>
      <c r="D6" t="s">
        <v>742</v>
      </c>
    </row>
    <row r="7" spans="2:13" x14ac:dyDescent="0.35">
      <c r="B7" s="17" t="s">
        <v>739</v>
      </c>
      <c r="C7" s="16" t="s">
        <v>750</v>
      </c>
      <c r="D7" t="s">
        <v>741</v>
      </c>
    </row>
    <row r="8" spans="2:13" ht="15" thickBot="1" x14ac:dyDescent="0.4">
      <c r="B8" s="18">
        <v>41</v>
      </c>
      <c r="C8" s="19" t="s">
        <v>751</v>
      </c>
      <c r="D8" t="s">
        <v>744</v>
      </c>
    </row>
    <row r="10" spans="2:13" x14ac:dyDescent="0.35">
      <c r="B10" s="20" t="s">
        <v>755</v>
      </c>
      <c r="C10" s="20"/>
      <c r="D10" s="20"/>
      <c r="E10" s="20"/>
      <c r="F10" s="20"/>
      <c r="G10" s="20"/>
      <c r="H10" s="20"/>
      <c r="I10" s="20"/>
      <c r="J10" s="20"/>
      <c r="K10" s="20"/>
      <c r="L10" s="20"/>
      <c r="M10" s="20"/>
    </row>
  </sheetData>
  <pageMargins left="0.7" right="0.7" top="0.75" bottom="0.75" header="0.3" footer="0.3"/>
  <pageSetup orientation="portrait" horizontalDpi="4294967293" verticalDpi="0" r:id="rId1"/>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297"/>
  <sheetViews>
    <sheetView workbookViewId="0">
      <selection activeCell="F14" sqref="F14"/>
    </sheetView>
  </sheetViews>
  <sheetFormatPr defaultRowHeight="14.5" x14ac:dyDescent="0.35"/>
  <cols>
    <col min="1" max="1" width="9.1796875" customWidth="1"/>
    <col min="2" max="3" width="9.1796875" style="11" customWidth="1"/>
    <col min="4" max="4" width="9.1796875" style="9" customWidth="1"/>
    <col min="5" max="6" width="31.453125" bestFit="1" customWidth="1"/>
    <col min="7" max="7" width="11.7265625" bestFit="1" customWidth="1"/>
    <col min="8" max="8" width="11.81640625" bestFit="1" customWidth="1"/>
    <col min="9" max="9" width="11.7265625" bestFit="1" customWidth="1"/>
    <col min="10" max="10" width="11.81640625" bestFit="1" customWidth="1"/>
    <col min="11" max="11" width="12.7265625" bestFit="1" customWidth="1"/>
    <col min="13" max="13" width="8.81640625" customWidth="1"/>
    <col min="14" max="14" width="10.26953125" bestFit="1" customWidth="1"/>
    <col min="17" max="17" width="13.6328125" bestFit="1" customWidth="1"/>
  </cols>
  <sheetData>
    <row r="1" spans="1:22" s="1" customFormat="1" x14ac:dyDescent="0.35">
      <c r="A1" s="1" t="s">
        <v>412</v>
      </c>
      <c r="B1" s="10" t="s">
        <v>734</v>
      </c>
      <c r="C1" s="10" t="s">
        <v>735</v>
      </c>
      <c r="D1" s="8" t="s">
        <v>736</v>
      </c>
      <c r="E1" s="1" t="s">
        <v>732</v>
      </c>
      <c r="F1" s="1" t="s">
        <v>733</v>
      </c>
      <c r="G1" s="1" t="s">
        <v>413</v>
      </c>
      <c r="H1" s="1" t="s">
        <v>414</v>
      </c>
      <c r="I1" s="1" t="s">
        <v>415</v>
      </c>
      <c r="J1" s="1" t="s">
        <v>416</v>
      </c>
      <c r="K1" s="1" t="s">
        <v>417</v>
      </c>
      <c r="L1" s="1" t="s">
        <v>418</v>
      </c>
      <c r="M1" s="1" t="s">
        <v>419</v>
      </c>
      <c r="N1" s="1" t="s">
        <v>420</v>
      </c>
      <c r="O1" s="1" t="s">
        <v>421</v>
      </c>
      <c r="Q1" s="1" t="s">
        <v>422</v>
      </c>
      <c r="R1">
        <f>COUNTIF(L2:L297,1)</f>
        <v>155</v>
      </c>
      <c r="S1" s="2">
        <f>R1/R3</f>
        <v>0.52364864864864868</v>
      </c>
      <c r="T1" t="s">
        <v>423</v>
      </c>
    </row>
    <row r="2" spans="1:22" x14ac:dyDescent="0.35">
      <c r="A2" t="s">
        <v>424</v>
      </c>
      <c r="B2" s="11">
        <v>1</v>
      </c>
      <c r="C2" s="11">
        <v>1</v>
      </c>
      <c r="D2" s="9">
        <f>IF(B2=1,C2+1000,IF(B2=2,C2+2000,IF(B2=3,C2+3000,IF(B2=4,C2+4000,IF(B2=5,C2+5000,IF(B2=6,C2+6000,IF(B2=7,C2+7000,IF(B2=8,C2+8000,IF(B2=9,C2+9000,IF(B2=10,C2+10000,IF(B2=11,C2+11000,IF(B2=12,C2+12000,IF(B2=13,C2+13000,IF(B2=14,C2+14000,IF(B2=15,C2+15000,IF(B2=16,C2+16000,"N/A"))))))))))))))))</f>
        <v>1001</v>
      </c>
      <c r="E2" t="str">
        <f>VLOOKUP($D2,'Polling Places by Precinct 2020'!$A$1:$C$297,2)</f>
        <v>SCHOOL #47 HAMPSTEAD HILL ELEM</v>
      </c>
      <c r="F2" t="str">
        <f>VLOOKUP($D2,'Polling Places by Precinct 2020'!$A$1:$C$297,3)</f>
        <v>500 S LINWOOD AVE</v>
      </c>
      <c r="G2" s="3">
        <f>VLOOKUP(A2,'[1]2016 Primary'!E10:W306,19)</f>
        <v>2</v>
      </c>
      <c r="H2" s="3">
        <f>VLOOKUP(A2,'[1]2016 General'!E10:W306,19)</f>
        <v>2</v>
      </c>
      <c r="I2" s="3">
        <f>VLOOKUP(A2,'[1]2018 Primary'!E10:W306,19)</f>
        <v>2</v>
      </c>
      <c r="J2" s="3">
        <f>VLOOKUP(A2,'[1]2018 General'!E10:W306,19)</f>
        <v>2</v>
      </c>
      <c r="K2" s="4">
        <f>AVERAGE(G2:J2)</f>
        <v>2</v>
      </c>
      <c r="L2">
        <f>IF(K2=1,1,IF(K2=2,1,IF(K2=3,1,0)))</f>
        <v>1</v>
      </c>
      <c r="M2">
        <f>IF(K2=1.25,1,IF(K2=1.75,1,IF(K2=2.25,1,IF(K2=2.75,1,0))))</f>
        <v>0</v>
      </c>
      <c r="N2">
        <f t="shared" ref="N2:N65" si="0">IF(K2=1.5,1,IF(K2=2.5,1,0))</f>
        <v>0</v>
      </c>
      <c r="O2">
        <v>0</v>
      </c>
      <c r="Q2" s="1" t="s">
        <v>425</v>
      </c>
      <c r="R2">
        <f>COUNTIF(L2:L297,0)</f>
        <v>141</v>
      </c>
      <c r="S2" s="5">
        <f>R2/R3</f>
        <v>0.47635135135135137</v>
      </c>
      <c r="T2" t="s">
        <v>426</v>
      </c>
    </row>
    <row r="3" spans="1:22" x14ac:dyDescent="0.35">
      <c r="A3" t="s">
        <v>427</v>
      </c>
      <c r="B3" s="11">
        <v>1</v>
      </c>
      <c r="C3" s="11">
        <v>2</v>
      </c>
      <c r="D3" s="9">
        <f>C3+B3*1000</f>
        <v>1002</v>
      </c>
      <c r="E3" t="str">
        <f>VLOOKUP($D3,'Polling Places by Precinct 2020'!$A$1:$C$297,2)</f>
        <v>ENGINE HOUSE #5</v>
      </c>
      <c r="F3" t="str">
        <f>VLOOKUP($D3,'Polling Places by Precinct 2020'!$A$1:$C$297,3)</f>
        <v>2120 EASTERN AVE</v>
      </c>
      <c r="G3" s="3">
        <f>VLOOKUP(A3,'[1]2016 Primary'!E11:W307,19)</f>
        <v>1</v>
      </c>
      <c r="H3" s="3">
        <f>VLOOKUP(A3,'[1]2016 General'!E11:W307,19)</f>
        <v>1</v>
      </c>
      <c r="I3" s="3">
        <f>VLOOKUP(A3,'[1]2018 Primary'!E11:W307,19)</f>
        <v>2</v>
      </c>
      <c r="J3" s="3">
        <f>VLOOKUP(A3,'[1]2018 General'!E11:W307,19)</f>
        <v>2</v>
      </c>
      <c r="K3" s="4">
        <f t="shared" ref="K3:K66" si="1">AVERAGE(G3:J3)</f>
        <v>1.5</v>
      </c>
      <c r="L3">
        <f t="shared" ref="L3:L66" si="2">IF(K3=1,1,IF(K3=2,1,IF(K3=3,1,0)))</f>
        <v>0</v>
      </c>
      <c r="M3">
        <f t="shared" ref="M3:M66" si="3">IF(K3=1.25,1,IF(K3=1.75,1,IF(K3=2.25,1,IF(K3=2.75,1,0))))</f>
        <v>0</v>
      </c>
      <c r="N3">
        <f t="shared" si="0"/>
        <v>1</v>
      </c>
      <c r="O3">
        <v>0</v>
      </c>
      <c r="R3" s="6">
        <f>R1+R2</f>
        <v>296</v>
      </c>
    </row>
    <row r="4" spans="1:22" x14ac:dyDescent="0.35">
      <c r="A4" t="s">
        <v>428</v>
      </c>
      <c r="B4" s="11">
        <v>1</v>
      </c>
      <c r="C4" s="11">
        <v>3</v>
      </c>
      <c r="D4" s="9">
        <f t="shared" ref="D4:D67" si="4">C4+B4*1000</f>
        <v>1003</v>
      </c>
      <c r="E4" t="str">
        <f>VLOOKUP($D4,'Polling Places by Precinct 2020'!$A$1:$C$297,2)</f>
        <v>SCHOOL #47 HAMPSTEAD HILL ELEM</v>
      </c>
      <c r="F4" t="str">
        <f>VLOOKUP($D4,'Polling Places by Precinct 2020'!$A$1:$C$297,3)</f>
        <v>500 S LINWOOD AVE</v>
      </c>
      <c r="G4" s="3">
        <f>VLOOKUP(A4,'[1]2016 Primary'!E12:W308,19)</f>
        <v>2</v>
      </c>
      <c r="H4" s="3">
        <f>VLOOKUP(A4,'[1]2016 General'!E12:W308,19)</f>
        <v>1</v>
      </c>
      <c r="I4" s="3">
        <f>VLOOKUP(A4,'[1]2018 Primary'!E12:W308,19)</f>
        <v>2</v>
      </c>
      <c r="J4" s="3">
        <f>VLOOKUP(A4,'[1]2018 General'!E12:W308,19)</f>
        <v>2</v>
      </c>
      <c r="K4" s="4">
        <f t="shared" si="1"/>
        <v>1.75</v>
      </c>
      <c r="L4">
        <f t="shared" si="2"/>
        <v>0</v>
      </c>
      <c r="M4">
        <f t="shared" si="3"/>
        <v>1</v>
      </c>
      <c r="N4">
        <f t="shared" si="0"/>
        <v>0</v>
      </c>
      <c r="O4">
        <v>0</v>
      </c>
      <c r="S4" s="2">
        <f>(R5+R6)/R3</f>
        <v>0.46621621621621623</v>
      </c>
      <c r="T4" t="s">
        <v>429</v>
      </c>
      <c r="V4" s="7">
        <f>S4+S7+S1</f>
        <v>1</v>
      </c>
    </row>
    <row r="5" spans="1:22" x14ac:dyDescent="0.35">
      <c r="A5" t="s">
        <v>430</v>
      </c>
      <c r="B5" s="11">
        <v>1</v>
      </c>
      <c r="C5" s="11">
        <v>4</v>
      </c>
      <c r="D5" s="9">
        <f t="shared" si="4"/>
        <v>1004</v>
      </c>
      <c r="E5" t="str">
        <f>VLOOKUP($D5,'Polling Places by Precinct 2020'!$A$1:$C$297,2)</f>
        <v>ENOCH PRATT FREE LIBRARY CANTON BRANCH</v>
      </c>
      <c r="F5" t="str">
        <f>VLOOKUP($D5,'Polling Places by Precinct 2020'!$A$1:$C$297,3)</f>
        <v>1030 S ELLWOOD AVE</v>
      </c>
      <c r="G5" s="3">
        <f>VLOOKUP(A5,'[1]2016 Primary'!E13:W309,19)</f>
        <v>1</v>
      </c>
      <c r="H5" s="3">
        <f>VLOOKUP(A5,'[1]2016 General'!E13:W309,19)</f>
        <v>1</v>
      </c>
      <c r="I5" s="3">
        <f>VLOOKUP(A5,'[1]2018 Primary'!E13:W309,19)</f>
        <v>1</v>
      </c>
      <c r="J5" s="3">
        <f>VLOOKUP(A5,'[1]2018 General'!E13:W309,19)</f>
        <v>1</v>
      </c>
      <c r="K5" s="4">
        <f t="shared" si="1"/>
        <v>1</v>
      </c>
      <c r="L5">
        <f t="shared" si="2"/>
        <v>1</v>
      </c>
      <c r="M5">
        <f t="shared" si="3"/>
        <v>0</v>
      </c>
      <c r="N5">
        <f t="shared" si="0"/>
        <v>0</v>
      </c>
      <c r="O5">
        <v>0</v>
      </c>
      <c r="Q5" s="1" t="s">
        <v>419</v>
      </c>
      <c r="R5">
        <f>COUNTIF(M2:M297,1)</f>
        <v>96</v>
      </c>
      <c r="S5" s="5">
        <f>R5/R3</f>
        <v>0.32432432432432434</v>
      </c>
      <c r="T5" t="s">
        <v>431</v>
      </c>
    </row>
    <row r="6" spans="1:22" x14ac:dyDescent="0.35">
      <c r="A6" t="s">
        <v>432</v>
      </c>
      <c r="B6" s="11">
        <v>1</v>
      </c>
      <c r="C6" s="11">
        <v>5</v>
      </c>
      <c r="D6" s="9">
        <f t="shared" si="4"/>
        <v>1005</v>
      </c>
      <c r="E6" t="str">
        <f>VLOOKUP($D6,'Polling Places by Precinct 2020'!$A$1:$C$297,2)</f>
        <v>HATTON SENIOR CITIZEN CTR</v>
      </c>
      <c r="F6" t="str">
        <f>VLOOKUP($D6,'Polling Places by Precinct 2020'!$A$1:$C$297,3)</f>
        <v>2825 FAIT  AVE</v>
      </c>
      <c r="G6" s="3">
        <f>VLOOKUP(A6,'[1]2016 Primary'!E14:W310,19)</f>
        <v>1</v>
      </c>
      <c r="H6" s="3">
        <f>VLOOKUP(A6,'[1]2016 General'!E14:W310,19)</f>
        <v>1</v>
      </c>
      <c r="I6" s="3">
        <f>VLOOKUP(A6,'[1]2018 Primary'!E14:W310,19)</f>
        <v>1</v>
      </c>
      <c r="J6" s="3">
        <f>VLOOKUP(A6,'[1]2018 General'!E14:W310,19)</f>
        <v>1</v>
      </c>
      <c r="K6" s="4">
        <f t="shared" si="1"/>
        <v>1</v>
      </c>
      <c r="L6">
        <f t="shared" si="2"/>
        <v>1</v>
      </c>
      <c r="M6">
        <f t="shared" si="3"/>
        <v>0</v>
      </c>
      <c r="N6">
        <f t="shared" si="0"/>
        <v>0</v>
      </c>
      <c r="O6">
        <v>0</v>
      </c>
      <c r="Q6" s="1" t="s">
        <v>420</v>
      </c>
      <c r="R6">
        <f>COUNTIF(N2:N297,1)</f>
        <v>42</v>
      </c>
      <c r="S6" s="5">
        <f>R6/R3</f>
        <v>0.14189189189189189</v>
      </c>
      <c r="T6" t="s">
        <v>433</v>
      </c>
    </row>
    <row r="7" spans="1:22" x14ac:dyDescent="0.35">
      <c r="A7" t="s">
        <v>434</v>
      </c>
      <c r="B7" s="11">
        <v>2</v>
      </c>
      <c r="C7" s="11">
        <v>1</v>
      </c>
      <c r="D7" s="9">
        <f t="shared" si="4"/>
        <v>2001</v>
      </c>
      <c r="E7" t="str">
        <f>VLOOKUP($D7,'Polling Places by Precinct 2020'!$A$1:$C$297,2)</f>
        <v>SCHOOL #23 GENERAL WOLFE ELEM</v>
      </c>
      <c r="F7" t="str">
        <f>VLOOKUP($D7,'Polling Places by Precinct 2020'!$A$1:$C$297,3)</f>
        <v>245 S WOLFE ST</v>
      </c>
      <c r="G7" s="3">
        <f>VLOOKUP(A7,'[1]2016 Primary'!E15:W311,19)</f>
        <v>3</v>
      </c>
      <c r="H7" s="3">
        <f>VLOOKUP(A7,'[1]2016 General'!E15:W311,19)</f>
        <v>2</v>
      </c>
      <c r="I7" s="3">
        <f>VLOOKUP(A7,'[1]2018 Primary'!E15:W311,19)</f>
        <v>2</v>
      </c>
      <c r="J7" s="3">
        <f>VLOOKUP(A7,'[1]2018 General'!E15:W311,19)</f>
        <v>2</v>
      </c>
      <c r="K7" s="4">
        <f t="shared" si="1"/>
        <v>2.25</v>
      </c>
      <c r="L7">
        <f t="shared" si="2"/>
        <v>0</v>
      </c>
      <c r="M7">
        <f t="shared" si="3"/>
        <v>1</v>
      </c>
      <c r="N7">
        <f t="shared" si="0"/>
        <v>0</v>
      </c>
      <c r="O7">
        <v>0</v>
      </c>
      <c r="Q7" s="1" t="s">
        <v>435</v>
      </c>
      <c r="R7">
        <f>COUNTIF(O2:O297,1)</f>
        <v>3</v>
      </c>
      <c r="S7" s="2">
        <f>R7/R3</f>
        <v>1.0135135135135136E-2</v>
      </c>
      <c r="T7" t="s">
        <v>436</v>
      </c>
    </row>
    <row r="8" spans="1:22" x14ac:dyDescent="0.35">
      <c r="A8" t="s">
        <v>437</v>
      </c>
      <c r="B8" s="11">
        <v>2</v>
      </c>
      <c r="C8" s="11">
        <v>2</v>
      </c>
      <c r="D8" s="9">
        <f t="shared" si="4"/>
        <v>2002</v>
      </c>
      <c r="E8" t="str">
        <f>VLOOKUP($D8,'Polling Places by Precinct 2020'!$A$1:$C$297,2)</f>
        <v>SCHOOL #23 GENERAL WOLFE ELEM</v>
      </c>
      <c r="F8" t="str">
        <f>VLOOKUP($D8,'Polling Places by Precinct 2020'!$A$1:$C$297,3)</f>
        <v>245 S WOLFE ST</v>
      </c>
      <c r="G8" s="3">
        <f>VLOOKUP(A8,'[1]2016 Primary'!E16:W312,19)</f>
        <v>1</v>
      </c>
      <c r="H8" s="3">
        <f>VLOOKUP(A8,'[1]2016 General'!E16:W312,19)</f>
        <v>2</v>
      </c>
      <c r="I8" s="3">
        <f>VLOOKUP(A8,'[1]2018 Primary'!E16:W312,19)</f>
        <v>2</v>
      </c>
      <c r="J8" s="3">
        <f>VLOOKUP(A8,'[1]2018 General'!E16:W312,19)</f>
        <v>2</v>
      </c>
      <c r="K8" s="4">
        <f t="shared" si="1"/>
        <v>1.75</v>
      </c>
      <c r="L8">
        <f t="shared" si="2"/>
        <v>0</v>
      </c>
      <c r="M8">
        <f t="shared" si="3"/>
        <v>1</v>
      </c>
      <c r="N8">
        <f t="shared" si="0"/>
        <v>0</v>
      </c>
      <c r="O8">
        <v>0</v>
      </c>
      <c r="R8" s="6">
        <f>R6+R5+R7</f>
        <v>141</v>
      </c>
    </row>
    <row r="9" spans="1:22" x14ac:dyDescent="0.35">
      <c r="A9" t="s">
        <v>438</v>
      </c>
      <c r="B9" s="11">
        <v>2</v>
      </c>
      <c r="C9" s="11">
        <v>3</v>
      </c>
      <c r="D9" s="9">
        <f t="shared" si="4"/>
        <v>2003</v>
      </c>
      <c r="E9" t="str">
        <f>VLOOKUP($D9,'Polling Places by Precinct 2020'!$A$1:$C$297,2)</f>
        <v>LEMKO HOUSE</v>
      </c>
      <c r="F9" t="str">
        <f>VLOOKUP($D9,'Polling Places by Precinct 2020'!$A$1:$C$297,3)</f>
        <v>603 S ANN ST</v>
      </c>
      <c r="G9" s="3">
        <f>VLOOKUP(A9,'[1]2016 Primary'!E17:W313,19)</f>
        <v>1</v>
      </c>
      <c r="H9" s="3">
        <f>VLOOKUP(A9,'[1]2016 General'!E17:W313,19)</f>
        <v>1</v>
      </c>
      <c r="I9" s="3">
        <f>VLOOKUP(A9,'[1]2018 Primary'!E17:W313,19)</f>
        <v>2</v>
      </c>
      <c r="J9" s="3">
        <f>VLOOKUP(A9,'[1]2018 General'!E17:W313,19)</f>
        <v>1</v>
      </c>
      <c r="K9" s="4">
        <f t="shared" si="1"/>
        <v>1.25</v>
      </c>
      <c r="L9">
        <f t="shared" si="2"/>
        <v>0</v>
      </c>
      <c r="M9">
        <f t="shared" si="3"/>
        <v>1</v>
      </c>
      <c r="N9">
        <f t="shared" si="0"/>
        <v>0</v>
      </c>
      <c r="O9">
        <v>0</v>
      </c>
    </row>
    <row r="10" spans="1:22" x14ac:dyDescent="0.35">
      <c r="A10" t="s">
        <v>439</v>
      </c>
      <c r="B10" s="11">
        <v>3</v>
      </c>
      <c r="C10" s="11">
        <v>1</v>
      </c>
      <c r="D10" s="9">
        <f t="shared" si="4"/>
        <v>3001</v>
      </c>
      <c r="E10" t="str">
        <f>VLOOKUP($D10,'Polling Places by Precinct 2020'!$A$1:$C$297,2)</f>
        <v>SCHOOL #8 CITY SPRINGS ELEM/MIDDLE</v>
      </c>
      <c r="F10" t="str">
        <f>VLOOKUP($D10,'Polling Places by Precinct 2020'!$A$1:$C$297,3)</f>
        <v>100 S CAROLINE ST</v>
      </c>
      <c r="G10" s="3">
        <f>VLOOKUP(A10,'[1]2016 Primary'!E18:W314,19)</f>
        <v>2</v>
      </c>
      <c r="H10" s="3">
        <f>VLOOKUP(A10,'[1]2016 General'!E18:W314,19)</f>
        <v>2</v>
      </c>
      <c r="I10" s="3">
        <f>VLOOKUP(A10,'[1]2018 Primary'!E18:W314,19)</f>
        <v>3</v>
      </c>
      <c r="J10" s="3">
        <f>VLOOKUP(A10,'[1]2018 General'!E18:W314,19)</f>
        <v>3</v>
      </c>
      <c r="K10" s="4">
        <f t="shared" si="1"/>
        <v>2.5</v>
      </c>
      <c r="L10">
        <f t="shared" si="2"/>
        <v>0</v>
      </c>
      <c r="M10">
        <f t="shared" si="3"/>
        <v>0</v>
      </c>
      <c r="N10">
        <f t="shared" si="0"/>
        <v>1</v>
      </c>
      <c r="O10">
        <v>0</v>
      </c>
      <c r="Q10" t="s">
        <v>440</v>
      </c>
    </row>
    <row r="11" spans="1:22" x14ac:dyDescent="0.35">
      <c r="A11" t="s">
        <v>441</v>
      </c>
      <c r="B11" s="11">
        <v>3</v>
      </c>
      <c r="C11" s="11">
        <v>2</v>
      </c>
      <c r="D11" s="9">
        <f t="shared" si="4"/>
        <v>3002</v>
      </c>
      <c r="E11" t="str">
        <f>VLOOKUP($D11,'Polling Places by Precinct 2020'!$A$1:$C$297,2)</f>
        <v>SCHOOL #8 CITY SPRINGS ELEM/MIDDLE</v>
      </c>
      <c r="F11" t="str">
        <f>VLOOKUP($D11,'Polling Places by Precinct 2020'!$A$1:$C$297,3)</f>
        <v>100 S CAROLINE ST</v>
      </c>
      <c r="G11" s="3">
        <f>VLOOKUP(A11,'[1]2016 Primary'!E19:W315,19)</f>
        <v>3</v>
      </c>
      <c r="H11" s="3">
        <f>VLOOKUP(A11,'[1]2016 General'!E19:W315,19)</f>
        <v>3</v>
      </c>
      <c r="I11" s="3">
        <f>VLOOKUP(A11,'[1]2018 Primary'!E19:W315,19)</f>
        <v>3</v>
      </c>
      <c r="J11" s="3">
        <f>VLOOKUP(A11,'[1]2018 General'!E19:W315,19)</f>
        <v>3</v>
      </c>
      <c r="K11" s="4">
        <f t="shared" si="1"/>
        <v>3</v>
      </c>
      <c r="L11">
        <f t="shared" si="2"/>
        <v>1</v>
      </c>
      <c r="M11">
        <f t="shared" si="3"/>
        <v>0</v>
      </c>
      <c r="N11">
        <f t="shared" si="0"/>
        <v>0</v>
      </c>
      <c r="O11">
        <v>0</v>
      </c>
      <c r="Q11" t="s">
        <v>442</v>
      </c>
    </row>
    <row r="12" spans="1:22" x14ac:dyDescent="0.35">
      <c r="A12" t="s">
        <v>443</v>
      </c>
      <c r="B12" s="11">
        <v>3</v>
      </c>
      <c r="C12" s="11">
        <v>3</v>
      </c>
      <c r="D12" s="9">
        <f t="shared" si="4"/>
        <v>3003</v>
      </c>
      <c r="E12" t="str">
        <f>VLOOKUP($D12,'Polling Places by Precinct 2020'!$A$1:$C$297,2)</f>
        <v>ST LEOS CHURCH HALL</v>
      </c>
      <c r="F12" t="str">
        <f>VLOOKUP($D12,'Polling Places by Precinct 2020'!$A$1:$C$297,3)</f>
        <v>225 S EXETER ST</v>
      </c>
      <c r="G12" s="3">
        <f>VLOOKUP(A12,'[1]2016 Primary'!E20:W316,19)</f>
        <v>2</v>
      </c>
      <c r="H12" s="3">
        <f>VLOOKUP(A12,'[1]2016 General'!E20:W316,19)</f>
        <v>1</v>
      </c>
      <c r="I12" s="3">
        <f>VLOOKUP(A12,'[1]2018 Primary'!E20:W316,19)</f>
        <v>2</v>
      </c>
      <c r="J12" s="3">
        <f>VLOOKUP(A12,'[1]2018 General'!E20:W316,19)</f>
        <v>2</v>
      </c>
      <c r="K12" s="4">
        <f t="shared" si="1"/>
        <v>1.75</v>
      </c>
      <c r="L12">
        <f t="shared" si="2"/>
        <v>0</v>
      </c>
      <c r="M12">
        <f t="shared" si="3"/>
        <v>1</v>
      </c>
      <c r="N12">
        <f t="shared" si="0"/>
        <v>0</v>
      </c>
      <c r="O12">
        <v>0</v>
      </c>
      <c r="Q12" t="s">
        <v>444</v>
      </c>
    </row>
    <row r="13" spans="1:22" x14ac:dyDescent="0.35">
      <c r="A13" t="s">
        <v>445</v>
      </c>
      <c r="B13" s="11">
        <v>4</v>
      </c>
      <c r="C13" s="11">
        <v>1</v>
      </c>
      <c r="D13" s="9">
        <f t="shared" si="4"/>
        <v>4001</v>
      </c>
      <c r="E13" t="str">
        <f>VLOOKUP($D13,'Polling Places by Precinct 2020'!$A$1:$C$297,2)</f>
        <v>WAR MEMORIAL BUILDING</v>
      </c>
      <c r="F13" t="str">
        <f>VLOOKUP($D13,'Polling Places by Precinct 2020'!$A$1:$C$297,3)</f>
        <v>101 N GAY ST ENTER ON_x000D_LEXINGTON</v>
      </c>
      <c r="G13" s="3">
        <f>VLOOKUP(A13,'[1]2016 Primary'!E21:W317,19)</f>
        <v>3</v>
      </c>
      <c r="H13" s="3">
        <f>VLOOKUP(A13,'[1]2016 General'!E21:W317,19)</f>
        <v>3</v>
      </c>
      <c r="I13" s="3">
        <f>VLOOKUP(A13,'[1]2018 Primary'!E21:W317,19)</f>
        <v>3</v>
      </c>
      <c r="J13" s="3">
        <f>VLOOKUP(A13,'[1]2018 General'!E21:W317,19)</f>
        <v>2</v>
      </c>
      <c r="K13" s="4">
        <f t="shared" si="1"/>
        <v>2.75</v>
      </c>
      <c r="L13">
        <f t="shared" si="2"/>
        <v>0</v>
      </c>
      <c r="M13">
        <f t="shared" si="3"/>
        <v>1</v>
      </c>
      <c r="N13">
        <f t="shared" si="0"/>
        <v>0</v>
      </c>
      <c r="O13">
        <v>0</v>
      </c>
      <c r="Q13" t="s">
        <v>446</v>
      </c>
    </row>
    <row r="14" spans="1:22" x14ac:dyDescent="0.35">
      <c r="A14" t="s">
        <v>447</v>
      </c>
      <c r="B14" s="11">
        <v>4</v>
      </c>
      <c r="C14" s="11">
        <v>2</v>
      </c>
      <c r="D14" s="9">
        <f t="shared" si="4"/>
        <v>4002</v>
      </c>
      <c r="E14" t="str">
        <f>VLOOKUP($D14,'Polling Places by Precinct 2020'!$A$1:$C$297,2)</f>
        <v>STEADMAN FIRE STATION</v>
      </c>
      <c r="F14" t="str">
        <f>VLOOKUP($D14,'Polling Places by Precinct 2020'!$A$1:$C$297,3)</f>
        <v>15 S EUTAW ST</v>
      </c>
      <c r="G14" s="3">
        <f>VLOOKUP(A14,'[1]2016 Primary'!E22:W318,19)</f>
        <v>1</v>
      </c>
      <c r="H14" s="3">
        <f>VLOOKUP(A14,'[1]2016 General'!E22:W318,19)</f>
        <v>1</v>
      </c>
      <c r="I14" s="3">
        <f>VLOOKUP(A14,'[1]2018 Primary'!E22:W318,19)</f>
        <v>2</v>
      </c>
      <c r="J14" s="3">
        <f>VLOOKUP(A14,'[1]2018 General'!E22:W318,19)</f>
        <v>1</v>
      </c>
      <c r="K14" s="4">
        <f t="shared" si="1"/>
        <v>1.25</v>
      </c>
      <c r="L14">
        <f t="shared" si="2"/>
        <v>0</v>
      </c>
      <c r="M14">
        <f t="shared" si="3"/>
        <v>1</v>
      </c>
      <c r="N14">
        <f t="shared" si="0"/>
        <v>0</v>
      </c>
      <c r="O14">
        <v>0</v>
      </c>
    </row>
    <row r="15" spans="1:22" x14ac:dyDescent="0.35">
      <c r="A15" t="s">
        <v>448</v>
      </c>
      <c r="B15" s="11">
        <v>4</v>
      </c>
      <c r="C15" s="11">
        <v>3</v>
      </c>
      <c r="D15" s="9">
        <f t="shared" si="4"/>
        <v>4003</v>
      </c>
      <c r="E15" t="str">
        <f>VLOOKUP($D15,'Polling Places by Precinct 2020'!$A$1:$C$297,2)</f>
        <v>MURTY CTR-POE AUDITORIUM</v>
      </c>
      <c r="F15" t="str">
        <f>VLOOKUP($D15,'Polling Places by Precinct 2020'!$A$1:$C$297,3)</f>
        <v>206 N FREMONT AVE</v>
      </c>
      <c r="G15" s="3">
        <f>VLOOKUP(A15,'[1]2016 Primary'!E23:W319,19)</f>
        <v>3</v>
      </c>
      <c r="H15" s="3">
        <f>VLOOKUP(A15,'[1]2016 General'!E23:W319,19)</f>
        <v>3</v>
      </c>
      <c r="I15" s="3">
        <f>VLOOKUP(A15,'[1]2018 Primary'!E23:W319,19)</f>
        <v>3</v>
      </c>
      <c r="J15" s="3">
        <f>VLOOKUP(A15,'[1]2018 General'!E23:W319,19)</f>
        <v>3</v>
      </c>
      <c r="K15" s="4">
        <f t="shared" si="1"/>
        <v>3</v>
      </c>
      <c r="L15">
        <f t="shared" si="2"/>
        <v>1</v>
      </c>
      <c r="M15">
        <f t="shared" si="3"/>
        <v>0</v>
      </c>
      <c r="N15">
        <f t="shared" si="0"/>
        <v>0</v>
      </c>
      <c r="O15">
        <v>0</v>
      </c>
      <c r="Q15" s="1" t="s">
        <v>449</v>
      </c>
    </row>
    <row r="16" spans="1:22" x14ac:dyDescent="0.35">
      <c r="A16" t="s">
        <v>450</v>
      </c>
      <c r="B16" s="11">
        <v>5</v>
      </c>
      <c r="C16" s="11">
        <v>1</v>
      </c>
      <c r="D16" s="9">
        <f t="shared" si="4"/>
        <v>5001</v>
      </c>
      <c r="E16" t="str">
        <f>VLOOKUP($D16,'Polling Places by Precinct 2020'!$A$1:$C$297,2)</f>
        <v>PLEASANT VIEW GARDEN APARTMENTS</v>
      </c>
      <c r="F16" t="str">
        <f>VLOOKUP($D16,'Polling Places by Precinct 2020'!$A$1:$C$297,3)</f>
        <v>201 N AISQUITH ST</v>
      </c>
      <c r="G16" s="3">
        <f>VLOOKUP(A16,'[1]2016 Primary'!E24:W320,19)</f>
        <v>3</v>
      </c>
      <c r="H16" s="3">
        <f>VLOOKUP(A16,'[1]2016 General'!E24:W320,19)</f>
        <v>2</v>
      </c>
      <c r="I16" s="3">
        <f>VLOOKUP(A16,'[1]2018 Primary'!E24:W320,19)</f>
        <v>3</v>
      </c>
      <c r="J16" s="3">
        <f>VLOOKUP(A16,'[1]2018 General'!E24:W320,19)</f>
        <v>3</v>
      </c>
      <c r="K16" s="4">
        <f t="shared" si="1"/>
        <v>2.75</v>
      </c>
      <c r="L16">
        <f t="shared" si="2"/>
        <v>0</v>
      </c>
      <c r="M16">
        <f t="shared" si="3"/>
        <v>1</v>
      </c>
      <c r="N16">
        <f t="shared" si="0"/>
        <v>0</v>
      </c>
      <c r="O16">
        <v>0</v>
      </c>
    </row>
    <row r="17" spans="1:15" x14ac:dyDescent="0.35">
      <c r="A17" t="s">
        <v>451</v>
      </c>
      <c r="B17" s="11">
        <v>5</v>
      </c>
      <c r="C17" s="11">
        <v>2</v>
      </c>
      <c r="D17" s="9">
        <f t="shared" si="4"/>
        <v>5002</v>
      </c>
      <c r="E17" t="str">
        <f>VLOOKUP($D17,'Polling Places by Precinct 2020'!$A$1:$C$297,2)</f>
        <v>SCHOOL #414 PAUL DUNBAR HIGH SCH</v>
      </c>
      <c r="F17" t="str">
        <f>VLOOKUP($D17,'Polling Places by Precinct 2020'!$A$1:$C$297,3)</f>
        <v>1400 ORLEANS STREET - MAIN_x000D_ENTRANCE</v>
      </c>
      <c r="G17" s="3">
        <f>VLOOKUP(A17,'[1]2016 Primary'!E25:W321,19)</f>
        <v>3</v>
      </c>
      <c r="H17" s="3">
        <f>VLOOKUP(A17,'[1]2016 General'!E25:W321,19)</f>
        <v>3</v>
      </c>
      <c r="I17" s="3">
        <f>VLOOKUP(A17,'[1]2018 Primary'!E25:W321,19)</f>
        <v>3</v>
      </c>
      <c r="J17" s="3">
        <f>VLOOKUP(A17,'[1]2018 General'!E25:W321,19)</f>
        <v>3</v>
      </c>
      <c r="K17" s="4">
        <f t="shared" si="1"/>
        <v>3</v>
      </c>
      <c r="L17">
        <f t="shared" si="2"/>
        <v>1</v>
      </c>
      <c r="M17">
        <f t="shared" si="3"/>
        <v>0</v>
      </c>
      <c r="N17">
        <f t="shared" si="0"/>
        <v>0</v>
      </c>
      <c r="O17">
        <v>0</v>
      </c>
    </row>
    <row r="18" spans="1:15" x14ac:dyDescent="0.35">
      <c r="A18" t="s">
        <v>452</v>
      </c>
      <c r="B18" s="11">
        <v>6</v>
      </c>
      <c r="C18" s="11">
        <v>1</v>
      </c>
      <c r="D18" s="9">
        <f t="shared" si="4"/>
        <v>6001</v>
      </c>
      <c r="E18" t="str">
        <f>VLOOKUP($D18,'Polling Places by Precinct 2020'!$A$1:$C$297,2)</f>
        <v>SCHOOL #83 WM PACA ELEM</v>
      </c>
      <c r="F18" t="str">
        <f>VLOOKUP($D18,'Polling Places by Precinct 2020'!$A$1:$C$297,3)</f>
        <v>200 N LAKEWOOD AVE</v>
      </c>
      <c r="G18" s="3">
        <f>VLOOKUP(A18,'[1]2016 Primary'!E26:W322,19)</f>
        <v>2</v>
      </c>
      <c r="H18" s="3">
        <f>VLOOKUP(A18,'[1]2016 General'!E26:W322,19)</f>
        <v>2</v>
      </c>
      <c r="I18" s="3">
        <f>VLOOKUP(A18,'[1]2018 Primary'!E26:W322,19)</f>
        <v>3</v>
      </c>
      <c r="J18" s="3">
        <f>VLOOKUP(A18,'[1]2018 General'!E26:W322,19)</f>
        <v>3</v>
      </c>
      <c r="K18" s="4">
        <f t="shared" si="1"/>
        <v>2.5</v>
      </c>
      <c r="L18">
        <f t="shared" si="2"/>
        <v>0</v>
      </c>
      <c r="M18">
        <f t="shared" si="3"/>
        <v>0</v>
      </c>
      <c r="N18">
        <f t="shared" si="0"/>
        <v>1</v>
      </c>
      <c r="O18">
        <v>0</v>
      </c>
    </row>
    <row r="19" spans="1:15" x14ac:dyDescent="0.35">
      <c r="A19" t="s">
        <v>453</v>
      </c>
      <c r="B19" s="11">
        <v>6</v>
      </c>
      <c r="C19" s="11">
        <v>2</v>
      </c>
      <c r="D19" s="9">
        <f t="shared" si="4"/>
        <v>6002</v>
      </c>
      <c r="E19" t="str">
        <f>VLOOKUP($D19,'Polling Places by Precinct 2020'!$A$1:$C$297,2)</f>
        <v>SCHOOL #27 COMMODORE RODGERS ELEM</v>
      </c>
      <c r="F19" t="str">
        <f>VLOOKUP($D19,'Polling Places by Precinct 2020'!$A$1:$C$297,3)</f>
        <v>100 N CHESTER ST</v>
      </c>
      <c r="G19" s="3">
        <f>VLOOKUP(A19,'[1]2016 Primary'!E27:W323,19)</f>
        <v>3</v>
      </c>
      <c r="H19" s="3">
        <f>VLOOKUP(A19,'[1]2016 General'!E27:W323,19)</f>
        <v>3</v>
      </c>
      <c r="I19" s="3">
        <f>VLOOKUP(A19,'[1]2018 Primary'!E27:W323,19)</f>
        <v>3</v>
      </c>
      <c r="J19" s="3">
        <f>VLOOKUP(A19,'[1]2018 General'!E27:W323,19)</f>
        <v>3</v>
      </c>
      <c r="K19" s="4">
        <f t="shared" si="1"/>
        <v>3</v>
      </c>
      <c r="L19">
        <f t="shared" si="2"/>
        <v>1</v>
      </c>
      <c r="M19">
        <f t="shared" si="3"/>
        <v>0</v>
      </c>
      <c r="N19">
        <f t="shared" si="0"/>
        <v>0</v>
      </c>
      <c r="O19">
        <v>0</v>
      </c>
    </row>
    <row r="20" spans="1:15" x14ac:dyDescent="0.35">
      <c r="A20" t="s">
        <v>454</v>
      </c>
      <c r="B20" s="11">
        <v>6</v>
      </c>
      <c r="C20" s="11">
        <v>3</v>
      </c>
      <c r="D20" s="9">
        <f t="shared" si="4"/>
        <v>6003</v>
      </c>
      <c r="E20" t="str">
        <f>VLOOKUP($D20,'Polling Places by Precinct 2020'!$A$1:$C$297,2)</f>
        <v>SCHOOL #27 COMMODORE RODGERS ELEM</v>
      </c>
      <c r="F20" t="str">
        <f>VLOOKUP($D20,'Polling Places by Precinct 2020'!$A$1:$C$297,3)</f>
        <v>100 N CHESTER ST</v>
      </c>
      <c r="G20" s="3">
        <f>VLOOKUP(A20,'[1]2016 Primary'!E28:W324,19)</f>
        <v>3</v>
      </c>
      <c r="H20" s="3">
        <f>VLOOKUP(A20,'[1]2016 General'!E28:W324,19)</f>
        <v>3</v>
      </c>
      <c r="I20" s="3">
        <f>VLOOKUP(A20,'[1]2018 Primary'!E28:W324,19)</f>
        <v>3</v>
      </c>
      <c r="J20" s="3">
        <f>VLOOKUP(A20,'[1]2018 General'!E28:W324,19)</f>
        <v>3</v>
      </c>
      <c r="K20" s="4">
        <f t="shared" si="1"/>
        <v>3</v>
      </c>
      <c r="L20">
        <f t="shared" si="2"/>
        <v>1</v>
      </c>
      <c r="M20">
        <f t="shared" si="3"/>
        <v>0</v>
      </c>
      <c r="N20">
        <f t="shared" si="0"/>
        <v>0</v>
      </c>
      <c r="O20">
        <v>0</v>
      </c>
    </row>
    <row r="21" spans="1:15" x14ac:dyDescent="0.35">
      <c r="A21" t="s">
        <v>455</v>
      </c>
      <c r="B21" s="11">
        <v>6</v>
      </c>
      <c r="C21" s="11">
        <v>4</v>
      </c>
      <c r="D21" s="9">
        <f t="shared" si="4"/>
        <v>6004</v>
      </c>
      <c r="E21" t="str">
        <f>VLOOKUP($D21,'Polling Places by Precinct 2020'!$A$1:$C$297,2)</f>
        <v>SCHOOL #27 COMMODORE RODGERS ELEM</v>
      </c>
      <c r="F21" t="str">
        <f>VLOOKUP($D21,'Polling Places by Precinct 2020'!$A$1:$C$297,3)</f>
        <v>100 N CHESTER ST</v>
      </c>
      <c r="G21" s="3">
        <f>VLOOKUP(A21,'[1]2016 Primary'!E29:W325,19)</f>
        <v>3</v>
      </c>
      <c r="H21" s="3">
        <f>VLOOKUP(A21,'[1]2016 General'!E29:W325,19)</f>
        <v>2</v>
      </c>
      <c r="I21" s="3">
        <f>VLOOKUP(A21,'[1]2018 Primary'!E29:W325,19)</f>
        <v>2</v>
      </c>
      <c r="J21" s="3">
        <f>VLOOKUP(A21,'[1]2018 General'!E29:W325,19)</f>
        <v>2</v>
      </c>
      <c r="K21" s="4">
        <f t="shared" si="1"/>
        <v>2.25</v>
      </c>
      <c r="L21">
        <f t="shared" si="2"/>
        <v>0</v>
      </c>
      <c r="M21">
        <f t="shared" si="3"/>
        <v>1</v>
      </c>
      <c r="N21">
        <f t="shared" si="0"/>
        <v>0</v>
      </c>
      <c r="O21">
        <v>0</v>
      </c>
    </row>
    <row r="22" spans="1:15" x14ac:dyDescent="0.35">
      <c r="A22" t="s">
        <v>456</v>
      </c>
      <c r="B22" s="11">
        <v>6</v>
      </c>
      <c r="C22" s="11">
        <v>5</v>
      </c>
      <c r="D22" s="9">
        <f t="shared" si="4"/>
        <v>6005</v>
      </c>
      <c r="E22" t="str">
        <f>VLOOKUP($D22,'Polling Places by Precinct 2020'!$A$1:$C$297,2)</f>
        <v>SCHOOL #83 WM PACA ELEM</v>
      </c>
      <c r="F22" t="str">
        <f>VLOOKUP($D22,'Polling Places by Precinct 2020'!$A$1:$C$297,3)</f>
        <v>200 N LAKEWOOD AVE</v>
      </c>
      <c r="G22" s="3">
        <f>VLOOKUP(A22,'[1]2016 Primary'!E30:W326,19)</f>
        <v>1</v>
      </c>
      <c r="H22" s="3">
        <f>VLOOKUP(A22,'[1]2016 General'!E30:W326,19)</f>
        <v>1</v>
      </c>
      <c r="I22" s="3">
        <f>VLOOKUP(A22,'[1]2018 Primary'!E30:W326,19)</f>
        <v>1</v>
      </c>
      <c r="J22" s="3">
        <f>VLOOKUP(A22,'[1]2018 General'!E30:W326,19)</f>
        <v>1</v>
      </c>
      <c r="K22" s="4">
        <f t="shared" si="1"/>
        <v>1</v>
      </c>
      <c r="L22">
        <f t="shared" si="2"/>
        <v>1</v>
      </c>
      <c r="M22">
        <f t="shared" si="3"/>
        <v>0</v>
      </c>
      <c r="N22">
        <f t="shared" si="0"/>
        <v>0</v>
      </c>
      <c r="O22">
        <v>0</v>
      </c>
    </row>
    <row r="23" spans="1:15" x14ac:dyDescent="0.35">
      <c r="A23" t="s">
        <v>457</v>
      </c>
      <c r="B23" s="11">
        <v>7</v>
      </c>
      <c r="C23" s="11">
        <v>1</v>
      </c>
      <c r="D23" s="9">
        <f t="shared" si="4"/>
        <v>7001</v>
      </c>
      <c r="E23" t="str">
        <f>VLOOKUP($D23,'Polling Places by Precinct 2020'!$A$1:$C$297,2)</f>
        <v>SCHOOL #414 PAUL DUNBAR HIGH SCH</v>
      </c>
      <c r="F23" t="str">
        <f>VLOOKUP($D23,'Polling Places by Precinct 2020'!$A$1:$C$297,3)</f>
        <v>1400 ORLEANS STREET - MAIN_x000D_ENTRANCE</v>
      </c>
      <c r="G23" s="3">
        <f>VLOOKUP(A23,'[1]2016 Primary'!E31:W327,19)</f>
        <v>3</v>
      </c>
      <c r="H23" s="3">
        <f>VLOOKUP(A23,'[1]2016 General'!E31:W327,19)</f>
        <v>3</v>
      </c>
      <c r="I23" s="3">
        <f>VLOOKUP(A23,'[1]2018 Primary'!E31:W327,19)</f>
        <v>3</v>
      </c>
      <c r="J23" s="3">
        <f>VLOOKUP(A23,'[1]2018 General'!E31:W327,19)</f>
        <v>3</v>
      </c>
      <c r="K23" s="4">
        <f t="shared" si="1"/>
        <v>3</v>
      </c>
      <c r="L23">
        <f t="shared" si="2"/>
        <v>1</v>
      </c>
      <c r="M23">
        <f t="shared" si="3"/>
        <v>0</v>
      </c>
      <c r="N23">
        <f t="shared" si="0"/>
        <v>0</v>
      </c>
      <c r="O23">
        <v>0</v>
      </c>
    </row>
    <row r="24" spans="1:15" x14ac:dyDescent="0.35">
      <c r="A24" t="s">
        <v>458</v>
      </c>
      <c r="B24" s="11">
        <v>7</v>
      </c>
      <c r="C24" s="11">
        <v>2</v>
      </c>
      <c r="D24" s="9">
        <f t="shared" si="4"/>
        <v>7002</v>
      </c>
      <c r="E24" t="str">
        <f>VLOOKUP($D24,'Polling Places by Precinct 2020'!$A$1:$C$297,2)</f>
        <v>SCHOOL #13 TENCH TILGHMAN ELEM</v>
      </c>
      <c r="F24" t="str">
        <f>VLOOKUP($D24,'Polling Places by Precinct 2020'!$A$1:$C$297,3)</f>
        <v>600 N PATTERSON PARK AVE</v>
      </c>
      <c r="G24" s="3">
        <f>VLOOKUP(A24,'[1]2016 Primary'!E32:W328,19)</f>
        <v>3</v>
      </c>
      <c r="H24" s="3">
        <f>VLOOKUP(A24,'[1]2016 General'!E32:W328,19)</f>
        <v>3</v>
      </c>
      <c r="I24" s="3">
        <f>VLOOKUP(A24,'[1]2018 Primary'!E32:W328,19)</f>
        <v>3</v>
      </c>
      <c r="J24" s="3">
        <f>VLOOKUP(A24,'[1]2018 General'!E32:W328,19)</f>
        <v>3</v>
      </c>
      <c r="K24" s="4">
        <f t="shared" si="1"/>
        <v>3</v>
      </c>
      <c r="L24">
        <f t="shared" si="2"/>
        <v>1</v>
      </c>
      <c r="M24">
        <f t="shared" si="3"/>
        <v>0</v>
      </c>
      <c r="N24">
        <f t="shared" si="0"/>
        <v>0</v>
      </c>
      <c r="O24">
        <v>0</v>
      </c>
    </row>
    <row r="25" spans="1:15" x14ac:dyDescent="0.35">
      <c r="A25" t="s">
        <v>459</v>
      </c>
      <c r="B25" s="11">
        <v>7</v>
      </c>
      <c r="C25" s="11">
        <v>3</v>
      </c>
      <c r="D25" s="9">
        <f t="shared" si="4"/>
        <v>7003</v>
      </c>
      <c r="E25" t="str">
        <f>VLOOKUP($D25,'Polling Places by Precinct 2020'!$A$1:$C$297,2)</f>
        <v>SCHOOL #13 TENCH TILGHMAN ELEM</v>
      </c>
      <c r="F25" t="str">
        <f>VLOOKUP($D25,'Polling Places by Precinct 2020'!$A$1:$C$297,3)</f>
        <v>600 N PATTERSON PARK AVE</v>
      </c>
      <c r="G25" s="3">
        <f>VLOOKUP(A25,'[1]2016 Primary'!E33:W329,19)</f>
        <v>2</v>
      </c>
      <c r="H25" s="3">
        <f>VLOOKUP(A25,'[1]2016 General'!E33:W329,19)</f>
        <v>2</v>
      </c>
      <c r="I25" s="3">
        <f>VLOOKUP(A25,'[1]2018 Primary'!E33:W329,19)</f>
        <v>2</v>
      </c>
      <c r="J25" s="3">
        <f>VLOOKUP(A25,'[1]2018 General'!E33:W329,19)</f>
        <v>2</v>
      </c>
      <c r="K25" s="4">
        <f t="shared" si="1"/>
        <v>2</v>
      </c>
      <c r="L25">
        <f t="shared" si="2"/>
        <v>1</v>
      </c>
      <c r="M25">
        <f t="shared" si="3"/>
        <v>0</v>
      </c>
      <c r="N25">
        <f t="shared" si="0"/>
        <v>0</v>
      </c>
      <c r="O25">
        <v>0</v>
      </c>
    </row>
    <row r="26" spans="1:15" x14ac:dyDescent="0.35">
      <c r="A26" t="s">
        <v>460</v>
      </c>
      <c r="B26" s="11">
        <v>7</v>
      </c>
      <c r="C26" s="11">
        <v>4</v>
      </c>
      <c r="D26" s="9">
        <f t="shared" si="4"/>
        <v>7004</v>
      </c>
      <c r="E26" t="str">
        <f>VLOOKUP($D26,'Polling Places by Precinct 2020'!$A$1:$C$297,2)</f>
        <v>LIGHTHOUSE WORSHIP CENTER</v>
      </c>
      <c r="F26" t="str">
        <f>VLOOKUP($D26,'Polling Places by Precinct 2020'!$A$1:$C$297,3)</f>
        <v>2931 E MADISON ST</v>
      </c>
      <c r="G26" s="3">
        <f>VLOOKUP(A26,'[1]2016 Primary'!E34:W330,19)</f>
        <v>2</v>
      </c>
      <c r="H26" s="3">
        <f>VLOOKUP(A26,'[1]2016 General'!E34:W330,19)</f>
        <v>2</v>
      </c>
      <c r="I26" s="3">
        <f>VLOOKUP(A26,'[1]2018 Primary'!E34:W330,19)</f>
        <v>2</v>
      </c>
      <c r="J26" s="3">
        <f>VLOOKUP(A26,'[1]2018 General'!E34:W330,19)</f>
        <v>3</v>
      </c>
      <c r="K26" s="4">
        <f t="shared" si="1"/>
        <v>2.25</v>
      </c>
      <c r="L26">
        <f t="shared" si="2"/>
        <v>0</v>
      </c>
      <c r="M26">
        <f t="shared" si="3"/>
        <v>1</v>
      </c>
      <c r="N26">
        <f t="shared" si="0"/>
        <v>0</v>
      </c>
      <c r="O26">
        <v>0</v>
      </c>
    </row>
    <row r="27" spans="1:15" x14ac:dyDescent="0.35">
      <c r="A27" t="s">
        <v>461</v>
      </c>
      <c r="B27" s="11">
        <v>8</v>
      </c>
      <c r="C27" s="11">
        <v>1</v>
      </c>
      <c r="D27" s="9">
        <f t="shared" si="4"/>
        <v>8001</v>
      </c>
      <c r="E27" t="str">
        <f>VLOOKUP($D27,'Polling Places by Precinct 2020'!$A$1:$C$297,2)</f>
        <v>LIGHTHOUSE WORSHIP CENTER</v>
      </c>
      <c r="F27" t="str">
        <f>VLOOKUP($D27,'Polling Places by Precinct 2020'!$A$1:$C$297,3)</f>
        <v>2931 E MADISON ST</v>
      </c>
      <c r="G27" s="3">
        <f>VLOOKUP(A27,'[1]2016 Primary'!E35:W331,19)</f>
        <v>3</v>
      </c>
      <c r="H27" s="3">
        <f>VLOOKUP(A27,'[1]2016 General'!E35:W331,19)</f>
        <v>3</v>
      </c>
      <c r="I27" s="3">
        <f>VLOOKUP(A27,'[1]2018 Primary'!E35:W331,19)</f>
        <v>3</v>
      </c>
      <c r="J27" s="3">
        <f>VLOOKUP(A27,'[1]2018 General'!E35:W331,19)</f>
        <v>3</v>
      </c>
      <c r="K27" s="4">
        <f t="shared" si="1"/>
        <v>3</v>
      </c>
      <c r="L27">
        <f t="shared" si="2"/>
        <v>1</v>
      </c>
      <c r="M27">
        <f t="shared" si="3"/>
        <v>0</v>
      </c>
      <c r="N27">
        <f t="shared" si="0"/>
        <v>0</v>
      </c>
      <c r="O27">
        <v>0</v>
      </c>
    </row>
    <row r="28" spans="1:15" x14ac:dyDescent="0.35">
      <c r="A28" t="s">
        <v>462</v>
      </c>
      <c r="B28" s="11">
        <v>8</v>
      </c>
      <c r="C28" s="11">
        <v>2</v>
      </c>
      <c r="D28" s="9">
        <f t="shared" si="4"/>
        <v>8002</v>
      </c>
      <c r="E28" t="str">
        <f>VLOOKUP($D28,'Polling Places by Precinct 2020'!$A$1:$C$297,2)</f>
        <v>THE MARYLAND STATE BOYS CHOIR CENTER FOR THE_x000D_ARTS</v>
      </c>
      <c r="F28" t="str">
        <f>VLOOKUP($D28,'Polling Places by Precinct 2020'!$A$1:$C$297,3)</f>
        <v>3400 NORMAN AVENUE</v>
      </c>
      <c r="G28" s="3">
        <f>VLOOKUP(A28,'[1]2016 Primary'!E36:W332,19)</f>
        <v>2</v>
      </c>
      <c r="H28" s="3">
        <f>VLOOKUP(A28,'[1]2016 General'!E36:W332,19)</f>
        <v>2</v>
      </c>
      <c r="I28" s="3">
        <f>VLOOKUP(A28,'[1]2018 Primary'!E36:W332,19)</f>
        <v>3</v>
      </c>
      <c r="J28" s="3">
        <f>VLOOKUP(A28,'[1]2018 General'!E36:W332,19)</f>
        <v>3</v>
      </c>
      <c r="K28" s="4">
        <f t="shared" si="1"/>
        <v>2.5</v>
      </c>
      <c r="L28">
        <f t="shared" si="2"/>
        <v>0</v>
      </c>
      <c r="M28">
        <f t="shared" si="3"/>
        <v>0</v>
      </c>
      <c r="N28">
        <f t="shared" si="0"/>
        <v>1</v>
      </c>
      <c r="O28">
        <v>0</v>
      </c>
    </row>
    <row r="29" spans="1:15" x14ac:dyDescent="0.35">
      <c r="A29" t="s">
        <v>463</v>
      </c>
      <c r="B29" s="11">
        <v>8</v>
      </c>
      <c r="C29" s="11">
        <v>3</v>
      </c>
      <c r="D29" s="9">
        <f t="shared" si="4"/>
        <v>8003</v>
      </c>
      <c r="E29" t="str">
        <f>VLOOKUP($D29,'Polling Places by Precinct 2020'!$A$1:$C$297,2)</f>
        <v>CATHOLIC HIGH SCHOOL</v>
      </c>
      <c r="F29" t="str">
        <f>VLOOKUP($D29,'Polling Places by Precinct 2020'!$A$1:$C$297,3)</f>
        <v>2800 EDISON HWY</v>
      </c>
      <c r="G29" s="3">
        <f>VLOOKUP(A29,'[1]2016 Primary'!E37:W333,19)</f>
        <v>2</v>
      </c>
      <c r="H29" s="3">
        <f>VLOOKUP(A29,'[1]2016 General'!E37:W333,19)</f>
        <v>2</v>
      </c>
      <c r="I29" s="3">
        <f>VLOOKUP(A29,'[1]2018 Primary'!E37:W333,19)</f>
        <v>3</v>
      </c>
      <c r="J29" s="3">
        <f>VLOOKUP(A29,'[1]2018 General'!E37:W333,19)</f>
        <v>3</v>
      </c>
      <c r="K29" s="4">
        <f t="shared" si="1"/>
        <v>2.5</v>
      </c>
      <c r="L29">
        <f t="shared" si="2"/>
        <v>0</v>
      </c>
      <c r="M29">
        <f t="shared" si="3"/>
        <v>0</v>
      </c>
      <c r="N29">
        <f t="shared" si="0"/>
        <v>1</v>
      </c>
      <c r="O29">
        <v>0</v>
      </c>
    </row>
    <row r="30" spans="1:15" x14ac:dyDescent="0.35">
      <c r="A30" t="s">
        <v>464</v>
      </c>
      <c r="B30" s="11">
        <v>8</v>
      </c>
      <c r="C30" s="11">
        <v>4</v>
      </c>
      <c r="D30" s="9">
        <f t="shared" si="4"/>
        <v>8004</v>
      </c>
      <c r="E30" t="str">
        <f>VLOOKUP($D30,'Polling Places by Precinct 2020'!$A$1:$C$297,2)</f>
        <v>SCHOOL #37 HARFORD HGTS PRIMARY</v>
      </c>
      <c r="F30" t="str">
        <f>VLOOKUP($D30,'Polling Places by Precinct 2020'!$A$1:$C$297,3)</f>
        <v>2050 N WOLFE ST</v>
      </c>
      <c r="G30" s="3">
        <f>VLOOKUP(A30,'[1]2016 Primary'!E38:W334,19)</f>
        <v>3</v>
      </c>
      <c r="H30" s="3">
        <f>VLOOKUP(A30,'[1]2016 General'!E38:W334,19)</f>
        <v>3</v>
      </c>
      <c r="I30" s="3">
        <f>VLOOKUP(A30,'[1]2018 Primary'!E38:W334,19)</f>
        <v>3</v>
      </c>
      <c r="J30" s="3">
        <f>VLOOKUP(A30,'[1]2018 General'!E38:W334,19)</f>
        <v>3</v>
      </c>
      <c r="K30" s="4">
        <f t="shared" si="1"/>
        <v>3</v>
      </c>
      <c r="L30">
        <f t="shared" si="2"/>
        <v>1</v>
      </c>
      <c r="M30">
        <f t="shared" si="3"/>
        <v>0</v>
      </c>
      <c r="N30">
        <f t="shared" si="0"/>
        <v>0</v>
      </c>
      <c r="O30">
        <v>0</v>
      </c>
    </row>
    <row r="31" spans="1:15" x14ac:dyDescent="0.35">
      <c r="A31" t="s">
        <v>465</v>
      </c>
      <c r="B31" s="11">
        <v>8</v>
      </c>
      <c r="C31" s="11">
        <v>5</v>
      </c>
      <c r="D31" s="9">
        <f t="shared" si="4"/>
        <v>8005</v>
      </c>
      <c r="E31" t="str">
        <f>VLOOKUP($D31,'Polling Places by Precinct 2020'!$A$1:$C$297,2)</f>
        <v>SCHOOL #37 HARFORD HGTS PRIMARY</v>
      </c>
      <c r="F31" t="str">
        <f>VLOOKUP($D31,'Polling Places by Precinct 2020'!$A$1:$C$297,3)</f>
        <v>2050 N WOLFE ST</v>
      </c>
      <c r="G31" s="3">
        <f>VLOOKUP(A31,'[1]2016 Primary'!E39:W335,19)</f>
        <v>2</v>
      </c>
      <c r="H31" s="3">
        <f>VLOOKUP(A31,'[1]2016 General'!E39:W335,19)</f>
        <v>2</v>
      </c>
      <c r="I31" s="3">
        <f>VLOOKUP(A31,'[1]2018 Primary'!E39:W335,19)</f>
        <v>2</v>
      </c>
      <c r="J31" s="3">
        <f>VLOOKUP(A31,'[1]2018 General'!E39:W335,19)</f>
        <v>3</v>
      </c>
      <c r="K31" s="4">
        <f t="shared" si="1"/>
        <v>2.25</v>
      </c>
      <c r="L31">
        <f t="shared" si="2"/>
        <v>0</v>
      </c>
      <c r="M31">
        <f t="shared" si="3"/>
        <v>1</v>
      </c>
      <c r="N31">
        <f t="shared" si="0"/>
        <v>0</v>
      </c>
      <c r="O31">
        <v>0</v>
      </c>
    </row>
    <row r="32" spans="1:15" x14ac:dyDescent="0.35">
      <c r="A32" t="s">
        <v>466</v>
      </c>
      <c r="B32" s="11">
        <v>8</v>
      </c>
      <c r="C32" s="11">
        <v>6</v>
      </c>
      <c r="D32" s="9">
        <f t="shared" si="4"/>
        <v>8006</v>
      </c>
      <c r="E32" t="str">
        <f>VLOOKUP($D32,'Polling Places by Precinct 2020'!$A$1:$C$297,2)</f>
        <v>SCHOOL #250 DR. BERNARD HARRIS SR ELEM</v>
      </c>
      <c r="F32" t="str">
        <f>VLOOKUP($D32,'Polling Places by Precinct 2020'!$A$1:$C$297,3)</f>
        <v>1400 N CAROLINE ST</v>
      </c>
      <c r="G32" s="3">
        <f>VLOOKUP(A32,'[1]2016 Primary'!E40:W336,19)</f>
        <v>2</v>
      </c>
      <c r="H32" s="3">
        <f>VLOOKUP(A32,'[1]2016 General'!E40:W336,19)</f>
        <v>2</v>
      </c>
      <c r="I32" s="3">
        <f>VLOOKUP(A32,'[1]2018 Primary'!E40:W336,19)</f>
        <v>2</v>
      </c>
      <c r="J32" s="3">
        <f>VLOOKUP(A32,'[1]2018 General'!E40:W336,19)</f>
        <v>2</v>
      </c>
      <c r="K32" s="4">
        <f t="shared" si="1"/>
        <v>2</v>
      </c>
      <c r="L32">
        <f t="shared" si="2"/>
        <v>1</v>
      </c>
      <c r="M32">
        <f t="shared" si="3"/>
        <v>0</v>
      </c>
      <c r="N32">
        <f t="shared" si="0"/>
        <v>0</v>
      </c>
      <c r="O32">
        <v>0</v>
      </c>
    </row>
    <row r="33" spans="1:15" x14ac:dyDescent="0.35">
      <c r="A33" t="s">
        <v>467</v>
      </c>
      <c r="B33" s="11">
        <v>8</v>
      </c>
      <c r="C33" s="11">
        <v>7</v>
      </c>
      <c r="D33" s="9">
        <f t="shared" si="4"/>
        <v>8007</v>
      </c>
      <c r="E33" t="str">
        <f>VLOOKUP($D33,'Polling Places by Precinct 2020'!$A$1:$C$297,2)</f>
        <v>COLLINGTON SQUARE RECREATION CENTER</v>
      </c>
      <c r="F33" t="str">
        <f>VLOOKUP($D33,'Polling Places by Precinct 2020'!$A$1:$C$297,3)</f>
        <v>1409 N COLLINGTON AVE</v>
      </c>
      <c r="G33" s="3">
        <f>VLOOKUP(A33,'[1]2016 Primary'!E41:W337,19)</f>
        <v>2</v>
      </c>
      <c r="H33" s="3">
        <f>VLOOKUP(A33,'[1]2016 General'!E41:W337,19)</f>
        <v>2</v>
      </c>
      <c r="I33" s="3">
        <f>VLOOKUP(A33,'[1]2018 Primary'!E41:W337,19)</f>
        <v>2</v>
      </c>
      <c r="J33" s="3">
        <f>VLOOKUP(A33,'[1]2018 General'!E41:W337,19)</f>
        <v>3</v>
      </c>
      <c r="K33" s="4">
        <f t="shared" si="1"/>
        <v>2.25</v>
      </c>
      <c r="L33">
        <f t="shared" si="2"/>
        <v>0</v>
      </c>
      <c r="M33">
        <f t="shared" si="3"/>
        <v>1</v>
      </c>
      <c r="N33">
        <f t="shared" si="0"/>
        <v>0</v>
      </c>
      <c r="O33">
        <v>0</v>
      </c>
    </row>
    <row r="34" spans="1:15" x14ac:dyDescent="0.35">
      <c r="A34" t="s">
        <v>468</v>
      </c>
      <c r="B34" s="11">
        <v>8</v>
      </c>
      <c r="C34" s="11">
        <v>8</v>
      </c>
      <c r="D34" s="9">
        <f t="shared" si="4"/>
        <v>8008</v>
      </c>
      <c r="E34" t="str">
        <f>VLOOKUP($D34,'Polling Places by Precinct 2020'!$A$1:$C$297,2)</f>
        <v>THE MARYLAND STATE BOYS CHOIR CENTER FOR THE_x000D_ARTS</v>
      </c>
      <c r="F34" t="str">
        <f>VLOOKUP($D34,'Polling Places by Precinct 2020'!$A$1:$C$297,3)</f>
        <v>3400 NORMAN AVENUE</v>
      </c>
      <c r="G34" s="3">
        <f>VLOOKUP(A34,'[1]2016 Primary'!E42:W338,19)</f>
        <v>3</v>
      </c>
      <c r="H34" s="3">
        <f>VLOOKUP(A34,'[1]2016 General'!E42:W338,19)</f>
        <v>3</v>
      </c>
      <c r="I34" s="3">
        <f>VLOOKUP(A34,'[1]2018 Primary'!E42:W338,19)</f>
        <v>2</v>
      </c>
      <c r="J34" s="3">
        <f>VLOOKUP(A34,'[1]2018 General'!E42:W338,19)</f>
        <v>2</v>
      </c>
      <c r="K34" s="4">
        <f t="shared" si="1"/>
        <v>2.5</v>
      </c>
      <c r="L34">
        <f t="shared" si="2"/>
        <v>0</v>
      </c>
      <c r="M34">
        <f t="shared" si="3"/>
        <v>0</v>
      </c>
      <c r="N34">
        <f t="shared" si="0"/>
        <v>1</v>
      </c>
      <c r="O34">
        <v>0</v>
      </c>
    </row>
    <row r="35" spans="1:15" x14ac:dyDescent="0.35">
      <c r="A35" t="s">
        <v>469</v>
      </c>
      <c r="B35" s="11">
        <v>8</v>
      </c>
      <c r="C35" s="11">
        <v>9</v>
      </c>
      <c r="D35" s="9">
        <f t="shared" si="4"/>
        <v>8009</v>
      </c>
      <c r="E35" t="str">
        <f>VLOOKUP($D35,'Polling Places by Precinct 2020'!$A$1:$C$297,2)</f>
        <v>THE MARYLAND STATE BOYS CHOIR CENTER FOR THE_x000D_ARTS</v>
      </c>
      <c r="F35" t="str">
        <f>VLOOKUP($D35,'Polling Places by Precinct 2020'!$A$1:$C$297,3)</f>
        <v>3400 NORMAN AVENUE</v>
      </c>
      <c r="G35" s="3">
        <f>VLOOKUP(A35,'[1]2016 Primary'!E43:W339,19)</f>
        <v>3</v>
      </c>
      <c r="H35" s="3">
        <f>VLOOKUP(A35,'[1]2016 General'!E43:W339,19)</f>
        <v>3</v>
      </c>
      <c r="I35" s="3">
        <f>VLOOKUP(A35,'[1]2018 Primary'!E43:W339,19)</f>
        <v>3</v>
      </c>
      <c r="J35" s="3">
        <f>VLOOKUP(A35,'[1]2018 General'!E43:W339,19)</f>
        <v>3</v>
      </c>
      <c r="K35" s="4">
        <f t="shared" si="1"/>
        <v>3</v>
      </c>
      <c r="L35">
        <f t="shared" si="2"/>
        <v>1</v>
      </c>
      <c r="M35">
        <f t="shared" si="3"/>
        <v>0</v>
      </c>
      <c r="N35">
        <f t="shared" si="0"/>
        <v>0</v>
      </c>
      <c r="O35">
        <v>0</v>
      </c>
    </row>
    <row r="36" spans="1:15" x14ac:dyDescent="0.35">
      <c r="A36" t="s">
        <v>470</v>
      </c>
      <c r="B36" s="11">
        <v>8</v>
      </c>
      <c r="C36" s="11">
        <v>10</v>
      </c>
      <c r="D36" s="9">
        <f t="shared" si="4"/>
        <v>8010</v>
      </c>
      <c r="E36" t="str">
        <f>VLOOKUP($D36,'Polling Places by Precinct 2020'!$A$1:$C$297,2)</f>
        <v>SCHOOL #85 FORT WORTHINGTON ELEM</v>
      </c>
      <c r="F36" t="str">
        <f>VLOOKUP($D36,'Polling Places by Precinct 2020'!$A$1:$C$297,3)</f>
        <v>2701 E OLIVER ST</v>
      </c>
      <c r="G36" s="3">
        <f>VLOOKUP(A36,'[1]2016 Primary'!E44:W340,19)</f>
        <v>1</v>
      </c>
      <c r="H36" s="3">
        <f>VLOOKUP(A36,'[1]2016 General'!E44:W340,19)</f>
        <v>1</v>
      </c>
      <c r="I36" s="3">
        <f>VLOOKUP(A36,'[1]2018 Primary'!E44:W340,19)</f>
        <v>1</v>
      </c>
      <c r="J36" s="3">
        <f>VLOOKUP(A36,'[1]2018 General'!E44:W340,19)</f>
        <v>1</v>
      </c>
      <c r="K36" s="4">
        <f t="shared" si="1"/>
        <v>1</v>
      </c>
      <c r="L36">
        <f t="shared" si="2"/>
        <v>1</v>
      </c>
      <c r="M36">
        <f t="shared" si="3"/>
        <v>0</v>
      </c>
      <c r="N36">
        <f t="shared" si="0"/>
        <v>0</v>
      </c>
      <c r="O36">
        <v>0</v>
      </c>
    </row>
    <row r="37" spans="1:15" x14ac:dyDescent="0.35">
      <c r="A37" t="s">
        <v>471</v>
      </c>
      <c r="B37" s="11">
        <v>8</v>
      </c>
      <c r="C37" s="11">
        <v>11</v>
      </c>
      <c r="D37" s="9">
        <f t="shared" si="4"/>
        <v>8011</v>
      </c>
      <c r="E37" t="str">
        <f>VLOOKUP($D37,'Polling Places by Precinct 2020'!$A$1:$C$297,2)</f>
        <v>SCHOOL #86 LAKEWOOD ELEM</v>
      </c>
      <c r="F37" t="str">
        <f>VLOOKUP($D37,'Polling Places by Precinct 2020'!$A$1:$C$297,3)</f>
        <v>2625 E FEDERAL ST</v>
      </c>
      <c r="G37" s="3">
        <f>VLOOKUP(A37,'[1]2016 Primary'!E45:W341,19)</f>
        <v>3</v>
      </c>
      <c r="H37" s="3">
        <f>VLOOKUP(A37,'[1]2016 General'!E45:W341,19)</f>
        <v>3</v>
      </c>
      <c r="I37" s="3">
        <f>VLOOKUP(A37,'[1]2018 Primary'!E45:W341,19)</f>
        <v>3</v>
      </c>
      <c r="J37" s="3">
        <f>VLOOKUP(A37,'[1]2018 General'!E45:W341,19)</f>
        <v>3</v>
      </c>
      <c r="K37" s="4">
        <f t="shared" si="1"/>
        <v>3</v>
      </c>
      <c r="L37">
        <f t="shared" si="2"/>
        <v>1</v>
      </c>
      <c r="M37">
        <f t="shared" si="3"/>
        <v>0</v>
      </c>
      <c r="N37">
        <f t="shared" si="0"/>
        <v>0</v>
      </c>
      <c r="O37">
        <v>0</v>
      </c>
    </row>
    <row r="38" spans="1:15" x14ac:dyDescent="0.35">
      <c r="A38" t="s">
        <v>472</v>
      </c>
      <c r="B38" s="11">
        <v>9</v>
      </c>
      <c r="C38" s="11">
        <v>1</v>
      </c>
      <c r="D38" s="9">
        <f t="shared" si="4"/>
        <v>9001</v>
      </c>
      <c r="E38" t="str">
        <f>VLOOKUP($D38,'Polling Places by Precinct 2020'!$A$1:$C$297,2)</f>
        <v>CHURCH OF THE REDEEMED</v>
      </c>
      <c r="F38" t="str">
        <f>VLOOKUP($D38,'Polling Places by Precinct 2020'!$A$1:$C$297,3)</f>
        <v>4321 OLD YORK RD</v>
      </c>
      <c r="G38" s="3">
        <f>VLOOKUP(A38,'[1]2016 Primary'!E46:W342,19)</f>
        <v>3</v>
      </c>
      <c r="H38" s="3">
        <f>VLOOKUP(A38,'[1]2016 General'!E46:W342,19)</f>
        <v>3</v>
      </c>
      <c r="I38" s="3">
        <f>VLOOKUP(A38,'[1]2018 Primary'!E46:W342,19)</f>
        <v>3</v>
      </c>
      <c r="J38" s="3">
        <f>VLOOKUP(A38,'[1]2018 General'!E46:W342,19)</f>
        <v>3</v>
      </c>
      <c r="K38" s="4">
        <f t="shared" si="1"/>
        <v>3</v>
      </c>
      <c r="L38">
        <f t="shared" si="2"/>
        <v>1</v>
      </c>
      <c r="M38">
        <f t="shared" si="3"/>
        <v>0</v>
      </c>
      <c r="N38">
        <f t="shared" si="0"/>
        <v>0</v>
      </c>
      <c r="O38">
        <v>0</v>
      </c>
    </row>
    <row r="39" spans="1:15" x14ac:dyDescent="0.35">
      <c r="A39" t="s">
        <v>473</v>
      </c>
      <c r="B39" s="11">
        <v>9</v>
      </c>
      <c r="C39" s="11">
        <v>2</v>
      </c>
      <c r="D39" s="9">
        <f t="shared" si="4"/>
        <v>9002</v>
      </c>
      <c r="E39" t="str">
        <f>VLOOKUP($D39,'Polling Places by Precinct 2020'!$A$1:$C$297,2)</f>
        <v>THE ELLERSLIE</v>
      </c>
      <c r="F39" t="str">
        <f>VLOOKUP($D39,'Polling Places by Precinct 2020'!$A$1:$C$297,3)</f>
        <v>601 WYANOKE AVE</v>
      </c>
      <c r="G39" s="3">
        <f>VLOOKUP(A39,'[1]2016 Primary'!E47:W343,19)</f>
        <v>3</v>
      </c>
      <c r="H39" s="3">
        <f>VLOOKUP(A39,'[1]2016 General'!E47:W343,19)</f>
        <v>2</v>
      </c>
      <c r="I39" s="3">
        <f>VLOOKUP(A39,'[1]2018 Primary'!E47:W343,19)</f>
        <v>3</v>
      </c>
      <c r="J39" s="3">
        <f>VLOOKUP(A39,'[1]2018 General'!E47:W343,19)</f>
        <v>3</v>
      </c>
      <c r="K39" s="4">
        <f t="shared" si="1"/>
        <v>2.75</v>
      </c>
      <c r="L39">
        <f t="shared" si="2"/>
        <v>0</v>
      </c>
      <c r="M39">
        <f t="shared" si="3"/>
        <v>1</v>
      </c>
      <c r="N39">
        <f t="shared" si="0"/>
        <v>0</v>
      </c>
      <c r="O39">
        <v>0</v>
      </c>
    </row>
    <row r="40" spans="1:15" x14ac:dyDescent="0.35">
      <c r="A40" t="s">
        <v>474</v>
      </c>
      <c r="B40" s="11">
        <v>9</v>
      </c>
      <c r="C40" s="11">
        <v>3</v>
      </c>
      <c r="D40" s="9">
        <f t="shared" si="4"/>
        <v>9003</v>
      </c>
      <c r="E40" t="str">
        <f>VLOOKUP($D40,'Polling Places by Precinct 2020'!$A$1:$C$297,2)</f>
        <v>SCHOOL #51 WAVERLY ELEM</v>
      </c>
      <c r="F40" t="str">
        <f>VLOOKUP($D40,'Polling Places by Precinct 2020'!$A$1:$C$297,3)</f>
        <v>3400 ELLERSLIE AVE-ENTRANCE_x000D_34TH ST</v>
      </c>
      <c r="G40" s="3">
        <f>VLOOKUP(A40,'[1]2016 Primary'!E48:W344,19)</f>
        <v>2</v>
      </c>
      <c r="H40" s="3">
        <f>VLOOKUP(A40,'[1]2016 General'!E48:W344,19)</f>
        <v>2</v>
      </c>
      <c r="I40" s="3">
        <f>VLOOKUP(A40,'[1]2018 Primary'!E48:W344,19)</f>
        <v>2</v>
      </c>
      <c r="J40" s="3">
        <f>VLOOKUP(A40,'[1]2018 General'!E48:W344,19)</f>
        <v>2</v>
      </c>
      <c r="K40" s="4">
        <f t="shared" si="1"/>
        <v>2</v>
      </c>
      <c r="L40">
        <f t="shared" si="2"/>
        <v>1</v>
      </c>
      <c r="M40">
        <f t="shared" si="3"/>
        <v>0</v>
      </c>
      <c r="N40">
        <f t="shared" si="0"/>
        <v>0</v>
      </c>
      <c r="O40">
        <v>0</v>
      </c>
    </row>
    <row r="41" spans="1:15" x14ac:dyDescent="0.35">
      <c r="A41" t="s">
        <v>475</v>
      </c>
      <c r="B41" s="11">
        <v>9</v>
      </c>
      <c r="C41" s="11">
        <v>4</v>
      </c>
      <c r="D41" s="9">
        <f t="shared" si="4"/>
        <v>9004</v>
      </c>
      <c r="E41" t="str">
        <f>VLOOKUP($D41,'Polling Places by Precinct 2020'!$A$1:$C$297,2)</f>
        <v>SCHOOL #51 WAVERLY ELEM</v>
      </c>
      <c r="F41" t="str">
        <f>VLOOKUP($D41,'Polling Places by Precinct 2020'!$A$1:$C$297,3)</f>
        <v>3400 ELLERSLIE AVE-ENTRANCE_x000D_34TH ST</v>
      </c>
      <c r="G41" s="3">
        <f>VLOOKUP(A41,'[1]2016 Primary'!E49:W345,19)</f>
        <v>1</v>
      </c>
      <c r="H41" s="3">
        <f>VLOOKUP(A41,'[1]2016 General'!E49:W345,19)</f>
        <v>1</v>
      </c>
      <c r="I41" s="3">
        <f>VLOOKUP(A41,'[1]2018 Primary'!E49:W345,19)</f>
        <v>1</v>
      </c>
      <c r="J41" s="3">
        <f>VLOOKUP(A41,'[1]2018 General'!E49:W345,19)</f>
        <v>1</v>
      </c>
      <c r="K41" s="4">
        <f t="shared" si="1"/>
        <v>1</v>
      </c>
      <c r="L41">
        <f t="shared" si="2"/>
        <v>1</v>
      </c>
      <c r="M41">
        <f t="shared" si="3"/>
        <v>0</v>
      </c>
      <c r="N41">
        <f t="shared" si="0"/>
        <v>0</v>
      </c>
      <c r="O41">
        <v>0</v>
      </c>
    </row>
    <row r="42" spans="1:15" x14ac:dyDescent="0.35">
      <c r="A42" t="s">
        <v>476</v>
      </c>
      <c r="B42" s="11">
        <v>9</v>
      </c>
      <c r="C42" s="11">
        <v>5</v>
      </c>
      <c r="D42" s="9">
        <f t="shared" si="4"/>
        <v>9005</v>
      </c>
      <c r="E42" t="str">
        <f>VLOOKUP($D42,'Polling Places by Precinct 2020'!$A$1:$C$297,2)</f>
        <v>SCHOOL #410 MERVO TECH HIGH</v>
      </c>
      <c r="F42" t="str">
        <f>VLOOKUP($D42,'Polling Places by Precinct 2020'!$A$1:$C$297,3)</f>
        <v>3500 HILLEN RD - ENTRANCE_x000D_TIVOLY AVE</v>
      </c>
      <c r="G42" s="3">
        <f>VLOOKUP(A42,'[1]2016 Primary'!E50:W346,19)</f>
        <v>1</v>
      </c>
      <c r="H42" s="3">
        <f>VLOOKUP(A42,'[1]2016 General'!E50:W346,19)</f>
        <v>1</v>
      </c>
      <c r="I42" s="3">
        <f>VLOOKUP(A42,'[1]2018 Primary'!E50:W346,19)</f>
        <v>1</v>
      </c>
      <c r="J42" s="3">
        <f>VLOOKUP(A42,'[1]2018 General'!E50:W346,19)</f>
        <v>2</v>
      </c>
      <c r="K42" s="4">
        <f t="shared" si="1"/>
        <v>1.25</v>
      </c>
      <c r="L42">
        <f t="shared" si="2"/>
        <v>0</v>
      </c>
      <c r="M42">
        <f t="shared" si="3"/>
        <v>1</v>
      </c>
      <c r="N42">
        <f t="shared" si="0"/>
        <v>0</v>
      </c>
      <c r="O42">
        <v>0</v>
      </c>
    </row>
    <row r="43" spans="1:15" x14ac:dyDescent="0.35">
      <c r="A43" t="s">
        <v>477</v>
      </c>
      <c r="B43" s="11">
        <v>9</v>
      </c>
      <c r="C43" s="11">
        <v>6</v>
      </c>
      <c r="D43" s="9">
        <f t="shared" si="4"/>
        <v>9006</v>
      </c>
      <c r="E43" t="str">
        <f>VLOOKUP($D43,'Polling Places by Precinct 2020'!$A$1:$C$297,2)</f>
        <v>SCHOOL #410 MERVO TECH HIGH</v>
      </c>
      <c r="F43" t="str">
        <f>VLOOKUP($D43,'Polling Places by Precinct 2020'!$A$1:$C$297,3)</f>
        <v>3500 HILLEN RD - ENTRANCE_x000D_TIVOLY AVE</v>
      </c>
      <c r="G43" s="3">
        <f>VLOOKUP(A43,'[1]2016 Primary'!E51:W347,19)</f>
        <v>1</v>
      </c>
      <c r="H43" s="3">
        <f>VLOOKUP(A43,'[1]2016 General'!E51:W347,19)</f>
        <v>1</v>
      </c>
      <c r="I43" s="3">
        <f>VLOOKUP(A43,'[1]2018 Primary'!E51:W347,19)</f>
        <v>1</v>
      </c>
      <c r="J43" s="3">
        <f>VLOOKUP(A43,'[1]2018 General'!E51:W347,19)</f>
        <v>1</v>
      </c>
      <c r="K43" s="4">
        <f t="shared" si="1"/>
        <v>1</v>
      </c>
      <c r="L43">
        <f t="shared" si="2"/>
        <v>1</v>
      </c>
      <c r="M43">
        <f t="shared" si="3"/>
        <v>0</v>
      </c>
      <c r="N43">
        <f t="shared" si="0"/>
        <v>0</v>
      </c>
      <c r="O43">
        <v>0</v>
      </c>
    </row>
    <row r="44" spans="1:15" x14ac:dyDescent="0.35">
      <c r="A44" t="s">
        <v>478</v>
      </c>
      <c r="B44" s="11">
        <v>9</v>
      </c>
      <c r="C44" s="11">
        <v>7</v>
      </c>
      <c r="D44" s="9">
        <f t="shared" si="4"/>
        <v>9007</v>
      </c>
      <c r="E44" t="str">
        <f>VLOOKUP($D44,'Polling Places by Precinct 2020'!$A$1:$C$297,2)</f>
        <v>SCHOOL #44 MONTEBELLO ELEM</v>
      </c>
      <c r="F44" t="str">
        <f>VLOOKUP($D44,'Polling Places by Precinct 2020'!$A$1:$C$297,3)</f>
        <v>2040 E 32ND ST</v>
      </c>
      <c r="G44" s="3">
        <f>VLOOKUP(A44,'[1]2016 Primary'!E52:W348,19)</f>
        <v>2</v>
      </c>
      <c r="H44" s="3">
        <f>VLOOKUP(A44,'[1]2016 General'!E52:W348,19)</f>
        <v>2</v>
      </c>
      <c r="I44" s="3">
        <f>VLOOKUP(A44,'[1]2018 Primary'!E52:W348,19)</f>
        <v>2</v>
      </c>
      <c r="J44" s="3">
        <f>VLOOKUP(A44,'[1]2018 General'!E52:W348,19)</f>
        <v>2</v>
      </c>
      <c r="K44" s="4">
        <f t="shared" si="1"/>
        <v>2</v>
      </c>
      <c r="L44">
        <f t="shared" si="2"/>
        <v>1</v>
      </c>
      <c r="M44">
        <f t="shared" si="3"/>
        <v>0</v>
      </c>
      <c r="N44">
        <f t="shared" si="0"/>
        <v>0</v>
      </c>
      <c r="O44">
        <v>0</v>
      </c>
    </row>
    <row r="45" spans="1:15" x14ac:dyDescent="0.35">
      <c r="A45" t="s">
        <v>479</v>
      </c>
      <c r="B45" s="11">
        <v>9</v>
      </c>
      <c r="C45" s="11">
        <v>8</v>
      </c>
      <c r="D45" s="9">
        <f t="shared" si="4"/>
        <v>9008</v>
      </c>
      <c r="E45" t="str">
        <f>VLOOKUP($D45,'Polling Places by Precinct 2020'!$A$1:$C$297,2)</f>
        <v>REACH PARTNERSHIP  - COMM SPACE</v>
      </c>
      <c r="F45" t="str">
        <f>VLOOKUP($D45,'Polling Places by Precinct 2020'!$A$1:$C$297,3)</f>
        <v>2555 HARFORD ROAD</v>
      </c>
      <c r="G45" s="3">
        <f>VLOOKUP(A45,'[1]2016 Primary'!E53:W349,19)</f>
        <v>2</v>
      </c>
      <c r="H45" s="3">
        <f>VLOOKUP(A45,'[1]2016 General'!E53:W349,19)</f>
        <v>2</v>
      </c>
      <c r="I45" s="3">
        <f>VLOOKUP(A45,'[1]2018 Primary'!E53:W349,19)</f>
        <v>3</v>
      </c>
      <c r="J45" s="3">
        <f>VLOOKUP(A45,'[1]2018 General'!E53:W349,19)</f>
        <v>3</v>
      </c>
      <c r="K45" s="4">
        <f t="shared" si="1"/>
        <v>2.5</v>
      </c>
      <c r="L45">
        <f t="shared" si="2"/>
        <v>0</v>
      </c>
      <c r="M45">
        <f t="shared" si="3"/>
        <v>0</v>
      </c>
      <c r="N45">
        <f t="shared" si="0"/>
        <v>1</v>
      </c>
      <c r="O45">
        <v>0</v>
      </c>
    </row>
    <row r="46" spans="1:15" x14ac:dyDescent="0.35">
      <c r="A46" t="s">
        <v>480</v>
      </c>
      <c r="B46" s="11">
        <v>9</v>
      </c>
      <c r="C46" s="11">
        <v>9</v>
      </c>
      <c r="D46" s="9">
        <f t="shared" si="4"/>
        <v>9009</v>
      </c>
      <c r="E46" t="str">
        <f>VLOOKUP($D46,'Polling Places by Precinct 2020'!$A$1:$C$297,2)</f>
        <v>SCHOOL #15 STADIUM SCHOOL</v>
      </c>
      <c r="F46" t="str">
        <f>VLOOKUP($D46,'Polling Places by Precinct 2020'!$A$1:$C$297,3)</f>
        <v>1400 EXETER HALL AVE</v>
      </c>
      <c r="G46" s="3">
        <f>VLOOKUP(A46,'[1]2016 Primary'!E54:W350,19)</f>
        <v>3</v>
      </c>
      <c r="H46" s="3">
        <f>VLOOKUP(A46,'[1]2016 General'!E54:W350,19)</f>
        <v>2</v>
      </c>
      <c r="I46" s="3">
        <f>VLOOKUP(A46,'[1]2018 Primary'!E54:W350,19)</f>
        <v>3</v>
      </c>
      <c r="J46" s="3">
        <f>VLOOKUP(A46,'[1]2018 General'!E54:W350,19)</f>
        <v>3</v>
      </c>
      <c r="K46" s="4">
        <f t="shared" si="1"/>
        <v>2.75</v>
      </c>
      <c r="L46">
        <f t="shared" si="2"/>
        <v>0</v>
      </c>
      <c r="M46">
        <f t="shared" si="3"/>
        <v>1</v>
      </c>
      <c r="N46">
        <f t="shared" si="0"/>
        <v>0</v>
      </c>
      <c r="O46">
        <v>0</v>
      </c>
    </row>
    <row r="47" spans="1:15" x14ac:dyDescent="0.35">
      <c r="A47" t="s">
        <v>481</v>
      </c>
      <c r="B47" s="11">
        <v>9</v>
      </c>
      <c r="C47" s="11">
        <v>10</v>
      </c>
      <c r="D47" s="9">
        <f t="shared" si="4"/>
        <v>9010</v>
      </c>
      <c r="E47" t="str">
        <f>VLOOKUP($D47,'Polling Places by Precinct 2020'!$A$1:$C$297,2)</f>
        <v>ENGINE HOUSE #31</v>
      </c>
      <c r="F47" t="str">
        <f>VLOOKUP($D47,'Polling Places by Precinct 2020'!$A$1:$C$297,3)</f>
        <v>3123 GREENMOUNT AVE</v>
      </c>
      <c r="G47" s="3">
        <f>VLOOKUP(A47,'[1]2016 Primary'!E55:W351,19)</f>
        <v>2</v>
      </c>
      <c r="H47" s="3">
        <f>VLOOKUP(A47,'[1]2016 General'!E55:W351,19)</f>
        <v>2</v>
      </c>
      <c r="I47" s="3">
        <f>VLOOKUP(A47,'[1]2018 Primary'!E55:W351,19)</f>
        <v>2</v>
      </c>
      <c r="J47" s="3">
        <f>VLOOKUP(A47,'[1]2018 General'!E55:W351,19)</f>
        <v>3</v>
      </c>
      <c r="K47" s="4">
        <f t="shared" si="1"/>
        <v>2.25</v>
      </c>
      <c r="L47">
        <f t="shared" si="2"/>
        <v>0</v>
      </c>
      <c r="M47">
        <f t="shared" si="3"/>
        <v>1</v>
      </c>
      <c r="N47">
        <f t="shared" si="0"/>
        <v>0</v>
      </c>
      <c r="O47">
        <v>0</v>
      </c>
    </row>
    <row r="48" spans="1:15" x14ac:dyDescent="0.35">
      <c r="A48" t="s">
        <v>482</v>
      </c>
      <c r="B48" s="11">
        <v>9</v>
      </c>
      <c r="C48" s="11">
        <v>11</v>
      </c>
      <c r="D48" s="9">
        <f t="shared" si="4"/>
        <v>9011</v>
      </c>
      <c r="E48" t="str">
        <f>VLOOKUP($D48,'Polling Places by Precinct 2020'!$A$1:$C$297,2)</f>
        <v>SCHOOL #15 STADIUM SCHOOL</v>
      </c>
      <c r="F48" t="str">
        <f>VLOOKUP($D48,'Polling Places by Precinct 2020'!$A$1:$C$297,3)</f>
        <v>1400 EXETER HALL AVE</v>
      </c>
      <c r="G48" s="3">
        <f>VLOOKUP(A48,'[1]2016 Primary'!E56:W352,19)</f>
        <v>3</v>
      </c>
      <c r="H48" s="3">
        <f>VLOOKUP(A48,'[1]2016 General'!E56:W352,19)</f>
        <v>3</v>
      </c>
      <c r="I48" s="3">
        <f>VLOOKUP(A48,'[1]2018 Primary'!E56:W352,19)</f>
        <v>3</v>
      </c>
      <c r="J48" s="3">
        <f>VLOOKUP(A48,'[1]2018 General'!E56:W352,19)</f>
        <v>3</v>
      </c>
      <c r="K48" s="4">
        <f t="shared" si="1"/>
        <v>3</v>
      </c>
      <c r="L48">
        <f t="shared" si="2"/>
        <v>1</v>
      </c>
      <c r="M48">
        <f t="shared" si="3"/>
        <v>0</v>
      </c>
      <c r="N48">
        <f t="shared" si="0"/>
        <v>0</v>
      </c>
      <c r="O48">
        <v>0</v>
      </c>
    </row>
    <row r="49" spans="1:15" x14ac:dyDescent="0.35">
      <c r="A49" t="s">
        <v>483</v>
      </c>
      <c r="B49" s="11">
        <v>9</v>
      </c>
      <c r="C49" s="11">
        <v>12</v>
      </c>
      <c r="D49" s="9">
        <f t="shared" si="4"/>
        <v>9012</v>
      </c>
      <c r="E49" t="str">
        <f>VLOOKUP($D49,'Polling Places by Precinct 2020'!$A$1:$C$297,2)</f>
        <v>REACH PARTNERSHIP - COMM SPACE</v>
      </c>
      <c r="F49" t="str">
        <f>VLOOKUP($D49,'Polling Places by Precinct 2020'!$A$1:$C$297,3)</f>
        <v>2555 HARFORD ROAD</v>
      </c>
      <c r="G49" s="3">
        <f>VLOOKUP(A49,'[1]2016 Primary'!E57:W353,19)</f>
        <v>2</v>
      </c>
      <c r="H49" s="3">
        <f>VLOOKUP(A49,'[1]2016 General'!E57:W353,19)</f>
        <v>2</v>
      </c>
      <c r="I49" s="3">
        <f>VLOOKUP(A49,'[1]2018 Primary'!E57:W353,19)</f>
        <v>3</v>
      </c>
      <c r="J49" s="3">
        <f>VLOOKUP(A49,'[1]2018 General'!E57:W353,19)</f>
        <v>3</v>
      </c>
      <c r="K49" s="4">
        <f t="shared" si="1"/>
        <v>2.5</v>
      </c>
      <c r="L49">
        <f t="shared" si="2"/>
        <v>0</v>
      </c>
      <c r="M49">
        <f t="shared" si="3"/>
        <v>0</v>
      </c>
      <c r="N49">
        <f t="shared" si="0"/>
        <v>1</v>
      </c>
      <c r="O49">
        <v>0</v>
      </c>
    </row>
    <row r="50" spans="1:15" x14ac:dyDescent="0.35">
      <c r="A50" t="s">
        <v>484</v>
      </c>
      <c r="B50" s="11">
        <v>9</v>
      </c>
      <c r="C50" s="11">
        <v>13</v>
      </c>
      <c r="D50" s="9">
        <f t="shared" si="4"/>
        <v>9013</v>
      </c>
      <c r="E50" t="str">
        <f>VLOOKUP($D50,'Polling Places by Precinct 2020'!$A$1:$C$297,2)</f>
        <v>SCHOOL #7 CECIL ELEM</v>
      </c>
      <c r="F50" t="str">
        <f>VLOOKUP($D50,'Polling Places by Precinct 2020'!$A$1:$C$297,3)</f>
        <v>2000 CECIL AVE</v>
      </c>
      <c r="G50" s="3">
        <f>VLOOKUP(A50,'[1]2016 Primary'!E58:W354,19)</f>
        <v>3</v>
      </c>
      <c r="H50" s="3">
        <f>VLOOKUP(A50,'[1]2016 General'!E58:W354,19)</f>
        <v>3</v>
      </c>
      <c r="I50" s="3">
        <f>VLOOKUP(A50,'[1]2018 Primary'!E58:W354,19)</f>
        <v>3</v>
      </c>
      <c r="J50" s="3">
        <f>VLOOKUP(A50,'[1]2018 General'!E58:W354,19)</f>
        <v>3</v>
      </c>
      <c r="K50" s="4">
        <f t="shared" si="1"/>
        <v>3</v>
      </c>
      <c r="L50">
        <f t="shared" si="2"/>
        <v>1</v>
      </c>
      <c r="M50">
        <f t="shared" si="3"/>
        <v>0</v>
      </c>
      <c r="N50">
        <f t="shared" si="0"/>
        <v>0</v>
      </c>
      <c r="O50">
        <v>0</v>
      </c>
    </row>
    <row r="51" spans="1:15" x14ac:dyDescent="0.35">
      <c r="A51" t="s">
        <v>485</v>
      </c>
      <c r="B51" s="11">
        <v>9</v>
      </c>
      <c r="C51" s="11">
        <v>14</v>
      </c>
      <c r="D51" s="9">
        <f t="shared" si="4"/>
        <v>9014</v>
      </c>
      <c r="E51" t="str">
        <f>VLOOKUP($D51,'Polling Places by Precinct 2020'!$A$1:$C$297,2)</f>
        <v>SCHOOL #7 CECIL ELEM</v>
      </c>
      <c r="F51" t="str">
        <f>VLOOKUP($D51,'Polling Places by Precinct 2020'!$A$1:$C$297,3)</f>
        <v>2000 CECIL AVE</v>
      </c>
      <c r="G51" s="3">
        <f>VLOOKUP(A51,'[1]2016 Primary'!E59:W355,19)</f>
        <v>2</v>
      </c>
      <c r="H51" s="3">
        <f>VLOOKUP(A51,'[1]2016 General'!E59:W355,19)</f>
        <v>2</v>
      </c>
      <c r="I51" s="3">
        <f>VLOOKUP(A51,'[1]2018 Primary'!E59:W355,19)</f>
        <v>3</v>
      </c>
      <c r="J51" s="3">
        <f>VLOOKUP(A51,'[1]2018 General'!E59:W355,19)</f>
        <v>3</v>
      </c>
      <c r="K51" s="4">
        <f t="shared" si="1"/>
        <v>2.5</v>
      </c>
      <c r="L51">
        <f t="shared" si="2"/>
        <v>0</v>
      </c>
      <c r="M51">
        <f t="shared" si="3"/>
        <v>0</v>
      </c>
      <c r="N51">
        <f t="shared" si="0"/>
        <v>1</v>
      </c>
      <c r="O51">
        <v>0</v>
      </c>
    </row>
    <row r="52" spans="1:15" x14ac:dyDescent="0.35">
      <c r="A52" t="s">
        <v>486</v>
      </c>
      <c r="B52" s="11">
        <v>9</v>
      </c>
      <c r="C52" s="11">
        <v>15</v>
      </c>
      <c r="D52" s="9">
        <f t="shared" si="4"/>
        <v>9015</v>
      </c>
      <c r="E52" t="str">
        <f>VLOOKUP($D52,'Polling Places by Precinct 2020'!$A$1:$C$297,2)</f>
        <v>DAWSON CENTER</v>
      </c>
      <c r="F52" t="str">
        <f>VLOOKUP($D52,'Polling Places by Precinct 2020'!$A$1:$C$297,3)</f>
        <v>1400 E FEDERAL ST</v>
      </c>
      <c r="G52" s="3">
        <f>VLOOKUP(A52,'[1]2016 Primary'!E60:W356,19)</f>
        <v>2</v>
      </c>
      <c r="H52" s="3">
        <f>VLOOKUP(A52,'[1]2016 General'!E60:W356,19)</f>
        <v>2</v>
      </c>
      <c r="I52" s="3">
        <f>VLOOKUP(A52,'[1]2018 Primary'!E60:W356,19)</f>
        <v>2</v>
      </c>
      <c r="J52" s="3">
        <f>VLOOKUP(A52,'[1]2018 General'!E60:W356,19)</f>
        <v>3</v>
      </c>
      <c r="K52" s="4">
        <f t="shared" si="1"/>
        <v>2.25</v>
      </c>
      <c r="L52">
        <f t="shared" si="2"/>
        <v>0</v>
      </c>
      <c r="M52">
        <f t="shared" si="3"/>
        <v>1</v>
      </c>
      <c r="N52">
        <f t="shared" si="0"/>
        <v>0</v>
      </c>
      <c r="O52">
        <v>0</v>
      </c>
    </row>
    <row r="53" spans="1:15" x14ac:dyDescent="0.35">
      <c r="A53" t="s">
        <v>487</v>
      </c>
      <c r="B53" s="11">
        <v>10</v>
      </c>
      <c r="C53" s="11">
        <v>1</v>
      </c>
      <c r="D53" s="9">
        <f t="shared" si="4"/>
        <v>10001</v>
      </c>
      <c r="E53" t="str">
        <f>VLOOKUP($D53,'Polling Places by Precinct 2020'!$A$1:$C$297,2)</f>
        <v>SCHOOL #16 JOHNSTON SQ ELEM</v>
      </c>
      <c r="F53" t="str">
        <f>VLOOKUP($D53,'Polling Places by Precinct 2020'!$A$1:$C$297,3)</f>
        <v>1101 VALLEY ST</v>
      </c>
      <c r="G53" s="3">
        <f>VLOOKUP(A53,'[1]2016 Primary'!E61:W357,19)</f>
        <v>3</v>
      </c>
      <c r="H53" s="3">
        <f>VLOOKUP(A53,'[1]2016 General'!E61:W357,19)</f>
        <v>2</v>
      </c>
      <c r="I53" s="3">
        <f>VLOOKUP(A53,'[1]2018 Primary'!E61:W357,19)</f>
        <v>3</v>
      </c>
      <c r="J53" s="3">
        <f>VLOOKUP(A53,'[1]2018 General'!E61:W357,19)</f>
        <v>3</v>
      </c>
      <c r="K53" s="4">
        <f t="shared" si="1"/>
        <v>2.75</v>
      </c>
      <c r="L53">
        <f t="shared" si="2"/>
        <v>0</v>
      </c>
      <c r="M53">
        <f t="shared" si="3"/>
        <v>1</v>
      </c>
      <c r="N53">
        <f t="shared" si="0"/>
        <v>0</v>
      </c>
      <c r="O53">
        <v>0</v>
      </c>
    </row>
    <row r="54" spans="1:15" x14ac:dyDescent="0.35">
      <c r="A54" t="s">
        <v>488</v>
      </c>
      <c r="B54" s="11">
        <v>10</v>
      </c>
      <c r="C54" s="11">
        <v>2</v>
      </c>
      <c r="D54" s="9">
        <f t="shared" si="4"/>
        <v>10002</v>
      </c>
      <c r="E54" t="str">
        <f>VLOOKUP($D54,'Polling Places by Precinct 2020'!$A$1:$C$297,2)</f>
        <v>NEW WATERS TOWER APARTMENTS</v>
      </c>
      <c r="F54" t="str">
        <f>VLOOKUP($D54,'Polling Places by Precinct 2020'!$A$1:$C$297,3)</f>
        <v>1400 E MADISON ST</v>
      </c>
      <c r="G54" s="3">
        <f>VLOOKUP(A54,'[1]2016 Primary'!E62:W358,19)</f>
        <v>2</v>
      </c>
      <c r="H54" s="3">
        <f>VLOOKUP(A54,'[1]2016 General'!E62:W358,19)</f>
        <v>2</v>
      </c>
      <c r="I54" s="3">
        <f>VLOOKUP(A54,'[1]2018 Primary'!E62:W358,19)</f>
        <v>2</v>
      </c>
      <c r="J54" s="3">
        <f>VLOOKUP(A54,'[1]2018 General'!E62:W358,19)</f>
        <v>3</v>
      </c>
      <c r="K54" s="4">
        <f t="shared" si="1"/>
        <v>2.25</v>
      </c>
      <c r="L54">
        <f t="shared" si="2"/>
        <v>0</v>
      </c>
      <c r="M54">
        <f t="shared" si="3"/>
        <v>1</v>
      </c>
      <c r="N54">
        <f t="shared" si="0"/>
        <v>0</v>
      </c>
      <c r="O54">
        <v>0</v>
      </c>
    </row>
    <row r="55" spans="1:15" x14ac:dyDescent="0.35">
      <c r="A55" t="s">
        <v>489</v>
      </c>
      <c r="B55" s="11">
        <v>10</v>
      </c>
      <c r="C55" s="11">
        <v>3</v>
      </c>
      <c r="D55" s="9">
        <f t="shared" si="4"/>
        <v>10003</v>
      </c>
      <c r="E55" t="str">
        <f>VLOOKUP($D55,'Polling Places by Precinct 2020'!$A$1:$C$297,2)</f>
        <v>LATROBE HOMES</v>
      </c>
      <c r="F55" t="str">
        <f>VLOOKUP($D55,'Polling Places by Precinct 2020'!$A$1:$C$297,3)</f>
        <v>900 E MADISON ST</v>
      </c>
      <c r="G55" s="3">
        <f>VLOOKUP(A55,'[1]2016 Primary'!E63:W359,19)</f>
        <v>3</v>
      </c>
      <c r="H55" s="3">
        <f>VLOOKUP(A55,'[1]2016 General'!E63:W359,19)</f>
        <v>3</v>
      </c>
      <c r="I55" s="3">
        <f>VLOOKUP(A55,'[1]2018 Primary'!E63:W359,19)</f>
        <v>3</v>
      </c>
      <c r="J55" s="3">
        <f>VLOOKUP(A55,'[1]2018 General'!E63:W359,19)</f>
        <v>3</v>
      </c>
      <c r="K55" s="4">
        <f t="shared" si="1"/>
        <v>3</v>
      </c>
      <c r="L55">
        <f t="shared" si="2"/>
        <v>1</v>
      </c>
      <c r="M55">
        <f t="shared" si="3"/>
        <v>0</v>
      </c>
      <c r="N55">
        <f t="shared" si="0"/>
        <v>0</v>
      </c>
      <c r="O55">
        <v>0</v>
      </c>
    </row>
    <row r="56" spans="1:15" x14ac:dyDescent="0.35">
      <c r="A56" t="s">
        <v>490</v>
      </c>
      <c r="B56" s="11">
        <v>10</v>
      </c>
      <c r="C56" s="11">
        <v>4</v>
      </c>
      <c r="D56" s="9">
        <f t="shared" si="4"/>
        <v>10004</v>
      </c>
      <c r="E56" t="str">
        <f>VLOOKUP($D56,'Polling Places by Precinct 2020'!$A$1:$C$297,2)</f>
        <v>SCHOOL #16 JOHNSTON SQ ELEM</v>
      </c>
      <c r="F56" t="str">
        <f>VLOOKUP($D56,'Polling Places by Precinct 2020'!$A$1:$C$297,3)</f>
        <v>1101 VALLEY ST</v>
      </c>
      <c r="G56" s="3">
        <f>VLOOKUP(A56,'[1]2016 Primary'!E64:W360,19)</f>
        <v>3</v>
      </c>
      <c r="H56" s="3">
        <f>VLOOKUP(A56,'[1]2016 General'!E64:W360,19)</f>
        <v>2</v>
      </c>
      <c r="I56" s="3">
        <f>VLOOKUP(A56,'[1]2018 Primary'!E64:W360,19)</f>
        <v>3</v>
      </c>
      <c r="J56" s="3">
        <f>VLOOKUP(A56,'[1]2018 General'!E64:W360,19)</f>
        <v>3</v>
      </c>
      <c r="K56" s="4">
        <f t="shared" si="1"/>
        <v>2.75</v>
      </c>
      <c r="L56">
        <f t="shared" si="2"/>
        <v>0</v>
      </c>
      <c r="M56">
        <f t="shared" si="3"/>
        <v>1</v>
      </c>
      <c r="N56">
        <f t="shared" si="0"/>
        <v>0</v>
      </c>
      <c r="O56">
        <v>0</v>
      </c>
    </row>
    <row r="57" spans="1:15" x14ac:dyDescent="0.35">
      <c r="A57" t="s">
        <v>491</v>
      </c>
      <c r="B57" s="11">
        <v>11</v>
      </c>
      <c r="C57" s="11">
        <v>1</v>
      </c>
      <c r="D57" s="9">
        <f t="shared" si="4"/>
        <v>11001</v>
      </c>
      <c r="E57" t="str">
        <f>VLOOKUP($D57,'Polling Places by Precinct 2020'!$A$1:$C$297,2)</f>
        <v>CHASE HOUSE</v>
      </c>
      <c r="F57" t="str">
        <f>VLOOKUP($D57,'Polling Places by Precinct 2020'!$A$1:$C$297,3)</f>
        <v>1027 CATHEDRAL ST</v>
      </c>
      <c r="G57" s="3">
        <f>VLOOKUP(A57,'[1]2016 Primary'!E65:W361,19)</f>
        <v>1</v>
      </c>
      <c r="H57" s="3">
        <f>VLOOKUP(A57,'[1]2016 General'!E65:W361,19)</f>
        <v>1</v>
      </c>
      <c r="I57" s="3">
        <f>VLOOKUP(A57,'[1]2018 Primary'!E65:W361,19)</f>
        <v>2</v>
      </c>
      <c r="J57" s="3">
        <f>VLOOKUP(A57,'[1]2018 General'!E65:W361,19)</f>
        <v>2</v>
      </c>
      <c r="K57" s="4">
        <f t="shared" si="1"/>
        <v>1.5</v>
      </c>
      <c r="L57">
        <f t="shared" si="2"/>
        <v>0</v>
      </c>
      <c r="M57">
        <f t="shared" si="3"/>
        <v>0</v>
      </c>
      <c r="N57">
        <f t="shared" si="0"/>
        <v>1</v>
      </c>
      <c r="O57">
        <v>0</v>
      </c>
    </row>
    <row r="58" spans="1:15" x14ac:dyDescent="0.35">
      <c r="A58" t="s">
        <v>492</v>
      </c>
      <c r="B58" s="11">
        <v>11</v>
      </c>
      <c r="C58" s="11">
        <v>2</v>
      </c>
      <c r="D58" s="9">
        <f t="shared" si="4"/>
        <v>11002</v>
      </c>
      <c r="E58" t="str">
        <f>VLOOKUP($D58,'Polling Places by Precinct 2020'!$A$1:$C$297,2)</f>
        <v>CHASE HOUSE</v>
      </c>
      <c r="F58" t="str">
        <f>VLOOKUP($D58,'Polling Places by Precinct 2020'!$A$1:$C$297,3)</f>
        <v>1027 CATHEDRAL ST</v>
      </c>
      <c r="G58" s="3">
        <f>VLOOKUP(A58,'[1]2016 Primary'!E66:W362,19)</f>
        <v>3</v>
      </c>
      <c r="H58" s="3">
        <f>VLOOKUP(A58,'[1]2016 General'!E66:W362,19)</f>
        <v>3</v>
      </c>
      <c r="I58" s="3">
        <f>VLOOKUP(A58,'[1]2018 Primary'!E66:W362,19)</f>
        <v>3</v>
      </c>
      <c r="J58" s="3">
        <f>VLOOKUP(A58,'[1]2018 General'!E66:W362,19)</f>
        <v>3</v>
      </c>
      <c r="K58" s="4">
        <f t="shared" si="1"/>
        <v>3</v>
      </c>
      <c r="L58">
        <f t="shared" si="2"/>
        <v>1</v>
      </c>
      <c r="M58">
        <f t="shared" si="3"/>
        <v>0</v>
      </c>
      <c r="N58">
        <f t="shared" si="0"/>
        <v>0</v>
      </c>
      <c r="O58">
        <v>0</v>
      </c>
    </row>
    <row r="59" spans="1:15" x14ac:dyDescent="0.35">
      <c r="A59" t="s">
        <v>493</v>
      </c>
      <c r="B59" s="11">
        <v>11</v>
      </c>
      <c r="C59" s="11">
        <v>3</v>
      </c>
      <c r="D59" s="9">
        <f t="shared" si="4"/>
        <v>11003</v>
      </c>
      <c r="E59" t="str">
        <f>VLOOKUP($D59,'Polling Places by Precinct 2020'!$A$1:$C$297,2)</f>
        <v>BROWN MEMORIAL CHURCH</v>
      </c>
      <c r="F59" t="str">
        <f>VLOOKUP($D59,'Polling Places by Precinct 2020'!$A$1:$C$297,3)</f>
        <v>1316 PARK AVENUE</v>
      </c>
      <c r="G59" s="3">
        <f>VLOOKUP(A59,'[1]2016 Primary'!E67:W363,19)</f>
        <v>1</v>
      </c>
      <c r="H59" s="3">
        <f>VLOOKUP(A59,'[1]2016 General'!E67:W363,19)</f>
        <v>1</v>
      </c>
      <c r="I59" s="3">
        <f>VLOOKUP(A59,'[1]2018 Primary'!E67:W363,19)</f>
        <v>2</v>
      </c>
      <c r="J59" s="3">
        <f>VLOOKUP(A59,'[1]2018 General'!E67:W363,19)</f>
        <v>2</v>
      </c>
      <c r="K59" s="4">
        <f t="shared" si="1"/>
        <v>1.5</v>
      </c>
      <c r="L59">
        <f t="shared" si="2"/>
        <v>0</v>
      </c>
      <c r="M59">
        <f t="shared" si="3"/>
        <v>0</v>
      </c>
      <c r="N59">
        <f t="shared" si="0"/>
        <v>1</v>
      </c>
      <c r="O59">
        <v>0</v>
      </c>
    </row>
    <row r="60" spans="1:15" x14ac:dyDescent="0.35">
      <c r="A60" t="s">
        <v>494</v>
      </c>
      <c r="B60" s="11">
        <v>11</v>
      </c>
      <c r="C60" s="11">
        <v>4</v>
      </c>
      <c r="D60" s="9">
        <f t="shared" si="4"/>
        <v>11004</v>
      </c>
      <c r="E60" t="str">
        <f>VLOOKUP($D60,'Polling Places by Precinct 2020'!$A$1:$C$297,2)</f>
        <v>SCHOOL #122 - SAMUEL COLERIDGE-TAYLOR ELEM</v>
      </c>
      <c r="F60" t="str">
        <f>VLOOKUP($D60,'Polling Places by Precinct 2020'!$A$1:$C$297,3)</f>
        <v>507 W PRESTON ST - ENTER ON_x000D_DRUID HILL AVE</v>
      </c>
      <c r="G60" s="3">
        <f>VLOOKUP(A60,'[1]2016 Primary'!E68:W364,19)</f>
        <v>3</v>
      </c>
      <c r="H60" s="3">
        <f>VLOOKUP(A60,'[1]2016 General'!E68:W364,19)</f>
        <v>3</v>
      </c>
      <c r="I60" s="3">
        <f>VLOOKUP(A60,'[1]2018 Primary'!E68:W364,19)</f>
        <v>3</v>
      </c>
      <c r="J60" s="3">
        <f>VLOOKUP(A60,'[1]2018 General'!E68:W364,19)</f>
        <v>3</v>
      </c>
      <c r="K60" s="4">
        <f t="shared" si="1"/>
        <v>3</v>
      </c>
      <c r="L60">
        <f t="shared" si="2"/>
        <v>1</v>
      </c>
      <c r="M60">
        <f t="shared" si="3"/>
        <v>0</v>
      </c>
      <c r="N60">
        <f t="shared" si="0"/>
        <v>0</v>
      </c>
      <c r="O60">
        <v>0</v>
      </c>
    </row>
    <row r="61" spans="1:15" x14ac:dyDescent="0.35">
      <c r="A61" t="s">
        <v>495</v>
      </c>
      <c r="B61" s="11">
        <v>11</v>
      </c>
      <c r="C61" s="11">
        <v>5</v>
      </c>
      <c r="D61" s="9">
        <f t="shared" si="4"/>
        <v>11005</v>
      </c>
      <c r="E61" t="str">
        <f>VLOOKUP($D61,'Polling Places by Precinct 2020'!$A$1:$C$297,2)</f>
        <v>CHASE HOUSE</v>
      </c>
      <c r="F61" t="str">
        <f>VLOOKUP($D61,'Polling Places by Precinct 2020'!$A$1:$C$297,3)</f>
        <v>1027 CATHEDRAL ST</v>
      </c>
      <c r="G61" s="3">
        <f>VLOOKUP(A61,'[1]2016 Primary'!E69:W365,19)</f>
        <v>2</v>
      </c>
      <c r="H61" s="3">
        <f>VLOOKUP(A61,'[1]2016 General'!E69:W365,19)</f>
        <v>2</v>
      </c>
      <c r="I61" s="3">
        <f>VLOOKUP(A61,'[1]2018 Primary'!E69:W365,19)</f>
        <v>2</v>
      </c>
      <c r="J61" s="3">
        <f>VLOOKUP(A61,'[1]2018 General'!E69:W365,19)</f>
        <v>2</v>
      </c>
      <c r="K61" s="4">
        <f t="shared" si="1"/>
        <v>2</v>
      </c>
      <c r="L61">
        <f t="shared" si="2"/>
        <v>1</v>
      </c>
      <c r="M61">
        <f t="shared" si="3"/>
        <v>0</v>
      </c>
      <c r="N61">
        <f t="shared" si="0"/>
        <v>0</v>
      </c>
      <c r="O61">
        <v>0</v>
      </c>
    </row>
    <row r="62" spans="1:15" x14ac:dyDescent="0.35">
      <c r="A62" t="s">
        <v>496</v>
      </c>
      <c r="B62" s="11">
        <v>11</v>
      </c>
      <c r="C62" s="11">
        <v>6</v>
      </c>
      <c r="D62" s="9">
        <f t="shared" si="4"/>
        <v>11006</v>
      </c>
      <c r="E62" t="str">
        <f>VLOOKUP($D62,'Polling Places by Precinct 2020'!$A$1:$C$297,2)</f>
        <v>ENOCH PRATT FREE LIBRARY CENTRAL BRANCH</v>
      </c>
      <c r="F62" t="str">
        <f>VLOOKUP($D62,'Polling Places by Precinct 2020'!$A$1:$C$297,3)</f>
        <v>400 CATHEDRAL ST</v>
      </c>
      <c r="G62" s="3">
        <f>VLOOKUP(A62,'[1]2016 Primary'!E70:W366,19)</f>
        <v>1</v>
      </c>
      <c r="H62" s="3">
        <f>VLOOKUP(A62,'[1]2016 General'!E70:W366,19)</f>
        <v>1</v>
      </c>
      <c r="I62" s="3">
        <f>VLOOKUP(A62,'[1]2018 Primary'!E70:W366,19)</f>
        <v>1</v>
      </c>
      <c r="J62" s="3">
        <f>VLOOKUP(A62,'[1]2018 General'!E70:W366,19)</f>
        <v>1</v>
      </c>
      <c r="K62" s="4">
        <f t="shared" si="1"/>
        <v>1</v>
      </c>
      <c r="L62">
        <f t="shared" si="2"/>
        <v>1</v>
      </c>
      <c r="M62">
        <f t="shared" si="3"/>
        <v>0</v>
      </c>
      <c r="N62">
        <f t="shared" si="0"/>
        <v>0</v>
      </c>
      <c r="O62">
        <v>0</v>
      </c>
    </row>
    <row r="63" spans="1:15" x14ac:dyDescent="0.35">
      <c r="A63" t="s">
        <v>497</v>
      </c>
      <c r="B63" s="11">
        <v>11</v>
      </c>
      <c r="C63" s="11">
        <v>7</v>
      </c>
      <c r="D63" s="9">
        <f t="shared" si="4"/>
        <v>11007</v>
      </c>
      <c r="E63" t="str">
        <f>VLOOKUP($D63,'Polling Places by Precinct 2020'!$A$1:$C$297,2)</f>
        <v>WAXTER CENTER</v>
      </c>
      <c r="F63" t="str">
        <f>VLOOKUP($D63,'Polling Places by Precinct 2020'!$A$1:$C$297,3)</f>
        <v>1000 CATHEDRAL ST</v>
      </c>
      <c r="G63" s="3">
        <f>VLOOKUP(A63,'[1]2016 Primary'!E71:W367,19)</f>
        <v>1</v>
      </c>
      <c r="H63" s="3">
        <f>VLOOKUP(A63,'[1]2016 General'!E71:W367,19)</f>
        <v>1</v>
      </c>
      <c r="I63" s="3">
        <f>VLOOKUP(A63,'[1]2018 Primary'!E71:W367,19)</f>
        <v>2</v>
      </c>
      <c r="J63" s="3">
        <f>VLOOKUP(A63,'[1]2018 General'!E71:W367,19)</f>
        <v>2</v>
      </c>
      <c r="K63" s="4">
        <f t="shared" si="1"/>
        <v>1.5</v>
      </c>
      <c r="L63">
        <f t="shared" si="2"/>
        <v>0</v>
      </c>
      <c r="M63">
        <f t="shared" si="3"/>
        <v>0</v>
      </c>
      <c r="N63">
        <f t="shared" si="0"/>
        <v>1</v>
      </c>
      <c r="O63">
        <v>0</v>
      </c>
    </row>
    <row r="64" spans="1:15" x14ac:dyDescent="0.35">
      <c r="A64" t="s">
        <v>498</v>
      </c>
      <c r="B64" s="11">
        <v>12</v>
      </c>
      <c r="C64" s="11">
        <v>1</v>
      </c>
      <c r="D64" s="9">
        <f t="shared" si="4"/>
        <v>12001</v>
      </c>
      <c r="E64" t="str">
        <f>VLOOKUP($D64,'Polling Places by Precinct 2020'!$A$1:$C$297,2)</f>
        <v>1ST ENGLISH LUTHERAN CHURCH</v>
      </c>
      <c r="F64" t="str">
        <f>VLOOKUP($D64,'Polling Places by Precinct 2020'!$A$1:$C$297,3)</f>
        <v>3807 N CHARLES ST</v>
      </c>
      <c r="G64" s="3">
        <f>VLOOKUP(A64,'[1]2016 Primary'!E72:W368,19)</f>
        <v>1</v>
      </c>
      <c r="H64" s="3">
        <f>VLOOKUP(A64,'[1]2016 General'!E72:W368,19)</f>
        <v>1</v>
      </c>
      <c r="I64" s="3">
        <f>VLOOKUP(A64,'[1]2018 Primary'!E72:W368,19)</f>
        <v>1</v>
      </c>
      <c r="J64" s="3">
        <f>VLOOKUP(A64,'[1]2018 General'!E72:W368,19)</f>
        <v>1</v>
      </c>
      <c r="K64" s="4">
        <f t="shared" si="1"/>
        <v>1</v>
      </c>
      <c r="L64">
        <f t="shared" si="2"/>
        <v>1</v>
      </c>
      <c r="M64">
        <f t="shared" si="3"/>
        <v>0</v>
      </c>
      <c r="N64">
        <f t="shared" si="0"/>
        <v>0</v>
      </c>
      <c r="O64">
        <v>0</v>
      </c>
    </row>
    <row r="65" spans="1:15" x14ac:dyDescent="0.35">
      <c r="A65" t="s">
        <v>499</v>
      </c>
      <c r="B65" s="11">
        <v>12</v>
      </c>
      <c r="C65" s="11">
        <v>2</v>
      </c>
      <c r="D65" s="9">
        <f t="shared" si="4"/>
        <v>12002</v>
      </c>
      <c r="E65" t="str">
        <f>VLOOKUP($D65,'Polling Places by Precinct 2020'!$A$1:$C$297,2)</f>
        <v>1ST ENGLISH LUTHERAN CHURCH</v>
      </c>
      <c r="F65" t="str">
        <f>VLOOKUP($D65,'Polling Places by Precinct 2020'!$A$1:$C$297,3)</f>
        <v>3807 N CHARLES ST</v>
      </c>
      <c r="G65" s="3">
        <f>VLOOKUP(A65,'[1]2016 Primary'!E73:W369,19)</f>
        <v>3</v>
      </c>
      <c r="H65" s="3">
        <f>VLOOKUP(A65,'[1]2016 General'!E73:W369,19)</f>
        <v>3</v>
      </c>
      <c r="I65" s="3">
        <f>VLOOKUP(A65,'[1]2018 Primary'!E73:W369,19)</f>
        <v>3</v>
      </c>
      <c r="J65" s="3">
        <f>VLOOKUP(A65,'[1]2018 General'!E73:W369,19)</f>
        <v>3</v>
      </c>
      <c r="K65" s="4">
        <f t="shared" si="1"/>
        <v>3</v>
      </c>
      <c r="L65">
        <f t="shared" si="2"/>
        <v>1</v>
      </c>
      <c r="M65">
        <f t="shared" si="3"/>
        <v>0</v>
      </c>
      <c r="N65">
        <f t="shared" si="0"/>
        <v>0</v>
      </c>
      <c r="O65">
        <v>0</v>
      </c>
    </row>
    <row r="66" spans="1:15" x14ac:dyDescent="0.35">
      <c r="A66" t="s">
        <v>500</v>
      </c>
      <c r="B66" s="11">
        <v>12</v>
      </c>
      <c r="C66" s="11">
        <v>3</v>
      </c>
      <c r="D66" s="9">
        <f t="shared" si="4"/>
        <v>12003</v>
      </c>
      <c r="E66" t="str">
        <f>VLOOKUP($D66,'Polling Places by Precinct 2020'!$A$1:$C$297,2)</f>
        <v>THE GREENMOUNT SCHOOL</v>
      </c>
      <c r="F66" t="str">
        <f>VLOOKUP($D66,'Polling Places by Precinct 2020'!$A$1:$C$297,3)</f>
        <v>501 W 30TH ST</v>
      </c>
      <c r="G66" s="3">
        <f>VLOOKUP(A66,'[1]2016 Primary'!E74:W370,19)</f>
        <v>3</v>
      </c>
      <c r="H66" s="3">
        <f>VLOOKUP(A66,'[1]2016 General'!E74:W370,19)</f>
        <v>3</v>
      </c>
      <c r="I66" s="3">
        <f>VLOOKUP(A66,'[1]2018 Primary'!E74:W370,19)</f>
        <v>2</v>
      </c>
      <c r="J66" s="3">
        <f>VLOOKUP(A66,'[1]2018 General'!E74:W370,19)</f>
        <v>2</v>
      </c>
      <c r="K66" s="4">
        <f t="shared" si="1"/>
        <v>2.5</v>
      </c>
      <c r="L66">
        <f t="shared" si="2"/>
        <v>0</v>
      </c>
      <c r="M66">
        <f t="shared" si="3"/>
        <v>0</v>
      </c>
      <c r="N66">
        <f t="shared" ref="N66:N129" si="5">IF(K66=1.5,1,IF(K66=2.5,1,0))</f>
        <v>1</v>
      </c>
      <c r="O66">
        <v>0</v>
      </c>
    </row>
    <row r="67" spans="1:15" x14ac:dyDescent="0.35">
      <c r="A67" t="s">
        <v>501</v>
      </c>
      <c r="B67" s="11">
        <v>12</v>
      </c>
      <c r="C67" s="11">
        <v>4</v>
      </c>
      <c r="D67" s="9">
        <f t="shared" si="4"/>
        <v>12004</v>
      </c>
      <c r="E67" t="str">
        <f>VLOOKUP($D67,'Polling Places by Precinct 2020'!$A$1:$C$297,2)</f>
        <v>ENOCH PRATT FREE LIBRARY WAVERLY BRANCH</v>
      </c>
      <c r="F67" t="str">
        <f>VLOOKUP($D67,'Polling Places by Precinct 2020'!$A$1:$C$297,3)</f>
        <v>400 E 33RD ST</v>
      </c>
      <c r="G67" s="3">
        <f>VLOOKUP(A67,'[1]2016 Primary'!E75:W371,19)</f>
        <v>1</v>
      </c>
      <c r="H67" s="3">
        <f>VLOOKUP(A67,'[1]2016 General'!E75:W371,19)</f>
        <v>2</v>
      </c>
      <c r="I67" s="3">
        <f>VLOOKUP(A67,'[1]2018 Primary'!E75:W371,19)</f>
        <v>2</v>
      </c>
      <c r="J67" s="3">
        <f>VLOOKUP(A67,'[1]2018 General'!E75:W371,19)</f>
        <v>2</v>
      </c>
      <c r="K67" s="4">
        <f t="shared" ref="K67:K130" si="6">AVERAGE(G67:J67)</f>
        <v>1.75</v>
      </c>
      <c r="L67">
        <f t="shared" ref="L67:L130" si="7">IF(K67=1,1,IF(K67=2,1,IF(K67=3,1,0)))</f>
        <v>0</v>
      </c>
      <c r="M67">
        <f t="shared" ref="M67:M130" si="8">IF(K67=1.25,1,IF(K67=1.75,1,IF(K67=2.25,1,IF(K67=2.75,1,0))))</f>
        <v>1</v>
      </c>
      <c r="N67">
        <f t="shared" si="5"/>
        <v>0</v>
      </c>
      <c r="O67">
        <v>0</v>
      </c>
    </row>
    <row r="68" spans="1:15" x14ac:dyDescent="0.35">
      <c r="A68" t="s">
        <v>502</v>
      </c>
      <c r="B68" s="11">
        <v>12</v>
      </c>
      <c r="C68" s="11">
        <v>5</v>
      </c>
      <c r="D68" s="9">
        <f t="shared" ref="D68:D131" si="9">C68+B68*1000</f>
        <v>12005</v>
      </c>
      <c r="E68" t="str">
        <f>VLOOKUP($D68,'Polling Places by Precinct 2020'!$A$1:$C$297,2)</f>
        <v>ENOCH PRATT FREE LIBRARY WAVERLY BRANCH</v>
      </c>
      <c r="F68" t="str">
        <f>VLOOKUP($D68,'Polling Places by Precinct 2020'!$A$1:$C$297,3)</f>
        <v>400 E 33RD ST</v>
      </c>
      <c r="G68" s="3">
        <f>VLOOKUP(A68,'[1]2016 Primary'!E76:W372,19)</f>
        <v>3</v>
      </c>
      <c r="H68" s="3">
        <f>VLOOKUP(A68,'[1]2016 General'!E76:W372,19)</f>
        <v>2</v>
      </c>
      <c r="I68" s="3">
        <f>VLOOKUP(A68,'[1]2018 Primary'!E76:W372,19)</f>
        <v>2</v>
      </c>
      <c r="J68" s="3">
        <f>VLOOKUP(A68,'[1]2018 General'!E76:W372,19)</f>
        <v>2</v>
      </c>
      <c r="K68" s="4">
        <f t="shared" si="6"/>
        <v>2.25</v>
      </c>
      <c r="L68">
        <f t="shared" si="7"/>
        <v>0</v>
      </c>
      <c r="M68">
        <f t="shared" si="8"/>
        <v>1</v>
      </c>
      <c r="N68">
        <f t="shared" si="5"/>
        <v>0</v>
      </c>
      <c r="O68">
        <v>0</v>
      </c>
    </row>
    <row r="69" spans="1:15" x14ac:dyDescent="0.35">
      <c r="A69" t="s">
        <v>503</v>
      </c>
      <c r="B69" s="11">
        <v>12</v>
      </c>
      <c r="C69" s="11">
        <v>6</v>
      </c>
      <c r="D69" s="9">
        <f t="shared" si="9"/>
        <v>12006</v>
      </c>
      <c r="E69" t="str">
        <f>VLOOKUP($D69,'Polling Places by Precinct 2020'!$A$1:$C$297,2)</f>
        <v>SCHOOL #54 BARCLAY ELEM</v>
      </c>
      <c r="F69" t="str">
        <f>VLOOKUP($D69,'Polling Places by Precinct 2020'!$A$1:$C$297,3)</f>
        <v>2900 BARCLAY ST</v>
      </c>
      <c r="G69" s="3">
        <f>VLOOKUP(A69,'[1]2016 Primary'!E77:W373,19)</f>
        <v>3</v>
      </c>
      <c r="H69" s="3">
        <f>VLOOKUP(A69,'[1]2016 General'!E77:W373,19)</f>
        <v>2</v>
      </c>
      <c r="I69" s="3">
        <f>VLOOKUP(A69,'[1]2018 Primary'!E77:W373,19)</f>
        <v>2</v>
      </c>
      <c r="J69" s="3">
        <f>VLOOKUP(A69,'[1]2018 General'!E77:W373,19)</f>
        <v>2</v>
      </c>
      <c r="K69" s="4">
        <f t="shared" si="6"/>
        <v>2.25</v>
      </c>
      <c r="L69">
        <f t="shared" si="7"/>
        <v>0</v>
      </c>
      <c r="M69">
        <f t="shared" si="8"/>
        <v>1</v>
      </c>
      <c r="N69">
        <f t="shared" si="5"/>
        <v>0</v>
      </c>
      <c r="O69">
        <v>0</v>
      </c>
    </row>
    <row r="70" spans="1:15" x14ac:dyDescent="0.35">
      <c r="A70" t="s">
        <v>504</v>
      </c>
      <c r="B70" s="11">
        <v>12</v>
      </c>
      <c r="C70" s="11">
        <v>7</v>
      </c>
      <c r="D70" s="9">
        <f t="shared" si="9"/>
        <v>12007</v>
      </c>
      <c r="E70" t="str">
        <f>VLOOKUP($D70,'Polling Places by Precinct 2020'!$A$1:$C$297,2)</f>
        <v>SCHOOL #54 BARCLAY ELEM</v>
      </c>
      <c r="F70" t="str">
        <f>VLOOKUP($D70,'Polling Places by Precinct 2020'!$A$1:$C$297,3)</f>
        <v>2900 BARCLAY ST</v>
      </c>
      <c r="G70" s="3">
        <f>VLOOKUP(A70,'[1]2016 Primary'!E78:W374,19)</f>
        <v>2</v>
      </c>
      <c r="H70" s="3">
        <f>VLOOKUP(A70,'[1]2016 General'!E78:W374,19)</f>
        <v>2</v>
      </c>
      <c r="I70" s="3">
        <f>VLOOKUP(A70,'[1]2018 Primary'!E78:W374,19)</f>
        <v>2</v>
      </c>
      <c r="J70" s="3">
        <f>VLOOKUP(A70,'[1]2018 General'!E78:W374,19)</f>
        <v>2</v>
      </c>
      <c r="K70" s="4">
        <f t="shared" si="6"/>
        <v>2</v>
      </c>
      <c r="L70">
        <f t="shared" si="7"/>
        <v>1</v>
      </c>
      <c r="M70">
        <f t="shared" si="8"/>
        <v>0</v>
      </c>
      <c r="N70">
        <f t="shared" si="5"/>
        <v>0</v>
      </c>
      <c r="O70">
        <v>0</v>
      </c>
    </row>
    <row r="71" spans="1:15" x14ac:dyDescent="0.35">
      <c r="A71" t="s">
        <v>505</v>
      </c>
      <c r="B71" s="11">
        <v>12</v>
      </c>
      <c r="C71" s="11">
        <v>8</v>
      </c>
      <c r="D71" s="9">
        <f t="shared" si="9"/>
        <v>12008</v>
      </c>
      <c r="E71" t="str">
        <f>VLOOKUP($D71,'Polling Places by Precinct 2020'!$A$1:$C$297,2)</f>
        <v>SCHOOL #53 BRENT ELEM</v>
      </c>
      <c r="F71" t="str">
        <f>VLOOKUP($D71,'Polling Places by Precinct 2020'!$A$1:$C$297,3)</f>
        <v>100 E 26TH ST</v>
      </c>
      <c r="G71" s="3">
        <f>VLOOKUP(A71,'[1]2016 Primary'!E79:W375,19)</f>
        <v>1</v>
      </c>
      <c r="H71" s="3">
        <f>VLOOKUP(A71,'[1]2016 General'!E79:W375,19)</f>
        <v>2</v>
      </c>
      <c r="I71" s="3">
        <f>VLOOKUP(A71,'[1]2018 Primary'!E79:W375,19)</f>
        <v>1</v>
      </c>
      <c r="J71" s="3">
        <f>VLOOKUP(A71,'[1]2018 General'!E79:W375,19)</f>
        <v>2</v>
      </c>
      <c r="K71" s="4">
        <f t="shared" si="6"/>
        <v>1.5</v>
      </c>
      <c r="L71">
        <f t="shared" si="7"/>
        <v>0</v>
      </c>
      <c r="M71">
        <f t="shared" si="8"/>
        <v>0</v>
      </c>
      <c r="N71">
        <f t="shared" si="5"/>
        <v>1</v>
      </c>
      <c r="O71">
        <v>0</v>
      </c>
    </row>
    <row r="72" spans="1:15" x14ac:dyDescent="0.35">
      <c r="A72" t="s">
        <v>506</v>
      </c>
      <c r="B72" s="11">
        <v>12</v>
      </c>
      <c r="C72" s="11">
        <v>9</v>
      </c>
      <c r="D72" s="9">
        <f t="shared" si="9"/>
        <v>12009</v>
      </c>
      <c r="E72" t="str">
        <f>VLOOKUP($D72,'Polling Places by Precinct 2020'!$A$1:$C$297,2)</f>
        <v>WYMAN HOUSE</v>
      </c>
      <c r="F72" t="str">
        <f>VLOOKUP($D72,'Polling Places by Precinct 2020'!$A$1:$C$297,3)</f>
        <v>123 W 29TH ST</v>
      </c>
      <c r="G72" s="3">
        <f>VLOOKUP(A72,'[1]2016 Primary'!E80:W376,19)</f>
        <v>2</v>
      </c>
      <c r="H72" s="3">
        <f>VLOOKUP(A72,'[1]2016 General'!E80:W376,19)</f>
        <v>2</v>
      </c>
      <c r="I72" s="3">
        <f>VLOOKUP(A72,'[1]2018 Primary'!E80:W376,19)</f>
        <v>2</v>
      </c>
      <c r="J72" s="3">
        <f>VLOOKUP(A72,'[1]2018 General'!E80:W376,19)</f>
        <v>2</v>
      </c>
      <c r="K72" s="4">
        <f t="shared" si="6"/>
        <v>2</v>
      </c>
      <c r="L72">
        <f t="shared" si="7"/>
        <v>1</v>
      </c>
      <c r="M72">
        <f t="shared" si="8"/>
        <v>0</v>
      </c>
      <c r="N72">
        <f t="shared" si="5"/>
        <v>0</v>
      </c>
      <c r="O72">
        <v>0</v>
      </c>
    </row>
    <row r="73" spans="1:15" x14ac:dyDescent="0.35">
      <c r="A73" t="s">
        <v>507</v>
      </c>
      <c r="B73" s="11">
        <v>12</v>
      </c>
      <c r="C73" s="11">
        <v>10</v>
      </c>
      <c r="D73" s="9">
        <f t="shared" si="9"/>
        <v>12010</v>
      </c>
      <c r="E73" t="str">
        <f>VLOOKUP($D73,'Polling Places by Precinct 2020'!$A$1:$C$297,2)</f>
        <v>SCHOOL #53 BRENT ELEM</v>
      </c>
      <c r="F73" t="str">
        <f>VLOOKUP($D73,'Polling Places by Precinct 2020'!$A$1:$C$297,3)</f>
        <v>100 E 26TH ST</v>
      </c>
      <c r="G73" s="3">
        <f>VLOOKUP(A73,'[1]2016 Primary'!E81:W377,19)</f>
        <v>2</v>
      </c>
      <c r="H73" s="3">
        <f>VLOOKUP(A73,'[1]2016 General'!E81:W377,19)</f>
        <v>2</v>
      </c>
      <c r="I73" s="3">
        <f>VLOOKUP(A73,'[1]2018 Primary'!E81:W377,19)</f>
        <v>2</v>
      </c>
      <c r="J73" s="3">
        <f>VLOOKUP(A73,'[1]2018 General'!E81:W377,19)</f>
        <v>2</v>
      </c>
      <c r="K73" s="4">
        <f t="shared" si="6"/>
        <v>2</v>
      </c>
      <c r="L73">
        <f t="shared" si="7"/>
        <v>1</v>
      </c>
      <c r="M73">
        <f t="shared" si="8"/>
        <v>0</v>
      </c>
      <c r="N73">
        <f t="shared" si="5"/>
        <v>0</v>
      </c>
      <c r="O73">
        <v>0</v>
      </c>
    </row>
    <row r="74" spans="1:15" x14ac:dyDescent="0.35">
      <c r="A74" t="s">
        <v>508</v>
      </c>
      <c r="B74" s="11">
        <v>12</v>
      </c>
      <c r="C74" s="11">
        <v>11</v>
      </c>
      <c r="D74" s="9">
        <f t="shared" si="9"/>
        <v>12011</v>
      </c>
      <c r="E74" t="str">
        <f>VLOOKUP($D74,'Polling Places by Precinct 2020'!$A$1:$C$297,2)</f>
        <v>SCHOOL #39 DALLAS F. NICHOLAS SR ELEM</v>
      </c>
      <c r="F74" t="str">
        <f>VLOOKUP($D74,'Polling Places by Precinct 2020'!$A$1:$C$297,3)</f>
        <v>201 E 21ST ST</v>
      </c>
      <c r="G74" s="3">
        <f>VLOOKUP(A74,'[1]2016 Primary'!E82:W378,19)</f>
        <v>3</v>
      </c>
      <c r="H74" s="3">
        <f>VLOOKUP(A74,'[1]2016 General'!E82:W378,19)</f>
        <v>2</v>
      </c>
      <c r="I74" s="3">
        <f>VLOOKUP(A74,'[1]2018 Primary'!E82:W378,19)</f>
        <v>3</v>
      </c>
      <c r="J74" s="3">
        <f>VLOOKUP(A74,'[1]2018 General'!E82:W378,19)</f>
        <v>3</v>
      </c>
      <c r="K74" s="4">
        <f t="shared" si="6"/>
        <v>2.75</v>
      </c>
      <c r="L74">
        <f t="shared" si="7"/>
        <v>0</v>
      </c>
      <c r="M74">
        <f t="shared" si="8"/>
        <v>1</v>
      </c>
      <c r="N74">
        <f t="shared" si="5"/>
        <v>0</v>
      </c>
      <c r="O74">
        <v>0</v>
      </c>
    </row>
    <row r="75" spans="1:15" x14ac:dyDescent="0.35">
      <c r="A75" t="s">
        <v>509</v>
      </c>
      <c r="B75" s="11">
        <v>12</v>
      </c>
      <c r="C75" s="11">
        <v>12</v>
      </c>
      <c r="D75" s="9">
        <f t="shared" si="9"/>
        <v>12012</v>
      </c>
      <c r="E75" t="str">
        <f>VLOOKUP($D75,'Polling Places by Precinct 2020'!$A$1:$C$297,2)</f>
        <v>BALTO MONTESSORI PUBLIC CHARTER SCH 336</v>
      </c>
      <c r="F75" t="str">
        <f>VLOOKUP($D75,'Polling Places by Precinct 2020'!$A$1:$C$297,3)</f>
        <v>1600 GUILFORD AVE</v>
      </c>
      <c r="G75" s="3">
        <f>VLOOKUP(A75,'[1]2016 Primary'!E83:W379,19)</f>
        <v>2</v>
      </c>
      <c r="H75" s="3">
        <f>VLOOKUP(A75,'[1]2016 General'!E83:W379,19)</f>
        <v>2</v>
      </c>
      <c r="I75" s="3">
        <f>VLOOKUP(A75,'[1]2018 Primary'!E83:W379,19)</f>
        <v>2</v>
      </c>
      <c r="J75" s="3">
        <f>VLOOKUP(A75,'[1]2018 General'!E83:W379,19)</f>
        <v>2</v>
      </c>
      <c r="K75" s="4">
        <f t="shared" si="6"/>
        <v>2</v>
      </c>
      <c r="L75">
        <f t="shared" si="7"/>
        <v>1</v>
      </c>
      <c r="M75">
        <f t="shared" si="8"/>
        <v>0</v>
      </c>
      <c r="N75">
        <f t="shared" si="5"/>
        <v>0</v>
      </c>
      <c r="O75">
        <v>0</v>
      </c>
    </row>
    <row r="76" spans="1:15" x14ac:dyDescent="0.35">
      <c r="A76" t="s">
        <v>510</v>
      </c>
      <c r="B76" s="11">
        <v>13</v>
      </c>
      <c r="C76" s="11">
        <v>1</v>
      </c>
      <c r="D76" s="9">
        <f t="shared" si="9"/>
        <v>13001</v>
      </c>
      <c r="E76" t="str">
        <f>VLOOKUP($D76,'Polling Places by Precinct 2020'!$A$1:$C$297,2)</f>
        <v>KESWICK MULTI-CARE CTR</v>
      </c>
      <c r="F76" t="str">
        <f>VLOOKUP($D76,'Polling Places by Precinct 2020'!$A$1:$C$297,3)</f>
        <v>700 W 40TH ST</v>
      </c>
      <c r="G76" s="3">
        <f>VLOOKUP(A76,'[1]2016 Primary'!E84:W380,19)</f>
        <v>1</v>
      </c>
      <c r="H76" s="3">
        <f>VLOOKUP(A76,'[1]2016 General'!E84:W380,19)</f>
        <v>2</v>
      </c>
      <c r="I76" s="3">
        <f>VLOOKUP(A76,'[1]2018 Primary'!E84:W380,19)</f>
        <v>1</v>
      </c>
      <c r="J76" s="3">
        <f>VLOOKUP(A76,'[1]2018 General'!E84:W380,19)</f>
        <v>2</v>
      </c>
      <c r="K76" s="4">
        <f t="shared" si="6"/>
        <v>1.5</v>
      </c>
      <c r="L76">
        <f t="shared" si="7"/>
        <v>0</v>
      </c>
      <c r="M76">
        <f t="shared" si="8"/>
        <v>0</v>
      </c>
      <c r="N76">
        <f t="shared" si="5"/>
        <v>1</v>
      </c>
      <c r="O76">
        <v>0</v>
      </c>
    </row>
    <row r="77" spans="1:15" x14ac:dyDescent="0.35">
      <c r="A77" t="s">
        <v>511</v>
      </c>
      <c r="B77" s="11">
        <v>13</v>
      </c>
      <c r="C77" s="11">
        <v>2</v>
      </c>
      <c r="D77" s="9">
        <f t="shared" si="9"/>
        <v>13002</v>
      </c>
      <c r="E77" t="str">
        <f>VLOOKUP($D77,'Polling Places by Precinct 2020'!$A$1:$C$297,2)</f>
        <v>ENGINE HOUSE #21</v>
      </c>
      <c r="F77" t="str">
        <f>VLOOKUP($D77,'Polling Places by Precinct 2020'!$A$1:$C$297,3)</f>
        <v>3724 ROLAND AVE</v>
      </c>
      <c r="G77" s="3">
        <f>VLOOKUP(A77,'[1]2016 Primary'!E85:W381,19)</f>
        <v>2</v>
      </c>
      <c r="H77" s="3">
        <f>VLOOKUP(A77,'[1]2016 General'!E85:W381,19)</f>
        <v>2</v>
      </c>
      <c r="I77" s="3">
        <f>VLOOKUP(A77,'[1]2018 Primary'!E85:W381,19)</f>
        <v>2</v>
      </c>
      <c r="J77" s="3">
        <f>VLOOKUP(A77,'[1]2018 General'!E85:W381,19)</f>
        <v>2</v>
      </c>
      <c r="K77" s="4">
        <f t="shared" si="6"/>
        <v>2</v>
      </c>
      <c r="L77">
        <f t="shared" si="7"/>
        <v>1</v>
      </c>
      <c r="M77">
        <f t="shared" si="8"/>
        <v>0</v>
      </c>
      <c r="N77">
        <f t="shared" si="5"/>
        <v>0</v>
      </c>
      <c r="O77">
        <v>0</v>
      </c>
    </row>
    <row r="78" spans="1:15" x14ac:dyDescent="0.35">
      <c r="A78" t="s">
        <v>512</v>
      </c>
      <c r="B78" s="11">
        <v>13</v>
      </c>
      <c r="C78" s="11">
        <v>3</v>
      </c>
      <c r="D78" s="9">
        <f t="shared" si="9"/>
        <v>13003</v>
      </c>
      <c r="E78" t="str">
        <f>VLOOKUP($D78,'Polling Places by Precinct 2020'!$A$1:$C$297,2)</f>
        <v>ROOSEVELT RECREATION CENTER</v>
      </c>
      <c r="F78" t="str">
        <f>VLOOKUP($D78,'Polling Places by Precinct 2020'!$A$1:$C$297,3)</f>
        <v>1221 W 36TH ST</v>
      </c>
      <c r="G78" s="3">
        <f>VLOOKUP(A78,'[1]2016 Primary'!E86:W382,19)</f>
        <v>1</v>
      </c>
      <c r="H78" s="3">
        <f>VLOOKUP(A78,'[1]2016 General'!E86:W382,19)</f>
        <v>1</v>
      </c>
      <c r="I78" s="3">
        <f>VLOOKUP(A78,'[1]2018 Primary'!E86:W382,19)</f>
        <v>1</v>
      </c>
      <c r="J78" s="3">
        <f>VLOOKUP(A78,'[1]2018 General'!E86:W382,19)</f>
        <v>1</v>
      </c>
      <c r="K78" s="4">
        <f t="shared" si="6"/>
        <v>1</v>
      </c>
      <c r="L78">
        <f t="shared" si="7"/>
        <v>1</v>
      </c>
      <c r="M78">
        <f t="shared" si="8"/>
        <v>0</v>
      </c>
      <c r="N78">
        <f t="shared" si="5"/>
        <v>0</v>
      </c>
      <c r="O78">
        <v>0</v>
      </c>
    </row>
    <row r="79" spans="1:15" x14ac:dyDescent="0.35">
      <c r="A79" t="s">
        <v>513</v>
      </c>
      <c r="B79" s="11">
        <v>13</v>
      </c>
      <c r="C79" s="11">
        <v>4</v>
      </c>
      <c r="D79" s="9">
        <f t="shared" si="9"/>
        <v>13004</v>
      </c>
      <c r="E79" t="str">
        <f>VLOOKUP($D79,'Polling Places by Precinct 2020'!$A$1:$C$297,2)</f>
        <v>MEDFIELD HEIGHTS RECREATION CENTER</v>
      </c>
      <c r="F79" t="str">
        <f>VLOOKUP($D79,'Polling Places by Precinct 2020'!$A$1:$C$297,3)</f>
        <v>1501 WOODHEIGHTS AVE</v>
      </c>
      <c r="G79" s="3">
        <f>VLOOKUP(A79,'[1]2016 Primary'!E87:W383,19)</f>
        <v>2</v>
      </c>
      <c r="H79" s="3">
        <f>VLOOKUP(A79,'[1]2016 General'!E87:W383,19)</f>
        <v>2</v>
      </c>
      <c r="I79" s="3">
        <f>VLOOKUP(A79,'[1]2018 Primary'!E87:W383,19)</f>
        <v>2</v>
      </c>
      <c r="J79" s="3">
        <f>VLOOKUP(A79,'[1]2018 General'!E87:W383,19)</f>
        <v>2</v>
      </c>
      <c r="K79" s="4">
        <f t="shared" si="6"/>
        <v>2</v>
      </c>
      <c r="L79">
        <f t="shared" si="7"/>
        <v>1</v>
      </c>
      <c r="M79">
        <f t="shared" si="8"/>
        <v>0</v>
      </c>
      <c r="N79">
        <f t="shared" si="5"/>
        <v>0</v>
      </c>
      <c r="O79">
        <v>0</v>
      </c>
    </row>
    <row r="80" spans="1:15" x14ac:dyDescent="0.35">
      <c r="A80" t="s">
        <v>514</v>
      </c>
      <c r="B80" s="11">
        <v>13</v>
      </c>
      <c r="C80" s="11">
        <v>5</v>
      </c>
      <c r="D80" s="9">
        <f t="shared" si="9"/>
        <v>13005</v>
      </c>
      <c r="E80" t="str">
        <f>VLOOKUP($D80,'Polling Places by Precinct 2020'!$A$1:$C$297,2)</f>
        <v>SHILOH UNITED CHURCH APOSTOLIC</v>
      </c>
      <c r="F80" t="str">
        <f>VLOOKUP($D80,'Polling Places by Precinct 2020'!$A$1:$C$297,3)</f>
        <v>2000 DRUID PARK DRIVE</v>
      </c>
      <c r="G80" s="3">
        <f>VLOOKUP(A80,'[1]2016 Primary'!E88:W384,19)</f>
        <v>3</v>
      </c>
      <c r="H80" s="3">
        <f>VLOOKUP(A80,'[1]2016 General'!E88:W384,19)</f>
        <v>3</v>
      </c>
      <c r="I80" s="3">
        <f>VLOOKUP(A80,'[1]2018 Primary'!E88:W384,19)</f>
        <v>2</v>
      </c>
      <c r="J80" s="3">
        <f>VLOOKUP(A80,'[1]2018 General'!E88:W384,19)</f>
        <v>2</v>
      </c>
      <c r="K80" s="4">
        <f t="shared" si="6"/>
        <v>2.5</v>
      </c>
      <c r="L80">
        <f t="shared" si="7"/>
        <v>0</v>
      </c>
      <c r="M80">
        <f t="shared" si="8"/>
        <v>0</v>
      </c>
      <c r="N80">
        <f t="shared" si="5"/>
        <v>1</v>
      </c>
      <c r="O80">
        <v>0</v>
      </c>
    </row>
    <row r="81" spans="1:15" x14ac:dyDescent="0.35">
      <c r="A81" t="s">
        <v>515</v>
      </c>
      <c r="B81" s="11">
        <v>13</v>
      </c>
      <c r="C81" s="11">
        <v>6</v>
      </c>
      <c r="D81" s="9">
        <f t="shared" si="9"/>
        <v>13006</v>
      </c>
      <c r="E81" t="str">
        <f>VLOOKUP($D81,'Polling Places by Precinct 2020'!$A$1:$C$297,2)</f>
        <v>SHILOH UNITED CHURCH APOSTOLIC</v>
      </c>
      <c r="F81" t="str">
        <f>VLOOKUP($D81,'Polling Places by Precinct 2020'!$A$1:$C$297,3)</f>
        <v>2000 DRUID PARK DRIVE</v>
      </c>
      <c r="G81" s="3">
        <f>VLOOKUP(A81,'[1]2016 Primary'!E89:W385,19)</f>
        <v>3</v>
      </c>
      <c r="H81" s="3">
        <f>VLOOKUP(A81,'[1]2016 General'!E89:W385,19)</f>
        <v>3</v>
      </c>
      <c r="I81" s="3">
        <f>VLOOKUP(A81,'[1]2018 Primary'!E89:W385,19)</f>
        <v>3</v>
      </c>
      <c r="J81" s="3">
        <f>VLOOKUP(A81,'[1]2018 General'!E89:W385,19)</f>
        <v>3</v>
      </c>
      <c r="K81" s="4">
        <f t="shared" si="6"/>
        <v>3</v>
      </c>
      <c r="L81">
        <f t="shared" si="7"/>
        <v>1</v>
      </c>
      <c r="M81">
        <f t="shared" si="8"/>
        <v>0</v>
      </c>
      <c r="N81">
        <f t="shared" si="5"/>
        <v>0</v>
      </c>
      <c r="O81">
        <v>0</v>
      </c>
    </row>
    <row r="82" spans="1:15" x14ac:dyDescent="0.35">
      <c r="A82" t="s">
        <v>516</v>
      </c>
      <c r="B82" s="11">
        <v>13</v>
      </c>
      <c r="C82" s="11">
        <v>7</v>
      </c>
      <c r="D82" s="9">
        <f t="shared" si="9"/>
        <v>13007</v>
      </c>
      <c r="E82" t="str">
        <f>VLOOKUP($D82,'Polling Places by Precinct 2020'!$A$1:$C$297,2)</f>
        <v>PARKVIEW RECREATION CENTER</v>
      </c>
      <c r="F82" t="str">
        <f>VLOOKUP($D82,'Polling Places by Precinct 2020'!$A$1:$C$297,3)</f>
        <v>2610 FRANCIS ST</v>
      </c>
      <c r="G82" s="3">
        <f>VLOOKUP(A82,'[1]2016 Primary'!E90:W386,19)</f>
        <v>2</v>
      </c>
      <c r="H82" s="3">
        <f>VLOOKUP(A82,'[1]2016 General'!E90:W386,19)</f>
        <v>2</v>
      </c>
      <c r="I82" s="3">
        <f>VLOOKUP(A82,'[1]2018 Primary'!E90:W386,19)</f>
        <v>2</v>
      </c>
      <c r="J82" s="3">
        <f>VLOOKUP(A82,'[1]2018 General'!E90:W386,19)</f>
        <v>3</v>
      </c>
      <c r="K82" s="4">
        <f t="shared" si="6"/>
        <v>2.25</v>
      </c>
      <c r="L82">
        <f t="shared" si="7"/>
        <v>0</v>
      </c>
      <c r="M82">
        <f t="shared" si="8"/>
        <v>1</v>
      </c>
      <c r="N82">
        <f t="shared" si="5"/>
        <v>0</v>
      </c>
      <c r="O82">
        <v>0</v>
      </c>
    </row>
    <row r="83" spans="1:15" x14ac:dyDescent="0.35">
      <c r="A83" t="s">
        <v>517</v>
      </c>
      <c r="B83" s="11">
        <v>13</v>
      </c>
      <c r="C83" s="11">
        <v>8</v>
      </c>
      <c r="D83" s="9">
        <f t="shared" si="9"/>
        <v>13008</v>
      </c>
      <c r="E83" t="str">
        <f>VLOOKUP($D83,'Polling Places by Precinct 2020'!$A$1:$C$297,2)</f>
        <v>BETH AM IN TOWN SYNAGOGUE</v>
      </c>
      <c r="F83" t="str">
        <f>VLOOKUP($D83,'Polling Places by Precinct 2020'!$A$1:$C$297,3)</f>
        <v>2501 EUTAW PL</v>
      </c>
      <c r="G83" s="3">
        <f>VLOOKUP(A83,'[1]2016 Primary'!E91:W387,19)</f>
        <v>2</v>
      </c>
      <c r="H83" s="3">
        <f>VLOOKUP(A83,'[1]2016 General'!E91:W387,19)</f>
        <v>2</v>
      </c>
      <c r="I83" s="3">
        <f>VLOOKUP(A83,'[1]2018 Primary'!E91:W387,19)</f>
        <v>2</v>
      </c>
      <c r="J83" s="3">
        <f>VLOOKUP(A83,'[1]2018 General'!E91:W387,19)</f>
        <v>2</v>
      </c>
      <c r="K83" s="4">
        <f t="shared" si="6"/>
        <v>2</v>
      </c>
      <c r="L83">
        <f t="shared" si="7"/>
        <v>1</v>
      </c>
      <c r="M83">
        <f t="shared" si="8"/>
        <v>0</v>
      </c>
      <c r="N83">
        <f t="shared" si="5"/>
        <v>0</v>
      </c>
      <c r="O83">
        <v>0</v>
      </c>
    </row>
    <row r="84" spans="1:15" x14ac:dyDescent="0.35">
      <c r="A84" t="s">
        <v>518</v>
      </c>
      <c r="B84" s="11">
        <v>13</v>
      </c>
      <c r="C84" s="11">
        <v>9</v>
      </c>
      <c r="D84" s="9">
        <f t="shared" si="9"/>
        <v>13009</v>
      </c>
      <c r="E84" t="str">
        <f>VLOOKUP($D84,'Polling Places by Precinct 2020'!$A$1:$C$297,2)</f>
        <v>LAKEVIEW TOWERS</v>
      </c>
      <c r="F84" t="str">
        <f>VLOOKUP($D84,'Polling Places by Precinct 2020'!$A$1:$C$297,3)</f>
        <v>727 DRUID PARK LAKE DR</v>
      </c>
      <c r="G84" s="3">
        <f>VLOOKUP(A84,'[1]2016 Primary'!E92:W388,19)</f>
        <v>2</v>
      </c>
      <c r="H84" s="3">
        <f>VLOOKUP(A84,'[1]2016 General'!E92:W388,19)</f>
        <v>2</v>
      </c>
      <c r="I84" s="3">
        <f>VLOOKUP(A84,'[1]2018 Primary'!E92:W388,19)</f>
        <v>2</v>
      </c>
      <c r="J84" s="3">
        <f>VLOOKUP(A84,'[1]2018 General'!E92:W388,19)</f>
        <v>3</v>
      </c>
      <c r="K84" s="4">
        <f t="shared" si="6"/>
        <v>2.25</v>
      </c>
      <c r="L84">
        <f t="shared" si="7"/>
        <v>0</v>
      </c>
      <c r="M84">
        <f t="shared" si="8"/>
        <v>1</v>
      </c>
      <c r="N84">
        <f t="shared" si="5"/>
        <v>0</v>
      </c>
      <c r="O84">
        <v>0</v>
      </c>
    </row>
    <row r="85" spans="1:15" x14ac:dyDescent="0.35">
      <c r="A85" t="s">
        <v>519</v>
      </c>
      <c r="B85" s="11">
        <v>13</v>
      </c>
      <c r="C85" s="11">
        <v>10</v>
      </c>
      <c r="D85" s="9">
        <f t="shared" si="9"/>
        <v>13010</v>
      </c>
      <c r="E85" t="str">
        <f>VLOOKUP($D85,'Polling Places by Precinct 2020'!$A$1:$C$297,2)</f>
        <v>SCHOOL #61 DOROTHY HEIGHT ELEM</v>
      </c>
      <c r="F85" t="str">
        <f>VLOOKUP($D85,'Polling Places by Precinct 2020'!$A$1:$C$297,3)</f>
        <v>2011 LINDEN AVE</v>
      </c>
      <c r="G85" s="3">
        <f>VLOOKUP(A85,'[1]2016 Primary'!E93:W389,19)</f>
        <v>2</v>
      </c>
      <c r="H85" s="3">
        <f>VLOOKUP(A85,'[1]2016 General'!E93:W389,19)</f>
        <v>2</v>
      </c>
      <c r="I85" s="3">
        <f>VLOOKUP(A85,'[1]2018 Primary'!E93:W389,19)</f>
        <v>2</v>
      </c>
      <c r="J85" s="3">
        <f>VLOOKUP(A85,'[1]2018 General'!E93:W389,19)</f>
        <v>2</v>
      </c>
      <c r="K85" s="4">
        <f t="shared" si="6"/>
        <v>2</v>
      </c>
      <c r="L85">
        <f t="shared" si="7"/>
        <v>1</v>
      </c>
      <c r="M85">
        <f t="shared" si="8"/>
        <v>0</v>
      </c>
      <c r="N85">
        <f t="shared" si="5"/>
        <v>0</v>
      </c>
      <c r="O85">
        <v>0</v>
      </c>
    </row>
    <row r="86" spans="1:15" x14ac:dyDescent="0.35">
      <c r="A86" t="s">
        <v>520</v>
      </c>
      <c r="B86" s="11">
        <v>13</v>
      </c>
      <c r="C86" s="11">
        <v>11</v>
      </c>
      <c r="D86" s="9">
        <f t="shared" si="9"/>
        <v>13011</v>
      </c>
      <c r="E86" t="str">
        <f>VLOOKUP($D86,'Polling Places by Precinct 2020'!$A$1:$C$297,2)</f>
        <v>SCHOOL #55 HAMPDEN ELEM</v>
      </c>
      <c r="F86" t="str">
        <f>VLOOKUP($D86,'Polling Places by Precinct 2020'!$A$1:$C$297,3)</f>
        <v>3608 CHESTNUT AVE</v>
      </c>
      <c r="G86" s="3">
        <f>VLOOKUP(A86,'[1]2016 Primary'!E94:W390,19)</f>
        <v>1</v>
      </c>
      <c r="H86" s="3">
        <f>VLOOKUP(A86,'[1]2016 General'!E94:W390,19)</f>
        <v>1</v>
      </c>
      <c r="I86" s="3">
        <f>VLOOKUP(A86,'[1]2018 Primary'!E94:W390,19)</f>
        <v>1</v>
      </c>
      <c r="J86" s="3">
        <f>VLOOKUP(A86,'[1]2018 General'!E94:W390,19)</f>
        <v>1</v>
      </c>
      <c r="K86" s="4">
        <f t="shared" si="6"/>
        <v>1</v>
      </c>
      <c r="L86">
        <f t="shared" si="7"/>
        <v>1</v>
      </c>
      <c r="M86">
        <f t="shared" si="8"/>
        <v>0</v>
      </c>
      <c r="N86">
        <f t="shared" si="5"/>
        <v>0</v>
      </c>
      <c r="O86">
        <v>0</v>
      </c>
    </row>
    <row r="87" spans="1:15" x14ac:dyDescent="0.35">
      <c r="A87" t="s">
        <v>521</v>
      </c>
      <c r="B87" s="11">
        <v>13</v>
      </c>
      <c r="C87" s="11">
        <v>12</v>
      </c>
      <c r="D87" s="9">
        <f t="shared" si="9"/>
        <v>13012</v>
      </c>
      <c r="E87" t="str">
        <f>VLOOKUP($D87,'Polling Places by Precinct 2020'!$A$1:$C$297,2)</f>
        <v>SCHOOL #55 HAMPDEN ELEM</v>
      </c>
      <c r="F87" t="str">
        <f>VLOOKUP($D87,'Polling Places by Precinct 2020'!$A$1:$C$297,3)</f>
        <v>3608 CHESTNUT AVE</v>
      </c>
      <c r="G87" s="3">
        <f>VLOOKUP(A87,'[1]2016 Primary'!E95:W391,19)</f>
        <v>1</v>
      </c>
      <c r="H87" s="3">
        <f>VLOOKUP(A87,'[1]2016 General'!E95:W391,19)</f>
        <v>1</v>
      </c>
      <c r="I87" s="3">
        <f>VLOOKUP(A87,'[1]2018 Primary'!E95:W391,19)</f>
        <v>2</v>
      </c>
      <c r="J87" s="3">
        <f>VLOOKUP(A87,'[1]2018 General'!E95:W391,19)</f>
        <v>2</v>
      </c>
      <c r="K87" s="4">
        <f t="shared" si="6"/>
        <v>1.5</v>
      </c>
      <c r="L87">
        <f t="shared" si="7"/>
        <v>0</v>
      </c>
      <c r="M87">
        <f t="shared" si="8"/>
        <v>0</v>
      </c>
      <c r="N87">
        <f t="shared" si="5"/>
        <v>1</v>
      </c>
      <c r="O87">
        <v>0</v>
      </c>
    </row>
    <row r="88" spans="1:15" x14ac:dyDescent="0.35">
      <c r="A88" t="s">
        <v>522</v>
      </c>
      <c r="B88" s="11">
        <v>13</v>
      </c>
      <c r="C88" s="11">
        <v>13</v>
      </c>
      <c r="D88" s="9">
        <f t="shared" si="9"/>
        <v>13013</v>
      </c>
      <c r="E88" t="str">
        <f>VLOOKUP($D88,'Polling Places by Precinct 2020'!$A$1:$C$297,2)</f>
        <v>SCHOOL #55 HAMPDEN ELEM</v>
      </c>
      <c r="F88" t="str">
        <f>VLOOKUP($D88,'Polling Places by Precinct 2020'!$A$1:$C$297,3)</f>
        <v>3608 CHESTNUT AVE</v>
      </c>
      <c r="G88" s="3">
        <f>VLOOKUP(A88,'[1]2016 Primary'!E96:W392,19)</f>
        <v>3</v>
      </c>
      <c r="H88" s="3">
        <f>VLOOKUP(A88,'[1]2016 General'!E96:W392,19)</f>
        <v>3</v>
      </c>
      <c r="I88" s="3">
        <f>VLOOKUP(A88,'[1]2018 Primary'!E96:W392,19)</f>
        <v>3</v>
      </c>
      <c r="J88" s="3">
        <f>VLOOKUP(A88,'[1]2018 General'!E96:W392,19)</f>
        <v>3</v>
      </c>
      <c r="K88" s="4">
        <f t="shared" si="6"/>
        <v>3</v>
      </c>
      <c r="L88">
        <f t="shared" si="7"/>
        <v>1</v>
      </c>
      <c r="M88">
        <f t="shared" si="8"/>
        <v>0</v>
      </c>
      <c r="N88">
        <f t="shared" si="5"/>
        <v>0</v>
      </c>
      <c r="O88">
        <v>0</v>
      </c>
    </row>
    <row r="89" spans="1:15" x14ac:dyDescent="0.35">
      <c r="A89" t="s">
        <v>523</v>
      </c>
      <c r="B89" s="11">
        <v>14</v>
      </c>
      <c r="C89" s="11">
        <v>1</v>
      </c>
      <c r="D89" s="9">
        <f t="shared" si="9"/>
        <v>14001</v>
      </c>
      <c r="E89" t="str">
        <f>VLOOKUP($D89,'Polling Places by Precinct 2020'!$A$1:$C$297,2)</f>
        <v>MT ROYAL RECREATION CTR</v>
      </c>
      <c r="F89" t="str">
        <f>VLOOKUP($D89,'Polling Places by Precinct 2020'!$A$1:$C$297,3)</f>
        <v>120 W MOSHER ST</v>
      </c>
      <c r="G89" s="3">
        <f>VLOOKUP(A89,'[1]2016 Primary'!E97:W393,19)</f>
        <v>3</v>
      </c>
      <c r="H89" s="3">
        <f>VLOOKUP(A89,'[1]2016 General'!E97:W393,19)</f>
        <v>3</v>
      </c>
      <c r="I89" s="3">
        <f>VLOOKUP(A89,'[1]2018 Primary'!E97:W393,19)</f>
        <v>2</v>
      </c>
      <c r="J89" s="3">
        <f>VLOOKUP(A89,'[1]2018 General'!E97:W393,19)</f>
        <v>2</v>
      </c>
      <c r="K89" s="4">
        <f t="shared" si="6"/>
        <v>2.5</v>
      </c>
      <c r="L89">
        <f t="shared" si="7"/>
        <v>0</v>
      </c>
      <c r="M89">
        <f t="shared" si="8"/>
        <v>0</v>
      </c>
      <c r="N89">
        <f t="shared" si="5"/>
        <v>1</v>
      </c>
      <c r="O89">
        <v>0</v>
      </c>
    </row>
    <row r="90" spans="1:15" x14ac:dyDescent="0.35">
      <c r="A90" t="s">
        <v>524</v>
      </c>
      <c r="B90" s="11">
        <v>14</v>
      </c>
      <c r="C90" s="11">
        <v>2</v>
      </c>
      <c r="D90" s="9">
        <f t="shared" si="9"/>
        <v>14002</v>
      </c>
      <c r="E90" t="str">
        <f>VLOOKUP($D90,'Polling Places by Precinct 2020'!$A$1:$C$297,2)</f>
        <v>MT ROYAL RECREATION CTR</v>
      </c>
      <c r="F90" t="str">
        <f>VLOOKUP($D90,'Polling Places by Precinct 2020'!$A$1:$C$297,3)</f>
        <v>120 W MOSHER ST</v>
      </c>
      <c r="G90" s="3">
        <f>VLOOKUP(A90,'[1]2016 Primary'!E98:W394,19)</f>
        <v>3</v>
      </c>
      <c r="H90" s="3">
        <f>VLOOKUP(A90,'[1]2016 General'!E98:W394,19)</f>
        <v>3</v>
      </c>
      <c r="I90" s="3">
        <f>VLOOKUP(A90,'[1]2018 Primary'!E98:W394,19)</f>
        <v>2</v>
      </c>
      <c r="J90" s="3">
        <f>VLOOKUP(A90,'[1]2018 General'!E98:W394,19)</f>
        <v>3</v>
      </c>
      <c r="K90" s="4">
        <f t="shared" si="6"/>
        <v>2.75</v>
      </c>
      <c r="L90">
        <f t="shared" si="7"/>
        <v>0</v>
      </c>
      <c r="M90">
        <f t="shared" si="8"/>
        <v>1</v>
      </c>
      <c r="N90">
        <f t="shared" si="5"/>
        <v>0</v>
      </c>
      <c r="O90">
        <v>0</v>
      </c>
    </row>
    <row r="91" spans="1:15" x14ac:dyDescent="0.35">
      <c r="A91" t="s">
        <v>525</v>
      </c>
      <c r="B91" s="11">
        <v>14</v>
      </c>
      <c r="C91" s="11">
        <v>3</v>
      </c>
      <c r="D91" s="9">
        <f t="shared" si="9"/>
        <v>14003</v>
      </c>
      <c r="E91" t="str">
        <f>VLOOKUP($D91,'Polling Places by Precinct 2020'!$A$1:$C$297,2)</f>
        <v>ENGINE HOUSE #13</v>
      </c>
      <c r="F91" t="str">
        <f>VLOOKUP($D91,'Polling Places by Precinct 2020'!$A$1:$C$297,3)</f>
        <v>405 MCMECHEN ST</v>
      </c>
      <c r="G91" s="3">
        <f>VLOOKUP(A91,'[1]2016 Primary'!E99:W395,19)</f>
        <v>3</v>
      </c>
      <c r="H91" s="3">
        <f>VLOOKUP(A91,'[1]2016 General'!E99:W395,19)</f>
        <v>3</v>
      </c>
      <c r="I91" s="3">
        <f>VLOOKUP(A91,'[1]2018 Primary'!E99:W395,19)</f>
        <v>3</v>
      </c>
      <c r="J91" s="3">
        <f>VLOOKUP(A91,'[1]2018 General'!E99:W395,19)</f>
        <v>3</v>
      </c>
      <c r="K91" s="4">
        <f t="shared" si="6"/>
        <v>3</v>
      </c>
      <c r="L91">
        <f t="shared" si="7"/>
        <v>1</v>
      </c>
      <c r="M91">
        <f t="shared" si="8"/>
        <v>0</v>
      </c>
      <c r="N91">
        <f t="shared" si="5"/>
        <v>0</v>
      </c>
      <c r="O91">
        <v>0</v>
      </c>
    </row>
    <row r="92" spans="1:15" x14ac:dyDescent="0.35">
      <c r="A92" t="s">
        <v>526</v>
      </c>
      <c r="B92" s="11">
        <v>14</v>
      </c>
      <c r="C92" s="11">
        <v>4</v>
      </c>
      <c r="D92" s="9">
        <f t="shared" si="9"/>
        <v>14004</v>
      </c>
      <c r="E92" t="str">
        <f>VLOOKUP($D92,'Polling Places by Precinct 2020'!$A$1:$C$297,2)</f>
        <v>SCHOOL #11 EUTAW-MARSHBURN ELEM</v>
      </c>
      <c r="F92" t="str">
        <f>VLOOKUP($D92,'Polling Places by Precinct 2020'!$A$1:$C$297,3)</f>
        <v>1624 EUTAW PL</v>
      </c>
      <c r="G92" s="3">
        <f>VLOOKUP(A92,'[1]2016 Primary'!E100:W396,19)</f>
        <v>2</v>
      </c>
      <c r="H92" s="3">
        <f>VLOOKUP(A92,'[1]2016 General'!E100:W396,19)</f>
        <v>1</v>
      </c>
      <c r="I92" s="3">
        <f>VLOOKUP(A92,'[1]2018 Primary'!E100:W396,19)</f>
        <v>1</v>
      </c>
      <c r="J92" s="3">
        <f>VLOOKUP(A92,'[1]2018 General'!E100:W396,19)</f>
        <v>2</v>
      </c>
      <c r="K92" s="4">
        <f t="shared" si="6"/>
        <v>1.5</v>
      </c>
      <c r="L92">
        <f t="shared" si="7"/>
        <v>0</v>
      </c>
      <c r="M92">
        <f t="shared" si="8"/>
        <v>0</v>
      </c>
      <c r="N92">
        <f t="shared" si="5"/>
        <v>1</v>
      </c>
      <c r="O92">
        <v>0</v>
      </c>
    </row>
    <row r="93" spans="1:15" x14ac:dyDescent="0.35">
      <c r="A93" t="s">
        <v>527</v>
      </c>
      <c r="B93" s="11">
        <v>14</v>
      </c>
      <c r="C93" s="11">
        <v>5</v>
      </c>
      <c r="D93" s="9">
        <f t="shared" si="9"/>
        <v>14005</v>
      </c>
      <c r="E93" t="str">
        <f>VLOOKUP($D93,'Polling Places by Precinct 2020'!$A$1:$C$297,2)</f>
        <v>ENOCH PRATT LIBRARY PENNSYLVANIA AVE BRANCH</v>
      </c>
      <c r="F93" t="str">
        <f>VLOOKUP($D93,'Polling Places by Precinct 2020'!$A$1:$C$297,3)</f>
        <v>1531 W NORTH AVE AT PENNS</v>
      </c>
      <c r="G93" s="3">
        <f>VLOOKUP(A93,'[1]2016 Primary'!E101:W397,19)</f>
        <v>3</v>
      </c>
      <c r="H93" s="3">
        <f>VLOOKUP(A93,'[1]2016 General'!E101:W397,19)</f>
        <v>2</v>
      </c>
      <c r="I93" s="3">
        <f>VLOOKUP(A93,'[1]2018 Primary'!E101:W397,19)</f>
        <v>2</v>
      </c>
      <c r="J93" s="3">
        <f>VLOOKUP(A93,'[1]2018 General'!E101:W397,19)</f>
        <v>3</v>
      </c>
      <c r="K93" s="4">
        <f t="shared" si="6"/>
        <v>2.5</v>
      </c>
      <c r="L93">
        <f t="shared" si="7"/>
        <v>0</v>
      </c>
      <c r="M93">
        <f t="shared" si="8"/>
        <v>0</v>
      </c>
      <c r="N93">
        <f t="shared" si="5"/>
        <v>1</v>
      </c>
      <c r="O93">
        <v>0</v>
      </c>
    </row>
    <row r="94" spans="1:15" x14ac:dyDescent="0.35">
      <c r="A94" t="s">
        <v>528</v>
      </c>
      <c r="B94" s="11">
        <v>15</v>
      </c>
      <c r="C94" s="11">
        <v>1</v>
      </c>
      <c r="D94" s="9">
        <f t="shared" si="9"/>
        <v>15001</v>
      </c>
      <c r="E94" t="str">
        <f>VLOOKUP($D94,'Polling Places by Precinct 2020'!$A$1:$C$297,2)</f>
        <v>SCHOOL #177 GEORGE MCMECHEN JR/SR</v>
      </c>
      <c r="F94" t="str">
        <f>VLOOKUP($D94,'Polling Places by Precinct 2020'!$A$1:$C$297,3)</f>
        <v>4411 GARRISON BLVD</v>
      </c>
      <c r="G94" s="3">
        <f>VLOOKUP(A94,'[1]2016 Primary'!E102:W398,19)</f>
        <v>2</v>
      </c>
      <c r="H94" s="3">
        <f>VLOOKUP(A94,'[1]2016 General'!E102:W398,19)</f>
        <v>2</v>
      </c>
      <c r="I94" s="3">
        <f>VLOOKUP(A94,'[1]2018 Primary'!E102:W398,19)</f>
        <v>2</v>
      </c>
      <c r="J94" s="3">
        <f>VLOOKUP(A94,'[1]2018 General'!E102:W398,19)</f>
        <v>3</v>
      </c>
      <c r="K94" s="4">
        <f t="shared" si="6"/>
        <v>2.25</v>
      </c>
      <c r="L94">
        <f t="shared" si="7"/>
        <v>0</v>
      </c>
      <c r="M94">
        <f t="shared" si="8"/>
        <v>1</v>
      </c>
      <c r="N94">
        <f t="shared" si="5"/>
        <v>0</v>
      </c>
      <c r="O94">
        <v>0</v>
      </c>
    </row>
    <row r="95" spans="1:15" x14ac:dyDescent="0.35">
      <c r="A95" t="s">
        <v>529</v>
      </c>
      <c r="B95" s="11">
        <v>15</v>
      </c>
      <c r="C95" s="11">
        <v>2</v>
      </c>
      <c r="D95" s="9">
        <f t="shared" si="9"/>
        <v>15002</v>
      </c>
      <c r="E95" t="str">
        <f>VLOOKUP($D95,'Polling Places by Precinct 2020'!$A$1:$C$297,2)</f>
        <v>SCHOOL #406 FOREST PARK SENIOR HIGH</v>
      </c>
      <c r="F95" t="str">
        <f>VLOOKUP($D95,'Polling Places by Precinct 2020'!$A$1:$C$297,3)</f>
        <v>3701 ELDORADO AVE</v>
      </c>
      <c r="G95" s="3">
        <f>VLOOKUP(A95,'[1]2016 Primary'!E103:W399,19)</f>
        <v>3</v>
      </c>
      <c r="H95" s="3">
        <f>VLOOKUP(A95,'[1]2016 General'!E103:W399,19)</f>
        <v>3</v>
      </c>
      <c r="I95" s="3">
        <f>VLOOKUP(A95,'[1]2018 Primary'!E103:W399,19)</f>
        <v>2</v>
      </c>
      <c r="J95" s="3">
        <f>VLOOKUP(A95,'[1]2018 General'!E103:W399,19)</f>
        <v>3</v>
      </c>
      <c r="K95" s="4">
        <f t="shared" si="6"/>
        <v>2.75</v>
      </c>
      <c r="L95">
        <f t="shared" si="7"/>
        <v>0</v>
      </c>
      <c r="M95">
        <f t="shared" si="8"/>
        <v>1</v>
      </c>
      <c r="N95">
        <f t="shared" si="5"/>
        <v>0</v>
      </c>
      <c r="O95">
        <v>0</v>
      </c>
    </row>
    <row r="96" spans="1:15" x14ac:dyDescent="0.35">
      <c r="A96" t="s">
        <v>530</v>
      </c>
      <c r="B96" s="11">
        <v>15</v>
      </c>
      <c r="C96" s="11">
        <v>3</v>
      </c>
      <c r="D96" s="9">
        <f t="shared" si="9"/>
        <v>15003</v>
      </c>
      <c r="E96" t="str">
        <f>VLOOKUP($D96,'Polling Places by Precinct 2020'!$A$1:$C$297,2)</f>
        <v>SCHOOL #251 CALLAWAY ELEM</v>
      </c>
      <c r="F96" t="str">
        <f>VLOOKUP($D96,'Polling Places by Precinct 2020'!$A$1:$C$297,3)</f>
        <v>3701 FERNHILL AVE</v>
      </c>
      <c r="G96" s="3">
        <f>VLOOKUP(A96,'[1]2016 Primary'!E104:W400,19)</f>
        <v>1</v>
      </c>
      <c r="H96" s="3">
        <f>VLOOKUP(A96,'[1]2016 General'!E104:W400,19)</f>
        <v>1</v>
      </c>
      <c r="I96" s="3">
        <f>VLOOKUP(A96,'[1]2018 Primary'!E104:W400,19)</f>
        <v>1</v>
      </c>
      <c r="J96" s="3">
        <f>VLOOKUP(A96,'[1]2018 General'!E104:W400,19)</f>
        <v>1</v>
      </c>
      <c r="K96" s="4">
        <f t="shared" si="6"/>
        <v>1</v>
      </c>
      <c r="L96">
        <f t="shared" si="7"/>
        <v>1</v>
      </c>
      <c r="M96">
        <f t="shared" si="8"/>
        <v>0</v>
      </c>
      <c r="N96">
        <f t="shared" si="5"/>
        <v>0</v>
      </c>
      <c r="O96">
        <v>0</v>
      </c>
    </row>
    <row r="97" spans="1:15" x14ac:dyDescent="0.35">
      <c r="A97" t="s">
        <v>531</v>
      </c>
      <c r="B97" s="11">
        <v>15</v>
      </c>
      <c r="C97" s="11">
        <v>4</v>
      </c>
      <c r="D97" s="9">
        <f t="shared" si="9"/>
        <v>15004</v>
      </c>
      <c r="E97" t="str">
        <f>VLOOKUP($D97,'Polling Places by Precinct 2020'!$A$1:$C$297,2)</f>
        <v>SCHOOL #58  ASHBURTON ELEM</v>
      </c>
      <c r="F97" t="str">
        <f>VLOOKUP($D97,'Polling Places by Precinct 2020'!$A$1:$C$297,3)</f>
        <v>3935 HILTON RD</v>
      </c>
      <c r="G97" s="3">
        <f>VLOOKUP(A97,'[1]2016 Primary'!E105:W401,19)</f>
        <v>3</v>
      </c>
      <c r="H97" s="3">
        <f>VLOOKUP(A97,'[1]2016 General'!E105:W401,19)</f>
        <v>3</v>
      </c>
      <c r="I97" s="3">
        <f>VLOOKUP(A97,'[1]2018 Primary'!E105:W401,19)</f>
        <v>3</v>
      </c>
      <c r="J97" s="3">
        <f>VLOOKUP(A97,'[1]2018 General'!E105:W401,19)</f>
        <v>3</v>
      </c>
      <c r="K97" s="4">
        <f t="shared" si="6"/>
        <v>3</v>
      </c>
      <c r="L97">
        <f t="shared" si="7"/>
        <v>1</v>
      </c>
      <c r="M97">
        <f t="shared" si="8"/>
        <v>0</v>
      </c>
      <c r="N97">
        <f t="shared" si="5"/>
        <v>0</v>
      </c>
      <c r="O97">
        <v>0</v>
      </c>
    </row>
    <row r="98" spans="1:15" x14ac:dyDescent="0.35">
      <c r="A98" t="s">
        <v>532</v>
      </c>
      <c r="B98" s="11">
        <v>15</v>
      </c>
      <c r="C98" s="11">
        <v>5</v>
      </c>
      <c r="D98" s="9">
        <f t="shared" si="9"/>
        <v>15005</v>
      </c>
      <c r="E98" t="str">
        <f>VLOOKUP($D98,'Polling Places by Precinct 2020'!$A$1:$C$297,2)</f>
        <v>SCHOOL #58  ASHBURTON ELEM</v>
      </c>
      <c r="F98" t="str">
        <f>VLOOKUP($D98,'Polling Places by Precinct 2020'!$A$1:$C$297,3)</f>
        <v>3935 HILTON RD</v>
      </c>
      <c r="G98" s="3">
        <f>VLOOKUP(A98,'[1]2016 Primary'!E106:W402,19)</f>
        <v>1</v>
      </c>
      <c r="H98" s="3">
        <f>VLOOKUP(A98,'[1]2016 General'!E106:W402,19)</f>
        <v>3</v>
      </c>
      <c r="I98" s="3">
        <f>VLOOKUP(A98,'[1]2018 Primary'!E106:W402,19)</f>
        <v>2</v>
      </c>
      <c r="J98" s="3">
        <f>VLOOKUP(A98,'[1]2018 General'!E106:W402,19)</f>
        <v>2</v>
      </c>
      <c r="K98" s="4">
        <f t="shared" si="6"/>
        <v>2</v>
      </c>
      <c r="L98">
        <v>0</v>
      </c>
      <c r="M98">
        <f t="shared" si="8"/>
        <v>0</v>
      </c>
      <c r="N98">
        <f t="shared" si="5"/>
        <v>0</v>
      </c>
      <c r="O98">
        <v>1</v>
      </c>
    </row>
    <row r="99" spans="1:15" x14ac:dyDescent="0.35">
      <c r="A99" t="s">
        <v>533</v>
      </c>
      <c r="B99" s="11">
        <v>15</v>
      </c>
      <c r="C99" s="11">
        <v>6</v>
      </c>
      <c r="D99" s="9">
        <f t="shared" si="9"/>
        <v>15006</v>
      </c>
      <c r="E99" t="str">
        <f>VLOOKUP($D99,'Polling Places by Precinct 2020'!$A$1:$C$297,2)</f>
        <v>SCHOOL #60 GWYNNS FALLS ELEM</v>
      </c>
      <c r="F99" t="str">
        <f>VLOOKUP($D99,'Polling Places by Precinct 2020'!$A$1:$C$297,3)</f>
        <v>2700 GWYNNS FALLS PKWY</v>
      </c>
      <c r="G99" s="3">
        <f>VLOOKUP(A99,'[1]2016 Primary'!E107:W403,19)</f>
        <v>2</v>
      </c>
      <c r="H99" s="3">
        <f>VLOOKUP(A99,'[1]2016 General'!E107:W403,19)</f>
        <v>2</v>
      </c>
      <c r="I99" s="3">
        <f>VLOOKUP(A99,'[1]2018 Primary'!E107:W403,19)</f>
        <v>2</v>
      </c>
      <c r="J99" s="3">
        <f>VLOOKUP(A99,'[1]2018 General'!E107:W403,19)</f>
        <v>2</v>
      </c>
      <c r="K99" s="4">
        <f t="shared" si="6"/>
        <v>2</v>
      </c>
      <c r="L99">
        <f t="shared" si="7"/>
        <v>1</v>
      </c>
      <c r="M99">
        <f t="shared" si="8"/>
        <v>0</v>
      </c>
      <c r="N99">
        <f t="shared" si="5"/>
        <v>0</v>
      </c>
      <c r="O99">
        <v>0</v>
      </c>
    </row>
    <row r="100" spans="1:15" x14ac:dyDescent="0.35">
      <c r="A100" t="s">
        <v>534</v>
      </c>
      <c r="B100" s="11">
        <v>15</v>
      </c>
      <c r="C100" s="11">
        <v>7</v>
      </c>
      <c r="D100" s="9">
        <f t="shared" si="9"/>
        <v>15007</v>
      </c>
      <c r="E100" t="str">
        <f>VLOOKUP($D100,'Polling Places by Precinct 2020'!$A$1:$C$297,2)</f>
        <v>SCHOOL #21 HILTON ELEM</v>
      </c>
      <c r="F100" t="str">
        <f>VLOOKUP($D100,'Polling Places by Precinct 2020'!$A$1:$C$297,3)</f>
        <v>3301 CARLISLE AVE</v>
      </c>
      <c r="G100" s="3">
        <f>VLOOKUP(A100,'[1]2016 Primary'!E108:W404,19)</f>
        <v>2</v>
      </c>
      <c r="H100" s="3">
        <f>VLOOKUP(A100,'[1]2016 General'!E108:W404,19)</f>
        <v>2</v>
      </c>
      <c r="I100" s="3">
        <f>VLOOKUP(A100,'[1]2018 Primary'!E108:W404,19)</f>
        <v>2</v>
      </c>
      <c r="J100" s="3">
        <f>VLOOKUP(A100,'[1]2018 General'!E108:W404,19)</f>
        <v>3</v>
      </c>
      <c r="K100" s="4">
        <f t="shared" si="6"/>
        <v>2.25</v>
      </c>
      <c r="L100">
        <f t="shared" si="7"/>
        <v>0</v>
      </c>
      <c r="M100">
        <f t="shared" si="8"/>
        <v>1</v>
      </c>
      <c r="N100">
        <f t="shared" si="5"/>
        <v>0</v>
      </c>
      <c r="O100">
        <v>0</v>
      </c>
    </row>
    <row r="101" spans="1:15" x14ac:dyDescent="0.35">
      <c r="A101" t="s">
        <v>535</v>
      </c>
      <c r="B101" s="11">
        <v>15</v>
      </c>
      <c r="C101" s="11">
        <v>8</v>
      </c>
      <c r="D101" s="9">
        <f t="shared" si="9"/>
        <v>15008</v>
      </c>
      <c r="E101" t="str">
        <f>VLOOKUP($D101,'Polling Places by Precinct 2020'!$A$1:$C$297,2)</f>
        <v>LIBERTY GRACE CHURCH OF GOD</v>
      </c>
      <c r="F101" t="str">
        <f>VLOOKUP($D101,'Polling Places by Precinct 2020'!$A$1:$C$297,3)</f>
        <v>3400 COPLEY RD</v>
      </c>
      <c r="G101" s="3">
        <f>VLOOKUP(A101,'[1]2016 Primary'!E109:W405,19)</f>
        <v>3</v>
      </c>
      <c r="H101" s="3">
        <f>VLOOKUP(A101,'[1]2016 General'!E109:W405,19)</f>
        <v>3</v>
      </c>
      <c r="I101" s="3">
        <f>VLOOKUP(A101,'[1]2018 Primary'!E109:W405,19)</f>
        <v>2</v>
      </c>
      <c r="J101" s="3">
        <f>VLOOKUP(A101,'[1]2018 General'!E109:W405,19)</f>
        <v>3</v>
      </c>
      <c r="K101" s="4">
        <f t="shared" si="6"/>
        <v>2.75</v>
      </c>
      <c r="L101">
        <f t="shared" si="7"/>
        <v>0</v>
      </c>
      <c r="M101">
        <f t="shared" si="8"/>
        <v>1</v>
      </c>
      <c r="N101">
        <f t="shared" si="5"/>
        <v>0</v>
      </c>
      <c r="O101">
        <v>0</v>
      </c>
    </row>
    <row r="102" spans="1:15" x14ac:dyDescent="0.35">
      <c r="A102" t="s">
        <v>536</v>
      </c>
      <c r="B102" s="11">
        <v>15</v>
      </c>
      <c r="C102" s="11">
        <v>9</v>
      </c>
      <c r="D102" s="9">
        <f t="shared" si="9"/>
        <v>15009</v>
      </c>
      <c r="E102" t="str">
        <f>VLOOKUP($D102,'Polling Places by Precinct 2020'!$A$1:$C$297,2)</f>
        <v>SCHOOL #64 LIBERTY ELEM</v>
      </c>
      <c r="F102" t="str">
        <f>VLOOKUP($D102,'Polling Places by Precinct 2020'!$A$1:$C$297,3)</f>
        <v>3901 MAINE AVE</v>
      </c>
      <c r="G102" s="3">
        <f>VLOOKUP(A102,'[1]2016 Primary'!E110:W406,19)</f>
        <v>1</v>
      </c>
      <c r="H102" s="3">
        <f>VLOOKUP(A102,'[1]2016 General'!E110:W406,19)</f>
        <v>1</v>
      </c>
      <c r="I102" s="3">
        <f>VLOOKUP(A102,'[1]2018 Primary'!E110:W406,19)</f>
        <v>1</v>
      </c>
      <c r="J102" s="3">
        <f>VLOOKUP(A102,'[1]2018 General'!E110:W406,19)</f>
        <v>1</v>
      </c>
      <c r="K102" s="4">
        <f t="shared" si="6"/>
        <v>1</v>
      </c>
      <c r="L102">
        <f t="shared" si="7"/>
        <v>1</v>
      </c>
      <c r="M102">
        <f t="shared" si="8"/>
        <v>0</v>
      </c>
      <c r="N102">
        <f t="shared" si="5"/>
        <v>0</v>
      </c>
      <c r="O102">
        <v>0</v>
      </c>
    </row>
    <row r="103" spans="1:15" x14ac:dyDescent="0.35">
      <c r="A103" t="s">
        <v>537</v>
      </c>
      <c r="B103" s="11">
        <v>15</v>
      </c>
      <c r="C103" s="11">
        <v>10</v>
      </c>
      <c r="D103" s="9">
        <f t="shared" si="9"/>
        <v>15010</v>
      </c>
      <c r="E103" t="str">
        <f>VLOOKUP($D103,'Polling Places by Precinct 2020'!$A$1:$C$297,2)</f>
        <v>SCHOOL #87 WINDSOR HILL ELEM</v>
      </c>
      <c r="F103" t="str">
        <f>VLOOKUP($D103,'Polling Places by Precinct 2020'!$A$1:$C$297,3)</f>
        <v>4001 ALTO RD</v>
      </c>
      <c r="G103" s="3">
        <f>VLOOKUP(A103,'[1]2016 Primary'!E111:W407,19)</f>
        <v>2</v>
      </c>
      <c r="H103" s="3">
        <f>VLOOKUP(A103,'[1]2016 General'!E111:W407,19)</f>
        <v>2</v>
      </c>
      <c r="I103" s="3">
        <f>VLOOKUP(A103,'[1]2018 Primary'!E111:W407,19)</f>
        <v>2</v>
      </c>
      <c r="J103" s="3">
        <f>VLOOKUP(A103,'[1]2018 General'!E111:W407,19)</f>
        <v>2</v>
      </c>
      <c r="K103" s="4">
        <f t="shared" si="6"/>
        <v>2</v>
      </c>
      <c r="L103">
        <f t="shared" si="7"/>
        <v>1</v>
      </c>
      <c r="M103">
        <f t="shared" si="8"/>
        <v>0</v>
      </c>
      <c r="N103">
        <f t="shared" si="5"/>
        <v>0</v>
      </c>
      <c r="O103">
        <v>0</v>
      </c>
    </row>
    <row r="104" spans="1:15" x14ac:dyDescent="0.35">
      <c r="A104" t="s">
        <v>538</v>
      </c>
      <c r="B104" s="11">
        <v>15</v>
      </c>
      <c r="C104" s="11">
        <v>11</v>
      </c>
      <c r="D104" s="9">
        <f t="shared" si="9"/>
        <v>15011</v>
      </c>
      <c r="E104" t="str">
        <f>VLOOKUP($D104,'Polling Places by Precinct 2020'!$A$1:$C$297,2)</f>
        <v>SCHOOL #67  EDGEWOOD ELEM</v>
      </c>
      <c r="F104" t="str">
        <f>VLOOKUP($D104,'Polling Places by Precinct 2020'!$A$1:$C$297,3)</f>
        <v>1900 EDGEWOOD ST</v>
      </c>
      <c r="G104" s="3">
        <f>VLOOKUP(A104,'[1]2016 Primary'!E112:W408,19)</f>
        <v>2</v>
      </c>
      <c r="H104" s="3">
        <f>VLOOKUP(A104,'[1]2016 General'!E112:W408,19)</f>
        <v>2</v>
      </c>
      <c r="I104" s="3">
        <f>VLOOKUP(A104,'[1]2018 Primary'!E112:W408,19)</f>
        <v>2</v>
      </c>
      <c r="J104" s="3">
        <f>VLOOKUP(A104,'[1]2018 General'!E112:W408,19)</f>
        <v>3</v>
      </c>
      <c r="K104" s="4">
        <f t="shared" si="6"/>
        <v>2.25</v>
      </c>
      <c r="L104">
        <f t="shared" si="7"/>
        <v>0</v>
      </c>
      <c r="M104">
        <f t="shared" si="8"/>
        <v>1</v>
      </c>
      <c r="N104">
        <f t="shared" si="5"/>
        <v>0</v>
      </c>
      <c r="O104">
        <v>0</v>
      </c>
    </row>
    <row r="105" spans="1:15" x14ac:dyDescent="0.35">
      <c r="A105" t="s">
        <v>539</v>
      </c>
      <c r="B105" s="11">
        <v>15</v>
      </c>
      <c r="C105" s="11">
        <v>12</v>
      </c>
      <c r="D105" s="9">
        <f t="shared" si="9"/>
        <v>15012</v>
      </c>
      <c r="E105" t="str">
        <f>VLOOKUP($D105,'Polling Places by Precinct 2020'!$A$1:$C$297,2)</f>
        <v>ENOCH PRATT LIBRARY WALBROOK BRANCH</v>
      </c>
      <c r="F105" t="str">
        <f>VLOOKUP($D105,'Polling Places by Precinct 2020'!$A$1:$C$297,3)</f>
        <v>3203 W NORTH AVE</v>
      </c>
      <c r="G105" s="3">
        <f>VLOOKUP(A105,'[1]2016 Primary'!E113:W409,19)</f>
        <v>3</v>
      </c>
      <c r="H105" s="3">
        <f>VLOOKUP(A105,'[1]2016 General'!E113:W409,19)</f>
        <v>3</v>
      </c>
      <c r="I105" s="3">
        <f>VLOOKUP(A105,'[1]2018 Primary'!E113:W409,19)</f>
        <v>3</v>
      </c>
      <c r="J105" s="3">
        <f>VLOOKUP(A105,'[1]2018 General'!E113:W409,19)</f>
        <v>3</v>
      </c>
      <c r="K105" s="4">
        <f t="shared" si="6"/>
        <v>3</v>
      </c>
      <c r="L105">
        <f t="shared" si="7"/>
        <v>1</v>
      </c>
      <c r="M105">
        <f t="shared" si="8"/>
        <v>0</v>
      </c>
      <c r="N105">
        <f t="shared" si="5"/>
        <v>0</v>
      </c>
      <c r="O105">
        <v>0</v>
      </c>
    </row>
    <row r="106" spans="1:15" x14ac:dyDescent="0.35">
      <c r="A106" t="s">
        <v>540</v>
      </c>
      <c r="B106" s="11">
        <v>15</v>
      </c>
      <c r="C106" s="11">
        <v>13</v>
      </c>
      <c r="D106" s="9">
        <f t="shared" si="9"/>
        <v>15013</v>
      </c>
      <c r="E106" t="str">
        <f>VLOOKUP($D106,'Polling Places by Precinct 2020'!$A$1:$C$297,2)</f>
        <v>ENOCH PRATT LIBRARY WALBROOK BRANCH</v>
      </c>
      <c r="F106" t="str">
        <f>VLOOKUP($D106,'Polling Places by Precinct 2020'!$A$1:$C$297,3)</f>
        <v>3203 W NORTH AVE</v>
      </c>
      <c r="G106" s="3">
        <f>VLOOKUP(A106,'[1]2016 Primary'!E114:W410,19)</f>
        <v>3</v>
      </c>
      <c r="H106" s="3">
        <f>VLOOKUP(A106,'[1]2016 General'!E114:W410,19)</f>
        <v>2</v>
      </c>
      <c r="I106" s="3">
        <f>VLOOKUP(A106,'[1]2018 Primary'!E114:W410,19)</f>
        <v>3</v>
      </c>
      <c r="J106" s="3">
        <f>VLOOKUP(A106,'[1]2018 General'!E114:W410,19)</f>
        <v>3</v>
      </c>
      <c r="K106" s="4">
        <f t="shared" si="6"/>
        <v>2.75</v>
      </c>
      <c r="L106">
        <f t="shared" si="7"/>
        <v>0</v>
      </c>
      <c r="M106">
        <f t="shared" si="8"/>
        <v>1</v>
      </c>
      <c r="N106">
        <f t="shared" si="5"/>
        <v>0</v>
      </c>
      <c r="O106">
        <v>0</v>
      </c>
    </row>
    <row r="107" spans="1:15" x14ac:dyDescent="0.35">
      <c r="A107" t="s">
        <v>541</v>
      </c>
      <c r="B107" s="11">
        <v>15</v>
      </c>
      <c r="C107" s="11">
        <v>14</v>
      </c>
      <c r="D107" s="9">
        <f t="shared" si="9"/>
        <v>15014</v>
      </c>
      <c r="E107" t="str">
        <f>VLOOKUP($D107,'Polling Places by Precinct 2020'!$A$1:$C$297,2)</f>
        <v>SCHOOL #60 GWYNNS FALLS ELEM</v>
      </c>
      <c r="F107" t="str">
        <f>VLOOKUP($D107,'Polling Places by Precinct 2020'!$A$1:$C$297,3)</f>
        <v>2700 GWYNNS FALLS PKWY</v>
      </c>
      <c r="G107" s="3">
        <f>VLOOKUP(A107,'[1]2016 Primary'!E115:W411,19)</f>
        <v>2</v>
      </c>
      <c r="H107" s="3">
        <f>VLOOKUP(A107,'[1]2016 General'!E115:W411,19)</f>
        <v>2</v>
      </c>
      <c r="I107" s="3">
        <f>VLOOKUP(A107,'[1]2018 Primary'!E115:W411,19)</f>
        <v>2</v>
      </c>
      <c r="J107" s="3">
        <f>VLOOKUP(A107,'[1]2018 General'!E115:W411,19)</f>
        <v>3</v>
      </c>
      <c r="K107" s="4">
        <f t="shared" si="6"/>
        <v>2.25</v>
      </c>
      <c r="L107">
        <f t="shared" si="7"/>
        <v>0</v>
      </c>
      <c r="M107">
        <f t="shared" si="8"/>
        <v>1</v>
      </c>
      <c r="N107">
        <f t="shared" si="5"/>
        <v>0</v>
      </c>
      <c r="O107">
        <v>0</v>
      </c>
    </row>
    <row r="108" spans="1:15" x14ac:dyDescent="0.35">
      <c r="A108" t="s">
        <v>542</v>
      </c>
      <c r="B108" s="11">
        <v>15</v>
      </c>
      <c r="C108" s="11">
        <v>15</v>
      </c>
      <c r="D108" s="9">
        <f t="shared" si="9"/>
        <v>15015</v>
      </c>
      <c r="E108" t="str">
        <f>VLOOKUP($D108,'Polling Places by Precinct 2020'!$A$1:$C$297,2)</f>
        <v>SCHOOL #454 CARVER VOC-TECH HIGH</v>
      </c>
      <c r="F108" t="str">
        <f>VLOOKUP($D108,'Polling Places by Precinct 2020'!$A$1:$C$297,3)</f>
        <v>2201 PRESSTMAN ST</v>
      </c>
      <c r="G108" s="3">
        <f>VLOOKUP(A108,'[1]2016 Primary'!E116:W412,19)</f>
        <v>3</v>
      </c>
      <c r="H108" s="3">
        <f>VLOOKUP(A108,'[1]2016 General'!E116:W412,19)</f>
        <v>3</v>
      </c>
      <c r="I108" s="3">
        <f>VLOOKUP(A108,'[1]2018 Primary'!E116:W412,19)</f>
        <v>3</v>
      </c>
      <c r="J108" s="3">
        <f>VLOOKUP(A108,'[1]2018 General'!E116:W412,19)</f>
        <v>3</v>
      </c>
      <c r="K108" s="4">
        <f t="shared" si="6"/>
        <v>3</v>
      </c>
      <c r="L108">
        <f t="shared" si="7"/>
        <v>1</v>
      </c>
      <c r="M108">
        <f t="shared" si="8"/>
        <v>0</v>
      </c>
      <c r="N108">
        <f t="shared" si="5"/>
        <v>0</v>
      </c>
      <c r="O108">
        <v>0</v>
      </c>
    </row>
    <row r="109" spans="1:15" x14ac:dyDescent="0.35">
      <c r="A109" t="s">
        <v>543</v>
      </c>
      <c r="B109" s="11">
        <v>15</v>
      </c>
      <c r="C109" s="11">
        <v>16</v>
      </c>
      <c r="D109" s="9">
        <f t="shared" si="9"/>
        <v>15016</v>
      </c>
      <c r="E109" t="str">
        <f>VLOOKUP($D109,'Polling Places by Precinct 2020'!$A$1:$C$297,2)</f>
        <v>SCHOOL #454 CARVER VOC-TECH HIGH</v>
      </c>
      <c r="F109" t="str">
        <f>VLOOKUP($D109,'Polling Places by Precinct 2020'!$A$1:$C$297,3)</f>
        <v>2201 PRESSTMAN ST</v>
      </c>
      <c r="G109" s="3">
        <f>VLOOKUP(A109,'[1]2016 Primary'!E117:W413,19)</f>
        <v>3</v>
      </c>
      <c r="H109" s="3">
        <f>VLOOKUP(A109,'[1]2016 General'!E117:W413,19)</f>
        <v>3</v>
      </c>
      <c r="I109" s="3">
        <f>VLOOKUP(A109,'[1]2018 Primary'!E117:W413,19)</f>
        <v>3</v>
      </c>
      <c r="J109" s="3">
        <f>VLOOKUP(A109,'[1]2018 General'!E117:W413,19)</f>
        <v>3</v>
      </c>
      <c r="K109" s="4">
        <f t="shared" si="6"/>
        <v>3</v>
      </c>
      <c r="L109">
        <f t="shared" si="7"/>
        <v>1</v>
      </c>
      <c r="M109">
        <f t="shared" si="8"/>
        <v>0</v>
      </c>
      <c r="N109">
        <f t="shared" si="5"/>
        <v>0</v>
      </c>
      <c r="O109">
        <v>0</v>
      </c>
    </row>
    <row r="110" spans="1:15" x14ac:dyDescent="0.35">
      <c r="A110" t="s">
        <v>544</v>
      </c>
      <c r="B110" s="11">
        <v>15</v>
      </c>
      <c r="C110" s="11">
        <v>17</v>
      </c>
      <c r="D110" s="9">
        <f t="shared" si="9"/>
        <v>15017</v>
      </c>
      <c r="E110" t="str">
        <f>VLOOKUP($D110,'Polling Places by Precinct 2020'!$A$1:$C$297,2)</f>
        <v>SCHOOL #29 HENSON ELEM</v>
      </c>
      <c r="F110" t="str">
        <f>VLOOKUP($D110,'Polling Places by Precinct 2020'!$A$1:$C$297,3)</f>
        <v>1600 N PAYSON ST</v>
      </c>
      <c r="G110" s="3">
        <f>VLOOKUP(A110,'[1]2016 Primary'!E118:W414,19)</f>
        <v>2</v>
      </c>
      <c r="H110" s="3">
        <f>VLOOKUP(A110,'[1]2016 General'!E118:W414,19)</f>
        <v>2</v>
      </c>
      <c r="I110" s="3">
        <f>VLOOKUP(A110,'[1]2018 Primary'!E118:W414,19)</f>
        <v>2</v>
      </c>
      <c r="J110" s="3">
        <f>VLOOKUP(A110,'[1]2018 General'!E118:W414,19)</f>
        <v>3</v>
      </c>
      <c r="K110" s="4">
        <f t="shared" si="6"/>
        <v>2.25</v>
      </c>
      <c r="L110">
        <f t="shared" si="7"/>
        <v>0</v>
      </c>
      <c r="M110">
        <f t="shared" si="8"/>
        <v>1</v>
      </c>
      <c r="N110">
        <f t="shared" si="5"/>
        <v>0</v>
      </c>
      <c r="O110">
        <v>0</v>
      </c>
    </row>
    <row r="111" spans="1:15" x14ac:dyDescent="0.35">
      <c r="A111" t="s">
        <v>545</v>
      </c>
      <c r="B111" s="11">
        <v>15</v>
      </c>
      <c r="C111" s="11">
        <v>18</v>
      </c>
      <c r="D111" s="9">
        <f t="shared" si="9"/>
        <v>15018</v>
      </c>
      <c r="E111" t="str">
        <f>VLOOKUP($D111,'Polling Places by Precinct 2020'!$A$1:$C$297,2)</f>
        <v>SCHOOL #29 HENSON ELEM</v>
      </c>
      <c r="F111" t="str">
        <f>VLOOKUP($D111,'Polling Places by Precinct 2020'!$A$1:$C$297,3)</f>
        <v>1600 N PAYSON ST</v>
      </c>
      <c r="G111" s="3">
        <f>VLOOKUP(A111,'[1]2016 Primary'!E119:W415,19)</f>
        <v>2</v>
      </c>
      <c r="H111" s="3">
        <f>VLOOKUP(A111,'[1]2016 General'!E119:W415,19)</f>
        <v>1</v>
      </c>
      <c r="I111" s="3">
        <f>VLOOKUP(A111,'[1]2018 Primary'!E119:W415,19)</f>
        <v>2</v>
      </c>
      <c r="J111" s="3">
        <f>VLOOKUP(A111,'[1]2018 General'!E119:W415,19)</f>
        <v>2</v>
      </c>
      <c r="K111" s="4">
        <f t="shared" si="6"/>
        <v>1.75</v>
      </c>
      <c r="L111">
        <f t="shared" si="7"/>
        <v>0</v>
      </c>
      <c r="M111">
        <f t="shared" si="8"/>
        <v>1</v>
      </c>
      <c r="N111">
        <f t="shared" si="5"/>
        <v>0</v>
      </c>
      <c r="O111">
        <v>0</v>
      </c>
    </row>
    <row r="112" spans="1:15" x14ac:dyDescent="0.35">
      <c r="A112" t="s">
        <v>546</v>
      </c>
      <c r="B112" s="11">
        <v>15</v>
      </c>
      <c r="C112" s="11">
        <v>19</v>
      </c>
      <c r="D112" s="9">
        <f t="shared" si="9"/>
        <v>15019</v>
      </c>
      <c r="E112" t="str">
        <f>VLOOKUP($D112,'Polling Places by Precinct 2020'!$A$1:$C$297,2)</f>
        <v>SCHOOL #28 SANDTOWN-WINCHESTER ACHIEV ACAD</v>
      </c>
      <c r="F112" t="str">
        <f>VLOOKUP($D112,'Polling Places by Precinct 2020'!$A$1:$C$297,3)</f>
        <v>701 GOLD ST</v>
      </c>
      <c r="G112" s="3">
        <f>VLOOKUP(A112,'[1]2016 Primary'!E120:W416,19)</f>
        <v>3</v>
      </c>
      <c r="H112" s="3">
        <f>VLOOKUP(A112,'[1]2016 General'!E120:W416,19)</f>
        <v>3</v>
      </c>
      <c r="I112" s="3">
        <f>VLOOKUP(A112,'[1]2018 Primary'!E120:W416,19)</f>
        <v>3</v>
      </c>
      <c r="J112" s="3">
        <f>VLOOKUP(A112,'[1]2018 General'!E120:W416,19)</f>
        <v>3</v>
      </c>
      <c r="K112" s="4">
        <f t="shared" si="6"/>
        <v>3</v>
      </c>
      <c r="L112">
        <f t="shared" si="7"/>
        <v>1</v>
      </c>
      <c r="M112">
        <f t="shared" si="8"/>
        <v>0</v>
      </c>
      <c r="N112">
        <f t="shared" si="5"/>
        <v>0</v>
      </c>
      <c r="O112">
        <v>0</v>
      </c>
    </row>
    <row r="113" spans="1:15" x14ac:dyDescent="0.35">
      <c r="A113" t="s">
        <v>547</v>
      </c>
      <c r="B113" s="11">
        <v>15</v>
      </c>
      <c r="C113" s="11">
        <v>20</v>
      </c>
      <c r="D113" s="9">
        <f t="shared" si="9"/>
        <v>15020</v>
      </c>
      <c r="E113" t="str">
        <f>VLOOKUP($D113,'Polling Places by Precinct 2020'!$A$1:$C$297,2)</f>
        <v>SCHOOL #450 FREDERICK DOUGLASS HIGH SCH</v>
      </c>
      <c r="F113" t="str">
        <f>VLOOKUP($D113,'Polling Places by Precinct 2020'!$A$1:$C$297,3)</f>
        <v>2301 GWYNNS FALLS PKWY</v>
      </c>
      <c r="G113" s="3">
        <f>VLOOKUP(A113,'[1]2016 Primary'!E121:W417,19)</f>
        <v>1</v>
      </c>
      <c r="H113" s="3">
        <f>VLOOKUP(A113,'[1]2016 General'!E121:W417,19)</f>
        <v>1</v>
      </c>
      <c r="I113" s="3">
        <f>VLOOKUP(A113,'[1]2018 Primary'!E121:W417,19)</f>
        <v>2</v>
      </c>
      <c r="J113" s="3">
        <f>VLOOKUP(A113,'[1]2018 General'!E121:W417,19)</f>
        <v>2</v>
      </c>
      <c r="K113" s="4">
        <f t="shared" si="6"/>
        <v>1.5</v>
      </c>
      <c r="L113">
        <f t="shared" si="7"/>
        <v>0</v>
      </c>
      <c r="M113">
        <f t="shared" si="8"/>
        <v>0</v>
      </c>
      <c r="N113">
        <f t="shared" si="5"/>
        <v>1</v>
      </c>
      <c r="O113">
        <v>0</v>
      </c>
    </row>
    <row r="114" spans="1:15" x14ac:dyDescent="0.35">
      <c r="A114" t="s">
        <v>548</v>
      </c>
      <c r="B114" s="11">
        <v>15</v>
      </c>
      <c r="C114" s="11">
        <v>21</v>
      </c>
      <c r="D114" s="9">
        <f t="shared" si="9"/>
        <v>15021</v>
      </c>
      <c r="E114" t="str">
        <f>VLOOKUP($D114,'Polling Places by Precinct 2020'!$A$1:$C$297,2)</f>
        <v>ENGINE HOUSE #52</v>
      </c>
      <c r="F114" t="str">
        <f>VLOOKUP($D114,'Polling Places by Precinct 2020'!$A$1:$C$297,3)</f>
        <v>3525 WOODBROOK AVE</v>
      </c>
      <c r="G114" s="3">
        <f>VLOOKUP(A114,'[1]2016 Primary'!E122:W418,19)</f>
        <v>2</v>
      </c>
      <c r="H114" s="3">
        <f>VLOOKUP(A114,'[1]2016 General'!E122:W418,19)</f>
        <v>3</v>
      </c>
      <c r="I114" s="3">
        <f>VLOOKUP(A114,'[1]2018 Primary'!E122:W418,19)</f>
        <v>3</v>
      </c>
      <c r="J114" s="3">
        <f>VLOOKUP(A114,'[1]2018 General'!E122:W418,19)</f>
        <v>3</v>
      </c>
      <c r="K114" s="4">
        <f t="shared" si="6"/>
        <v>2.75</v>
      </c>
      <c r="L114">
        <f t="shared" si="7"/>
        <v>0</v>
      </c>
      <c r="M114">
        <f t="shared" si="8"/>
        <v>1</v>
      </c>
      <c r="N114">
        <f t="shared" si="5"/>
        <v>0</v>
      </c>
      <c r="O114">
        <v>0</v>
      </c>
    </row>
    <row r="115" spans="1:15" x14ac:dyDescent="0.35">
      <c r="A115" t="s">
        <v>549</v>
      </c>
      <c r="B115" s="11">
        <v>15</v>
      </c>
      <c r="C115" s="11">
        <v>22</v>
      </c>
      <c r="D115" s="9">
        <f t="shared" si="9"/>
        <v>15022</v>
      </c>
      <c r="E115" t="str">
        <f>VLOOKUP($D115,'Polling Places by Precinct 2020'!$A$1:$C$297,2)</f>
        <v>MONTE VERDE APARTMENTS</v>
      </c>
      <c r="F115" t="str">
        <f>VLOOKUP($D115,'Polling Places by Precinct 2020'!$A$1:$C$297,3)</f>
        <v>2503 VIOLET AVE</v>
      </c>
      <c r="G115" s="3">
        <f>VLOOKUP(A115,'[1]2016 Primary'!E123:W419,19)</f>
        <v>2</v>
      </c>
      <c r="H115" s="3">
        <f>VLOOKUP(A115,'[1]2016 General'!E123:W419,19)</f>
        <v>2</v>
      </c>
      <c r="I115" s="3">
        <f>VLOOKUP(A115,'[1]2018 Primary'!E123:W419,19)</f>
        <v>2</v>
      </c>
      <c r="J115" s="3">
        <f>VLOOKUP(A115,'[1]2018 General'!E123:W419,19)</f>
        <v>3</v>
      </c>
      <c r="K115" s="4">
        <f t="shared" si="6"/>
        <v>2.25</v>
      </c>
      <c r="L115">
        <f t="shared" si="7"/>
        <v>0</v>
      </c>
      <c r="M115">
        <f t="shared" si="8"/>
        <v>1</v>
      </c>
      <c r="N115">
        <f t="shared" si="5"/>
        <v>0</v>
      </c>
      <c r="O115">
        <v>0</v>
      </c>
    </row>
    <row r="116" spans="1:15" x14ac:dyDescent="0.35">
      <c r="A116" t="s">
        <v>550</v>
      </c>
      <c r="B116" s="11">
        <v>15</v>
      </c>
      <c r="C116" s="11">
        <v>23</v>
      </c>
      <c r="D116" s="9">
        <f t="shared" si="9"/>
        <v>15023</v>
      </c>
      <c r="E116" t="str">
        <f>VLOOKUP($D116,'Polling Places by Precinct 2020'!$A$1:$C$297,2)</f>
        <v>SCHOOL #254 DR MARTIN L KING JR ELEM</v>
      </c>
      <c r="F116" t="str">
        <f>VLOOKUP($D116,'Polling Places by Precinct 2020'!$A$1:$C$297,3)</f>
        <v>3750 GREENSPRING AVE</v>
      </c>
      <c r="G116" s="3">
        <f>VLOOKUP(A116,'[1]2016 Primary'!E124:W420,19)</f>
        <v>2</v>
      </c>
      <c r="H116" s="3">
        <f>VLOOKUP(A116,'[1]2016 General'!E124:W420,19)</f>
        <v>2</v>
      </c>
      <c r="I116" s="3">
        <f>VLOOKUP(A116,'[1]2018 Primary'!E124:W420,19)</f>
        <v>3</v>
      </c>
      <c r="J116" s="3">
        <f>VLOOKUP(A116,'[1]2018 General'!E124:W420,19)</f>
        <v>3</v>
      </c>
      <c r="K116" s="4">
        <f t="shared" si="6"/>
        <v>2.5</v>
      </c>
      <c r="L116">
        <f t="shared" si="7"/>
        <v>0</v>
      </c>
      <c r="M116">
        <f t="shared" si="8"/>
        <v>0</v>
      </c>
      <c r="N116">
        <f t="shared" si="5"/>
        <v>1</v>
      </c>
      <c r="O116">
        <v>0</v>
      </c>
    </row>
    <row r="117" spans="1:15" x14ac:dyDescent="0.35">
      <c r="A117" t="s">
        <v>551</v>
      </c>
      <c r="B117" s="11">
        <v>15</v>
      </c>
      <c r="C117" s="11">
        <v>24</v>
      </c>
      <c r="D117" s="9">
        <f t="shared" si="9"/>
        <v>15024</v>
      </c>
      <c r="E117" t="str">
        <f>VLOOKUP($D117,'Polling Places by Precinct 2020'!$A$1:$C$297,2)</f>
        <v>CREATIVE CITY PUBLIC CHARTER SCH #384</v>
      </c>
      <c r="F117" t="str">
        <f>VLOOKUP($D117,'Polling Places by Precinct 2020'!$A$1:$C$297,3)</f>
        <v>2810 SHIRLEY AVE</v>
      </c>
      <c r="G117" s="3">
        <f>VLOOKUP(A117,'[1]2016 Primary'!E125:W421,19)</f>
        <v>2</v>
      </c>
      <c r="H117" s="3">
        <f>VLOOKUP(A117,'[1]2016 General'!E125:W421,19)</f>
        <v>2</v>
      </c>
      <c r="I117" s="3">
        <f>VLOOKUP(A117,'[1]2018 Primary'!E125:W421,19)</f>
        <v>2</v>
      </c>
      <c r="J117" s="3">
        <f>VLOOKUP(A117,'[1]2018 General'!E125:W421,19)</f>
        <v>3</v>
      </c>
      <c r="K117" s="4">
        <f t="shared" si="6"/>
        <v>2.25</v>
      </c>
      <c r="L117">
        <f t="shared" si="7"/>
        <v>0</v>
      </c>
      <c r="M117">
        <f t="shared" si="8"/>
        <v>1</v>
      </c>
      <c r="N117">
        <f t="shared" si="5"/>
        <v>0</v>
      </c>
      <c r="O117">
        <v>0</v>
      </c>
    </row>
    <row r="118" spans="1:15" x14ac:dyDescent="0.35">
      <c r="A118" t="s">
        <v>552</v>
      </c>
      <c r="B118" s="11">
        <v>15</v>
      </c>
      <c r="C118" s="11">
        <v>25</v>
      </c>
      <c r="D118" s="9">
        <f t="shared" si="9"/>
        <v>15025</v>
      </c>
      <c r="E118" t="str">
        <f>VLOOKUP($D118,'Polling Places by Precinct 2020'!$A$1:$C$297,2)</f>
        <v>CREATIVE CITY PUBLIC CHARTER SCH #384</v>
      </c>
      <c r="F118" t="str">
        <f>VLOOKUP($D118,'Polling Places by Precinct 2020'!$A$1:$C$297,3)</f>
        <v>2810 SHIRLEY AVE</v>
      </c>
      <c r="G118" s="3">
        <f>VLOOKUP(A118,'[1]2016 Primary'!E126:W422,19)</f>
        <v>3</v>
      </c>
      <c r="H118" s="3">
        <f>VLOOKUP(A118,'[1]2016 General'!E126:W422,19)</f>
        <v>2</v>
      </c>
      <c r="I118" s="3">
        <f>VLOOKUP(A118,'[1]2018 Primary'!E126:W422,19)</f>
        <v>3</v>
      </c>
      <c r="J118" s="3">
        <f>VLOOKUP(A118,'[1]2018 General'!E126:W422,19)</f>
        <v>3</v>
      </c>
      <c r="K118" s="4">
        <f t="shared" si="6"/>
        <v>2.75</v>
      </c>
      <c r="L118">
        <f t="shared" si="7"/>
        <v>0</v>
      </c>
      <c r="M118">
        <f t="shared" si="8"/>
        <v>1</v>
      </c>
      <c r="N118">
        <f t="shared" si="5"/>
        <v>0</v>
      </c>
      <c r="O118">
        <v>0</v>
      </c>
    </row>
    <row r="119" spans="1:15" x14ac:dyDescent="0.35">
      <c r="A119" t="s">
        <v>553</v>
      </c>
      <c r="B119" s="11">
        <v>16</v>
      </c>
      <c r="C119" s="11">
        <v>1</v>
      </c>
      <c r="D119" s="9">
        <f t="shared" si="9"/>
        <v>16001</v>
      </c>
      <c r="E119" t="str">
        <f>VLOOKUP($D119,'Polling Places by Precinct 2020'!$A$1:$C$297,2)</f>
        <v>HARLEM PARK RECREATION CENTER</v>
      </c>
      <c r="F119" t="str">
        <f>VLOOKUP($D119,'Polling Places by Precinct 2020'!$A$1:$C$297,3)</f>
        <v>700 N CALHOUN ST</v>
      </c>
      <c r="G119" s="3">
        <f>VLOOKUP(A119,'[1]2016 Primary'!E127:W423,19)</f>
        <v>3</v>
      </c>
      <c r="H119" s="3">
        <f>VLOOKUP(A119,'[1]2016 General'!E127:W423,19)</f>
        <v>3</v>
      </c>
      <c r="I119" s="3">
        <f>VLOOKUP(A119,'[1]2018 Primary'!E127:W423,19)</f>
        <v>3</v>
      </c>
      <c r="J119" s="3">
        <f>VLOOKUP(A119,'[1]2018 General'!E127:W423,19)</f>
        <v>3</v>
      </c>
      <c r="K119" s="4">
        <f t="shared" si="6"/>
        <v>3</v>
      </c>
      <c r="L119">
        <f t="shared" si="7"/>
        <v>1</v>
      </c>
      <c r="M119">
        <f t="shared" si="8"/>
        <v>0</v>
      </c>
      <c r="N119">
        <f t="shared" si="5"/>
        <v>0</v>
      </c>
      <c r="O119">
        <v>0</v>
      </c>
    </row>
    <row r="120" spans="1:15" x14ac:dyDescent="0.35">
      <c r="A120" t="s">
        <v>554</v>
      </c>
      <c r="B120" s="11">
        <v>16</v>
      </c>
      <c r="C120" s="11">
        <v>2</v>
      </c>
      <c r="D120" s="9">
        <f t="shared" si="9"/>
        <v>16002</v>
      </c>
      <c r="E120" t="str">
        <f>VLOOKUP($D120,'Polling Places by Precinct 2020'!$A$1:$C$297,2)</f>
        <v>HARLEM PARK RECREATION CENTER</v>
      </c>
      <c r="F120" t="str">
        <f>VLOOKUP($D120,'Polling Places by Precinct 2020'!$A$1:$C$297,3)</f>
        <v>700 N CALHOUN ST</v>
      </c>
      <c r="G120" s="3">
        <f>VLOOKUP(A120,'[1]2016 Primary'!E128:W424,19)</f>
        <v>2</v>
      </c>
      <c r="H120" s="3">
        <f>VLOOKUP(A120,'[1]2016 General'!E128:W424,19)</f>
        <v>3</v>
      </c>
      <c r="I120" s="3">
        <f>VLOOKUP(A120,'[1]2018 Primary'!E128:W424,19)</f>
        <v>3</v>
      </c>
      <c r="J120" s="3">
        <f>VLOOKUP(A120,'[1]2018 General'!E128:W424,19)</f>
        <v>3</v>
      </c>
      <c r="K120" s="4">
        <f t="shared" si="6"/>
        <v>2.75</v>
      </c>
      <c r="L120">
        <f t="shared" si="7"/>
        <v>0</v>
      </c>
      <c r="M120">
        <f t="shared" si="8"/>
        <v>1</v>
      </c>
      <c r="N120">
        <f t="shared" si="5"/>
        <v>0</v>
      </c>
      <c r="O120">
        <v>0</v>
      </c>
    </row>
    <row r="121" spans="1:15" x14ac:dyDescent="0.35">
      <c r="A121" t="s">
        <v>555</v>
      </c>
      <c r="B121" s="11">
        <v>16</v>
      </c>
      <c r="C121" s="11">
        <v>3</v>
      </c>
      <c r="D121" s="9">
        <f t="shared" si="9"/>
        <v>16003</v>
      </c>
      <c r="E121" t="str">
        <f>VLOOKUP($D121,'Polling Places by Precinct 2020'!$A$1:$C$297,2)</f>
        <v>HARLEM PARK RECREATION CENTER</v>
      </c>
      <c r="F121" t="str">
        <f>VLOOKUP($D121,'Polling Places by Precinct 2020'!$A$1:$C$297,3)</f>
        <v>700 N CALHOUN ST</v>
      </c>
      <c r="G121" s="3">
        <f>VLOOKUP(A121,'[1]2016 Primary'!E129:W425,19)</f>
        <v>3</v>
      </c>
      <c r="H121" s="3">
        <f>VLOOKUP(A121,'[1]2016 General'!E129:W425,19)</f>
        <v>2</v>
      </c>
      <c r="I121" s="3">
        <f>VLOOKUP(A121,'[1]2018 Primary'!E129:W425,19)</f>
        <v>3</v>
      </c>
      <c r="J121" s="3">
        <f>VLOOKUP(A121,'[1]2018 General'!E129:W425,19)</f>
        <v>3</v>
      </c>
      <c r="K121" s="4">
        <f t="shared" si="6"/>
        <v>2.75</v>
      </c>
      <c r="L121">
        <f t="shared" si="7"/>
        <v>0</v>
      </c>
      <c r="M121">
        <f t="shared" si="8"/>
        <v>1</v>
      </c>
      <c r="N121">
        <f t="shared" si="5"/>
        <v>0</v>
      </c>
      <c r="O121">
        <v>0</v>
      </c>
    </row>
    <row r="122" spans="1:15" x14ac:dyDescent="0.35">
      <c r="A122" t="s">
        <v>556</v>
      </c>
      <c r="B122" s="11">
        <v>16</v>
      </c>
      <c r="C122" s="11">
        <v>4</v>
      </c>
      <c r="D122" s="9">
        <f t="shared" si="9"/>
        <v>16004</v>
      </c>
      <c r="E122" t="str">
        <f>VLOOKUP($D122,'Polling Places by Precinct 2020'!$A$1:$C$297,2)</f>
        <v>HARLEM PARK RECREATION CENTER</v>
      </c>
      <c r="F122" t="str">
        <f>VLOOKUP($D122,'Polling Places by Precinct 2020'!$A$1:$C$297,3)</f>
        <v>700 N CALHOUN ST</v>
      </c>
      <c r="G122" s="3">
        <f>VLOOKUP(A122,'[1]2016 Primary'!E130:W426,19)</f>
        <v>3</v>
      </c>
      <c r="H122" s="3">
        <f>VLOOKUP(A122,'[1]2016 General'!E130:W426,19)</f>
        <v>3</v>
      </c>
      <c r="I122" s="3">
        <f>VLOOKUP(A122,'[1]2018 Primary'!E130:W426,19)</f>
        <v>3</v>
      </c>
      <c r="J122" s="3">
        <f>VLOOKUP(A122,'[1]2018 General'!E130:W426,19)</f>
        <v>3</v>
      </c>
      <c r="K122" s="4">
        <f t="shared" si="6"/>
        <v>3</v>
      </c>
      <c r="L122">
        <f t="shared" si="7"/>
        <v>1</v>
      </c>
      <c r="M122">
        <f t="shared" si="8"/>
        <v>0</v>
      </c>
      <c r="N122">
        <f t="shared" si="5"/>
        <v>0</v>
      </c>
      <c r="O122">
        <v>0</v>
      </c>
    </row>
    <row r="123" spans="1:15" x14ac:dyDescent="0.35">
      <c r="A123" t="s">
        <v>557</v>
      </c>
      <c r="B123" s="11">
        <v>16</v>
      </c>
      <c r="C123" s="11">
        <v>5</v>
      </c>
      <c r="D123" s="9">
        <f t="shared" si="9"/>
        <v>16005</v>
      </c>
      <c r="E123" t="str">
        <f>VLOOKUP($D123,'Polling Places by Precinct 2020'!$A$1:$C$297,2)</f>
        <v>LILLIAN JONES RECREATION CENTER</v>
      </c>
      <c r="F123" t="str">
        <f>VLOOKUP($D123,'Polling Places by Precinct 2020'!$A$1:$C$297,3)</f>
        <v>1310 N STRICKER ST</v>
      </c>
      <c r="G123" s="3">
        <f>VLOOKUP(A123,'[1]2016 Primary'!E131:W427,19)</f>
        <v>1</v>
      </c>
      <c r="H123" s="3">
        <f>VLOOKUP(A123,'[1]2016 General'!E131:W427,19)</f>
        <v>2</v>
      </c>
      <c r="I123" s="3">
        <f>VLOOKUP(A123,'[1]2018 Primary'!E131:W427,19)</f>
        <v>2</v>
      </c>
      <c r="J123" s="3">
        <f>VLOOKUP(A123,'[1]2018 General'!E131:W427,19)</f>
        <v>3</v>
      </c>
      <c r="K123" s="4">
        <f t="shared" si="6"/>
        <v>2</v>
      </c>
      <c r="L123">
        <v>0</v>
      </c>
      <c r="M123">
        <f t="shared" si="8"/>
        <v>0</v>
      </c>
      <c r="N123">
        <f t="shared" si="5"/>
        <v>0</v>
      </c>
      <c r="O123">
        <v>1</v>
      </c>
    </row>
    <row r="124" spans="1:15" x14ac:dyDescent="0.35">
      <c r="A124" t="s">
        <v>558</v>
      </c>
      <c r="B124" s="11">
        <v>16</v>
      </c>
      <c r="C124" s="11">
        <v>6</v>
      </c>
      <c r="D124" s="9">
        <f t="shared" si="9"/>
        <v>16006</v>
      </c>
      <c r="E124" t="str">
        <f>VLOOKUP($D124,'Polling Places by Precinct 2020'!$A$1:$C$297,2)</f>
        <v>SCHOOL #262 EMPOWERMENT ACADEMY ELEM SCH_x000D_262</v>
      </c>
      <c r="F124" t="str">
        <f>VLOOKUP($D124,'Polling Places by Precinct 2020'!$A$1:$C$297,3)</f>
        <v>851 BRADDISH AVE</v>
      </c>
      <c r="G124" s="3">
        <f>VLOOKUP(A124,'[1]2016 Primary'!E132:W428,19)</f>
        <v>2</v>
      </c>
      <c r="H124" s="3">
        <f>VLOOKUP(A124,'[1]2016 General'!E132:W428,19)</f>
        <v>2</v>
      </c>
      <c r="I124" s="3">
        <f>VLOOKUP(A124,'[1]2018 Primary'!E132:W428,19)</f>
        <v>2</v>
      </c>
      <c r="J124" s="3">
        <f>VLOOKUP(A124,'[1]2018 General'!E132:W428,19)</f>
        <v>3</v>
      </c>
      <c r="K124" s="4">
        <f t="shared" si="6"/>
        <v>2.25</v>
      </c>
      <c r="L124">
        <f t="shared" si="7"/>
        <v>0</v>
      </c>
      <c r="M124">
        <f t="shared" si="8"/>
        <v>1</v>
      </c>
      <c r="N124">
        <f t="shared" si="5"/>
        <v>0</v>
      </c>
      <c r="O124">
        <v>0</v>
      </c>
    </row>
    <row r="125" spans="1:15" x14ac:dyDescent="0.35">
      <c r="A125" t="s">
        <v>559</v>
      </c>
      <c r="B125" s="11">
        <v>16</v>
      </c>
      <c r="C125" s="11">
        <v>7</v>
      </c>
      <c r="D125" s="9">
        <f t="shared" si="9"/>
        <v>16007</v>
      </c>
      <c r="E125" t="str">
        <f>VLOOKUP($D125,'Polling Places by Precinct 2020'!$A$1:$C$297,2)</f>
        <v>SCHOOL #262 EMPOWERMENT ACADEMY ELEM SCH_x000D_262</v>
      </c>
      <c r="F125" t="str">
        <f>VLOOKUP($D125,'Polling Places by Precinct 2020'!$A$1:$C$297,3)</f>
        <v>851 BRADDISH AVE</v>
      </c>
      <c r="G125" s="3">
        <f>VLOOKUP(A125,'[1]2016 Primary'!E133:W429,19)</f>
        <v>2</v>
      </c>
      <c r="H125" s="3">
        <f>VLOOKUP(A125,'[1]2016 General'!E133:W429,19)</f>
        <v>2</v>
      </c>
      <c r="I125" s="3">
        <f>VLOOKUP(A125,'[1]2018 Primary'!E133:W429,19)</f>
        <v>3</v>
      </c>
      <c r="J125" s="3">
        <f>VLOOKUP(A125,'[1]2018 General'!E133:W429,19)</f>
        <v>3</v>
      </c>
      <c r="K125" s="4">
        <f t="shared" si="6"/>
        <v>2.5</v>
      </c>
      <c r="L125">
        <f t="shared" si="7"/>
        <v>0</v>
      </c>
      <c r="M125">
        <f t="shared" si="8"/>
        <v>0</v>
      </c>
      <c r="N125">
        <f t="shared" si="5"/>
        <v>1</v>
      </c>
      <c r="O125">
        <v>0</v>
      </c>
    </row>
    <row r="126" spans="1:15" x14ac:dyDescent="0.35">
      <c r="A126" t="s">
        <v>560</v>
      </c>
      <c r="B126" s="11">
        <v>16</v>
      </c>
      <c r="C126" s="11">
        <v>8</v>
      </c>
      <c r="D126" s="9">
        <f t="shared" si="9"/>
        <v>16008</v>
      </c>
      <c r="E126" t="str">
        <f>VLOOKUP($D126,'Polling Places by Precinct 2020'!$A$1:$C$297,2)</f>
        <v>SCHOOL #262 EMPOWERMENT ACADEMY ELEM SCH_x000D_262</v>
      </c>
      <c r="F126" t="str">
        <f>VLOOKUP($D126,'Polling Places by Precinct 2020'!$A$1:$C$297,3)</f>
        <v>851 BRADDISH AVE</v>
      </c>
      <c r="G126" s="3">
        <f>VLOOKUP(A126,'[1]2016 Primary'!E134:W430,19)</f>
        <v>3</v>
      </c>
      <c r="H126" s="3">
        <f>VLOOKUP(A126,'[1]2016 General'!E134:W430,19)</f>
        <v>2</v>
      </c>
      <c r="I126" s="3">
        <f>VLOOKUP(A126,'[1]2018 Primary'!E134:W430,19)</f>
        <v>3</v>
      </c>
      <c r="J126" s="3">
        <f>VLOOKUP(A126,'[1]2018 General'!E134:W430,19)</f>
        <v>3</v>
      </c>
      <c r="K126" s="4">
        <f t="shared" si="6"/>
        <v>2.75</v>
      </c>
      <c r="L126">
        <f t="shared" si="7"/>
        <v>0</v>
      </c>
      <c r="M126">
        <f t="shared" si="8"/>
        <v>1</v>
      </c>
      <c r="N126">
        <f t="shared" si="5"/>
        <v>0</v>
      </c>
      <c r="O126">
        <v>0</v>
      </c>
    </row>
    <row r="127" spans="1:15" x14ac:dyDescent="0.35">
      <c r="A127" t="s">
        <v>561</v>
      </c>
      <c r="B127" s="11">
        <v>16</v>
      </c>
      <c r="C127" s="11">
        <v>9</v>
      </c>
      <c r="D127" s="9">
        <f t="shared" si="9"/>
        <v>16009</v>
      </c>
      <c r="E127" t="str">
        <f>VLOOKUP($D127,'Polling Places by Precinct 2020'!$A$1:$C$297,2)</f>
        <v>SCHOOL #145 HAMILTON ELEM</v>
      </c>
      <c r="F127" t="str">
        <f>VLOOKUP($D127,'Polling Places by Precinct 2020'!$A$1:$C$297,3)</f>
        <v>800 POPLAR GROVE ST</v>
      </c>
      <c r="G127" s="3">
        <f>VLOOKUP(A127,'[1]2016 Primary'!E135:W431,19)</f>
        <v>2</v>
      </c>
      <c r="H127" s="3">
        <f>VLOOKUP(A127,'[1]2016 General'!E135:W431,19)</f>
        <v>2</v>
      </c>
      <c r="I127" s="3">
        <f>VLOOKUP(A127,'[1]2018 Primary'!E135:W431,19)</f>
        <v>2</v>
      </c>
      <c r="J127" s="3">
        <f>VLOOKUP(A127,'[1]2018 General'!E135:W431,19)</f>
        <v>3</v>
      </c>
      <c r="K127" s="4">
        <f t="shared" si="6"/>
        <v>2.25</v>
      </c>
      <c r="L127">
        <f t="shared" si="7"/>
        <v>0</v>
      </c>
      <c r="M127">
        <f t="shared" si="8"/>
        <v>1</v>
      </c>
      <c r="N127">
        <f t="shared" si="5"/>
        <v>0</v>
      </c>
      <c r="O127">
        <v>0</v>
      </c>
    </row>
    <row r="128" spans="1:15" x14ac:dyDescent="0.35">
      <c r="A128" t="s">
        <v>562</v>
      </c>
      <c r="B128" s="11">
        <v>16</v>
      </c>
      <c r="C128" s="11">
        <v>10</v>
      </c>
      <c r="D128" s="9">
        <f t="shared" si="9"/>
        <v>16010</v>
      </c>
      <c r="E128" t="str">
        <f>VLOOKUP($D128,'Polling Places by Precinct 2020'!$A$1:$C$297,2)</f>
        <v>SCHOOL #262 EMPOWERMENT ACADEMY ELEM SCH_x000D_262</v>
      </c>
      <c r="F128" t="str">
        <f>VLOOKUP($D128,'Polling Places by Precinct 2020'!$A$1:$C$297,3)</f>
        <v>851 BRADDISH AVE</v>
      </c>
      <c r="G128" s="3">
        <f>VLOOKUP(A128,'[1]2016 Primary'!E136:W432,19)</f>
        <v>3</v>
      </c>
      <c r="H128" s="3">
        <f>VLOOKUP(A128,'[1]2016 General'!E136:W432,19)</f>
        <v>2</v>
      </c>
      <c r="I128" s="3">
        <f>VLOOKUP(A128,'[1]2018 Primary'!E136:W432,19)</f>
        <v>3</v>
      </c>
      <c r="J128" s="3">
        <f>VLOOKUP(A128,'[1]2018 General'!E136:W432,19)</f>
        <v>3</v>
      </c>
      <c r="K128" s="4">
        <f t="shared" si="6"/>
        <v>2.75</v>
      </c>
      <c r="L128">
        <f t="shared" si="7"/>
        <v>0</v>
      </c>
      <c r="M128">
        <f t="shared" si="8"/>
        <v>1</v>
      </c>
      <c r="N128">
        <f t="shared" si="5"/>
        <v>0</v>
      </c>
      <c r="O128">
        <v>0</v>
      </c>
    </row>
    <row r="129" spans="1:15" x14ac:dyDescent="0.35">
      <c r="A129" t="s">
        <v>563</v>
      </c>
      <c r="B129" s="11">
        <v>16</v>
      </c>
      <c r="C129" s="11">
        <v>11</v>
      </c>
      <c r="D129" s="9">
        <f t="shared" si="9"/>
        <v>16011</v>
      </c>
      <c r="E129" t="str">
        <f>VLOOKUP($D129,'Polling Places by Precinct 2020'!$A$1:$C$297,2)</f>
        <v>SCHOOL #63 ROSEMONT ELEM</v>
      </c>
      <c r="F129" t="str">
        <f>VLOOKUP($D129,'Polling Places by Precinct 2020'!$A$1:$C$297,3)</f>
        <v>2777 PRESSTMAN ST</v>
      </c>
      <c r="G129" s="3">
        <f>VLOOKUP(A129,'[1]2016 Primary'!E137:W433,19)</f>
        <v>3</v>
      </c>
      <c r="H129" s="3">
        <f>VLOOKUP(A129,'[1]2016 General'!E137:W433,19)</f>
        <v>3</v>
      </c>
      <c r="I129" s="3">
        <f>VLOOKUP(A129,'[1]2018 Primary'!E137:W433,19)</f>
        <v>3</v>
      </c>
      <c r="J129" s="3">
        <f>VLOOKUP(A129,'[1]2018 General'!E137:W433,19)</f>
        <v>3</v>
      </c>
      <c r="K129" s="4">
        <f t="shared" si="6"/>
        <v>3</v>
      </c>
      <c r="L129">
        <f t="shared" si="7"/>
        <v>1</v>
      </c>
      <c r="M129">
        <f t="shared" si="8"/>
        <v>0</v>
      </c>
      <c r="N129">
        <f t="shared" si="5"/>
        <v>0</v>
      </c>
      <c r="O129">
        <v>0</v>
      </c>
    </row>
    <row r="130" spans="1:15" x14ac:dyDescent="0.35">
      <c r="A130" t="s">
        <v>564</v>
      </c>
      <c r="B130" s="11">
        <v>16</v>
      </c>
      <c r="C130" s="11">
        <v>12</v>
      </c>
      <c r="D130" s="9">
        <f t="shared" si="9"/>
        <v>16012</v>
      </c>
      <c r="E130" t="str">
        <f>VLOOKUP($D130,'Polling Places by Precinct 2020'!$A$1:$C$297,2)</f>
        <v>SCHOOL #217 BELMONT ELEM</v>
      </c>
      <c r="F130" t="str">
        <f>VLOOKUP($D130,'Polling Places by Precinct 2020'!$A$1:$C$297,3)</f>
        <v>1406 N ELLAMONT ST</v>
      </c>
      <c r="G130" s="3">
        <f>VLOOKUP(A130,'[1]2016 Primary'!E138:W434,19)</f>
        <v>2</v>
      </c>
      <c r="H130" s="3">
        <f>VLOOKUP(A130,'[1]2016 General'!E138:W434,19)</f>
        <v>2</v>
      </c>
      <c r="I130" s="3">
        <f>VLOOKUP(A130,'[1]2018 Primary'!E138:W434,19)</f>
        <v>2</v>
      </c>
      <c r="J130" s="3">
        <f>VLOOKUP(A130,'[1]2018 General'!E138:W434,19)</f>
        <v>3</v>
      </c>
      <c r="K130" s="4">
        <f t="shared" si="6"/>
        <v>2.25</v>
      </c>
      <c r="L130">
        <f t="shared" si="7"/>
        <v>0</v>
      </c>
      <c r="M130">
        <f t="shared" si="8"/>
        <v>1</v>
      </c>
      <c r="N130">
        <f t="shared" ref="N130:N193" si="10">IF(K130=1.5,1,IF(K130=2.5,1,0))</f>
        <v>0</v>
      </c>
      <c r="O130">
        <v>0</v>
      </c>
    </row>
    <row r="131" spans="1:15" x14ac:dyDescent="0.35">
      <c r="A131" t="s">
        <v>565</v>
      </c>
      <c r="B131" s="11">
        <v>16</v>
      </c>
      <c r="C131" s="11">
        <v>13</v>
      </c>
      <c r="D131" s="9">
        <f t="shared" si="9"/>
        <v>16013</v>
      </c>
      <c r="E131" t="str">
        <f>VLOOKUP($D131,'Polling Places by Precinct 2020'!$A$1:$C$297,2)</f>
        <v>ST BERNARDINES CHURCH HALL</v>
      </c>
      <c r="F131" t="str">
        <f>VLOOKUP($D131,'Polling Places by Precinct 2020'!$A$1:$C$297,3)</f>
        <v>614 MT HOLLY ST</v>
      </c>
      <c r="G131" s="3">
        <f>VLOOKUP(A131,'[1]2016 Primary'!E139:W435,19)</f>
        <v>2</v>
      </c>
      <c r="H131" s="3">
        <f>VLOOKUP(A131,'[1]2016 General'!E139:W435,19)</f>
        <v>2</v>
      </c>
      <c r="I131" s="3">
        <f>VLOOKUP(A131,'[1]2018 Primary'!E139:W435,19)</f>
        <v>2</v>
      </c>
      <c r="J131" s="3">
        <f>VLOOKUP(A131,'[1]2018 General'!E139:W435,19)</f>
        <v>3</v>
      </c>
      <c r="K131" s="4">
        <f t="shared" ref="K131:K194" si="11">AVERAGE(G131:J131)</f>
        <v>2.25</v>
      </c>
      <c r="L131">
        <f t="shared" ref="L131:L194" si="12">IF(K131=1,1,IF(K131=2,1,IF(K131=3,1,0)))</f>
        <v>0</v>
      </c>
      <c r="M131">
        <f t="shared" ref="M131:M194" si="13">IF(K131=1.25,1,IF(K131=1.75,1,IF(K131=2.25,1,IF(K131=2.75,1,0))))</f>
        <v>1</v>
      </c>
      <c r="N131">
        <f t="shared" si="10"/>
        <v>0</v>
      </c>
      <c r="O131">
        <v>0</v>
      </c>
    </row>
    <row r="132" spans="1:15" x14ac:dyDescent="0.35">
      <c r="A132" t="s">
        <v>566</v>
      </c>
      <c r="B132" s="11">
        <v>16</v>
      </c>
      <c r="C132" s="11">
        <v>14</v>
      </c>
      <c r="D132" s="9">
        <f t="shared" ref="D132:D195" si="14">C132+B132*1000</f>
        <v>16014</v>
      </c>
      <c r="E132" t="str">
        <f>VLOOKUP($D132,'Polling Places by Precinct 2020'!$A$1:$C$297,2)</f>
        <v>SCHOOL #88 WILDWOOD ELEMENTARY/MIDDLE</v>
      </c>
      <c r="F132" t="str">
        <f>VLOOKUP($D132,'Polling Places by Precinct 2020'!$A$1:$C$297,3)</f>
        <v>621 WILDWOOD PKWY</v>
      </c>
      <c r="G132" s="3">
        <f>VLOOKUP(A132,'[1]2016 Primary'!E140:W436,19)</f>
        <v>1</v>
      </c>
      <c r="H132" s="3">
        <f>VLOOKUP(A132,'[1]2016 General'!E140:W436,19)</f>
        <v>1</v>
      </c>
      <c r="I132" s="3">
        <f>VLOOKUP(A132,'[1]2018 Primary'!E140:W436,19)</f>
        <v>1</v>
      </c>
      <c r="J132" s="3">
        <f>VLOOKUP(A132,'[1]2018 General'!E140:W436,19)</f>
        <v>1</v>
      </c>
      <c r="K132" s="4">
        <f t="shared" si="11"/>
        <v>1</v>
      </c>
      <c r="L132">
        <f t="shared" si="12"/>
        <v>1</v>
      </c>
      <c r="M132">
        <f t="shared" si="13"/>
        <v>0</v>
      </c>
      <c r="N132">
        <f t="shared" si="10"/>
        <v>0</v>
      </c>
      <c r="O132">
        <v>0</v>
      </c>
    </row>
    <row r="133" spans="1:15" x14ac:dyDescent="0.35">
      <c r="A133" t="s">
        <v>567</v>
      </c>
      <c r="B133" s="11">
        <v>17</v>
      </c>
      <c r="C133" s="11">
        <v>1</v>
      </c>
      <c r="D133" s="9">
        <f t="shared" si="14"/>
        <v>17001</v>
      </c>
      <c r="E133" t="str">
        <f>VLOOKUP($D133,'Polling Places by Precinct 2020'!$A$1:$C$297,2)</f>
        <v>SCHOOL #122 - SAMUEL COLERIDGE-TAYLOR ELEM</v>
      </c>
      <c r="F133" t="str">
        <f>VLOOKUP($D133,'Polling Places by Precinct 2020'!$A$1:$C$297,3)</f>
        <v>507 W PRESTON ST - ENTER ON_x000D_DRUID HILL AVE</v>
      </c>
      <c r="G133" s="3">
        <f>VLOOKUP(A133,'[1]2016 Primary'!E141:W437,19)</f>
        <v>3</v>
      </c>
      <c r="H133" s="3">
        <f>VLOOKUP(A133,'[1]2016 General'!E141:W437,19)</f>
        <v>3</v>
      </c>
      <c r="I133" s="3">
        <f>VLOOKUP(A133,'[1]2018 Primary'!E141:W437,19)</f>
        <v>3</v>
      </c>
      <c r="J133" s="3">
        <f>VLOOKUP(A133,'[1]2018 General'!E141:W437,19)</f>
        <v>3</v>
      </c>
      <c r="K133" s="4">
        <f t="shared" si="11"/>
        <v>3</v>
      </c>
      <c r="L133">
        <f t="shared" si="12"/>
        <v>1</v>
      </c>
      <c r="M133">
        <f t="shared" si="13"/>
        <v>0</v>
      </c>
      <c r="N133">
        <f t="shared" si="10"/>
        <v>0</v>
      </c>
      <c r="O133">
        <v>0</v>
      </c>
    </row>
    <row r="134" spans="1:15" x14ac:dyDescent="0.35">
      <c r="A134" t="s">
        <v>568</v>
      </c>
      <c r="B134" s="11">
        <v>17</v>
      </c>
      <c r="C134" s="11">
        <v>2</v>
      </c>
      <c r="D134" s="9">
        <f t="shared" si="14"/>
        <v>17002</v>
      </c>
      <c r="E134" t="str">
        <f>VLOOKUP($D134,'Polling Places by Precinct 2020'!$A$1:$C$297,2)</f>
        <v>SCHOOL #122 - SAMUEL COLERIDGE-TAYLOR ELEM</v>
      </c>
      <c r="F134" t="str">
        <f>VLOOKUP($D134,'Polling Places by Precinct 2020'!$A$1:$C$297,3)</f>
        <v>507 W PRESTON ST - ENTER ON_x000D_DRUID HILL AVE</v>
      </c>
      <c r="G134" s="3">
        <f>VLOOKUP(A134,'[1]2016 Primary'!E142:W438,19)</f>
        <v>1</v>
      </c>
      <c r="H134" s="3">
        <f>VLOOKUP(A134,'[1]2016 General'!E142:W438,19)</f>
        <v>1</v>
      </c>
      <c r="I134" s="3">
        <f>VLOOKUP(A134,'[1]2018 Primary'!E142:W438,19)</f>
        <v>2</v>
      </c>
      <c r="J134" s="3">
        <f>VLOOKUP(A134,'[1]2018 General'!E142:W438,19)</f>
        <v>1</v>
      </c>
      <c r="K134" s="4">
        <f t="shared" si="11"/>
        <v>1.25</v>
      </c>
      <c r="L134">
        <f t="shared" si="12"/>
        <v>0</v>
      </c>
      <c r="M134">
        <f t="shared" si="13"/>
        <v>1</v>
      </c>
      <c r="N134">
        <f t="shared" si="10"/>
        <v>0</v>
      </c>
      <c r="O134">
        <v>0</v>
      </c>
    </row>
    <row r="135" spans="1:15" x14ac:dyDescent="0.35">
      <c r="A135" t="s">
        <v>569</v>
      </c>
      <c r="B135" s="11">
        <v>18</v>
      </c>
      <c r="C135" s="11">
        <v>1</v>
      </c>
      <c r="D135" s="9">
        <f t="shared" si="14"/>
        <v>18001</v>
      </c>
      <c r="E135" t="str">
        <f>VLOOKUP($D135,'Polling Places by Precinct 2020'!$A$1:$C$297,2)</f>
        <v>SCHOOL #178 FRANCIS M. WOOD ALTERNATIVE HIGH</v>
      </c>
      <c r="F135" t="str">
        <f>VLOOKUP($D135,'Polling Places by Precinct 2020'!$A$1:$C$297,3)</f>
        <v>1001 W SARATOGA ST</v>
      </c>
      <c r="G135" s="3">
        <f>VLOOKUP(A135,'[1]2016 Primary'!E143:W439,19)</f>
        <v>3</v>
      </c>
      <c r="H135" s="3">
        <f>VLOOKUP(A135,'[1]2016 General'!E143:W439,19)</f>
        <v>3</v>
      </c>
      <c r="I135" s="3">
        <f>VLOOKUP(A135,'[1]2018 Primary'!E143:W439,19)</f>
        <v>3</v>
      </c>
      <c r="J135" s="3">
        <f>VLOOKUP(A135,'[1]2018 General'!E143:W439,19)</f>
        <v>3</v>
      </c>
      <c r="K135" s="4">
        <f t="shared" si="11"/>
        <v>3</v>
      </c>
      <c r="L135">
        <f t="shared" si="12"/>
        <v>1</v>
      </c>
      <c r="M135">
        <f t="shared" si="13"/>
        <v>0</v>
      </c>
      <c r="N135">
        <f t="shared" si="10"/>
        <v>0</v>
      </c>
      <c r="O135">
        <v>0</v>
      </c>
    </row>
    <row r="136" spans="1:15" x14ac:dyDescent="0.35">
      <c r="A136" t="s">
        <v>570</v>
      </c>
      <c r="B136" s="11">
        <v>18</v>
      </c>
      <c r="C136" s="11">
        <v>2</v>
      </c>
      <c r="D136" s="9">
        <f t="shared" si="14"/>
        <v>18002</v>
      </c>
      <c r="E136" t="str">
        <f>VLOOKUP($D136,'Polling Places by Precinct 2020'!$A$1:$C$297,2)</f>
        <v>SCHOOL #10 MCHENRY ELEM</v>
      </c>
      <c r="F136" t="str">
        <f>VLOOKUP($D136,'Polling Places by Precinct 2020'!$A$1:$C$297,3)</f>
        <v>31 S SCHROEDER ST</v>
      </c>
      <c r="G136" s="3">
        <f>VLOOKUP(A136,'[1]2016 Primary'!E144:W440,19)</f>
        <v>2</v>
      </c>
      <c r="H136" s="3">
        <f>VLOOKUP(A136,'[1]2016 General'!E144:W440,19)</f>
        <v>2</v>
      </c>
      <c r="I136" s="3">
        <f>VLOOKUP(A136,'[1]2018 Primary'!E144:W440,19)</f>
        <v>2</v>
      </c>
      <c r="J136" s="3">
        <f>VLOOKUP(A136,'[1]2018 General'!E144:W440,19)</f>
        <v>2</v>
      </c>
      <c r="K136" s="4">
        <f t="shared" si="11"/>
        <v>2</v>
      </c>
      <c r="L136">
        <f t="shared" si="12"/>
        <v>1</v>
      </c>
      <c r="M136">
        <f t="shared" si="13"/>
        <v>0</v>
      </c>
      <c r="N136">
        <f t="shared" si="10"/>
        <v>0</v>
      </c>
      <c r="O136">
        <v>0</v>
      </c>
    </row>
    <row r="137" spans="1:15" x14ac:dyDescent="0.35">
      <c r="A137" t="s">
        <v>571</v>
      </c>
      <c r="B137" s="11">
        <v>19</v>
      </c>
      <c r="C137" s="11">
        <v>1</v>
      </c>
      <c r="D137" s="9">
        <f t="shared" si="14"/>
        <v>19001</v>
      </c>
      <c r="E137" t="str">
        <f>VLOOKUP($D137,'Polling Places by Precinct 2020'!$A$1:$C$297,2)</f>
        <v>SCHOOL #95 FRANKLIN SQ ELEM</v>
      </c>
      <c r="F137" t="str">
        <f>VLOOKUP($D137,'Polling Places by Precinct 2020'!$A$1:$C$297,3)</f>
        <v>1400 W LEXINGTON ST</v>
      </c>
      <c r="G137" s="3">
        <f>VLOOKUP(A137,'[1]2016 Primary'!E145:W441,19)</f>
        <v>2</v>
      </c>
      <c r="H137" s="3">
        <f>VLOOKUP(A137,'[1]2016 General'!E145:W441,19)</f>
        <v>2</v>
      </c>
      <c r="I137" s="3">
        <f>VLOOKUP(A137,'[1]2018 Primary'!E145:W441,19)</f>
        <v>3</v>
      </c>
      <c r="J137" s="3">
        <f>VLOOKUP(A137,'[1]2018 General'!E145:W441,19)</f>
        <v>3</v>
      </c>
      <c r="K137" s="4">
        <f t="shared" si="11"/>
        <v>2.5</v>
      </c>
      <c r="L137">
        <f t="shared" si="12"/>
        <v>0</v>
      </c>
      <c r="M137">
        <f t="shared" si="13"/>
        <v>0</v>
      </c>
      <c r="N137">
        <f t="shared" si="10"/>
        <v>1</v>
      </c>
      <c r="O137">
        <v>0</v>
      </c>
    </row>
    <row r="138" spans="1:15" x14ac:dyDescent="0.35">
      <c r="A138" t="s">
        <v>572</v>
      </c>
      <c r="B138" s="11">
        <v>19</v>
      </c>
      <c r="C138" s="11">
        <v>2</v>
      </c>
      <c r="D138" s="9">
        <f t="shared" si="14"/>
        <v>19002</v>
      </c>
      <c r="E138" t="str">
        <f>VLOOKUP($D138,'Polling Places by Precinct 2020'!$A$1:$C$297,2)</f>
        <v>SCHOOL #4 STEUART HILL ELEM</v>
      </c>
      <c r="F138" t="str">
        <f>VLOOKUP($D138,'Polling Places by Precinct 2020'!$A$1:$C$297,3)</f>
        <v>30 S GILMOR ST</v>
      </c>
      <c r="G138" s="3">
        <f>VLOOKUP(A138,'[1]2016 Primary'!E146:W442,19)</f>
        <v>2</v>
      </c>
      <c r="H138" s="3">
        <f>VLOOKUP(A138,'[1]2016 General'!E146:W442,19)</f>
        <v>2</v>
      </c>
      <c r="I138" s="3">
        <f>VLOOKUP(A138,'[1]2018 Primary'!E146:W442,19)</f>
        <v>2</v>
      </c>
      <c r="J138" s="3">
        <f>VLOOKUP(A138,'[1]2018 General'!E146:W442,19)</f>
        <v>3</v>
      </c>
      <c r="K138" s="4">
        <f t="shared" si="11"/>
        <v>2.25</v>
      </c>
      <c r="L138">
        <f t="shared" si="12"/>
        <v>0</v>
      </c>
      <c r="M138">
        <f t="shared" si="13"/>
        <v>1</v>
      </c>
      <c r="N138">
        <f t="shared" si="10"/>
        <v>0</v>
      </c>
      <c r="O138">
        <v>0</v>
      </c>
    </row>
    <row r="139" spans="1:15" x14ac:dyDescent="0.35">
      <c r="A139" t="s">
        <v>573</v>
      </c>
      <c r="B139" s="11">
        <v>19</v>
      </c>
      <c r="C139" s="11">
        <v>3</v>
      </c>
      <c r="D139" s="9">
        <f t="shared" si="14"/>
        <v>19003</v>
      </c>
      <c r="E139" t="str">
        <f>VLOOKUP($D139,'Polling Places by Precinct 2020'!$A$1:$C$297,2)</f>
        <v>SCHOOL #4 STEUART HILL ELEM</v>
      </c>
      <c r="F139" t="str">
        <f>VLOOKUP($D139,'Polling Places by Precinct 2020'!$A$1:$C$297,3)</f>
        <v>30 S GILMOR ST</v>
      </c>
      <c r="G139" s="3">
        <f>VLOOKUP(A139,'[1]2016 Primary'!E147:W443,19)</f>
        <v>3</v>
      </c>
      <c r="H139" s="3">
        <f>VLOOKUP(A139,'[1]2016 General'!E147:W443,19)</f>
        <v>3</v>
      </c>
      <c r="I139" s="3">
        <f>VLOOKUP(A139,'[1]2018 Primary'!E147:W443,19)</f>
        <v>3</v>
      </c>
      <c r="J139" s="3">
        <f>VLOOKUP(A139,'[1]2018 General'!E147:W443,19)</f>
        <v>3</v>
      </c>
      <c r="K139" s="4">
        <f t="shared" si="11"/>
        <v>3</v>
      </c>
      <c r="L139">
        <f t="shared" si="12"/>
        <v>1</v>
      </c>
      <c r="M139">
        <f t="shared" si="13"/>
        <v>0</v>
      </c>
      <c r="N139">
        <f t="shared" si="10"/>
        <v>0</v>
      </c>
      <c r="O139">
        <v>0</v>
      </c>
    </row>
    <row r="140" spans="1:15" x14ac:dyDescent="0.35">
      <c r="A140" t="s">
        <v>574</v>
      </c>
      <c r="B140" s="11">
        <v>20</v>
      </c>
      <c r="C140" s="11">
        <v>1</v>
      </c>
      <c r="D140" s="9">
        <f t="shared" si="14"/>
        <v>20001</v>
      </c>
      <c r="E140" t="str">
        <f>VLOOKUP($D140,'Polling Places by Precinct 2020'!$A$1:$C$297,2)</f>
        <v>SCHOOL #150  MARY ANN WINTERLING ELEM</v>
      </c>
      <c r="F140" t="str">
        <f>VLOOKUP($D140,'Polling Places by Precinct 2020'!$A$1:$C$297,3)</f>
        <v>220 N BENTALOU ST</v>
      </c>
      <c r="G140" s="3">
        <f>VLOOKUP(A140,'[1]2016 Primary'!E148:W444,19)</f>
        <v>2</v>
      </c>
      <c r="H140" s="3">
        <f>VLOOKUP(A140,'[1]2016 General'!E148:W444,19)</f>
        <v>2</v>
      </c>
      <c r="I140" s="3">
        <f>VLOOKUP(A140,'[1]2018 Primary'!E148:W444,19)</f>
        <v>2</v>
      </c>
      <c r="J140" s="3">
        <f>VLOOKUP(A140,'[1]2018 General'!E148:W444,19)</f>
        <v>3</v>
      </c>
      <c r="K140" s="4">
        <f t="shared" si="11"/>
        <v>2.25</v>
      </c>
      <c r="L140">
        <f t="shared" si="12"/>
        <v>0</v>
      </c>
      <c r="M140">
        <f t="shared" si="13"/>
        <v>1</v>
      </c>
      <c r="N140">
        <f t="shared" si="10"/>
        <v>0</v>
      </c>
      <c r="O140">
        <v>0</v>
      </c>
    </row>
    <row r="141" spans="1:15" x14ac:dyDescent="0.35">
      <c r="A141" t="s">
        <v>575</v>
      </c>
      <c r="B141" s="11">
        <v>20</v>
      </c>
      <c r="C141" s="11">
        <v>2</v>
      </c>
      <c r="D141" s="9">
        <f t="shared" si="14"/>
        <v>20002</v>
      </c>
      <c r="E141" t="str">
        <f>VLOOKUP($D141,'Polling Places by Precinct 2020'!$A$1:$C$297,2)</f>
        <v>SCHOOL #4 STEUART HILL ELEM</v>
      </c>
      <c r="F141" t="str">
        <f>VLOOKUP($D141,'Polling Places by Precinct 2020'!$A$1:$C$297,3)</f>
        <v>30 S GILMOR ST</v>
      </c>
      <c r="G141" s="3">
        <f>VLOOKUP(A141,'[1]2016 Primary'!E149:W445,19)</f>
        <v>3</v>
      </c>
      <c r="H141" s="3">
        <f>VLOOKUP(A141,'[1]2016 General'!E149:W445,19)</f>
        <v>3</v>
      </c>
      <c r="I141" s="3">
        <f>VLOOKUP(A141,'[1]2018 Primary'!E149:W445,19)</f>
        <v>3</v>
      </c>
      <c r="J141" s="3">
        <f>VLOOKUP(A141,'[1]2018 General'!E149:W445,19)</f>
        <v>3</v>
      </c>
      <c r="K141" s="4">
        <f t="shared" si="11"/>
        <v>3</v>
      </c>
      <c r="L141">
        <f t="shared" si="12"/>
        <v>1</v>
      </c>
      <c r="M141">
        <f t="shared" si="13"/>
        <v>0</v>
      </c>
      <c r="N141">
        <f t="shared" si="10"/>
        <v>0</v>
      </c>
      <c r="O141">
        <v>0</v>
      </c>
    </row>
    <row r="142" spans="1:15" x14ac:dyDescent="0.35">
      <c r="A142" t="s">
        <v>576</v>
      </c>
      <c r="B142" s="11">
        <v>20</v>
      </c>
      <c r="C142" s="11">
        <v>3</v>
      </c>
      <c r="D142" s="9">
        <f t="shared" si="14"/>
        <v>20003</v>
      </c>
      <c r="E142" t="str">
        <f>VLOOKUP($D142,'Polling Places by Precinct 2020'!$A$1:$C$297,2)</f>
        <v>SCHOOL #260 FREDERICK ELEM</v>
      </c>
      <c r="F142" t="str">
        <f>VLOOKUP($D142,'Polling Places by Precinct 2020'!$A$1:$C$297,3)</f>
        <v>2501 FREDERICK AVENUE</v>
      </c>
      <c r="G142" s="3">
        <f>VLOOKUP(A142,'[1]2016 Primary'!E150:W446,19)</f>
        <v>2</v>
      </c>
      <c r="H142" s="3">
        <f>VLOOKUP(A142,'[1]2016 General'!E150:W446,19)</f>
        <v>2</v>
      </c>
      <c r="I142" s="3">
        <f>VLOOKUP(A142,'[1]2018 Primary'!E150:W446,19)</f>
        <v>3</v>
      </c>
      <c r="J142" s="3">
        <f>VLOOKUP(A142,'[1]2018 General'!E150:W446,19)</f>
        <v>3</v>
      </c>
      <c r="K142" s="4">
        <f t="shared" si="11"/>
        <v>2.5</v>
      </c>
      <c r="L142">
        <f t="shared" si="12"/>
        <v>0</v>
      </c>
      <c r="M142">
        <f t="shared" si="13"/>
        <v>0</v>
      </c>
      <c r="N142">
        <f t="shared" si="10"/>
        <v>1</v>
      </c>
      <c r="O142">
        <v>0</v>
      </c>
    </row>
    <row r="143" spans="1:15" x14ac:dyDescent="0.35">
      <c r="A143" t="s">
        <v>577</v>
      </c>
      <c r="B143" s="11">
        <v>20</v>
      </c>
      <c r="C143" s="11">
        <v>4</v>
      </c>
      <c r="D143" s="9">
        <f t="shared" si="14"/>
        <v>20004</v>
      </c>
      <c r="E143" t="str">
        <f>VLOOKUP($D143,'Polling Places by Precinct 2020'!$A$1:$C$297,2)</f>
        <v>VOTING MACHINE WAREHOUSE</v>
      </c>
      <c r="F143" t="str">
        <f>VLOOKUP($D143,'Polling Places by Precinct 2020'!$A$1:$C$297,3)</f>
        <v>301 N FRANKLINTOWN RD</v>
      </c>
      <c r="G143" s="3">
        <f>VLOOKUP(A143,'[1]2016 Primary'!E151:W447,19)</f>
        <v>3</v>
      </c>
      <c r="H143" s="3">
        <f>VLOOKUP(A143,'[1]2016 General'!E151:W447,19)</f>
        <v>3</v>
      </c>
      <c r="I143" s="3">
        <f>VLOOKUP(A143,'[1]2018 Primary'!E151:W447,19)</f>
        <v>3</v>
      </c>
      <c r="J143" s="3">
        <f>VLOOKUP(A143,'[1]2018 General'!E151:W447,19)</f>
        <v>3</v>
      </c>
      <c r="K143" s="4">
        <f t="shared" si="11"/>
        <v>3</v>
      </c>
      <c r="L143">
        <f t="shared" si="12"/>
        <v>1</v>
      </c>
      <c r="M143">
        <f t="shared" si="13"/>
        <v>0</v>
      </c>
      <c r="N143">
        <f t="shared" si="10"/>
        <v>0</v>
      </c>
      <c r="O143">
        <v>0</v>
      </c>
    </row>
    <row r="144" spans="1:15" x14ac:dyDescent="0.35">
      <c r="A144" t="s">
        <v>578</v>
      </c>
      <c r="B144" s="11">
        <v>20</v>
      </c>
      <c r="C144" s="11">
        <v>5</v>
      </c>
      <c r="D144" s="9">
        <f t="shared" si="14"/>
        <v>20005</v>
      </c>
      <c r="E144" t="str">
        <f>VLOOKUP($D144,'Polling Places by Precinct 2020'!$A$1:$C$297,2)</f>
        <v>HILTON REC CTR</v>
      </c>
      <c r="F144" t="str">
        <f>VLOOKUP($D144,'Polling Places by Precinct 2020'!$A$1:$C$297,3)</f>
        <v>2950 PHELPS LN</v>
      </c>
      <c r="G144" s="3">
        <f>VLOOKUP(A144,'[1]2016 Primary'!E152:W448,19)</f>
        <v>2</v>
      </c>
      <c r="H144" s="3">
        <f>VLOOKUP(A144,'[1]2016 General'!E152:W448,19)</f>
        <v>2</v>
      </c>
      <c r="I144" s="3">
        <f>VLOOKUP(A144,'[1]2018 Primary'!E152:W448,19)</f>
        <v>3</v>
      </c>
      <c r="J144" s="3">
        <f>VLOOKUP(A144,'[1]2018 General'!E152:W448,19)</f>
        <v>3</v>
      </c>
      <c r="K144" s="4">
        <f t="shared" si="11"/>
        <v>2.5</v>
      </c>
      <c r="L144">
        <f t="shared" si="12"/>
        <v>0</v>
      </c>
      <c r="M144">
        <f t="shared" si="13"/>
        <v>0</v>
      </c>
      <c r="N144">
        <f t="shared" si="10"/>
        <v>1</v>
      </c>
      <c r="O144">
        <v>0</v>
      </c>
    </row>
    <row r="145" spans="1:15" x14ac:dyDescent="0.35">
      <c r="A145" t="s">
        <v>579</v>
      </c>
      <c r="B145" s="11">
        <v>20</v>
      </c>
      <c r="C145" s="11">
        <v>6</v>
      </c>
      <c r="D145" s="9">
        <f t="shared" si="14"/>
        <v>20006</v>
      </c>
      <c r="E145" t="str">
        <f>VLOOKUP($D145,'Polling Places by Precinct 2020'!$A$1:$C$297,2)</f>
        <v>MARY E RODMAN REC CTR</v>
      </c>
      <c r="F145" t="str">
        <f>VLOOKUP($D145,'Polling Places by Precinct 2020'!$A$1:$C$297,3)</f>
        <v>3600 W MULBERRY ST</v>
      </c>
      <c r="G145" s="3">
        <f>VLOOKUP(A145,'[1]2016 Primary'!E153:W449,19)</f>
        <v>1</v>
      </c>
      <c r="H145" s="3">
        <f>VLOOKUP(A145,'[1]2016 General'!E153:W449,19)</f>
        <v>1</v>
      </c>
      <c r="I145" s="3">
        <f>VLOOKUP(A145,'[1]2018 Primary'!E153:W449,19)</f>
        <v>1</v>
      </c>
      <c r="J145" s="3">
        <f>VLOOKUP(A145,'[1]2018 General'!E153:W449,19)</f>
        <v>1</v>
      </c>
      <c r="K145" s="4">
        <f t="shared" si="11"/>
        <v>1</v>
      </c>
      <c r="L145">
        <f t="shared" si="12"/>
        <v>1</v>
      </c>
      <c r="M145">
        <f t="shared" si="13"/>
        <v>0</v>
      </c>
      <c r="N145">
        <f t="shared" si="10"/>
        <v>0</v>
      </c>
      <c r="O145">
        <v>0</v>
      </c>
    </row>
    <row r="146" spans="1:15" x14ac:dyDescent="0.35">
      <c r="A146" t="s">
        <v>580</v>
      </c>
      <c r="B146" s="11">
        <v>20</v>
      </c>
      <c r="C146" s="11">
        <v>7</v>
      </c>
      <c r="D146" s="9">
        <f t="shared" si="14"/>
        <v>20007</v>
      </c>
      <c r="E146" t="str">
        <f>VLOOKUP($D146,'Polling Places by Precinct 2020'!$A$1:$C$297,2)</f>
        <v>SCHOOL #73 SARAH M ROACH ELEM</v>
      </c>
      <c r="F146" t="str">
        <f>VLOOKUP($D146,'Polling Places by Precinct 2020'!$A$1:$C$297,3)</f>
        <v>3434 OLD FREDERICK RD</v>
      </c>
      <c r="G146" s="3">
        <f>VLOOKUP(A146,'[1]2016 Primary'!E154:W450,19)</f>
        <v>2</v>
      </c>
      <c r="H146" s="3">
        <f>VLOOKUP(A146,'[1]2016 General'!E154:W450,19)</f>
        <v>2</v>
      </c>
      <c r="I146" s="3">
        <f>VLOOKUP(A146,'[1]2018 Primary'!E154:W450,19)</f>
        <v>2</v>
      </c>
      <c r="J146" s="3">
        <f>VLOOKUP(A146,'[1]2018 General'!E154:W450,19)</f>
        <v>2</v>
      </c>
      <c r="K146" s="4">
        <f t="shared" si="11"/>
        <v>2</v>
      </c>
      <c r="L146">
        <f t="shared" si="12"/>
        <v>1</v>
      </c>
      <c r="M146">
        <f t="shared" si="13"/>
        <v>0</v>
      </c>
      <c r="N146">
        <f t="shared" si="10"/>
        <v>0</v>
      </c>
      <c r="O146">
        <v>0</v>
      </c>
    </row>
    <row r="147" spans="1:15" x14ac:dyDescent="0.35">
      <c r="A147" t="s">
        <v>581</v>
      </c>
      <c r="B147" s="11">
        <v>20</v>
      </c>
      <c r="C147" s="11">
        <v>8</v>
      </c>
      <c r="D147" s="9">
        <f t="shared" si="14"/>
        <v>20008</v>
      </c>
      <c r="E147" t="str">
        <f>VLOOKUP($D147,'Polling Places by Precinct 2020'!$A$1:$C$297,2)</f>
        <v>SCHOOL #73 SARAH M ROACH ELEM</v>
      </c>
      <c r="F147" t="str">
        <f>VLOOKUP($D147,'Polling Places by Precinct 2020'!$A$1:$C$297,3)</f>
        <v>3434 OLD FREDERICK RD</v>
      </c>
      <c r="G147" s="3">
        <f>VLOOKUP(A147,'[1]2016 Primary'!E155:W451,19)</f>
        <v>3</v>
      </c>
      <c r="H147" s="3">
        <f>VLOOKUP(A147,'[1]2016 General'!E155:W451,19)</f>
        <v>3</v>
      </c>
      <c r="I147" s="3">
        <f>VLOOKUP(A147,'[1]2018 Primary'!E155:W451,19)</f>
        <v>3</v>
      </c>
      <c r="J147" s="3">
        <f>VLOOKUP(A147,'[1]2018 General'!E155:W451,19)</f>
        <v>3</v>
      </c>
      <c r="K147" s="4">
        <f t="shared" si="11"/>
        <v>3</v>
      </c>
      <c r="L147">
        <f t="shared" si="12"/>
        <v>1</v>
      </c>
      <c r="M147">
        <f t="shared" si="13"/>
        <v>0</v>
      </c>
      <c r="N147">
        <f t="shared" si="10"/>
        <v>0</v>
      </c>
      <c r="O147">
        <v>0</v>
      </c>
    </row>
    <row r="148" spans="1:15" x14ac:dyDescent="0.35">
      <c r="A148" t="s">
        <v>582</v>
      </c>
      <c r="B148" s="11">
        <v>20</v>
      </c>
      <c r="C148" s="11">
        <v>9</v>
      </c>
      <c r="D148" s="9">
        <f t="shared" si="14"/>
        <v>20009</v>
      </c>
      <c r="E148" t="str">
        <f>VLOOKUP($D148,'Polling Places by Precinct 2020'!$A$1:$C$297,2)</f>
        <v>SCHOOL #260 FREDERICK ELEM</v>
      </c>
      <c r="F148" t="str">
        <f>VLOOKUP($D148,'Polling Places by Precinct 2020'!$A$1:$C$297,3)</f>
        <v>2501 FREDERICK AVENUE</v>
      </c>
      <c r="G148" s="3">
        <f>VLOOKUP(A148,'[1]2016 Primary'!E156:W452,19)</f>
        <v>3</v>
      </c>
      <c r="H148" s="3">
        <f>VLOOKUP(A148,'[1]2016 General'!E156:W452,19)</f>
        <v>3</v>
      </c>
      <c r="I148" s="3">
        <f>VLOOKUP(A148,'[1]2018 Primary'!E156:W452,19)</f>
        <v>3</v>
      </c>
      <c r="J148" s="3">
        <f>VLOOKUP(A148,'[1]2018 General'!E156:W452,19)</f>
        <v>3</v>
      </c>
      <c r="K148" s="4">
        <f t="shared" si="11"/>
        <v>3</v>
      </c>
      <c r="L148">
        <f t="shared" si="12"/>
        <v>1</v>
      </c>
      <c r="M148">
        <f t="shared" si="13"/>
        <v>0</v>
      </c>
      <c r="N148">
        <f t="shared" si="10"/>
        <v>0</v>
      </c>
      <c r="O148">
        <v>0</v>
      </c>
    </row>
    <row r="149" spans="1:15" x14ac:dyDescent="0.35">
      <c r="A149" t="s">
        <v>583</v>
      </c>
      <c r="B149" s="11">
        <v>20</v>
      </c>
      <c r="C149" s="11">
        <v>10</v>
      </c>
      <c r="D149" s="9">
        <f t="shared" si="14"/>
        <v>20010</v>
      </c>
      <c r="E149" t="str">
        <f>VLOOKUP($D149,'Polling Places by Precinct 2020'!$A$1:$C$297,2)</f>
        <v>SCHOOL #260 FREDERICK ELEM</v>
      </c>
      <c r="F149" t="str">
        <f>VLOOKUP($D149,'Polling Places by Precinct 2020'!$A$1:$C$297,3)</f>
        <v>2501 FREDERICK AVENUE</v>
      </c>
      <c r="G149" s="3">
        <f>VLOOKUP(A149,'[1]2016 Primary'!E157:W453,19)</f>
        <v>3</v>
      </c>
      <c r="H149" s="3">
        <f>VLOOKUP(A149,'[1]2016 General'!E157:W453,19)</f>
        <v>3</v>
      </c>
      <c r="I149" s="3">
        <f>VLOOKUP(A149,'[1]2018 Primary'!E157:W453,19)</f>
        <v>3</v>
      </c>
      <c r="J149" s="3">
        <f>VLOOKUP(A149,'[1]2018 General'!E157:W453,19)</f>
        <v>3</v>
      </c>
      <c r="K149" s="4">
        <f t="shared" si="11"/>
        <v>3</v>
      </c>
      <c r="L149">
        <f t="shared" si="12"/>
        <v>1</v>
      </c>
      <c r="M149">
        <f t="shared" si="13"/>
        <v>0</v>
      </c>
      <c r="N149">
        <f t="shared" si="10"/>
        <v>0</v>
      </c>
      <c r="O149">
        <v>0</v>
      </c>
    </row>
    <row r="150" spans="1:15" x14ac:dyDescent="0.35">
      <c r="A150" t="s">
        <v>584</v>
      </c>
      <c r="B150" s="11">
        <v>20</v>
      </c>
      <c r="C150" s="11">
        <v>11</v>
      </c>
      <c r="D150" s="9">
        <f t="shared" si="14"/>
        <v>20011</v>
      </c>
      <c r="E150" t="str">
        <f>VLOOKUP($D150,'Polling Places by Precinct 2020'!$A$1:$C$297,2)</f>
        <v>SCHOOL #98 SAMUEL F B MORSE ELEM</v>
      </c>
      <c r="F150" t="str">
        <f>VLOOKUP($D150,'Polling Places by Precinct 2020'!$A$1:$C$297,3)</f>
        <v>424 S PULASKI ST</v>
      </c>
      <c r="G150" s="3">
        <f>VLOOKUP(A150,'[1]2016 Primary'!E158:W454,19)</f>
        <v>3</v>
      </c>
      <c r="H150" s="3">
        <f>VLOOKUP(A150,'[1]2016 General'!E158:W454,19)</f>
        <v>2</v>
      </c>
      <c r="I150" s="3">
        <f>VLOOKUP(A150,'[1]2018 Primary'!E158:W454,19)</f>
        <v>3</v>
      </c>
      <c r="J150" s="3">
        <f>VLOOKUP(A150,'[1]2018 General'!E158:W454,19)</f>
        <v>3</v>
      </c>
      <c r="K150" s="4">
        <f t="shared" si="11"/>
        <v>2.75</v>
      </c>
      <c r="L150">
        <f t="shared" si="12"/>
        <v>0</v>
      </c>
      <c r="M150">
        <f t="shared" si="13"/>
        <v>1</v>
      </c>
      <c r="N150">
        <f t="shared" si="10"/>
        <v>0</v>
      </c>
      <c r="O150">
        <v>0</v>
      </c>
    </row>
    <row r="151" spans="1:15" x14ac:dyDescent="0.35">
      <c r="A151" t="s">
        <v>585</v>
      </c>
      <c r="B151" s="11">
        <v>21</v>
      </c>
      <c r="C151" s="11">
        <v>1</v>
      </c>
      <c r="D151" s="9">
        <f t="shared" si="14"/>
        <v>21001</v>
      </c>
      <c r="E151" t="str">
        <f>VLOOKUP($D151,'Polling Places by Precinct 2020'!$A$1:$C$297,2)</f>
        <v>SCHOOL #22 GEORGE WASHINGTON ELEM</v>
      </c>
      <c r="F151" t="str">
        <f>VLOOKUP($D151,'Polling Places by Precinct 2020'!$A$1:$C$297,3)</f>
        <v>800 SCOTT ST</v>
      </c>
      <c r="G151" s="3">
        <f>VLOOKUP(A151,'[1]2016 Primary'!E159:W455,19)</f>
        <v>3</v>
      </c>
      <c r="H151" s="3">
        <f>VLOOKUP(A151,'[1]2016 General'!E159:W455,19)</f>
        <v>3</v>
      </c>
      <c r="I151" s="3">
        <f>VLOOKUP(A151,'[1]2018 Primary'!E159:W455,19)</f>
        <v>3</v>
      </c>
      <c r="J151" s="3">
        <f>VLOOKUP(A151,'[1]2018 General'!E159:W455,19)</f>
        <v>2</v>
      </c>
      <c r="K151" s="4">
        <f t="shared" si="11"/>
        <v>2.75</v>
      </c>
      <c r="L151">
        <f t="shared" si="12"/>
        <v>0</v>
      </c>
      <c r="M151">
        <f t="shared" si="13"/>
        <v>1</v>
      </c>
      <c r="N151">
        <f t="shared" si="10"/>
        <v>0</v>
      </c>
      <c r="O151">
        <v>0</v>
      </c>
    </row>
    <row r="152" spans="1:15" x14ac:dyDescent="0.35">
      <c r="A152" t="s">
        <v>586</v>
      </c>
      <c r="B152" s="11">
        <v>21</v>
      </c>
      <c r="C152" s="11">
        <v>2</v>
      </c>
      <c r="D152" s="9">
        <f t="shared" si="14"/>
        <v>21002</v>
      </c>
      <c r="E152" t="str">
        <f>VLOOKUP($D152,'Polling Places by Precinct 2020'!$A$1:$C$297,2)</f>
        <v>SCHOOL #22 GEORGE WASHINGTON ELEM</v>
      </c>
      <c r="F152" t="str">
        <f>VLOOKUP($D152,'Polling Places by Precinct 2020'!$A$1:$C$297,3)</f>
        <v>800 SCOTT ST</v>
      </c>
      <c r="G152" s="3">
        <f>VLOOKUP(A152,'[1]2016 Primary'!E160:W456,19)</f>
        <v>1</v>
      </c>
      <c r="H152" s="3">
        <f>VLOOKUP(A152,'[1]2016 General'!E160:W456,19)</f>
        <v>2</v>
      </c>
      <c r="I152" s="3">
        <f>VLOOKUP(A152,'[1]2018 Primary'!E160:W456,19)</f>
        <v>2</v>
      </c>
      <c r="J152" s="3">
        <f>VLOOKUP(A152,'[1]2018 General'!E160:W456,19)</f>
        <v>2</v>
      </c>
      <c r="K152" s="4">
        <f t="shared" si="11"/>
        <v>1.75</v>
      </c>
      <c r="L152">
        <f t="shared" si="12"/>
        <v>0</v>
      </c>
      <c r="M152">
        <f t="shared" si="13"/>
        <v>1</v>
      </c>
      <c r="N152">
        <f t="shared" si="10"/>
        <v>0</v>
      </c>
      <c r="O152">
        <v>0</v>
      </c>
    </row>
    <row r="153" spans="1:15" x14ac:dyDescent="0.35">
      <c r="A153" t="s">
        <v>587</v>
      </c>
      <c r="B153" s="11">
        <v>21</v>
      </c>
      <c r="C153" s="11">
        <v>3</v>
      </c>
      <c r="D153" s="9">
        <f t="shared" si="14"/>
        <v>21003</v>
      </c>
      <c r="E153" t="str">
        <f>VLOOKUP($D153,'Polling Places by Precinct 2020'!$A$1:$C$297,2)</f>
        <v>SCHOOL #34 CHARLES CARROLL ELEM</v>
      </c>
      <c r="F153" t="str">
        <f>VLOOKUP($D153,'Polling Places by Precinct 2020'!$A$1:$C$297,3)</f>
        <v>1327 WASHINGTON BLVD</v>
      </c>
      <c r="G153" s="3">
        <f>VLOOKUP(A153,'[1]2016 Primary'!E161:W457,19)</f>
        <v>2</v>
      </c>
      <c r="H153" s="3">
        <f>VLOOKUP(A153,'[1]2016 General'!E161:W457,19)</f>
        <v>2</v>
      </c>
      <c r="I153" s="3">
        <f>VLOOKUP(A153,'[1]2018 Primary'!E161:W457,19)</f>
        <v>2</v>
      </c>
      <c r="J153" s="3">
        <f>VLOOKUP(A153,'[1]2018 General'!E161:W457,19)</f>
        <v>2</v>
      </c>
      <c r="K153" s="4">
        <f t="shared" si="11"/>
        <v>2</v>
      </c>
      <c r="L153">
        <f t="shared" si="12"/>
        <v>1</v>
      </c>
      <c r="M153">
        <f t="shared" si="13"/>
        <v>0</v>
      </c>
      <c r="N153">
        <f t="shared" si="10"/>
        <v>0</v>
      </c>
      <c r="O153">
        <v>0</v>
      </c>
    </row>
    <row r="154" spans="1:15" x14ac:dyDescent="0.35">
      <c r="A154" t="s">
        <v>588</v>
      </c>
      <c r="B154" s="11">
        <v>21</v>
      </c>
      <c r="C154" s="11">
        <v>4</v>
      </c>
      <c r="D154" s="9">
        <f t="shared" si="14"/>
        <v>21004</v>
      </c>
      <c r="E154" t="str">
        <f>VLOOKUP($D154,'Polling Places by Precinct 2020'!$A$1:$C$297,2)</f>
        <v>SCHOOL #22 GEORGE WASHINGTON ELEM</v>
      </c>
      <c r="F154" t="str">
        <f>VLOOKUP($D154,'Polling Places by Precinct 2020'!$A$1:$C$297,3)</f>
        <v>800 SCOTT ST</v>
      </c>
      <c r="G154" s="3">
        <f>VLOOKUP(A154,'[1]2016 Primary'!E162:W458,19)</f>
        <v>3</v>
      </c>
      <c r="H154" s="3">
        <f>VLOOKUP(A154,'[1]2016 General'!E162:W458,19)</f>
        <v>3</v>
      </c>
      <c r="I154" s="3">
        <f>VLOOKUP(A154,'[1]2018 Primary'!E162:W458,19)</f>
        <v>3</v>
      </c>
      <c r="J154" s="3">
        <f>VLOOKUP(A154,'[1]2018 General'!E162:W458,19)</f>
        <v>3</v>
      </c>
      <c r="K154" s="4">
        <f t="shared" si="11"/>
        <v>3</v>
      </c>
      <c r="L154">
        <f t="shared" si="12"/>
        <v>1</v>
      </c>
      <c r="M154">
        <f t="shared" si="13"/>
        <v>0</v>
      </c>
      <c r="N154">
        <f t="shared" si="10"/>
        <v>0</v>
      </c>
      <c r="O154">
        <v>0</v>
      </c>
    </row>
    <row r="155" spans="1:15" x14ac:dyDescent="0.35">
      <c r="A155" t="s">
        <v>589</v>
      </c>
      <c r="B155" s="11">
        <v>22</v>
      </c>
      <c r="C155" s="11">
        <v>1</v>
      </c>
      <c r="D155" s="9">
        <f t="shared" si="14"/>
        <v>22001</v>
      </c>
      <c r="E155" t="str">
        <f>VLOOKUP($D155,'Polling Places by Precinct 2020'!$A$1:$C$297,2)</f>
        <v>CHRIST CHURCH HARBOR APTS. INC.</v>
      </c>
      <c r="F155" t="str">
        <f>VLOOKUP($D155,'Polling Places by Precinct 2020'!$A$1:$C$297,3)</f>
        <v>600 LIGHT STREET</v>
      </c>
      <c r="G155" s="3">
        <f>VLOOKUP(A155,'[1]2016 Primary'!E163:W459,19)</f>
        <v>3</v>
      </c>
      <c r="H155" s="3">
        <f>VLOOKUP(A155,'[1]2016 General'!E163:W459,19)</f>
        <v>3</v>
      </c>
      <c r="I155" s="3">
        <f>VLOOKUP(A155,'[1]2018 Primary'!E163:W459,19)</f>
        <v>2</v>
      </c>
      <c r="J155" s="3">
        <f>VLOOKUP(A155,'[1]2018 General'!E163:W459,19)</f>
        <v>2</v>
      </c>
      <c r="K155" s="4">
        <f t="shared" si="11"/>
        <v>2.5</v>
      </c>
      <c r="L155">
        <f t="shared" si="12"/>
        <v>0</v>
      </c>
      <c r="M155">
        <f t="shared" si="13"/>
        <v>0</v>
      </c>
      <c r="N155">
        <f t="shared" si="10"/>
        <v>1</v>
      </c>
      <c r="O155">
        <v>0</v>
      </c>
    </row>
    <row r="156" spans="1:15" x14ac:dyDescent="0.35">
      <c r="A156" t="s">
        <v>590</v>
      </c>
      <c r="B156" s="11">
        <v>22</v>
      </c>
      <c r="C156" s="11">
        <v>2</v>
      </c>
      <c r="D156" s="9">
        <f t="shared" si="14"/>
        <v>22002</v>
      </c>
      <c r="E156" t="str">
        <f>VLOOKUP($D156,'Polling Places by Precinct 2020'!$A$1:$C$297,2)</f>
        <v>ENGINE HOUSE #2</v>
      </c>
      <c r="F156" t="str">
        <f>VLOOKUP($D156,'Polling Places by Precinct 2020'!$A$1:$C$297,3)</f>
        <v>800 LIGHT ST</v>
      </c>
      <c r="G156" s="3">
        <f>VLOOKUP(A156,'[1]2016 Primary'!E164:W460,19)</f>
        <v>1</v>
      </c>
      <c r="H156" s="3">
        <f>VLOOKUP(A156,'[1]2016 General'!E164:W460,19)</f>
        <v>1</v>
      </c>
      <c r="I156" s="3">
        <f>VLOOKUP(A156,'[1]2018 Primary'!E164:W460,19)</f>
        <v>2</v>
      </c>
      <c r="J156" s="3">
        <f>VLOOKUP(A156,'[1]2018 General'!E164:W460,19)</f>
        <v>2</v>
      </c>
      <c r="K156" s="4">
        <f t="shared" si="11"/>
        <v>1.5</v>
      </c>
      <c r="L156">
        <f t="shared" si="12"/>
        <v>0</v>
      </c>
      <c r="M156">
        <f t="shared" si="13"/>
        <v>0</v>
      </c>
      <c r="N156">
        <f t="shared" si="10"/>
        <v>1</v>
      </c>
      <c r="O156">
        <v>0</v>
      </c>
    </row>
    <row r="157" spans="1:15" x14ac:dyDescent="0.35">
      <c r="A157" t="s">
        <v>591</v>
      </c>
      <c r="B157" s="11">
        <v>23</v>
      </c>
      <c r="C157" s="11">
        <v>1</v>
      </c>
      <c r="D157" s="9">
        <f t="shared" si="14"/>
        <v>23001</v>
      </c>
      <c r="E157" t="str">
        <f>VLOOKUP($D157,'Polling Places by Precinct 2020'!$A$1:$C$297,2)</f>
        <v>SOUTH BALTIMORE LEARNING CTR</v>
      </c>
      <c r="F157" t="str">
        <f>VLOOKUP($D157,'Polling Places by Precinct 2020'!$A$1:$C$297,3)</f>
        <v>28 E OSTEND ST-ENTRANCE_x000D_PATAPSCO ST</v>
      </c>
      <c r="G157" s="3">
        <f>VLOOKUP(A157,'[1]2016 Primary'!E165:W461,19)</f>
        <v>2</v>
      </c>
      <c r="H157" s="3">
        <f>VLOOKUP(A157,'[1]2016 General'!E165:W461,19)</f>
        <v>2</v>
      </c>
      <c r="I157" s="3">
        <f>VLOOKUP(A157,'[1]2018 Primary'!E165:W461,19)</f>
        <v>2</v>
      </c>
      <c r="J157" s="3">
        <f>VLOOKUP(A157,'[1]2018 General'!E165:W461,19)</f>
        <v>2</v>
      </c>
      <c r="K157" s="4">
        <f t="shared" si="11"/>
        <v>2</v>
      </c>
      <c r="L157">
        <f t="shared" si="12"/>
        <v>1</v>
      </c>
      <c r="M157">
        <f t="shared" si="13"/>
        <v>0</v>
      </c>
      <c r="N157">
        <f t="shared" si="10"/>
        <v>0</v>
      </c>
      <c r="O157">
        <v>0</v>
      </c>
    </row>
    <row r="158" spans="1:15" x14ac:dyDescent="0.35">
      <c r="A158" t="s">
        <v>592</v>
      </c>
      <c r="B158" s="11">
        <v>23</v>
      </c>
      <c r="C158" s="11">
        <v>2</v>
      </c>
      <c r="D158" s="9">
        <f t="shared" si="14"/>
        <v>23002</v>
      </c>
      <c r="E158" t="str">
        <f>VLOOKUP($D158,'Polling Places by Precinct 2020'!$A$1:$C$297,2)</f>
        <v>SOLO GIBBS REC CTR</v>
      </c>
      <c r="F158" t="str">
        <f>VLOOKUP($D158,'Polling Places by Precinct 2020'!$A$1:$C$297,3)</f>
        <v>1044 LEADENHALL ST AT CROSS_x000D_ST</v>
      </c>
      <c r="G158" s="3">
        <f>VLOOKUP(A158,'[1]2016 Primary'!E166:W462,19)</f>
        <v>3</v>
      </c>
      <c r="H158" s="3">
        <f>VLOOKUP(A158,'[1]2016 General'!E166:W462,19)</f>
        <v>2</v>
      </c>
      <c r="I158" s="3">
        <f>VLOOKUP(A158,'[1]2018 Primary'!E166:W462,19)</f>
        <v>3</v>
      </c>
      <c r="J158" s="3">
        <f>VLOOKUP(A158,'[1]2018 General'!E166:W462,19)</f>
        <v>2</v>
      </c>
      <c r="K158" s="4">
        <f t="shared" si="11"/>
        <v>2.5</v>
      </c>
      <c r="L158">
        <f t="shared" si="12"/>
        <v>0</v>
      </c>
      <c r="M158">
        <f t="shared" si="13"/>
        <v>0</v>
      </c>
      <c r="N158">
        <f t="shared" si="10"/>
        <v>1</v>
      </c>
      <c r="O158">
        <v>0</v>
      </c>
    </row>
    <row r="159" spans="1:15" x14ac:dyDescent="0.35">
      <c r="A159" t="s">
        <v>593</v>
      </c>
      <c r="B159" s="11">
        <v>23</v>
      </c>
      <c r="C159" s="11">
        <v>3</v>
      </c>
      <c r="D159" s="9">
        <f t="shared" si="14"/>
        <v>23003</v>
      </c>
      <c r="E159" t="str">
        <f>VLOOKUP($D159,'Polling Places by Precinct 2020'!$A$1:$C$297,2)</f>
        <v>ELLA BAILEY RECREATION CENTER</v>
      </c>
      <c r="F159" t="str">
        <f>VLOOKUP($D159,'Polling Places by Precinct 2020'!$A$1:$C$297,3)</f>
        <v>100 E HEATH ST</v>
      </c>
      <c r="G159" s="3">
        <f>VLOOKUP(A159,'[1]2016 Primary'!E167:W463,19)</f>
        <v>2</v>
      </c>
      <c r="H159" s="3">
        <f>VLOOKUP(A159,'[1]2016 General'!E167:W463,19)</f>
        <v>1</v>
      </c>
      <c r="I159" s="3">
        <f>VLOOKUP(A159,'[1]2018 Primary'!E167:W463,19)</f>
        <v>2</v>
      </c>
      <c r="J159" s="3">
        <f>VLOOKUP(A159,'[1]2018 General'!E167:W463,19)</f>
        <v>2</v>
      </c>
      <c r="K159" s="4">
        <f t="shared" si="11"/>
        <v>1.75</v>
      </c>
      <c r="L159">
        <f t="shared" si="12"/>
        <v>0</v>
      </c>
      <c r="M159">
        <f t="shared" si="13"/>
        <v>1</v>
      </c>
      <c r="N159">
        <f t="shared" si="10"/>
        <v>0</v>
      </c>
      <c r="O159">
        <v>0</v>
      </c>
    </row>
    <row r="160" spans="1:15" x14ac:dyDescent="0.35">
      <c r="A160" t="s">
        <v>594</v>
      </c>
      <c r="B160" s="11">
        <v>24</v>
      </c>
      <c r="C160" s="11">
        <v>1</v>
      </c>
      <c r="D160" s="9">
        <f t="shared" si="14"/>
        <v>24001</v>
      </c>
      <c r="E160" t="str">
        <f>VLOOKUP($D160,'Polling Places by Precinct 2020'!$A$1:$C$297,2)</f>
        <v>SCHOOL #45 FEDERAL HILL ELEM</v>
      </c>
      <c r="F160" t="str">
        <f>VLOOKUP($D160,'Polling Places by Precinct 2020'!$A$1:$C$297,3)</f>
        <v>1040 WILLIAM ST</v>
      </c>
      <c r="G160" s="3">
        <f>VLOOKUP(A160,'[1]2016 Primary'!E168:W464,19)</f>
        <v>3</v>
      </c>
      <c r="H160" s="3">
        <f>VLOOKUP(A160,'[1]2016 General'!E168:W464,19)</f>
        <v>3</v>
      </c>
      <c r="I160" s="3">
        <f>VLOOKUP(A160,'[1]2018 Primary'!E168:W464,19)</f>
        <v>2</v>
      </c>
      <c r="J160" s="3">
        <f>VLOOKUP(A160,'[1]2018 General'!E168:W464,19)</f>
        <v>2</v>
      </c>
      <c r="K160" s="4">
        <f t="shared" si="11"/>
        <v>2.5</v>
      </c>
      <c r="L160">
        <f t="shared" si="12"/>
        <v>0</v>
      </c>
      <c r="M160">
        <f t="shared" si="13"/>
        <v>0</v>
      </c>
      <c r="N160">
        <f t="shared" si="10"/>
        <v>1</v>
      </c>
      <c r="O160">
        <v>0</v>
      </c>
    </row>
    <row r="161" spans="1:15" x14ac:dyDescent="0.35">
      <c r="A161" t="s">
        <v>595</v>
      </c>
      <c r="B161" s="11">
        <v>24</v>
      </c>
      <c r="C161" s="11">
        <v>2</v>
      </c>
      <c r="D161" s="9">
        <f t="shared" si="14"/>
        <v>24002</v>
      </c>
      <c r="E161" t="str">
        <f>VLOOKUP($D161,'Polling Places by Precinct 2020'!$A$1:$C$297,2)</f>
        <v>HOLY CROSS CHURCH HALL</v>
      </c>
      <c r="F161" t="str">
        <f>VLOOKUP($D161,'Polling Places by Precinct 2020'!$A$1:$C$297,3)</f>
        <v>108 E WEST ST</v>
      </c>
      <c r="G161" s="3">
        <f>VLOOKUP(A161,'[1]2016 Primary'!E169:W465,19)</f>
        <v>3</v>
      </c>
      <c r="H161" s="3">
        <f>VLOOKUP(A161,'[1]2016 General'!E169:W465,19)</f>
        <v>3</v>
      </c>
      <c r="I161" s="3">
        <f>VLOOKUP(A161,'[1]2018 Primary'!E169:W465,19)</f>
        <v>2</v>
      </c>
      <c r="J161" s="3">
        <f>VLOOKUP(A161,'[1]2018 General'!E169:W465,19)</f>
        <v>2</v>
      </c>
      <c r="K161" s="4">
        <f t="shared" si="11"/>
        <v>2.5</v>
      </c>
      <c r="L161">
        <f t="shared" si="12"/>
        <v>0</v>
      </c>
      <c r="M161">
        <f t="shared" si="13"/>
        <v>0</v>
      </c>
      <c r="N161">
        <f t="shared" si="10"/>
        <v>1</v>
      </c>
      <c r="O161">
        <v>0</v>
      </c>
    </row>
    <row r="162" spans="1:15" x14ac:dyDescent="0.35">
      <c r="A162" t="s">
        <v>596</v>
      </c>
      <c r="B162" s="11">
        <v>24</v>
      </c>
      <c r="C162" s="11">
        <v>3</v>
      </c>
      <c r="D162" s="9">
        <f t="shared" si="14"/>
        <v>24003</v>
      </c>
      <c r="E162" t="str">
        <f>VLOOKUP($D162,'Polling Places by Precinct 2020'!$A$1:$C$297,2)</f>
        <v>HOLY CROSS CHURCH HALL</v>
      </c>
      <c r="F162" t="str">
        <f>VLOOKUP($D162,'Polling Places by Precinct 2020'!$A$1:$C$297,3)</f>
        <v>108 E WEST ST</v>
      </c>
      <c r="G162" s="3">
        <f>VLOOKUP(A162,'[1]2016 Primary'!E170:W466,19)</f>
        <v>1</v>
      </c>
      <c r="H162" s="3">
        <f>VLOOKUP(A162,'[1]2016 General'!E170:W466,19)</f>
        <v>1</v>
      </c>
      <c r="I162" s="3">
        <f>VLOOKUP(A162,'[1]2018 Primary'!E170:W466,19)</f>
        <v>2</v>
      </c>
      <c r="J162" s="3">
        <f>VLOOKUP(A162,'[1]2018 General'!E170:W466,19)</f>
        <v>2</v>
      </c>
      <c r="K162" s="4">
        <f t="shared" si="11"/>
        <v>1.5</v>
      </c>
      <c r="L162">
        <f t="shared" si="12"/>
        <v>0</v>
      </c>
      <c r="M162">
        <f t="shared" si="13"/>
        <v>0</v>
      </c>
      <c r="N162">
        <f t="shared" si="10"/>
        <v>1</v>
      </c>
      <c r="O162">
        <v>0</v>
      </c>
    </row>
    <row r="163" spans="1:15" x14ac:dyDescent="0.35">
      <c r="A163" t="s">
        <v>597</v>
      </c>
      <c r="B163" s="11">
        <v>24</v>
      </c>
      <c r="C163" s="11">
        <v>4</v>
      </c>
      <c r="D163" s="9">
        <f t="shared" si="14"/>
        <v>24004</v>
      </c>
      <c r="E163" t="str">
        <f>VLOOKUP($D163,'Polling Places by Precinct 2020'!$A$1:$C$297,2)</f>
        <v>ELLA BAILEY RECREATION CENTER</v>
      </c>
      <c r="F163" t="str">
        <f>VLOOKUP($D163,'Polling Places by Precinct 2020'!$A$1:$C$297,3)</f>
        <v>100 E HEATH ST</v>
      </c>
      <c r="G163" s="3">
        <f>VLOOKUP(A163,'[1]2016 Primary'!E171:W467,19)</f>
        <v>1</v>
      </c>
      <c r="H163" s="3">
        <f>VLOOKUP(A163,'[1]2016 General'!E171:W467,19)</f>
        <v>1</v>
      </c>
      <c r="I163" s="3">
        <f>VLOOKUP(A163,'[1]2018 Primary'!E171:W467,19)</f>
        <v>1</v>
      </c>
      <c r="J163" s="3">
        <f>VLOOKUP(A163,'[1]2018 General'!E171:W467,19)</f>
        <v>1</v>
      </c>
      <c r="K163" s="4">
        <f t="shared" si="11"/>
        <v>1</v>
      </c>
      <c r="L163">
        <f t="shared" si="12"/>
        <v>1</v>
      </c>
      <c r="M163">
        <f t="shared" si="13"/>
        <v>0</v>
      </c>
      <c r="N163">
        <f t="shared" si="10"/>
        <v>0</v>
      </c>
      <c r="O163">
        <v>0</v>
      </c>
    </row>
    <row r="164" spans="1:15" x14ac:dyDescent="0.35">
      <c r="A164" t="s">
        <v>598</v>
      </c>
      <c r="B164" s="11">
        <v>24</v>
      </c>
      <c r="C164" s="11">
        <v>5</v>
      </c>
      <c r="D164" s="9">
        <f t="shared" si="14"/>
        <v>24005</v>
      </c>
      <c r="E164" t="str">
        <f>VLOOKUP($D164,'Polling Places by Precinct 2020'!$A$1:$C$297,2)</f>
        <v>SCHOOL #76 F SCOTT KEY ELEM</v>
      </c>
      <c r="F164" t="str">
        <f>VLOOKUP($D164,'Polling Places by Precinct 2020'!$A$1:$C$297,3)</f>
        <v>1425 E FORT AVE</v>
      </c>
      <c r="G164" s="3">
        <f>VLOOKUP(A164,'[1]2016 Primary'!E172:W468,19)</f>
        <v>1</v>
      </c>
      <c r="H164" s="3">
        <f>VLOOKUP(A164,'[1]2016 General'!E172:W468,19)</f>
        <v>1</v>
      </c>
      <c r="I164" s="3">
        <f>VLOOKUP(A164,'[1]2018 Primary'!E172:W468,19)</f>
        <v>1</v>
      </c>
      <c r="J164" s="3">
        <f>VLOOKUP(A164,'[1]2018 General'!E172:W468,19)</f>
        <v>1</v>
      </c>
      <c r="K164" s="4">
        <f t="shared" si="11"/>
        <v>1</v>
      </c>
      <c r="L164">
        <f t="shared" si="12"/>
        <v>1</v>
      </c>
      <c r="M164">
        <f t="shared" si="13"/>
        <v>0</v>
      </c>
      <c r="N164">
        <f t="shared" si="10"/>
        <v>0</v>
      </c>
      <c r="O164">
        <v>0</v>
      </c>
    </row>
    <row r="165" spans="1:15" x14ac:dyDescent="0.35">
      <c r="A165" t="s">
        <v>599</v>
      </c>
      <c r="B165" s="11">
        <v>25</v>
      </c>
      <c r="C165" s="11">
        <v>1</v>
      </c>
      <c r="D165" s="9">
        <f t="shared" si="14"/>
        <v>25001</v>
      </c>
      <c r="E165" t="str">
        <f>VLOOKUP($D165,'Polling Places by Precinct 2020'!$A$1:$C$297,2)</f>
        <v>SCHOOL #246 BEECHFIELD ELEM</v>
      </c>
      <c r="F165" t="str">
        <f>VLOOKUP($D165,'Polling Places by Precinct 2020'!$A$1:$C$297,3)</f>
        <v>301 S BEECHFIELD AVE</v>
      </c>
      <c r="G165" s="3">
        <f>VLOOKUP(A165,'[1]2016 Primary'!E173:W469,19)</f>
        <v>1</v>
      </c>
      <c r="H165" s="3">
        <f>VLOOKUP(A165,'[1]2016 General'!E173:W469,19)</f>
        <v>1</v>
      </c>
      <c r="I165" s="3">
        <f>VLOOKUP(A165,'[1]2018 Primary'!E173:W469,19)</f>
        <v>1</v>
      </c>
      <c r="J165" s="3">
        <f>VLOOKUP(A165,'[1]2018 General'!E173:W469,19)</f>
        <v>1</v>
      </c>
      <c r="K165" s="4">
        <f t="shared" si="11"/>
        <v>1</v>
      </c>
      <c r="L165">
        <f t="shared" si="12"/>
        <v>1</v>
      </c>
      <c r="M165">
        <f t="shared" si="13"/>
        <v>0</v>
      </c>
      <c r="N165">
        <f t="shared" si="10"/>
        <v>0</v>
      </c>
      <c r="O165">
        <v>0</v>
      </c>
    </row>
    <row r="166" spans="1:15" x14ac:dyDescent="0.35">
      <c r="A166" t="s">
        <v>600</v>
      </c>
      <c r="B166" s="11">
        <v>25</v>
      </c>
      <c r="C166" s="11">
        <v>2</v>
      </c>
      <c r="D166" s="9">
        <f t="shared" si="14"/>
        <v>25002</v>
      </c>
      <c r="E166" t="str">
        <f>VLOOKUP($D166,'Polling Places by Precinct 2020'!$A$1:$C$297,2)</f>
        <v>SCHOOL #246 BEECHFIELD ELEM</v>
      </c>
      <c r="F166" t="str">
        <f>VLOOKUP($D166,'Polling Places by Precinct 2020'!$A$1:$C$297,3)</f>
        <v>301 S BEECHFIELD AVE</v>
      </c>
      <c r="G166" s="3">
        <f>VLOOKUP(A166,'[1]2016 Primary'!E174:W470,19)</f>
        <v>2</v>
      </c>
      <c r="H166" s="3">
        <f>VLOOKUP(A166,'[1]2016 General'!E174:W470,19)</f>
        <v>2</v>
      </c>
      <c r="I166" s="3">
        <f>VLOOKUP(A166,'[1]2018 Primary'!E174:W470,19)</f>
        <v>2</v>
      </c>
      <c r="J166" s="3">
        <f>VLOOKUP(A166,'[1]2018 General'!E174:W470,19)</f>
        <v>2</v>
      </c>
      <c r="K166" s="4">
        <f t="shared" si="11"/>
        <v>2</v>
      </c>
      <c r="L166">
        <f t="shared" si="12"/>
        <v>1</v>
      </c>
      <c r="M166">
        <f t="shared" si="13"/>
        <v>0</v>
      </c>
      <c r="N166">
        <f t="shared" si="10"/>
        <v>0</v>
      </c>
      <c r="O166">
        <v>0</v>
      </c>
    </row>
    <row r="167" spans="1:15" x14ac:dyDescent="0.35">
      <c r="A167" t="s">
        <v>601</v>
      </c>
      <c r="B167" s="11">
        <v>25</v>
      </c>
      <c r="C167" s="11">
        <v>3</v>
      </c>
      <c r="D167" s="9">
        <f t="shared" si="14"/>
        <v>25003</v>
      </c>
      <c r="E167" t="str">
        <f>VLOOKUP($D167,'Polling Places by Precinct 2020'!$A$1:$C$297,2)</f>
        <v>SCHOOL #226 VIOLETVILLE ELEM/MID</v>
      </c>
      <c r="F167" t="str">
        <f>VLOOKUP($D167,'Polling Places by Precinct 2020'!$A$1:$C$297,3)</f>
        <v>1207 PINE HGTS AVE</v>
      </c>
      <c r="G167" s="3">
        <f>VLOOKUP(A167,'[1]2016 Primary'!E175:W471,19)</f>
        <v>2</v>
      </c>
      <c r="H167" s="3">
        <f>VLOOKUP(A167,'[1]2016 General'!E175:W471,19)</f>
        <v>2</v>
      </c>
      <c r="I167" s="3">
        <f>VLOOKUP(A167,'[1]2018 Primary'!E175:W471,19)</f>
        <v>2</v>
      </c>
      <c r="J167" s="3">
        <f>VLOOKUP(A167,'[1]2018 General'!E175:W471,19)</f>
        <v>2</v>
      </c>
      <c r="K167" s="4">
        <f t="shared" si="11"/>
        <v>2</v>
      </c>
      <c r="L167">
        <f t="shared" si="12"/>
        <v>1</v>
      </c>
      <c r="M167">
        <f t="shared" si="13"/>
        <v>0</v>
      </c>
      <c r="N167">
        <f t="shared" si="10"/>
        <v>0</v>
      </c>
      <c r="O167">
        <v>0</v>
      </c>
    </row>
    <row r="168" spans="1:15" x14ac:dyDescent="0.35">
      <c r="A168" t="s">
        <v>602</v>
      </c>
      <c r="B168" s="11">
        <v>25</v>
      </c>
      <c r="C168" s="11">
        <v>4</v>
      </c>
      <c r="D168" s="9">
        <f t="shared" si="14"/>
        <v>25004</v>
      </c>
      <c r="E168" t="str">
        <f>VLOOKUP($D168,'Polling Places by Precinct 2020'!$A$1:$C$297,2)</f>
        <v>SCHOOL #220 MORRELL PARK ELEM/MID</v>
      </c>
      <c r="F168" t="str">
        <f>VLOOKUP($D168,'Polling Places by Precinct 2020'!$A$1:$C$297,3)</f>
        <v>2601 TOLLEY ST</v>
      </c>
      <c r="G168" s="3">
        <f>VLOOKUP(A168,'[1]2016 Primary'!E176:W472,19)</f>
        <v>2</v>
      </c>
      <c r="H168" s="3">
        <f>VLOOKUP(A168,'[1]2016 General'!E176:W472,19)</f>
        <v>2</v>
      </c>
      <c r="I168" s="3">
        <f>VLOOKUP(A168,'[1]2018 Primary'!E176:W472,19)</f>
        <v>2</v>
      </c>
      <c r="J168" s="3">
        <f>VLOOKUP(A168,'[1]2018 General'!E176:W472,19)</f>
        <v>2</v>
      </c>
      <c r="K168" s="4">
        <f t="shared" si="11"/>
        <v>2</v>
      </c>
      <c r="L168">
        <f t="shared" si="12"/>
        <v>1</v>
      </c>
      <c r="M168">
        <f t="shared" si="13"/>
        <v>0</v>
      </c>
      <c r="N168">
        <f t="shared" si="10"/>
        <v>0</v>
      </c>
      <c r="O168">
        <v>0</v>
      </c>
    </row>
    <row r="169" spans="1:15" x14ac:dyDescent="0.35">
      <c r="A169" t="s">
        <v>603</v>
      </c>
      <c r="B169" s="11">
        <v>25</v>
      </c>
      <c r="C169" s="11">
        <v>5</v>
      </c>
      <c r="D169" s="9">
        <f t="shared" si="14"/>
        <v>25005</v>
      </c>
      <c r="E169" t="str">
        <f>VLOOKUP($D169,'Polling Places by Precinct 2020'!$A$1:$C$297,2)</f>
        <v>SCHOOL #12 LAKELAND ELEM/MID</v>
      </c>
      <c r="F169" t="str">
        <f>VLOOKUP($D169,'Polling Places by Precinct 2020'!$A$1:$C$297,3)</f>
        <v>2921  STRANDEN RD (REC CTR)</v>
      </c>
      <c r="G169" s="3">
        <f>VLOOKUP(A169,'[1]2016 Primary'!E177:W473,19)</f>
        <v>2</v>
      </c>
      <c r="H169" s="3">
        <f>VLOOKUP(A169,'[1]2016 General'!E177:W473,19)</f>
        <v>2</v>
      </c>
      <c r="I169" s="3">
        <f>VLOOKUP(A169,'[1]2018 Primary'!E177:W473,19)</f>
        <v>2</v>
      </c>
      <c r="J169" s="3">
        <f>VLOOKUP(A169,'[1]2018 General'!E177:W473,19)</f>
        <v>2</v>
      </c>
      <c r="K169" s="4">
        <f t="shared" si="11"/>
        <v>2</v>
      </c>
      <c r="L169">
        <f t="shared" si="12"/>
        <v>1</v>
      </c>
      <c r="M169">
        <f t="shared" si="13"/>
        <v>0</v>
      </c>
      <c r="N169">
        <f t="shared" si="10"/>
        <v>0</v>
      </c>
      <c r="O169">
        <v>0</v>
      </c>
    </row>
    <row r="170" spans="1:15" x14ac:dyDescent="0.35">
      <c r="A170" t="s">
        <v>604</v>
      </c>
      <c r="B170" s="11">
        <v>25</v>
      </c>
      <c r="C170" s="11">
        <v>6</v>
      </c>
      <c r="D170" s="9">
        <f t="shared" si="14"/>
        <v>25006</v>
      </c>
      <c r="E170" t="str">
        <f>VLOOKUP($D170,'Polling Places by Precinct 2020'!$A$1:$C$297,2)</f>
        <v>SCHOOL #225 WESTPORT ELEM</v>
      </c>
      <c r="F170" t="str">
        <f>VLOOKUP($D170,'Polling Places by Precinct 2020'!$A$1:$C$297,3)</f>
        <v>2401 NEVADA ST</v>
      </c>
      <c r="G170" s="3">
        <f>VLOOKUP(A170,'[1]2016 Primary'!E178:W474,19)</f>
        <v>3</v>
      </c>
      <c r="H170" s="3">
        <f>VLOOKUP(A170,'[1]2016 General'!E178:W474,19)</f>
        <v>2</v>
      </c>
      <c r="I170" s="3">
        <f>VLOOKUP(A170,'[1]2018 Primary'!E178:W474,19)</f>
        <v>3</v>
      </c>
      <c r="J170" s="3">
        <f>VLOOKUP(A170,'[1]2018 General'!E178:W474,19)</f>
        <v>3</v>
      </c>
      <c r="K170" s="4">
        <f t="shared" si="11"/>
        <v>2.75</v>
      </c>
      <c r="L170">
        <f t="shared" si="12"/>
        <v>0</v>
      </c>
      <c r="M170">
        <f t="shared" si="13"/>
        <v>1</v>
      </c>
      <c r="N170">
        <f t="shared" si="10"/>
        <v>0</v>
      </c>
      <c r="O170">
        <v>0</v>
      </c>
    </row>
    <row r="171" spans="1:15" x14ac:dyDescent="0.35">
      <c r="A171" t="s">
        <v>605</v>
      </c>
      <c r="B171" s="11">
        <v>25</v>
      </c>
      <c r="C171" s="11">
        <v>7</v>
      </c>
      <c r="D171" s="9">
        <f t="shared" si="14"/>
        <v>25007</v>
      </c>
      <c r="E171" t="str">
        <f>VLOOKUP($D171,'Polling Places by Precinct 2020'!$A$1:$C$297,2)</f>
        <v>ENGINE HOUSE #58</v>
      </c>
      <c r="F171" t="str">
        <f>VLOOKUP($D171,'Polling Places by Precinct 2020'!$A$1:$C$297,3)</f>
        <v>2425 1/2 ANNAPOLIS RD</v>
      </c>
      <c r="G171" s="3">
        <f>VLOOKUP(A171,'[1]2016 Primary'!E179:W475,19)</f>
        <v>3</v>
      </c>
      <c r="H171" s="3">
        <f>VLOOKUP(A171,'[1]2016 General'!E179:W475,19)</f>
        <v>3</v>
      </c>
      <c r="I171" s="3">
        <f>VLOOKUP(A171,'[1]2018 Primary'!E179:W475,19)</f>
        <v>3</v>
      </c>
      <c r="J171" s="3">
        <f>VLOOKUP(A171,'[1]2018 General'!E179:W475,19)</f>
        <v>3</v>
      </c>
      <c r="K171" s="4">
        <f t="shared" si="11"/>
        <v>3</v>
      </c>
      <c r="L171">
        <f t="shared" si="12"/>
        <v>1</v>
      </c>
      <c r="M171">
        <f t="shared" si="13"/>
        <v>0</v>
      </c>
      <c r="N171">
        <f t="shared" si="10"/>
        <v>0</v>
      </c>
      <c r="O171">
        <v>0</v>
      </c>
    </row>
    <row r="172" spans="1:15" x14ac:dyDescent="0.35">
      <c r="A172" t="s">
        <v>606</v>
      </c>
      <c r="B172" s="11">
        <v>25</v>
      </c>
      <c r="C172" s="11">
        <v>8</v>
      </c>
      <c r="D172" s="9">
        <f t="shared" si="14"/>
        <v>25008</v>
      </c>
      <c r="E172" t="str">
        <f>VLOOKUP($D172,'Polling Places by Precinct 2020'!$A$1:$C$297,2)</f>
        <v>SCHOOL #164 ARUNDEL ELEM</v>
      </c>
      <c r="F172" t="str">
        <f>VLOOKUP($D172,'Polling Places by Precinct 2020'!$A$1:$C$297,3)</f>
        <v>2400 ROUND RD</v>
      </c>
      <c r="G172" s="3">
        <f>VLOOKUP(A172,'[1]2016 Primary'!E180:W476,19)</f>
        <v>2</v>
      </c>
      <c r="H172" s="3">
        <f>VLOOKUP(A172,'[1]2016 General'!E180:W476,19)</f>
        <v>2</v>
      </c>
      <c r="I172" s="3">
        <f>VLOOKUP(A172,'[1]2018 Primary'!E180:W476,19)</f>
        <v>2</v>
      </c>
      <c r="J172" s="3">
        <f>VLOOKUP(A172,'[1]2018 General'!E180:W476,19)</f>
        <v>3</v>
      </c>
      <c r="K172" s="4">
        <f t="shared" si="11"/>
        <v>2.25</v>
      </c>
      <c r="L172">
        <f t="shared" si="12"/>
        <v>0</v>
      </c>
      <c r="M172">
        <f t="shared" si="13"/>
        <v>1</v>
      </c>
      <c r="N172">
        <f t="shared" si="10"/>
        <v>0</v>
      </c>
      <c r="O172">
        <v>0</v>
      </c>
    </row>
    <row r="173" spans="1:15" x14ac:dyDescent="0.35">
      <c r="A173" t="s">
        <v>607</v>
      </c>
      <c r="B173" s="11">
        <v>25</v>
      </c>
      <c r="C173" s="11">
        <v>9</v>
      </c>
      <c r="D173" s="9">
        <f t="shared" si="14"/>
        <v>25009</v>
      </c>
      <c r="E173" t="str">
        <f>VLOOKUP($D173,'Polling Places by Precinct 2020'!$A$1:$C$297,2)</f>
        <v>SCHOOL #159 CHERRY HILL ELEM</v>
      </c>
      <c r="F173" t="str">
        <f>VLOOKUP($D173,'Polling Places by Precinct 2020'!$A$1:$C$297,3)</f>
        <v>801 BRIDGEVIEW ROAD</v>
      </c>
      <c r="G173" s="3">
        <f>VLOOKUP(A173,'[1]2016 Primary'!E181:W477,19)</f>
        <v>3</v>
      </c>
      <c r="H173" s="3">
        <f>VLOOKUP(A173,'[1]2016 General'!E181:W477,19)</f>
        <v>2</v>
      </c>
      <c r="I173" s="3">
        <f>VLOOKUP(A173,'[1]2018 Primary'!E181:W477,19)</f>
        <v>3</v>
      </c>
      <c r="J173" s="3">
        <f>VLOOKUP(A173,'[1]2018 General'!E181:W477,19)</f>
        <v>3</v>
      </c>
      <c r="K173" s="4">
        <f t="shared" si="11"/>
        <v>2.75</v>
      </c>
      <c r="L173">
        <f t="shared" si="12"/>
        <v>0</v>
      </c>
      <c r="M173">
        <f t="shared" si="13"/>
        <v>1</v>
      </c>
      <c r="N173">
        <f t="shared" si="10"/>
        <v>0</v>
      </c>
      <c r="O173">
        <v>0</v>
      </c>
    </row>
    <row r="174" spans="1:15" x14ac:dyDescent="0.35">
      <c r="A174" t="s">
        <v>608</v>
      </c>
      <c r="B174" s="11">
        <v>25</v>
      </c>
      <c r="C174" s="11">
        <v>10</v>
      </c>
      <c r="D174" s="9">
        <f t="shared" si="14"/>
        <v>25010</v>
      </c>
      <c r="E174" t="str">
        <f>VLOOKUP($D174,'Polling Places by Precinct 2020'!$A$1:$C$297,2)</f>
        <v>SCHOOL #422  NEW ERA SCHOOL</v>
      </c>
      <c r="F174" t="str">
        <f>VLOOKUP($D174,'Polling Places by Precinct 2020'!$A$1:$C$297,3)</f>
        <v>2700 SEAMON AVE</v>
      </c>
      <c r="G174" s="3">
        <f>VLOOKUP(A174,'[1]2016 Primary'!E182:W478,19)</f>
        <v>3</v>
      </c>
      <c r="H174" s="3">
        <f>VLOOKUP(A174,'[1]2016 General'!E182:W478,19)</f>
        <v>2</v>
      </c>
      <c r="I174" s="3">
        <f>VLOOKUP(A174,'[1]2018 Primary'!E182:W478,19)</f>
        <v>3</v>
      </c>
      <c r="J174" s="3">
        <f>VLOOKUP(A174,'[1]2018 General'!E182:W478,19)</f>
        <v>3</v>
      </c>
      <c r="K174" s="4">
        <f t="shared" si="11"/>
        <v>2.75</v>
      </c>
      <c r="L174">
        <f t="shared" si="12"/>
        <v>0</v>
      </c>
      <c r="M174">
        <f t="shared" si="13"/>
        <v>1</v>
      </c>
      <c r="N174">
        <f t="shared" si="10"/>
        <v>0</v>
      </c>
      <c r="O174">
        <v>0</v>
      </c>
    </row>
    <row r="175" spans="1:15" x14ac:dyDescent="0.35">
      <c r="A175" t="s">
        <v>609</v>
      </c>
      <c r="B175" s="11">
        <v>25</v>
      </c>
      <c r="C175" s="11">
        <v>11</v>
      </c>
      <c r="D175" s="9">
        <f t="shared" si="14"/>
        <v>25011</v>
      </c>
      <c r="E175" t="str">
        <f>VLOOKUP($D175,'Polling Places by Precinct 2020'!$A$1:$C$297,2)</f>
        <v>SCHOOL #203 MARIE FARRING ELEM</v>
      </c>
      <c r="F175" t="str">
        <f>VLOOKUP($D175,'Polling Places by Precinct 2020'!$A$1:$C$297,3)</f>
        <v>300 PONTIAC AVE</v>
      </c>
      <c r="G175" s="3">
        <f>VLOOKUP(A175,'[1]2016 Primary'!E183:W479,19)</f>
        <v>3</v>
      </c>
      <c r="H175" s="3">
        <f>VLOOKUP(A175,'[1]2016 General'!E183:W479,19)</f>
        <v>3</v>
      </c>
      <c r="I175" s="3">
        <f>VLOOKUP(A175,'[1]2018 Primary'!E183:W479,19)</f>
        <v>3</v>
      </c>
      <c r="J175" s="3">
        <f>VLOOKUP(A175,'[1]2018 General'!E183:W479,19)</f>
        <v>3</v>
      </c>
      <c r="K175" s="4">
        <f t="shared" si="11"/>
        <v>3</v>
      </c>
      <c r="L175">
        <f t="shared" si="12"/>
        <v>1</v>
      </c>
      <c r="M175">
        <f t="shared" si="13"/>
        <v>0</v>
      </c>
      <c r="N175">
        <f t="shared" si="10"/>
        <v>0</v>
      </c>
      <c r="O175">
        <v>0</v>
      </c>
    </row>
    <row r="176" spans="1:15" x14ac:dyDescent="0.35">
      <c r="A176" t="s">
        <v>610</v>
      </c>
      <c r="B176" s="11">
        <v>25</v>
      </c>
      <c r="C176" s="11">
        <v>12</v>
      </c>
      <c r="D176" s="9">
        <f t="shared" si="14"/>
        <v>25012</v>
      </c>
      <c r="E176" t="str">
        <f>VLOOKUP($D176,'Polling Places by Precinct 2020'!$A$1:$C$297,2)</f>
        <v>SCHOOL #203 MARIE FARRING ELEM</v>
      </c>
      <c r="F176" t="str">
        <f>VLOOKUP($D176,'Polling Places by Precinct 2020'!$A$1:$C$297,3)</f>
        <v>300 PONTIAC AVE</v>
      </c>
      <c r="G176" s="3">
        <f>VLOOKUP(A176,'[1]2016 Primary'!E184:W480,19)</f>
        <v>3</v>
      </c>
      <c r="H176" s="3">
        <f>VLOOKUP(A176,'[1]2016 General'!E184:W480,19)</f>
        <v>3</v>
      </c>
      <c r="I176" s="3">
        <f>VLOOKUP(A176,'[1]2018 Primary'!E184:W480,19)</f>
        <v>3</v>
      </c>
      <c r="J176" s="3">
        <f>VLOOKUP(A176,'[1]2018 General'!E184:W480,19)</f>
        <v>3</v>
      </c>
      <c r="K176" s="4">
        <f t="shared" si="11"/>
        <v>3</v>
      </c>
      <c r="L176">
        <f t="shared" si="12"/>
        <v>1</v>
      </c>
      <c r="M176">
        <f t="shared" si="13"/>
        <v>0</v>
      </c>
      <c r="N176">
        <f t="shared" si="10"/>
        <v>0</v>
      </c>
      <c r="O176">
        <v>0</v>
      </c>
    </row>
    <row r="177" spans="1:15" x14ac:dyDescent="0.35">
      <c r="A177" t="s">
        <v>611</v>
      </c>
      <c r="B177" s="11">
        <v>25</v>
      </c>
      <c r="C177" s="11">
        <v>13</v>
      </c>
      <c r="D177" s="9">
        <f t="shared" si="14"/>
        <v>25013</v>
      </c>
      <c r="E177" t="str">
        <f>VLOOKUP($D177,'Polling Places by Precinct 2020'!$A$1:$C$297,2)</f>
        <v>ENOCH PRATT FREE LIBRARY BROOKLYN BRANCH</v>
      </c>
      <c r="F177" t="str">
        <f>VLOOKUP($D177,'Polling Places by Precinct 2020'!$A$1:$C$297,3)</f>
        <v>300 E PATAPSCO AVE</v>
      </c>
      <c r="G177" s="3">
        <f>VLOOKUP(A177,'[1]2016 Primary'!E185:W481,19)</f>
        <v>3</v>
      </c>
      <c r="H177" s="3">
        <f>VLOOKUP(A177,'[1]2016 General'!E185:W481,19)</f>
        <v>3</v>
      </c>
      <c r="I177" s="3">
        <f>VLOOKUP(A177,'[1]2018 Primary'!E185:W481,19)</f>
        <v>3</v>
      </c>
      <c r="J177" s="3">
        <f>VLOOKUP(A177,'[1]2018 General'!E185:W481,19)</f>
        <v>3</v>
      </c>
      <c r="K177" s="4">
        <f t="shared" si="11"/>
        <v>3</v>
      </c>
      <c r="L177">
        <f t="shared" si="12"/>
        <v>1</v>
      </c>
      <c r="M177">
        <f t="shared" si="13"/>
        <v>0</v>
      </c>
      <c r="N177">
        <f t="shared" si="10"/>
        <v>0</v>
      </c>
      <c r="O177">
        <v>0</v>
      </c>
    </row>
    <row r="178" spans="1:15" x14ac:dyDescent="0.35">
      <c r="A178" t="s">
        <v>612</v>
      </c>
      <c r="B178" s="11">
        <v>25</v>
      </c>
      <c r="C178" s="11">
        <v>14</v>
      </c>
      <c r="D178" s="9">
        <f t="shared" si="14"/>
        <v>25014</v>
      </c>
      <c r="E178" t="str">
        <f>VLOOKUP($D178,'Polling Places by Precinct 2020'!$A$1:$C$297,2)</f>
        <v>BROOKLYN HOMES</v>
      </c>
      <c r="F178" t="str">
        <f>VLOOKUP($D178,'Polling Places by Precinct 2020'!$A$1:$C$297,3)</f>
        <v>4140 TENTH ST</v>
      </c>
      <c r="G178" s="3">
        <f>VLOOKUP(A178,'[1]2016 Primary'!E186:W482,19)</f>
        <v>3</v>
      </c>
      <c r="H178" s="3">
        <f>VLOOKUP(A178,'[1]2016 General'!E186:W482,19)</f>
        <v>2</v>
      </c>
      <c r="I178" s="3">
        <f>VLOOKUP(A178,'[1]2018 Primary'!E186:W482,19)</f>
        <v>3</v>
      </c>
      <c r="J178" s="3">
        <f>VLOOKUP(A178,'[1]2018 General'!E186:W482,19)</f>
        <v>3</v>
      </c>
      <c r="K178" s="4">
        <f t="shared" si="11"/>
        <v>2.75</v>
      </c>
      <c r="L178">
        <f t="shared" si="12"/>
        <v>0</v>
      </c>
      <c r="M178">
        <f t="shared" si="13"/>
        <v>1</v>
      </c>
      <c r="N178">
        <f t="shared" si="10"/>
        <v>0</v>
      </c>
      <c r="O178">
        <v>0</v>
      </c>
    </row>
    <row r="179" spans="1:15" x14ac:dyDescent="0.35">
      <c r="A179" t="s">
        <v>613</v>
      </c>
      <c r="B179" s="11">
        <v>25</v>
      </c>
      <c r="C179" s="11">
        <v>15</v>
      </c>
      <c r="D179" s="9">
        <f t="shared" si="14"/>
        <v>25015</v>
      </c>
      <c r="E179" t="str">
        <f>VLOOKUP($D179,'Polling Places by Precinct 2020'!$A$1:$C$297,2)</f>
        <v>SCHOOL #239 MASONVILLE COVE @ BEN FRANKLIN</v>
      </c>
      <c r="F179" t="str">
        <f>VLOOKUP($D179,'Polling Places by Precinct 2020'!$A$1:$C$297,3)</f>
        <v>1201 CAMBRIA ST</v>
      </c>
      <c r="G179" s="3">
        <f>VLOOKUP(A179,'[1]2016 Primary'!E187:W483,19)</f>
        <v>3</v>
      </c>
      <c r="H179" s="3">
        <f>VLOOKUP(A179,'[1]2016 General'!E187:W483,19)</f>
        <v>2</v>
      </c>
      <c r="I179" s="3">
        <f>VLOOKUP(A179,'[1]2018 Primary'!E187:W483,19)</f>
        <v>3</v>
      </c>
      <c r="J179" s="3">
        <f>VLOOKUP(A179,'[1]2018 General'!E187:W483,19)</f>
        <v>3</v>
      </c>
      <c r="K179" s="4">
        <f t="shared" si="11"/>
        <v>2.75</v>
      </c>
      <c r="L179">
        <f t="shared" si="12"/>
        <v>0</v>
      </c>
      <c r="M179">
        <f t="shared" si="13"/>
        <v>1</v>
      </c>
      <c r="N179">
        <f t="shared" si="10"/>
        <v>0</v>
      </c>
      <c r="O179">
        <v>0</v>
      </c>
    </row>
    <row r="180" spans="1:15" x14ac:dyDescent="0.35">
      <c r="A180" t="s">
        <v>614</v>
      </c>
      <c r="B180" s="11">
        <v>25</v>
      </c>
      <c r="C180" s="11">
        <v>16</v>
      </c>
      <c r="D180" s="9">
        <f t="shared" si="14"/>
        <v>25016</v>
      </c>
      <c r="E180" t="str">
        <f>VLOOKUP($D180,'Polling Places by Precinct 2020'!$A$1:$C$297,2)</f>
        <v>CURTIS BAY REC CTR</v>
      </c>
      <c r="F180" t="str">
        <f>VLOOKUP($D180,'Polling Places by Precinct 2020'!$A$1:$C$297,3)</f>
        <v>1630 FILBERT ST</v>
      </c>
      <c r="G180" s="3">
        <f>VLOOKUP(A180,'[1]2016 Primary'!E188:W484,19)</f>
        <v>3</v>
      </c>
      <c r="H180" s="3">
        <f>VLOOKUP(A180,'[1]2016 General'!E188:W484,19)</f>
        <v>2</v>
      </c>
      <c r="I180" s="3">
        <f>VLOOKUP(A180,'[1]2018 Primary'!E188:W484,19)</f>
        <v>3</v>
      </c>
      <c r="J180" s="3">
        <f>VLOOKUP(A180,'[1]2018 General'!E188:W484,19)</f>
        <v>3</v>
      </c>
      <c r="K180" s="4">
        <f t="shared" si="11"/>
        <v>2.75</v>
      </c>
      <c r="L180">
        <f t="shared" si="12"/>
        <v>0</v>
      </c>
      <c r="M180">
        <f t="shared" si="13"/>
        <v>1</v>
      </c>
      <c r="N180">
        <f t="shared" si="10"/>
        <v>0</v>
      </c>
      <c r="O180">
        <v>0</v>
      </c>
    </row>
    <row r="181" spans="1:15" x14ac:dyDescent="0.35">
      <c r="A181" t="s">
        <v>615</v>
      </c>
      <c r="B181" s="11">
        <v>25</v>
      </c>
      <c r="C181" s="11">
        <v>17</v>
      </c>
      <c r="D181" s="9">
        <f t="shared" si="14"/>
        <v>25017</v>
      </c>
      <c r="E181" t="str">
        <f>VLOOKUP($D181,'Polling Places by Precinct 2020'!$A$1:$C$297,2)</f>
        <v>SCHOOL #226 VIOLETVILLE ELEM/MID</v>
      </c>
      <c r="F181" t="str">
        <f>VLOOKUP($D181,'Polling Places by Precinct 2020'!$A$1:$C$297,3)</f>
        <v>1207 PINE HGTS AVE</v>
      </c>
      <c r="G181" s="3">
        <f>VLOOKUP(A181,'[1]2016 Primary'!E189:W485,19)</f>
        <v>3</v>
      </c>
      <c r="H181" s="3">
        <f>VLOOKUP(A181,'[1]2016 General'!E189:W485,19)</f>
        <v>3</v>
      </c>
      <c r="I181" s="3">
        <f>VLOOKUP(A181,'[1]2018 Primary'!E189:W485,19)</f>
        <v>3</v>
      </c>
      <c r="J181" s="3">
        <f>VLOOKUP(A181,'[1]2018 General'!E189:W485,19)</f>
        <v>3</v>
      </c>
      <c r="K181" s="4">
        <f t="shared" si="11"/>
        <v>3</v>
      </c>
      <c r="L181">
        <f t="shared" si="12"/>
        <v>1</v>
      </c>
      <c r="M181">
        <f t="shared" si="13"/>
        <v>0</v>
      </c>
      <c r="N181">
        <f t="shared" si="10"/>
        <v>0</v>
      </c>
      <c r="O181">
        <v>0</v>
      </c>
    </row>
    <row r="182" spans="1:15" x14ac:dyDescent="0.35">
      <c r="A182" t="s">
        <v>616</v>
      </c>
      <c r="B182" s="11">
        <v>25</v>
      </c>
      <c r="C182" s="11">
        <v>18</v>
      </c>
      <c r="D182" s="9">
        <f t="shared" si="14"/>
        <v>25018</v>
      </c>
      <c r="E182" t="str">
        <f>VLOOKUP($D182,'Polling Places by Precinct 2020'!$A$1:$C$297,2)</f>
        <v>SCHOOL #226 VIOLETVILLE ELEM/MID</v>
      </c>
      <c r="F182" t="str">
        <f>VLOOKUP($D182,'Polling Places by Precinct 2020'!$A$1:$C$297,3)</f>
        <v>1207 PINE HGTS AVE</v>
      </c>
      <c r="G182" s="3">
        <f>VLOOKUP(A182,'[1]2016 Primary'!E190:W486,19)</f>
        <v>3</v>
      </c>
      <c r="H182" s="3">
        <f>VLOOKUP(A182,'[1]2016 General'!E190:W486,19)</f>
        <v>3</v>
      </c>
      <c r="I182" s="3">
        <f>VLOOKUP(A182,'[1]2018 Primary'!E190:W486,19)</f>
        <v>3</v>
      </c>
      <c r="J182" s="3">
        <f>VLOOKUP(A182,'[1]2018 General'!E190:W486,19)</f>
        <v>3</v>
      </c>
      <c r="K182" s="4">
        <f t="shared" si="11"/>
        <v>3</v>
      </c>
      <c r="L182">
        <f t="shared" si="12"/>
        <v>1</v>
      </c>
      <c r="M182">
        <f t="shared" si="13"/>
        <v>0</v>
      </c>
      <c r="N182">
        <f t="shared" si="10"/>
        <v>0</v>
      </c>
      <c r="O182">
        <v>0</v>
      </c>
    </row>
    <row r="183" spans="1:15" x14ac:dyDescent="0.35">
      <c r="A183" t="s">
        <v>617</v>
      </c>
      <c r="B183" s="11">
        <v>26</v>
      </c>
      <c r="C183" s="11">
        <v>1</v>
      </c>
      <c r="D183" s="9">
        <f t="shared" si="14"/>
        <v>26001</v>
      </c>
      <c r="E183" t="str">
        <f>VLOOKUP($D183,'Polling Places by Precinct 2020'!$A$1:$C$297,2)</f>
        <v>ST HELENA COMMUNITY ASSOC</v>
      </c>
      <c r="F183" t="str">
        <f>VLOOKUP($D183,'Polling Places by Precinct 2020'!$A$1:$C$297,3)</f>
        <v>6509 COLGATE AVE</v>
      </c>
      <c r="G183" s="3">
        <f>VLOOKUP(A183,'[1]2016 Primary'!E191:W487,19)</f>
        <v>3</v>
      </c>
      <c r="H183" s="3">
        <f>VLOOKUP(A183,'[1]2016 General'!E191:W487,19)</f>
        <v>3</v>
      </c>
      <c r="I183" s="3">
        <f>VLOOKUP(A183,'[1]2018 Primary'!E191:W487,19)</f>
        <v>3</v>
      </c>
      <c r="J183" s="3">
        <f>VLOOKUP(A183,'[1]2018 General'!E191:W487,19)</f>
        <v>3</v>
      </c>
      <c r="K183" s="4">
        <f t="shared" si="11"/>
        <v>3</v>
      </c>
      <c r="L183">
        <f t="shared" si="12"/>
        <v>1</v>
      </c>
      <c r="M183">
        <f t="shared" si="13"/>
        <v>0</v>
      </c>
      <c r="N183">
        <f t="shared" si="10"/>
        <v>0</v>
      </c>
      <c r="O183">
        <v>0</v>
      </c>
    </row>
    <row r="184" spans="1:15" x14ac:dyDescent="0.35">
      <c r="A184" t="s">
        <v>618</v>
      </c>
      <c r="B184" s="11">
        <v>26</v>
      </c>
      <c r="C184" s="11">
        <v>2</v>
      </c>
      <c r="D184" s="9">
        <f t="shared" si="14"/>
        <v>26002</v>
      </c>
      <c r="E184" t="str">
        <f>VLOOKUP($D184,'Polling Places by Precinct 2020'!$A$1:$C$297,2)</f>
        <v>SCHOOL #240 GRACELAND PARK ELEM</v>
      </c>
      <c r="F184" t="str">
        <f>VLOOKUP($D184,'Polling Places by Precinct 2020'!$A$1:$C$297,3)</f>
        <v>6300 ODONNELL ST</v>
      </c>
      <c r="G184" s="3">
        <f>VLOOKUP(A184,'[1]2016 Primary'!E192:W488,19)</f>
        <v>2</v>
      </c>
      <c r="H184" s="3">
        <f>VLOOKUP(A184,'[1]2016 General'!E192:W488,19)</f>
        <v>2</v>
      </c>
      <c r="I184" s="3">
        <f>VLOOKUP(A184,'[1]2018 Primary'!E192:W488,19)</f>
        <v>3</v>
      </c>
      <c r="J184" s="3">
        <f>VLOOKUP(A184,'[1]2018 General'!E192:W488,19)</f>
        <v>3</v>
      </c>
      <c r="K184" s="4">
        <f t="shared" si="11"/>
        <v>2.5</v>
      </c>
      <c r="L184">
        <f t="shared" si="12"/>
        <v>0</v>
      </c>
      <c r="M184">
        <f t="shared" si="13"/>
        <v>0</v>
      </c>
      <c r="N184">
        <f t="shared" si="10"/>
        <v>1</v>
      </c>
      <c r="O184">
        <v>0</v>
      </c>
    </row>
    <row r="185" spans="1:15" x14ac:dyDescent="0.35">
      <c r="A185" t="s">
        <v>619</v>
      </c>
      <c r="B185" s="11">
        <v>26</v>
      </c>
      <c r="C185" s="11">
        <v>3</v>
      </c>
      <c r="D185" s="9">
        <f t="shared" si="14"/>
        <v>26003</v>
      </c>
      <c r="E185" t="str">
        <f>VLOOKUP($D185,'Polling Places by Precinct 2020'!$A$1:$C$297,2)</f>
        <v>SCHOOL #240 GRACELAND PARK ELEM</v>
      </c>
      <c r="F185" t="str">
        <f>VLOOKUP($D185,'Polling Places by Precinct 2020'!$A$1:$C$297,3)</f>
        <v>6300 ODONNELL ST</v>
      </c>
      <c r="G185" s="3">
        <f>VLOOKUP(A185,'[1]2016 Primary'!E193:W489,19)</f>
        <v>3</v>
      </c>
      <c r="H185" s="3">
        <f>VLOOKUP(A185,'[1]2016 General'!E193:W489,19)</f>
        <v>2</v>
      </c>
      <c r="I185" s="3">
        <f>VLOOKUP(A185,'[1]2018 Primary'!E193:W489,19)</f>
        <v>3</v>
      </c>
      <c r="J185" s="3">
        <f>VLOOKUP(A185,'[1]2018 General'!E193:W489,19)</f>
        <v>3</v>
      </c>
      <c r="K185" s="4">
        <f t="shared" si="11"/>
        <v>2.75</v>
      </c>
      <c r="L185">
        <f t="shared" si="12"/>
        <v>0</v>
      </c>
      <c r="M185">
        <f t="shared" si="13"/>
        <v>1</v>
      </c>
      <c r="N185">
        <f t="shared" si="10"/>
        <v>0</v>
      </c>
      <c r="O185">
        <v>0</v>
      </c>
    </row>
    <row r="186" spans="1:15" x14ac:dyDescent="0.35">
      <c r="A186" t="s">
        <v>620</v>
      </c>
      <c r="B186" s="11">
        <v>26</v>
      </c>
      <c r="C186" s="11">
        <v>4</v>
      </c>
      <c r="D186" s="9">
        <f t="shared" si="14"/>
        <v>26004</v>
      </c>
      <c r="E186" t="str">
        <f>VLOOKUP($D186,'Polling Places by Precinct 2020'!$A$1:$C$297,2)</f>
        <v>SCHOOL #405  PATTERSON SR HIGH</v>
      </c>
      <c r="F186" t="str">
        <f>VLOOKUP($D186,'Polling Places by Precinct 2020'!$A$1:$C$297,3)</f>
        <v>100 KANE ST</v>
      </c>
      <c r="G186" s="3">
        <f>VLOOKUP(A186,'[1]2016 Primary'!E194:W490,19)</f>
        <v>3</v>
      </c>
      <c r="H186" s="3">
        <f>VLOOKUP(A186,'[1]2016 General'!E194:W490,19)</f>
        <v>3</v>
      </c>
      <c r="I186" s="3">
        <f>VLOOKUP(A186,'[1]2018 Primary'!E194:W490,19)</f>
        <v>3</v>
      </c>
      <c r="J186" s="3">
        <f>VLOOKUP(A186,'[1]2018 General'!E194:W490,19)</f>
        <v>3</v>
      </c>
      <c r="K186" s="4">
        <f t="shared" si="11"/>
        <v>3</v>
      </c>
      <c r="L186">
        <f t="shared" si="12"/>
        <v>1</v>
      </c>
      <c r="M186">
        <f t="shared" si="13"/>
        <v>0</v>
      </c>
      <c r="N186">
        <f t="shared" si="10"/>
        <v>0</v>
      </c>
      <c r="O186">
        <v>0</v>
      </c>
    </row>
    <row r="187" spans="1:15" x14ac:dyDescent="0.35">
      <c r="A187" t="s">
        <v>621</v>
      </c>
      <c r="B187" s="11">
        <v>26</v>
      </c>
      <c r="C187" s="11">
        <v>5</v>
      </c>
      <c r="D187" s="9">
        <f t="shared" si="14"/>
        <v>26005</v>
      </c>
      <c r="E187" t="str">
        <f>VLOOKUP($D187,'Polling Places by Precinct 2020'!$A$1:$C$297,2)</f>
        <v>JOSEPH LEE FIELDHOUSE</v>
      </c>
      <c r="F187" t="str">
        <f>VLOOKUP($D187,'Polling Places by Precinct 2020'!$A$1:$C$297,3)</f>
        <v>5900 E PRATT ST</v>
      </c>
      <c r="G187" s="3">
        <f>VLOOKUP(A187,'[1]2016 Primary'!E195:W491,19)</f>
        <v>3</v>
      </c>
      <c r="H187" s="3">
        <f>VLOOKUP(A187,'[1]2016 General'!E195:W491,19)</f>
        <v>3</v>
      </c>
      <c r="I187" s="3">
        <f>VLOOKUP(A187,'[1]2018 Primary'!E195:W491,19)</f>
        <v>3</v>
      </c>
      <c r="J187" s="3">
        <f>VLOOKUP(A187,'[1]2018 General'!E195:W491,19)</f>
        <v>3</v>
      </c>
      <c r="K187" s="4">
        <f t="shared" si="11"/>
        <v>3</v>
      </c>
      <c r="L187">
        <f t="shared" si="12"/>
        <v>1</v>
      </c>
      <c r="M187">
        <f t="shared" si="13"/>
        <v>0</v>
      </c>
      <c r="N187">
        <f t="shared" si="10"/>
        <v>0</v>
      </c>
      <c r="O187">
        <v>0</v>
      </c>
    </row>
    <row r="188" spans="1:15" x14ac:dyDescent="0.35">
      <c r="A188" t="s">
        <v>622</v>
      </c>
      <c r="B188" s="11">
        <v>26</v>
      </c>
      <c r="C188" s="11">
        <v>6</v>
      </c>
      <c r="D188" s="9">
        <f t="shared" si="14"/>
        <v>26006</v>
      </c>
      <c r="E188" t="str">
        <f>VLOOKUP($D188,'Polling Places by Precinct 2020'!$A$1:$C$297,2)</f>
        <v>ST NICHOLAS CHURCH HALL</v>
      </c>
      <c r="F188" t="str">
        <f>VLOOKUP($D188,'Polling Places by Precinct 2020'!$A$1:$C$297,3)</f>
        <v>520 S PONCA ST - REAR</v>
      </c>
      <c r="G188" s="3">
        <f>VLOOKUP(A188,'[1]2016 Primary'!E196:W492,19)</f>
        <v>3</v>
      </c>
      <c r="H188" s="3">
        <f>VLOOKUP(A188,'[1]2016 General'!E196:W492,19)</f>
        <v>3</v>
      </c>
      <c r="I188" s="3">
        <f>VLOOKUP(A188,'[1]2018 Primary'!E196:W492,19)</f>
        <v>3</v>
      </c>
      <c r="J188" s="3">
        <f>VLOOKUP(A188,'[1]2018 General'!E196:W492,19)</f>
        <v>3</v>
      </c>
      <c r="K188" s="4">
        <f t="shared" si="11"/>
        <v>3</v>
      </c>
      <c r="L188">
        <f t="shared" si="12"/>
        <v>1</v>
      </c>
      <c r="M188">
        <f t="shared" si="13"/>
        <v>0</v>
      </c>
      <c r="N188">
        <f t="shared" si="10"/>
        <v>0</v>
      </c>
      <c r="O188">
        <v>0</v>
      </c>
    </row>
    <row r="189" spans="1:15" x14ac:dyDescent="0.35">
      <c r="A189" t="s">
        <v>623</v>
      </c>
      <c r="B189" s="11">
        <v>26</v>
      </c>
      <c r="C189" s="11">
        <v>7</v>
      </c>
      <c r="D189" s="9">
        <f t="shared" si="14"/>
        <v>26007</v>
      </c>
      <c r="E189" t="str">
        <f>VLOOKUP($D189,'Polling Places by Precinct 2020'!$A$1:$C$297,2)</f>
        <v>ST NICHOLAS CHURCH HALL</v>
      </c>
      <c r="F189" t="str">
        <f>VLOOKUP($D189,'Polling Places by Precinct 2020'!$A$1:$C$297,3)</f>
        <v>520 S PONCA ST - REAR</v>
      </c>
      <c r="G189" s="3">
        <f>VLOOKUP(A189,'[1]2016 Primary'!E197:W493,19)</f>
        <v>3</v>
      </c>
      <c r="H189" s="3">
        <f>VLOOKUP(A189,'[1]2016 General'!E197:W493,19)</f>
        <v>2</v>
      </c>
      <c r="I189" s="3">
        <f>VLOOKUP(A189,'[1]2018 Primary'!E197:W493,19)</f>
        <v>3</v>
      </c>
      <c r="J189" s="3">
        <f>VLOOKUP(A189,'[1]2018 General'!E197:W493,19)</f>
        <v>3</v>
      </c>
      <c r="K189" s="4">
        <f t="shared" si="11"/>
        <v>2.75</v>
      </c>
      <c r="L189">
        <f t="shared" si="12"/>
        <v>0</v>
      </c>
      <c r="M189">
        <f t="shared" si="13"/>
        <v>1</v>
      </c>
      <c r="N189">
        <f t="shared" si="10"/>
        <v>0</v>
      </c>
      <c r="O189">
        <v>0</v>
      </c>
    </row>
    <row r="190" spans="1:15" x14ac:dyDescent="0.35">
      <c r="A190" t="s">
        <v>624</v>
      </c>
      <c r="B190" s="11">
        <v>26</v>
      </c>
      <c r="C190" s="11">
        <v>8</v>
      </c>
      <c r="D190" s="9">
        <f t="shared" si="14"/>
        <v>26008</v>
      </c>
      <c r="E190" t="str">
        <f>VLOOKUP($D190,'Polling Places by Precinct 2020'!$A$1:$C$297,2)</f>
        <v>CANTON BAPTIST CHURCH</v>
      </c>
      <c r="F190" t="str">
        <f>VLOOKUP($D190,'Polling Places by Precinct 2020'!$A$1:$C$297,3)</f>
        <v>3302 TOONE ST</v>
      </c>
      <c r="G190" s="3">
        <f>VLOOKUP(A190,'[1]2016 Primary'!E198:W494,19)</f>
        <v>3</v>
      </c>
      <c r="H190" s="3">
        <f>VLOOKUP(A190,'[1]2016 General'!E198:W494,19)</f>
        <v>2</v>
      </c>
      <c r="I190" s="3">
        <f>VLOOKUP(A190,'[1]2018 Primary'!E198:W494,19)</f>
        <v>2</v>
      </c>
      <c r="J190" s="3">
        <f>VLOOKUP(A190,'[1]2018 General'!E198:W494,19)</f>
        <v>2</v>
      </c>
      <c r="K190" s="4">
        <f t="shared" si="11"/>
        <v>2.25</v>
      </c>
      <c r="L190">
        <f t="shared" si="12"/>
        <v>0</v>
      </c>
      <c r="M190">
        <f t="shared" si="13"/>
        <v>1</v>
      </c>
      <c r="N190">
        <f t="shared" si="10"/>
        <v>0</v>
      </c>
      <c r="O190">
        <v>0</v>
      </c>
    </row>
    <row r="191" spans="1:15" x14ac:dyDescent="0.35">
      <c r="A191" t="s">
        <v>625</v>
      </c>
      <c r="B191" s="11">
        <v>26</v>
      </c>
      <c r="C191" s="11">
        <v>9</v>
      </c>
      <c r="D191" s="9">
        <f t="shared" si="14"/>
        <v>26009</v>
      </c>
      <c r="E191" t="str">
        <f>VLOOKUP($D191,'Polling Places by Precinct 2020'!$A$1:$C$297,2)</f>
        <v>SOUTHEAST ANCHOR LIBRARY</v>
      </c>
      <c r="F191" t="str">
        <f>VLOOKUP($D191,'Polling Places by Precinct 2020'!$A$1:$C$297,3)</f>
        <v>3601 EASTERN AVE</v>
      </c>
      <c r="G191" s="3">
        <f>VLOOKUP(A191,'[1]2016 Primary'!E199:W495,19)</f>
        <v>1</v>
      </c>
      <c r="H191" s="3">
        <f>VLOOKUP(A191,'[1]2016 General'!E199:W495,19)</f>
        <v>1</v>
      </c>
      <c r="I191" s="3">
        <f>VLOOKUP(A191,'[1]2018 Primary'!E199:W495,19)</f>
        <v>1</v>
      </c>
      <c r="J191" s="3">
        <f>VLOOKUP(A191,'[1]2018 General'!E199:W495,19)</f>
        <v>1</v>
      </c>
      <c r="K191" s="4">
        <f t="shared" si="11"/>
        <v>1</v>
      </c>
      <c r="L191">
        <f t="shared" si="12"/>
        <v>1</v>
      </c>
      <c r="M191">
        <f t="shared" si="13"/>
        <v>0</v>
      </c>
      <c r="N191">
        <f t="shared" si="10"/>
        <v>0</v>
      </c>
      <c r="O191">
        <v>0</v>
      </c>
    </row>
    <row r="192" spans="1:15" x14ac:dyDescent="0.35">
      <c r="A192" t="s">
        <v>626</v>
      </c>
      <c r="B192" s="11">
        <v>26</v>
      </c>
      <c r="C192" s="11">
        <v>10</v>
      </c>
      <c r="D192" s="9">
        <f t="shared" si="14"/>
        <v>26010</v>
      </c>
      <c r="E192" t="str">
        <f>VLOOKUP($D192,'Polling Places by Precinct 2020'!$A$1:$C$297,2)</f>
        <v>SCHOOL #215 HIGHLANDTOWN ELEM</v>
      </c>
      <c r="F192" t="str">
        <f>VLOOKUP($D192,'Polling Places by Precinct 2020'!$A$1:$C$297,3)</f>
        <v>3223 E PRATT ST</v>
      </c>
      <c r="G192" s="3">
        <f>VLOOKUP(A192,'[1]2016 Primary'!E200:W496,19)</f>
        <v>2</v>
      </c>
      <c r="H192" s="3">
        <f>VLOOKUP(A192,'[1]2016 General'!E200:W496,19)</f>
        <v>2</v>
      </c>
      <c r="I192" s="3">
        <f>VLOOKUP(A192,'[1]2018 Primary'!E200:W496,19)</f>
        <v>2</v>
      </c>
      <c r="J192" s="3">
        <f>VLOOKUP(A192,'[1]2018 General'!E200:W496,19)</f>
        <v>2</v>
      </c>
      <c r="K192" s="4">
        <f t="shared" si="11"/>
        <v>2</v>
      </c>
      <c r="L192">
        <f t="shared" si="12"/>
        <v>1</v>
      </c>
      <c r="M192">
        <f t="shared" si="13"/>
        <v>0</v>
      </c>
      <c r="N192">
        <f t="shared" si="10"/>
        <v>0</v>
      </c>
      <c r="O192">
        <v>0</v>
      </c>
    </row>
    <row r="193" spans="1:15" x14ac:dyDescent="0.35">
      <c r="A193" t="s">
        <v>627</v>
      </c>
      <c r="B193" s="11">
        <v>26</v>
      </c>
      <c r="C193" s="11">
        <v>11</v>
      </c>
      <c r="D193" s="9">
        <f t="shared" si="14"/>
        <v>26011</v>
      </c>
      <c r="E193" t="str">
        <f>VLOOKUP($D193,'Polling Places by Precinct 2020'!$A$1:$C$297,2)</f>
        <v>SCHOOL #215 HIGHLANDTOWN ELEM</v>
      </c>
      <c r="F193" t="str">
        <f>VLOOKUP($D193,'Polling Places by Precinct 2020'!$A$1:$C$297,3)</f>
        <v>3223 E PRATT ST</v>
      </c>
      <c r="G193" s="3">
        <f>VLOOKUP(A193,'[1]2016 Primary'!E201:W497,19)</f>
        <v>3</v>
      </c>
      <c r="H193" s="3">
        <f>VLOOKUP(A193,'[1]2016 General'!E201:W497,19)</f>
        <v>3</v>
      </c>
      <c r="I193" s="3">
        <f>VLOOKUP(A193,'[1]2018 Primary'!E201:W497,19)</f>
        <v>3</v>
      </c>
      <c r="J193" s="3">
        <f>VLOOKUP(A193,'[1]2018 General'!E201:W497,19)</f>
        <v>3</v>
      </c>
      <c r="K193" s="4">
        <f t="shared" si="11"/>
        <v>3</v>
      </c>
      <c r="L193">
        <f t="shared" si="12"/>
        <v>1</v>
      </c>
      <c r="M193">
        <f t="shared" si="13"/>
        <v>0</v>
      </c>
      <c r="N193">
        <f t="shared" si="10"/>
        <v>0</v>
      </c>
      <c r="O193">
        <v>0</v>
      </c>
    </row>
    <row r="194" spans="1:15" x14ac:dyDescent="0.35">
      <c r="A194" t="s">
        <v>628</v>
      </c>
      <c r="B194" s="11">
        <v>26</v>
      </c>
      <c r="C194" s="11">
        <v>12</v>
      </c>
      <c r="D194" s="9">
        <f t="shared" si="14"/>
        <v>26012</v>
      </c>
      <c r="E194" t="str">
        <f>VLOOKUP($D194,'Polling Places by Precinct 2020'!$A$1:$C$297,2)</f>
        <v>ENGINE HOUSE #51</v>
      </c>
      <c r="F194" t="str">
        <f>VLOOKUP($D194,'Polling Places by Precinct 2020'!$A$1:$C$297,3)</f>
        <v>646 N HIGHLAND AVE</v>
      </c>
      <c r="G194" s="3">
        <f>VLOOKUP(A194,'[1]2016 Primary'!E202:W498,19)</f>
        <v>3</v>
      </c>
      <c r="H194" s="3">
        <f>VLOOKUP(A194,'[1]2016 General'!E202:W498,19)</f>
        <v>3</v>
      </c>
      <c r="I194" s="3">
        <f>VLOOKUP(A194,'[1]2018 Primary'!E202:W498,19)</f>
        <v>3</v>
      </c>
      <c r="J194" s="3">
        <f>VLOOKUP(A194,'[1]2018 General'!E202:W498,19)</f>
        <v>3</v>
      </c>
      <c r="K194" s="4">
        <f t="shared" si="11"/>
        <v>3</v>
      </c>
      <c r="L194">
        <f t="shared" si="12"/>
        <v>1</v>
      </c>
      <c r="M194">
        <f t="shared" si="13"/>
        <v>0</v>
      </c>
      <c r="N194">
        <f t="shared" ref="N194:N257" si="15">IF(K194=1.5,1,IF(K194=2.5,1,0))</f>
        <v>0</v>
      </c>
      <c r="O194">
        <v>0</v>
      </c>
    </row>
    <row r="195" spans="1:15" x14ac:dyDescent="0.35">
      <c r="A195" t="s">
        <v>629</v>
      </c>
      <c r="B195" s="11">
        <v>26</v>
      </c>
      <c r="C195" s="11">
        <v>13</v>
      </c>
      <c r="D195" s="9">
        <f t="shared" si="14"/>
        <v>26013</v>
      </c>
      <c r="E195" t="str">
        <f>VLOOKUP($D195,'Polling Places by Precinct 2020'!$A$1:$C$297,2)</f>
        <v>CARROLL COOK REC CTR</v>
      </c>
      <c r="F195" t="str">
        <f>VLOOKUP($D195,'Polling Places by Precinct 2020'!$A$1:$C$297,3)</f>
        <v>5061 E EAGER ST</v>
      </c>
      <c r="G195" s="3">
        <f>VLOOKUP(A195,'[1]2016 Primary'!E203:W499,19)</f>
        <v>3</v>
      </c>
      <c r="H195" s="3">
        <f>VLOOKUP(A195,'[1]2016 General'!E203:W499,19)</f>
        <v>3</v>
      </c>
      <c r="I195" s="3">
        <f>VLOOKUP(A195,'[1]2018 Primary'!E203:W499,19)</f>
        <v>3</v>
      </c>
      <c r="J195" s="3">
        <f>VLOOKUP(A195,'[1]2018 General'!E203:W499,19)</f>
        <v>3</v>
      </c>
      <c r="K195" s="4">
        <f t="shared" ref="K195:K258" si="16">AVERAGE(G195:J195)</f>
        <v>3</v>
      </c>
      <c r="L195">
        <f t="shared" ref="L195:L258" si="17">IF(K195=1,1,IF(K195=2,1,IF(K195=3,1,0)))</f>
        <v>1</v>
      </c>
      <c r="M195">
        <f t="shared" ref="M195:M258" si="18">IF(K195=1.25,1,IF(K195=1.75,1,IF(K195=2.25,1,IF(K195=2.75,1,0))))</f>
        <v>0</v>
      </c>
      <c r="N195">
        <f t="shared" si="15"/>
        <v>0</v>
      </c>
      <c r="O195">
        <v>0</v>
      </c>
    </row>
    <row r="196" spans="1:15" x14ac:dyDescent="0.35">
      <c r="A196" t="s">
        <v>630</v>
      </c>
      <c r="B196" s="11">
        <v>26</v>
      </c>
      <c r="C196" s="11">
        <v>14</v>
      </c>
      <c r="D196" s="9">
        <f t="shared" ref="D196:D259" si="19">C196+B196*1000</f>
        <v>26014</v>
      </c>
      <c r="E196" t="str">
        <f>VLOOKUP($D196,'Polling Places by Precinct 2020'!$A$1:$C$297,2)</f>
        <v>ARMISTEAD GARDEN ELEM SCH #243</v>
      </c>
      <c r="F196" t="str">
        <f>VLOOKUP($D196,'Polling Places by Precinct 2020'!$A$1:$C$297,3)</f>
        <v>5001 E EAGER ST</v>
      </c>
      <c r="G196" s="3">
        <f>VLOOKUP(A196,'[1]2016 Primary'!E204:W500,19)</f>
        <v>3</v>
      </c>
      <c r="H196" s="3">
        <f>VLOOKUP(A196,'[1]2016 General'!E204:W500,19)</f>
        <v>3</v>
      </c>
      <c r="I196" s="3">
        <f>VLOOKUP(A196,'[1]2018 Primary'!E204:W500,19)</f>
        <v>3</v>
      </c>
      <c r="J196" s="3">
        <f>VLOOKUP(A196,'[1]2018 General'!E204:W500,19)</f>
        <v>3</v>
      </c>
      <c r="K196" s="4">
        <f t="shared" si="16"/>
        <v>3</v>
      </c>
      <c r="L196">
        <f t="shared" si="17"/>
        <v>1</v>
      </c>
      <c r="M196">
        <f t="shared" si="18"/>
        <v>0</v>
      </c>
      <c r="N196">
        <f t="shared" si="15"/>
        <v>0</v>
      </c>
      <c r="O196">
        <v>0</v>
      </c>
    </row>
    <row r="197" spans="1:15" x14ac:dyDescent="0.35">
      <c r="A197" t="s">
        <v>631</v>
      </c>
      <c r="B197" s="11">
        <v>26</v>
      </c>
      <c r="C197" s="11">
        <v>15</v>
      </c>
      <c r="D197" s="9">
        <f t="shared" si="19"/>
        <v>26015</v>
      </c>
      <c r="E197" t="str">
        <f>VLOOKUP($D197,'Polling Places by Precinct 2020'!$A$1:$C$297,2)</f>
        <v>SCHOOL #105 MORAVIA PARK ELEM</v>
      </c>
      <c r="F197" t="str">
        <f>VLOOKUP($D197,'Polling Places by Precinct 2020'!$A$1:$C$297,3)</f>
        <v>6001 FRANKFORD AVE</v>
      </c>
      <c r="G197" s="3">
        <f>VLOOKUP(A197,'[1]2016 Primary'!E205:W501,19)</f>
        <v>2</v>
      </c>
      <c r="H197" s="3">
        <f>VLOOKUP(A197,'[1]2016 General'!E205:W501,19)</f>
        <v>2</v>
      </c>
      <c r="I197" s="3">
        <f>VLOOKUP(A197,'[1]2018 Primary'!E205:W501,19)</f>
        <v>2</v>
      </c>
      <c r="J197" s="3">
        <f>VLOOKUP(A197,'[1]2018 General'!E205:W501,19)</f>
        <v>3</v>
      </c>
      <c r="K197" s="4">
        <f t="shared" si="16"/>
        <v>2.25</v>
      </c>
      <c r="L197">
        <f t="shared" si="17"/>
        <v>0</v>
      </c>
      <c r="M197">
        <f t="shared" si="18"/>
        <v>1</v>
      </c>
      <c r="N197">
        <f t="shared" si="15"/>
        <v>0</v>
      </c>
      <c r="O197">
        <v>0</v>
      </c>
    </row>
    <row r="198" spans="1:15" x14ac:dyDescent="0.35">
      <c r="A198" t="s">
        <v>632</v>
      </c>
      <c r="B198" s="11">
        <v>26</v>
      </c>
      <c r="C198" s="11">
        <v>16</v>
      </c>
      <c r="D198" s="9">
        <f t="shared" si="19"/>
        <v>26016</v>
      </c>
      <c r="E198" t="str">
        <f>VLOOKUP($D198,'Polling Places by Precinct 2020'!$A$1:$C$297,2)</f>
        <v>SCHOOL #374 VANGUARD COLLEGIATE MIDDLE</v>
      </c>
      <c r="F198" t="str">
        <f>VLOOKUP($D198,'Polling Places by Precinct 2020'!$A$1:$C$297,3)</f>
        <v>5000 TRUESDALE AVE</v>
      </c>
      <c r="G198" s="3">
        <f>VLOOKUP(A198,'[1]2016 Primary'!E206:W502,19)</f>
        <v>2</v>
      </c>
      <c r="H198" s="3">
        <f>VLOOKUP(A198,'[1]2016 General'!E206:W502,19)</f>
        <v>2</v>
      </c>
      <c r="I198" s="3">
        <f>VLOOKUP(A198,'[1]2018 Primary'!E206:W502,19)</f>
        <v>2</v>
      </c>
      <c r="J198" s="3">
        <f>VLOOKUP(A198,'[1]2018 General'!E206:W502,19)</f>
        <v>2</v>
      </c>
      <c r="K198" s="4">
        <f t="shared" si="16"/>
        <v>2</v>
      </c>
      <c r="L198">
        <f t="shared" si="17"/>
        <v>1</v>
      </c>
      <c r="M198">
        <f t="shared" si="18"/>
        <v>0</v>
      </c>
      <c r="N198">
        <f t="shared" si="15"/>
        <v>0</v>
      </c>
      <c r="O198">
        <v>0</v>
      </c>
    </row>
    <row r="199" spans="1:15" x14ac:dyDescent="0.35">
      <c r="A199" t="s">
        <v>633</v>
      </c>
      <c r="B199" s="11">
        <v>26</v>
      </c>
      <c r="C199" s="11">
        <v>17</v>
      </c>
      <c r="D199" s="9">
        <f t="shared" si="19"/>
        <v>26017</v>
      </c>
      <c r="E199" t="str">
        <f>VLOOKUP($D199,'Polling Places by Precinct 2020'!$A$1:$C$297,2)</f>
        <v>ORCHARD RIDGE III COMMUNITY ROOM</v>
      </c>
      <c r="F199" t="str">
        <f>VLOOKUP($D199,'Polling Places by Precinct 2020'!$A$1:$C$297,3)</f>
        <v>4340 ORCHARD RIDGE BLVD</v>
      </c>
      <c r="G199" s="3">
        <f>VLOOKUP(A199,'[1]2016 Primary'!E207:W503,19)</f>
        <v>3</v>
      </c>
      <c r="H199" s="3">
        <f>VLOOKUP(A199,'[1]2016 General'!E207:W503,19)</f>
        <v>3</v>
      </c>
      <c r="I199" s="3">
        <f>VLOOKUP(A199,'[1]2018 Primary'!E207:W503,19)</f>
        <v>3</v>
      </c>
      <c r="J199" s="3">
        <f>VLOOKUP(A199,'[1]2018 General'!E207:W503,19)</f>
        <v>3</v>
      </c>
      <c r="K199" s="4">
        <f t="shared" si="16"/>
        <v>3</v>
      </c>
      <c r="L199">
        <f t="shared" si="17"/>
        <v>1</v>
      </c>
      <c r="M199">
        <f t="shared" si="18"/>
        <v>0</v>
      </c>
      <c r="N199">
        <f t="shared" si="15"/>
        <v>0</v>
      </c>
      <c r="O199">
        <v>0</v>
      </c>
    </row>
    <row r="200" spans="1:15" x14ac:dyDescent="0.35">
      <c r="A200" t="s">
        <v>634</v>
      </c>
      <c r="B200" s="11">
        <v>26</v>
      </c>
      <c r="C200" s="11">
        <v>18</v>
      </c>
      <c r="D200" s="9">
        <f t="shared" si="19"/>
        <v>26018</v>
      </c>
      <c r="E200" t="str">
        <f>VLOOKUP($D200,'Polling Places by Precinct 2020'!$A$1:$C$297,2)</f>
        <v>SCHOOL #248 SINCLAIR LANE ELEM</v>
      </c>
      <c r="F200" t="str">
        <f>VLOOKUP($D200,'Polling Places by Precinct 2020'!$A$1:$C$297,3)</f>
        <v>3880 SINCLAIR LN</v>
      </c>
      <c r="G200" s="3">
        <f>VLOOKUP(A200,'[1]2016 Primary'!E208:W504,19)</f>
        <v>2</v>
      </c>
      <c r="H200" s="3">
        <f>VLOOKUP(A200,'[1]2016 General'!E208:W504,19)</f>
        <v>2</v>
      </c>
      <c r="I200" s="3">
        <f>VLOOKUP(A200,'[1]2018 Primary'!E208:W504,19)</f>
        <v>2</v>
      </c>
      <c r="J200" s="3">
        <f>VLOOKUP(A200,'[1]2018 General'!E208:W504,19)</f>
        <v>3</v>
      </c>
      <c r="K200" s="4">
        <f t="shared" si="16"/>
        <v>2.25</v>
      </c>
      <c r="L200">
        <f t="shared" si="17"/>
        <v>0</v>
      </c>
      <c r="M200">
        <f t="shared" si="18"/>
        <v>1</v>
      </c>
      <c r="N200">
        <f t="shared" si="15"/>
        <v>0</v>
      </c>
      <c r="O200">
        <v>0</v>
      </c>
    </row>
    <row r="201" spans="1:15" x14ac:dyDescent="0.35">
      <c r="A201" t="s">
        <v>635</v>
      </c>
      <c r="B201" s="11">
        <v>26</v>
      </c>
      <c r="C201" s="11">
        <v>19</v>
      </c>
      <c r="D201" s="9">
        <f t="shared" si="19"/>
        <v>26019</v>
      </c>
      <c r="E201" t="str">
        <f>VLOOKUP($D201,'Polling Places by Precinct 2020'!$A$1:$C$297,2)</f>
        <v>ENOCH PRATT FREE LIBRARY HERRING RUN BRANCH</v>
      </c>
      <c r="F201" t="str">
        <f>VLOOKUP($D201,'Polling Places by Precinct 2020'!$A$1:$C$297,3)</f>
        <v>3801 ERDMAN AVE</v>
      </c>
      <c r="G201" s="3">
        <f>VLOOKUP(A201,'[1]2016 Primary'!E209:W505,19)</f>
        <v>2</v>
      </c>
      <c r="H201" s="3">
        <f>VLOOKUP(A201,'[1]2016 General'!E209:W505,19)</f>
        <v>2</v>
      </c>
      <c r="I201" s="3">
        <f>VLOOKUP(A201,'[1]2018 Primary'!E209:W505,19)</f>
        <v>2</v>
      </c>
      <c r="J201" s="3">
        <f>VLOOKUP(A201,'[1]2018 General'!E209:W505,19)</f>
        <v>3</v>
      </c>
      <c r="K201" s="4">
        <f t="shared" si="16"/>
        <v>2.25</v>
      </c>
      <c r="L201">
        <f t="shared" si="17"/>
        <v>0</v>
      </c>
      <c r="M201">
        <f t="shared" si="18"/>
        <v>1</v>
      </c>
      <c r="N201">
        <f t="shared" si="15"/>
        <v>0</v>
      </c>
      <c r="O201">
        <v>0</v>
      </c>
    </row>
    <row r="202" spans="1:15" x14ac:dyDescent="0.35">
      <c r="A202" t="s">
        <v>636</v>
      </c>
      <c r="B202" s="11">
        <v>26</v>
      </c>
      <c r="C202" s="11">
        <v>20</v>
      </c>
      <c r="D202" s="9">
        <f t="shared" si="19"/>
        <v>26020</v>
      </c>
      <c r="E202" t="str">
        <f>VLOOKUP($D202,'Polling Places by Precinct 2020'!$A$1:$C$297,2)</f>
        <v>SCHOOL #231 BREHMS LANE ELEM</v>
      </c>
      <c r="F202" t="str">
        <f>VLOOKUP($D202,'Polling Places by Precinct 2020'!$A$1:$C$297,3)</f>
        <v>3536 BREHMS LN</v>
      </c>
      <c r="G202" s="3">
        <f>VLOOKUP(A202,'[1]2016 Primary'!E210:W506,19)</f>
        <v>3</v>
      </c>
      <c r="H202" s="3">
        <f>VLOOKUP(A202,'[1]2016 General'!E210:W506,19)</f>
        <v>3</v>
      </c>
      <c r="I202" s="3">
        <f>VLOOKUP(A202,'[1]2018 Primary'!E210:W506,19)</f>
        <v>3</v>
      </c>
      <c r="J202" s="3">
        <f>VLOOKUP(A202,'[1]2018 General'!E210:W506,19)</f>
        <v>3</v>
      </c>
      <c r="K202" s="4">
        <f t="shared" si="16"/>
        <v>3</v>
      </c>
      <c r="L202">
        <f t="shared" si="17"/>
        <v>1</v>
      </c>
      <c r="M202">
        <f t="shared" si="18"/>
        <v>0</v>
      </c>
      <c r="N202">
        <f t="shared" si="15"/>
        <v>0</v>
      </c>
      <c r="O202">
        <v>0</v>
      </c>
    </row>
    <row r="203" spans="1:15" x14ac:dyDescent="0.35">
      <c r="A203" t="s">
        <v>637</v>
      </c>
      <c r="B203" s="11">
        <v>26</v>
      </c>
      <c r="C203" s="11">
        <v>21</v>
      </c>
      <c r="D203" s="9">
        <f t="shared" si="19"/>
        <v>26021</v>
      </c>
      <c r="E203" t="str">
        <f>VLOOKUP($D203,'Polling Places by Precinct 2020'!$A$1:$C$297,2)</f>
        <v>SCHOOL #231 BREHMS LANE ELEM</v>
      </c>
      <c r="F203" t="str">
        <f>VLOOKUP($D203,'Polling Places by Precinct 2020'!$A$1:$C$297,3)</f>
        <v>3536 BREHMS LN</v>
      </c>
      <c r="G203" s="3">
        <f>VLOOKUP(A203,'[1]2016 Primary'!E211:W507,19)</f>
        <v>3</v>
      </c>
      <c r="H203" s="3">
        <f>VLOOKUP(A203,'[1]2016 General'!E211:W507,19)</f>
        <v>2</v>
      </c>
      <c r="I203" s="3">
        <f>VLOOKUP(A203,'[1]2018 Primary'!E211:W507,19)</f>
        <v>3</v>
      </c>
      <c r="J203" s="3">
        <f>VLOOKUP(A203,'[1]2018 General'!E211:W507,19)</f>
        <v>3</v>
      </c>
      <c r="K203" s="4">
        <f t="shared" si="16"/>
        <v>2.75</v>
      </c>
      <c r="L203">
        <f t="shared" si="17"/>
        <v>0</v>
      </c>
      <c r="M203">
        <f t="shared" si="18"/>
        <v>1</v>
      </c>
      <c r="N203">
        <f t="shared" si="15"/>
        <v>0</v>
      </c>
      <c r="O203">
        <v>0</v>
      </c>
    </row>
    <row r="204" spans="1:15" x14ac:dyDescent="0.35">
      <c r="A204" t="s">
        <v>638</v>
      </c>
      <c r="B204" s="11">
        <v>26</v>
      </c>
      <c r="C204" s="11">
        <v>22</v>
      </c>
      <c r="D204" s="9">
        <f t="shared" si="19"/>
        <v>26022</v>
      </c>
      <c r="E204" t="str">
        <f>VLOOKUP($D204,'Polling Places by Precinct 2020'!$A$1:$C$297,2)</f>
        <v>JERUSALEM EV LUTHERAN CHURCH</v>
      </c>
      <c r="F204" t="str">
        <f>VLOOKUP($D204,'Polling Places by Precinct 2020'!$A$1:$C$297,3)</f>
        <v>4605 BELAIR RD</v>
      </c>
      <c r="G204" s="3">
        <f>VLOOKUP(A204,'[1]2016 Primary'!E212:W508,19)</f>
        <v>3</v>
      </c>
      <c r="H204" s="3">
        <f>VLOOKUP(A204,'[1]2016 General'!E212:W508,19)</f>
        <v>3</v>
      </c>
      <c r="I204" s="3">
        <f>VLOOKUP(A204,'[1]2018 Primary'!E212:W508,19)</f>
        <v>3</v>
      </c>
      <c r="J204" s="3">
        <f>VLOOKUP(A204,'[1]2018 General'!E212:W508,19)</f>
        <v>3</v>
      </c>
      <c r="K204" s="4">
        <f t="shared" si="16"/>
        <v>3</v>
      </c>
      <c r="L204">
        <f t="shared" si="17"/>
        <v>1</v>
      </c>
      <c r="M204">
        <f t="shared" si="18"/>
        <v>0</v>
      </c>
      <c r="N204">
        <f t="shared" si="15"/>
        <v>0</v>
      </c>
      <c r="O204">
        <v>0</v>
      </c>
    </row>
    <row r="205" spans="1:15" x14ac:dyDescent="0.35">
      <c r="A205" t="s">
        <v>639</v>
      </c>
      <c r="B205" s="11">
        <v>26</v>
      </c>
      <c r="C205" s="11">
        <v>23</v>
      </c>
      <c r="D205" s="9">
        <f t="shared" si="19"/>
        <v>26023</v>
      </c>
      <c r="E205" t="str">
        <f>VLOOKUP($D205,'Polling Places by Precinct 2020'!$A$1:$C$297,2)</f>
        <v>JERUSALEM EV LUTHERAN CHURCH</v>
      </c>
      <c r="F205" t="str">
        <f>VLOOKUP($D205,'Polling Places by Precinct 2020'!$A$1:$C$297,3)</f>
        <v>4605 BELAIR RD</v>
      </c>
      <c r="G205" s="3">
        <f>VLOOKUP(A205,'[1]2016 Primary'!E213:W509,19)</f>
        <v>3</v>
      </c>
      <c r="H205" s="3">
        <f>VLOOKUP(A205,'[1]2016 General'!E213:W509,19)</f>
        <v>2</v>
      </c>
      <c r="I205" s="3">
        <f>VLOOKUP(A205,'[1]2018 Primary'!E213:W509,19)</f>
        <v>3</v>
      </c>
      <c r="J205" s="3">
        <f>VLOOKUP(A205,'[1]2018 General'!E213:W509,19)</f>
        <v>3</v>
      </c>
      <c r="K205" s="4">
        <f t="shared" si="16"/>
        <v>2.75</v>
      </c>
      <c r="L205">
        <f t="shared" si="17"/>
        <v>0</v>
      </c>
      <c r="M205">
        <f t="shared" si="18"/>
        <v>1</v>
      </c>
      <c r="N205">
        <f t="shared" si="15"/>
        <v>0</v>
      </c>
      <c r="O205">
        <v>0</v>
      </c>
    </row>
    <row r="206" spans="1:15" x14ac:dyDescent="0.35">
      <c r="A206" t="s">
        <v>640</v>
      </c>
      <c r="B206" s="11">
        <v>26</v>
      </c>
      <c r="C206" s="11">
        <v>24</v>
      </c>
      <c r="D206" s="9">
        <f t="shared" si="19"/>
        <v>26024</v>
      </c>
      <c r="E206" t="str">
        <f>VLOOKUP($D206,'Polling Places by Precinct 2020'!$A$1:$C$297,2)</f>
        <v>SCHOOL #374 VANGUARD COLLEGIATE MIDDLE</v>
      </c>
      <c r="F206" t="str">
        <f>VLOOKUP($D206,'Polling Places by Precinct 2020'!$A$1:$C$297,3)</f>
        <v>5000 TRUESDALE AVE</v>
      </c>
      <c r="G206" s="3">
        <f>VLOOKUP(A206,'[1]2016 Primary'!E214:W510,19)</f>
        <v>2</v>
      </c>
      <c r="H206" s="3">
        <f>VLOOKUP(A206,'[1]2016 General'!E214:W510,19)</f>
        <v>1</v>
      </c>
      <c r="I206" s="3">
        <f>VLOOKUP(A206,'[1]2018 Primary'!E214:W510,19)</f>
        <v>2</v>
      </c>
      <c r="J206" s="3">
        <f>VLOOKUP(A206,'[1]2018 General'!E214:W510,19)</f>
        <v>2</v>
      </c>
      <c r="K206" s="4">
        <f t="shared" si="16"/>
        <v>1.75</v>
      </c>
      <c r="L206">
        <f t="shared" si="17"/>
        <v>0</v>
      </c>
      <c r="M206">
        <f t="shared" si="18"/>
        <v>1</v>
      </c>
      <c r="N206">
        <f t="shared" si="15"/>
        <v>0</v>
      </c>
      <c r="O206">
        <v>0</v>
      </c>
    </row>
    <row r="207" spans="1:15" x14ac:dyDescent="0.35">
      <c r="A207" t="s">
        <v>641</v>
      </c>
      <c r="B207" s="11">
        <v>26</v>
      </c>
      <c r="C207" s="11">
        <v>25</v>
      </c>
      <c r="D207" s="9">
        <f t="shared" si="19"/>
        <v>26025</v>
      </c>
      <c r="E207" t="str">
        <f>VLOOKUP($D207,'Polling Places by Precinct 2020'!$A$1:$C$297,2)</f>
        <v>FURLEY RECREATION CENTER</v>
      </c>
      <c r="F207" t="str">
        <f>VLOOKUP($D207,'Polling Places by Precinct 2020'!$A$1:$C$297,3)</f>
        <v>4633 FURLEY AVE</v>
      </c>
      <c r="G207" s="3">
        <f>VLOOKUP(A207,'[1]2016 Primary'!E215:W511,19)</f>
        <v>2</v>
      </c>
      <c r="H207" s="3">
        <f>VLOOKUP(A207,'[1]2016 General'!E215:W511,19)</f>
        <v>2</v>
      </c>
      <c r="I207" s="3">
        <f>VLOOKUP(A207,'[1]2018 Primary'!E215:W511,19)</f>
        <v>2</v>
      </c>
      <c r="J207" s="3">
        <f>VLOOKUP(A207,'[1]2018 General'!E215:W511,19)</f>
        <v>2</v>
      </c>
      <c r="K207" s="4">
        <f t="shared" si="16"/>
        <v>2</v>
      </c>
      <c r="L207">
        <f t="shared" si="17"/>
        <v>1</v>
      </c>
      <c r="M207">
        <f t="shared" si="18"/>
        <v>0</v>
      </c>
      <c r="N207">
        <f t="shared" si="15"/>
        <v>0</v>
      </c>
      <c r="O207">
        <v>0</v>
      </c>
    </row>
    <row r="208" spans="1:15" x14ac:dyDescent="0.35">
      <c r="A208" t="s">
        <v>642</v>
      </c>
      <c r="B208" s="11">
        <v>26</v>
      </c>
      <c r="C208" s="11">
        <v>26</v>
      </c>
      <c r="D208" s="9">
        <f t="shared" si="19"/>
        <v>26026</v>
      </c>
      <c r="E208" t="str">
        <f>VLOOKUP($D208,'Polling Places by Precinct 2020'!$A$1:$C$297,2)</f>
        <v>SCHOOL #211 GARDENVILLE ELEM</v>
      </c>
      <c r="F208" t="str">
        <f>VLOOKUP($D208,'Polling Places by Precinct 2020'!$A$1:$C$297,3)</f>
        <v>5300 BELAIR RD</v>
      </c>
      <c r="G208" s="3">
        <f>VLOOKUP(A208,'[1]2016 Primary'!E216:W512,19)</f>
        <v>2</v>
      </c>
      <c r="H208" s="3">
        <f>VLOOKUP(A208,'[1]2016 General'!E216:W512,19)</f>
        <v>2</v>
      </c>
      <c r="I208" s="3">
        <f>VLOOKUP(A208,'[1]2018 Primary'!E216:W512,19)</f>
        <v>2</v>
      </c>
      <c r="J208" s="3">
        <f>VLOOKUP(A208,'[1]2018 General'!E216:W512,19)</f>
        <v>2</v>
      </c>
      <c r="K208" s="4">
        <f t="shared" si="16"/>
        <v>2</v>
      </c>
      <c r="L208">
        <f t="shared" si="17"/>
        <v>1</v>
      </c>
      <c r="M208">
        <f t="shared" si="18"/>
        <v>0</v>
      </c>
      <c r="N208">
        <f t="shared" si="15"/>
        <v>0</v>
      </c>
      <c r="O208">
        <v>0</v>
      </c>
    </row>
    <row r="209" spans="1:15" x14ac:dyDescent="0.35">
      <c r="A209" t="s">
        <v>643</v>
      </c>
      <c r="B209" s="11">
        <v>26</v>
      </c>
      <c r="C209" s="11">
        <v>27</v>
      </c>
      <c r="D209" s="9">
        <f t="shared" si="19"/>
        <v>26027</v>
      </c>
      <c r="E209" t="str">
        <f>VLOOKUP($D209,'Polling Places by Precinct 2020'!$A$1:$C$297,2)</f>
        <v>SCHOOL #210 HAZELWOOD ELEM</v>
      </c>
      <c r="F209" t="str">
        <f>VLOOKUP($D209,'Polling Places by Precinct 2020'!$A$1:$C$297,3)</f>
        <v>4517 HAZELWOOD AVE</v>
      </c>
      <c r="G209" s="3">
        <f>VLOOKUP(A209,'[1]2016 Primary'!E217:W513,19)</f>
        <v>2</v>
      </c>
      <c r="H209" s="3">
        <f>VLOOKUP(A209,'[1]2016 General'!E217:W513,19)</f>
        <v>2</v>
      </c>
      <c r="I209" s="3">
        <f>VLOOKUP(A209,'[1]2018 Primary'!E217:W513,19)</f>
        <v>2</v>
      </c>
      <c r="J209" s="3">
        <f>VLOOKUP(A209,'[1]2018 General'!E217:W513,19)</f>
        <v>2</v>
      </c>
      <c r="K209" s="4">
        <f t="shared" si="16"/>
        <v>2</v>
      </c>
      <c r="L209">
        <f t="shared" si="17"/>
        <v>1</v>
      </c>
      <c r="M209">
        <f t="shared" si="18"/>
        <v>0</v>
      </c>
      <c r="N209">
        <f t="shared" si="15"/>
        <v>0</v>
      </c>
      <c r="O209">
        <v>0</v>
      </c>
    </row>
    <row r="210" spans="1:15" x14ac:dyDescent="0.35">
      <c r="A210" t="s">
        <v>644</v>
      </c>
      <c r="B210" s="11">
        <v>26</v>
      </c>
      <c r="C210" s="11">
        <v>28</v>
      </c>
      <c r="D210" s="9">
        <f t="shared" si="19"/>
        <v>26028</v>
      </c>
      <c r="E210" t="str">
        <f>VLOOKUP($D210,'Polling Places by Precinct 2020'!$A$1:$C$297,2)</f>
        <v>SCHOOL #210 HAZELWOOD ELEM</v>
      </c>
      <c r="F210" t="str">
        <f>VLOOKUP($D210,'Polling Places by Precinct 2020'!$A$1:$C$297,3)</f>
        <v>4517 HAZELWOOD AVE</v>
      </c>
      <c r="G210" s="3">
        <f>VLOOKUP(A210,'[1]2016 Primary'!E218:W514,19)</f>
        <v>3</v>
      </c>
      <c r="H210" s="3">
        <f>VLOOKUP(A210,'[1]2016 General'!E218:W514,19)</f>
        <v>3</v>
      </c>
      <c r="I210" s="3">
        <f>VLOOKUP(A210,'[1]2018 Primary'!E218:W514,19)</f>
        <v>3</v>
      </c>
      <c r="J210" s="3">
        <f>VLOOKUP(A210,'[1]2018 General'!E218:W514,19)</f>
        <v>3</v>
      </c>
      <c r="K210" s="4">
        <f t="shared" si="16"/>
        <v>3</v>
      </c>
      <c r="L210">
        <f t="shared" si="17"/>
        <v>1</v>
      </c>
      <c r="M210">
        <f t="shared" si="18"/>
        <v>0</v>
      </c>
      <c r="N210">
        <f t="shared" si="15"/>
        <v>0</v>
      </c>
      <c r="O210">
        <v>0</v>
      </c>
    </row>
    <row r="211" spans="1:15" x14ac:dyDescent="0.35">
      <c r="A211" t="s">
        <v>645</v>
      </c>
      <c r="B211" s="11">
        <v>26</v>
      </c>
      <c r="C211" s="11">
        <v>29</v>
      </c>
      <c r="D211" s="9">
        <f t="shared" si="19"/>
        <v>26029</v>
      </c>
      <c r="E211" t="str">
        <f>VLOOKUP($D211,'Polling Places by Precinct 2020'!$A$1:$C$297,2)</f>
        <v>SCHOOL #210 HAZELWOOD ELEM</v>
      </c>
      <c r="F211" t="str">
        <f>VLOOKUP($D211,'Polling Places by Precinct 2020'!$A$1:$C$297,3)</f>
        <v>4517 HAZELWOOD AVE</v>
      </c>
      <c r="G211" s="3">
        <f>VLOOKUP(A211,'[1]2016 Primary'!E219:W515,19)</f>
        <v>1</v>
      </c>
      <c r="H211" s="3">
        <f>VLOOKUP(A211,'[1]2016 General'!E219:W515,19)</f>
        <v>1</v>
      </c>
      <c r="I211" s="3">
        <f>VLOOKUP(A211,'[1]2018 Primary'!E219:W515,19)</f>
        <v>1</v>
      </c>
      <c r="J211" s="3">
        <f>VLOOKUP(A211,'[1]2018 General'!E219:W515,19)</f>
        <v>1</v>
      </c>
      <c r="K211" s="4">
        <f t="shared" si="16"/>
        <v>1</v>
      </c>
      <c r="L211">
        <f t="shared" si="17"/>
        <v>1</v>
      </c>
      <c r="M211">
        <f t="shared" si="18"/>
        <v>0</v>
      </c>
      <c r="N211">
        <f t="shared" si="15"/>
        <v>0</v>
      </c>
      <c r="O211">
        <v>0</v>
      </c>
    </row>
    <row r="212" spans="1:15" x14ac:dyDescent="0.35">
      <c r="A212" t="s">
        <v>646</v>
      </c>
      <c r="B212" s="11">
        <v>26</v>
      </c>
      <c r="C212" s="11">
        <v>30</v>
      </c>
      <c r="D212" s="9">
        <f t="shared" si="19"/>
        <v>26030</v>
      </c>
      <c r="E212" t="str">
        <f>VLOOKUP($D212,'Polling Places by Precinct 2020'!$A$1:$C$297,2)</f>
        <v>ENGINE HOUSE #54</v>
      </c>
      <c r="F212" t="str">
        <f>VLOOKUP($D212,'Polling Places by Precinct 2020'!$A$1:$C$297,3)</f>
        <v>5821 BELAIR RD</v>
      </c>
      <c r="G212" s="3">
        <f>VLOOKUP(A212,'[1]2016 Primary'!E220:W516,19)</f>
        <v>3</v>
      </c>
      <c r="H212" s="3">
        <f>VLOOKUP(A212,'[1]2016 General'!E220:W516,19)</f>
        <v>3</v>
      </c>
      <c r="I212" s="3">
        <f>VLOOKUP(A212,'[1]2018 Primary'!E220:W516,19)</f>
        <v>3</v>
      </c>
      <c r="J212" s="3">
        <f>VLOOKUP(A212,'[1]2018 General'!E220:W516,19)</f>
        <v>3</v>
      </c>
      <c r="K212" s="4">
        <f t="shared" si="16"/>
        <v>3</v>
      </c>
      <c r="L212">
        <f t="shared" si="17"/>
        <v>1</v>
      </c>
      <c r="M212">
        <f t="shared" si="18"/>
        <v>0</v>
      </c>
      <c r="N212">
        <f t="shared" si="15"/>
        <v>0</v>
      </c>
      <c r="O212">
        <v>0</v>
      </c>
    </row>
    <row r="213" spans="1:15" x14ac:dyDescent="0.35">
      <c r="A213" t="s">
        <v>647</v>
      </c>
      <c r="B213" s="11">
        <v>26</v>
      </c>
      <c r="C213" s="11">
        <v>31</v>
      </c>
      <c r="D213" s="9">
        <f t="shared" si="19"/>
        <v>26031</v>
      </c>
      <c r="E213" t="str">
        <f>VLOOKUP($D213,'Polling Places by Precinct 2020'!$A$1:$C$297,2)</f>
        <v>ENGINE HOUSE #54</v>
      </c>
      <c r="F213" t="str">
        <f>VLOOKUP($D213,'Polling Places by Precinct 2020'!$A$1:$C$297,3)</f>
        <v>5821 BELAIR RD</v>
      </c>
      <c r="G213" s="3">
        <f>VLOOKUP(A213,'[1]2016 Primary'!E221:W517,19)</f>
        <v>3</v>
      </c>
      <c r="H213" s="3">
        <f>VLOOKUP(A213,'[1]2016 General'!E221:W517,19)</f>
        <v>3</v>
      </c>
      <c r="I213" s="3">
        <f>VLOOKUP(A213,'[1]2018 Primary'!E221:W517,19)</f>
        <v>3</v>
      </c>
      <c r="J213" s="3">
        <f>VLOOKUP(A213,'[1]2018 General'!E221:W517,19)</f>
        <v>3</v>
      </c>
      <c r="K213" s="4">
        <f t="shared" si="16"/>
        <v>3</v>
      </c>
      <c r="L213">
        <f t="shared" si="17"/>
        <v>1</v>
      </c>
      <c r="M213">
        <f t="shared" si="18"/>
        <v>0</v>
      </c>
      <c r="N213">
        <f t="shared" si="15"/>
        <v>0</v>
      </c>
      <c r="O213">
        <v>0</v>
      </c>
    </row>
    <row r="214" spans="1:15" x14ac:dyDescent="0.35">
      <c r="A214" t="s">
        <v>648</v>
      </c>
      <c r="B214" s="11">
        <v>26</v>
      </c>
      <c r="C214" s="11">
        <v>32</v>
      </c>
      <c r="D214" s="9">
        <f t="shared" si="19"/>
        <v>26032</v>
      </c>
      <c r="E214" t="str">
        <f>VLOOKUP($D214,'Polling Places by Precinct 2020'!$A$1:$C$297,2)</f>
        <v>SCHOOL #231 BREHMS LANE ELEM</v>
      </c>
      <c r="F214" t="str">
        <f>VLOOKUP($D214,'Polling Places by Precinct 2020'!$A$1:$C$297,3)</f>
        <v>3536 BREHMS LN</v>
      </c>
      <c r="G214" s="3">
        <f>VLOOKUP(A214,'[1]2016 Primary'!E222:W518,19)</f>
        <v>2</v>
      </c>
      <c r="H214" s="3">
        <f>VLOOKUP(A214,'[1]2016 General'!E222:W518,19)</f>
        <v>2</v>
      </c>
      <c r="I214" s="3">
        <f>VLOOKUP(A214,'[1]2018 Primary'!E222:W518,19)</f>
        <v>2</v>
      </c>
      <c r="J214" s="3">
        <f>VLOOKUP(A214,'[1]2018 General'!E222:W518,19)</f>
        <v>3</v>
      </c>
      <c r="K214" s="4">
        <f t="shared" si="16"/>
        <v>2.25</v>
      </c>
      <c r="L214">
        <f t="shared" si="17"/>
        <v>0</v>
      </c>
      <c r="M214">
        <f t="shared" si="18"/>
        <v>1</v>
      </c>
      <c r="N214">
        <f t="shared" si="15"/>
        <v>0</v>
      </c>
      <c r="O214">
        <v>0</v>
      </c>
    </row>
    <row r="215" spans="1:15" x14ac:dyDescent="0.35">
      <c r="A215" t="s">
        <v>649</v>
      </c>
      <c r="B215" s="11">
        <v>26</v>
      </c>
      <c r="C215" s="11">
        <v>33</v>
      </c>
      <c r="D215" s="9">
        <f t="shared" si="19"/>
        <v>26033</v>
      </c>
      <c r="E215" t="str">
        <f>VLOOKUP($D215,'Polling Places by Precinct 2020'!$A$1:$C$297,2)</f>
        <v>SCHOOL #248 SINCLAIR LANE ELEM</v>
      </c>
      <c r="F215" t="str">
        <f>VLOOKUP($D215,'Polling Places by Precinct 2020'!$A$1:$C$297,3)</f>
        <v>3880 SINCLAIR LN</v>
      </c>
      <c r="G215" s="3">
        <f>VLOOKUP(A215,'[1]2016 Primary'!E223:W519,19)</f>
        <v>2</v>
      </c>
      <c r="H215" s="3">
        <f>VLOOKUP(A215,'[1]2016 General'!E223:W519,19)</f>
        <v>2</v>
      </c>
      <c r="I215" s="3">
        <f>VLOOKUP(A215,'[1]2018 Primary'!E223:W519,19)</f>
        <v>2</v>
      </c>
      <c r="J215" s="3">
        <f>VLOOKUP(A215,'[1]2018 General'!E223:W519,19)</f>
        <v>2</v>
      </c>
      <c r="K215" s="4">
        <f t="shared" si="16"/>
        <v>2</v>
      </c>
      <c r="L215">
        <f t="shared" si="17"/>
        <v>1</v>
      </c>
      <c r="M215">
        <f t="shared" si="18"/>
        <v>0</v>
      </c>
      <c r="N215">
        <f t="shared" si="15"/>
        <v>0</v>
      </c>
      <c r="O215">
        <v>0</v>
      </c>
    </row>
    <row r="216" spans="1:15" x14ac:dyDescent="0.35">
      <c r="A216" t="s">
        <v>650</v>
      </c>
      <c r="B216" s="11">
        <v>27</v>
      </c>
      <c r="C216" s="11">
        <v>1</v>
      </c>
      <c r="D216" s="9">
        <f t="shared" si="19"/>
        <v>27001</v>
      </c>
      <c r="E216" t="str">
        <f>VLOOKUP($D216,'Polling Places by Precinct 2020'!$A$1:$C$297,2)</f>
        <v>JERUSALEM EV LUTHERAN CHURCH</v>
      </c>
      <c r="F216" t="str">
        <f>VLOOKUP($D216,'Polling Places by Precinct 2020'!$A$1:$C$297,3)</f>
        <v>4605 BELAIR RD</v>
      </c>
      <c r="G216" s="3">
        <f>VLOOKUP(A216,'[1]2016 Primary'!E224:W520,19)</f>
        <v>1</v>
      </c>
      <c r="H216" s="3">
        <f>VLOOKUP(A216,'[1]2016 General'!E224:W520,19)</f>
        <v>1</v>
      </c>
      <c r="I216" s="3">
        <f>VLOOKUP(A216,'[1]2018 Primary'!E224:W520,19)</f>
        <v>2</v>
      </c>
      <c r="J216" s="3">
        <f>VLOOKUP(A216,'[1]2018 General'!E224:W520,19)</f>
        <v>1</v>
      </c>
      <c r="K216" s="4">
        <f t="shared" si="16"/>
        <v>1.25</v>
      </c>
      <c r="L216">
        <f t="shared" si="17"/>
        <v>0</v>
      </c>
      <c r="M216">
        <f t="shared" si="18"/>
        <v>1</v>
      </c>
      <c r="N216">
        <f t="shared" si="15"/>
        <v>0</v>
      </c>
      <c r="O216">
        <v>0</v>
      </c>
    </row>
    <row r="217" spans="1:15" x14ac:dyDescent="0.35">
      <c r="A217" t="s">
        <v>651</v>
      </c>
      <c r="B217" s="11">
        <v>27</v>
      </c>
      <c r="C217" s="11">
        <v>2</v>
      </c>
      <c r="D217" s="9">
        <f t="shared" si="19"/>
        <v>27002</v>
      </c>
      <c r="E217" t="str">
        <f>VLOOKUP($D217,'Polling Places by Precinct 2020'!$A$1:$C$297,2)</f>
        <v>RAY OF HOPE BAPTIST CHURCH</v>
      </c>
      <c r="F217" t="str">
        <f>VLOOKUP($D217,'Polling Places by Precinct 2020'!$A$1:$C$297,3)</f>
        <v>3000 PARKSIDE DR</v>
      </c>
      <c r="G217" s="3">
        <f>VLOOKUP(A217,'[1]2016 Primary'!E225:W521,19)</f>
        <v>3</v>
      </c>
      <c r="H217" s="3">
        <f>VLOOKUP(A217,'[1]2016 General'!E225:W521,19)</f>
        <v>3</v>
      </c>
      <c r="I217" s="3">
        <f>VLOOKUP(A217,'[1]2018 Primary'!E225:W521,19)</f>
        <v>2</v>
      </c>
      <c r="J217" s="3">
        <f>VLOOKUP(A217,'[1]2018 General'!E225:W521,19)</f>
        <v>3</v>
      </c>
      <c r="K217" s="4">
        <f t="shared" si="16"/>
        <v>2.75</v>
      </c>
      <c r="L217">
        <f t="shared" si="17"/>
        <v>0</v>
      </c>
      <c r="M217">
        <f t="shared" si="18"/>
        <v>1</v>
      </c>
      <c r="N217">
        <f t="shared" si="15"/>
        <v>0</v>
      </c>
      <c r="O217">
        <v>0</v>
      </c>
    </row>
    <row r="218" spans="1:15" x14ac:dyDescent="0.35">
      <c r="A218" t="s">
        <v>652</v>
      </c>
      <c r="B218" s="11">
        <v>27</v>
      </c>
      <c r="C218" s="11">
        <v>3</v>
      </c>
      <c r="D218" s="9">
        <f t="shared" si="19"/>
        <v>27003</v>
      </c>
      <c r="E218" t="str">
        <f>VLOOKUP($D218,'Polling Places by Precinct 2020'!$A$1:$C$297,2)</f>
        <v>ENGINE HOUSE #42</v>
      </c>
      <c r="F218" t="str">
        <f>VLOOKUP($D218,'Polling Places by Precinct 2020'!$A$1:$C$297,3)</f>
        <v>4522 HARFORD RD</v>
      </c>
      <c r="G218" s="3">
        <f>VLOOKUP(A218,'[1]2016 Primary'!E226:W522,19)</f>
        <v>3</v>
      </c>
      <c r="H218" s="3">
        <f>VLOOKUP(A218,'[1]2016 General'!E226:W522,19)</f>
        <v>3</v>
      </c>
      <c r="I218" s="3">
        <f>VLOOKUP(A218,'[1]2018 Primary'!E226:W522,19)</f>
        <v>2</v>
      </c>
      <c r="J218" s="3">
        <f>VLOOKUP(A218,'[1]2018 General'!E226:W522,19)</f>
        <v>3</v>
      </c>
      <c r="K218" s="4">
        <f t="shared" si="16"/>
        <v>2.75</v>
      </c>
      <c r="L218">
        <f t="shared" si="17"/>
        <v>0</v>
      </c>
      <c r="M218">
        <f t="shared" si="18"/>
        <v>1</v>
      </c>
      <c r="N218">
        <f t="shared" si="15"/>
        <v>0</v>
      </c>
      <c r="O218">
        <v>0</v>
      </c>
    </row>
    <row r="219" spans="1:15" x14ac:dyDescent="0.35">
      <c r="A219" t="s">
        <v>653</v>
      </c>
      <c r="B219" s="11">
        <v>27</v>
      </c>
      <c r="C219" s="11">
        <v>4</v>
      </c>
      <c r="D219" s="9">
        <f t="shared" si="19"/>
        <v>27004</v>
      </c>
      <c r="E219" t="str">
        <f>VLOOKUP($D219,'Polling Places by Precinct 2020'!$A$1:$C$297,2)</f>
        <v>HARFORD CTR FOR SR CITIZENS</v>
      </c>
      <c r="F219" t="str">
        <f>VLOOKUP($D219,'Polling Places by Precinct 2020'!$A$1:$C$297,3)</f>
        <v>4920 HARFORD RD</v>
      </c>
      <c r="G219" s="3">
        <f>VLOOKUP(A219,'[1]2016 Primary'!E227:W523,19)</f>
        <v>3</v>
      </c>
      <c r="H219" s="3">
        <f>VLOOKUP(A219,'[1]2016 General'!E227:W523,19)</f>
        <v>3</v>
      </c>
      <c r="I219" s="3">
        <f>VLOOKUP(A219,'[1]2018 Primary'!E227:W523,19)</f>
        <v>3</v>
      </c>
      <c r="J219" s="3">
        <f>VLOOKUP(A219,'[1]2018 General'!E227:W523,19)</f>
        <v>3</v>
      </c>
      <c r="K219" s="4">
        <f t="shared" si="16"/>
        <v>3</v>
      </c>
      <c r="L219">
        <f t="shared" si="17"/>
        <v>1</v>
      </c>
      <c r="M219">
        <f t="shared" si="18"/>
        <v>0</v>
      </c>
      <c r="N219">
        <f t="shared" si="15"/>
        <v>0</v>
      </c>
      <c r="O219">
        <v>0</v>
      </c>
    </row>
    <row r="220" spans="1:15" x14ac:dyDescent="0.35">
      <c r="A220" t="s">
        <v>654</v>
      </c>
      <c r="B220" s="11">
        <v>27</v>
      </c>
      <c r="C220" s="11">
        <v>5</v>
      </c>
      <c r="D220" s="9">
        <f t="shared" si="19"/>
        <v>27005</v>
      </c>
      <c r="E220" t="str">
        <f>VLOOKUP($D220,'Polling Places by Precinct 2020'!$A$1:$C$297,2)</f>
        <v>SCHOOL #346 CITY NEIGHBORS HAMILTON</v>
      </c>
      <c r="F220" t="str">
        <f>VLOOKUP($D220,'Polling Places by Precinct 2020'!$A$1:$C$297,3)</f>
        <v>5609 SEFTON  AVE - REAR</v>
      </c>
      <c r="G220" s="3">
        <f>VLOOKUP(A220,'[1]2016 Primary'!E228:W524,19)</f>
        <v>1</v>
      </c>
      <c r="H220" s="3">
        <f>VLOOKUP(A220,'[1]2016 General'!E228:W524,19)</f>
        <v>1</v>
      </c>
      <c r="I220" s="3">
        <f>VLOOKUP(A220,'[1]2018 Primary'!E228:W524,19)</f>
        <v>1</v>
      </c>
      <c r="J220" s="3">
        <f>VLOOKUP(A220,'[1]2018 General'!E228:W524,19)</f>
        <v>1</v>
      </c>
      <c r="K220" s="4">
        <f t="shared" si="16"/>
        <v>1</v>
      </c>
      <c r="L220">
        <f t="shared" si="17"/>
        <v>1</v>
      </c>
      <c r="M220">
        <f t="shared" si="18"/>
        <v>0</v>
      </c>
      <c r="N220">
        <f t="shared" si="15"/>
        <v>0</v>
      </c>
      <c r="O220">
        <v>0</v>
      </c>
    </row>
    <row r="221" spans="1:15" x14ac:dyDescent="0.35">
      <c r="A221" t="s">
        <v>655</v>
      </c>
      <c r="B221" s="11">
        <v>27</v>
      </c>
      <c r="C221" s="11">
        <v>6</v>
      </c>
      <c r="D221" s="9">
        <f t="shared" si="19"/>
        <v>27006</v>
      </c>
      <c r="E221" t="str">
        <f>VLOOKUP($D221,'Polling Places by Precinct 2020'!$A$1:$C$297,2)</f>
        <v>SCHOOL #211 GARDENVILLE ELEM</v>
      </c>
      <c r="F221" t="str">
        <f>VLOOKUP($D221,'Polling Places by Precinct 2020'!$A$1:$C$297,3)</f>
        <v>5300 BELAIR RD</v>
      </c>
      <c r="G221" s="3">
        <f>VLOOKUP(A221,'[1]2016 Primary'!E229:W525,19)</f>
        <v>1</v>
      </c>
      <c r="H221" s="3">
        <f>VLOOKUP(A221,'[1]2016 General'!E229:W525,19)</f>
        <v>1</v>
      </c>
      <c r="I221" s="3">
        <f>VLOOKUP(A221,'[1]2018 Primary'!E229:W525,19)</f>
        <v>1</v>
      </c>
      <c r="J221" s="3">
        <f>VLOOKUP(A221,'[1]2018 General'!E229:W525,19)</f>
        <v>1</v>
      </c>
      <c r="K221" s="4">
        <f t="shared" si="16"/>
        <v>1</v>
      </c>
      <c r="L221">
        <f t="shared" si="17"/>
        <v>1</v>
      </c>
      <c r="M221">
        <f t="shared" si="18"/>
        <v>0</v>
      </c>
      <c r="N221">
        <f t="shared" si="15"/>
        <v>0</v>
      </c>
      <c r="O221">
        <v>0</v>
      </c>
    </row>
    <row r="222" spans="1:15" x14ac:dyDescent="0.35">
      <c r="A222" t="s">
        <v>656</v>
      </c>
      <c r="B222" s="11">
        <v>27</v>
      </c>
      <c r="C222" s="11">
        <v>7</v>
      </c>
      <c r="D222" s="9">
        <f t="shared" si="19"/>
        <v>27007</v>
      </c>
      <c r="E222" t="str">
        <f>VLOOKUP($D222,'Polling Places by Precinct 2020'!$A$1:$C$297,2)</f>
        <v>SCHOOL #235 GLENMOUNT ELEM/MID</v>
      </c>
      <c r="F222" t="str">
        <f>VLOOKUP($D222,'Polling Places by Precinct 2020'!$A$1:$C$297,3)</f>
        <v>6211 WALTHER AVE</v>
      </c>
      <c r="G222" s="3">
        <f>VLOOKUP(A222,'[1]2016 Primary'!E230:W526,19)</f>
        <v>2</v>
      </c>
      <c r="H222" s="3">
        <f>VLOOKUP(A222,'[1]2016 General'!E230:W526,19)</f>
        <v>2</v>
      </c>
      <c r="I222" s="3">
        <f>VLOOKUP(A222,'[1]2018 Primary'!E230:W526,19)</f>
        <v>2</v>
      </c>
      <c r="J222" s="3">
        <f>VLOOKUP(A222,'[1]2018 General'!E230:W526,19)</f>
        <v>3</v>
      </c>
      <c r="K222" s="4">
        <f t="shared" si="16"/>
        <v>2.25</v>
      </c>
      <c r="L222">
        <f t="shared" si="17"/>
        <v>0</v>
      </c>
      <c r="M222">
        <f t="shared" si="18"/>
        <v>1</v>
      </c>
      <c r="N222">
        <f t="shared" si="15"/>
        <v>0</v>
      </c>
      <c r="O222">
        <v>0</v>
      </c>
    </row>
    <row r="223" spans="1:15" x14ac:dyDescent="0.35">
      <c r="A223" t="s">
        <v>657</v>
      </c>
      <c r="B223" s="11">
        <v>27</v>
      </c>
      <c r="C223" s="11">
        <v>8</v>
      </c>
      <c r="D223" s="9">
        <f t="shared" si="19"/>
        <v>27008</v>
      </c>
      <c r="E223" t="str">
        <f>VLOOKUP($D223,'Polling Places by Precinct 2020'!$A$1:$C$297,2)</f>
        <v>SCHOOL #235 GLENMOUNT ELEM/MID</v>
      </c>
      <c r="F223" t="str">
        <f>VLOOKUP($D223,'Polling Places by Precinct 2020'!$A$1:$C$297,3)</f>
        <v>6211 WALTHER AVE</v>
      </c>
      <c r="G223" s="3">
        <f>VLOOKUP(A223,'[1]2016 Primary'!E231:W527,19)</f>
        <v>1</v>
      </c>
      <c r="H223" s="3">
        <f>VLOOKUP(A223,'[1]2016 General'!E231:W527,19)</f>
        <v>1</v>
      </c>
      <c r="I223" s="3">
        <f>VLOOKUP(A223,'[1]2018 Primary'!E231:W527,19)</f>
        <v>1</v>
      </c>
      <c r="J223" s="3">
        <f>VLOOKUP(A223,'[1]2018 General'!E231:W527,19)</f>
        <v>1</v>
      </c>
      <c r="K223" s="4">
        <f t="shared" si="16"/>
        <v>1</v>
      </c>
      <c r="L223">
        <f t="shared" si="17"/>
        <v>1</v>
      </c>
      <c r="M223">
        <f t="shared" si="18"/>
        <v>0</v>
      </c>
      <c r="N223">
        <f t="shared" si="15"/>
        <v>0</v>
      </c>
      <c r="O223">
        <v>0</v>
      </c>
    </row>
    <row r="224" spans="1:15" x14ac:dyDescent="0.35">
      <c r="A224" t="s">
        <v>658</v>
      </c>
      <c r="B224" s="11">
        <v>27</v>
      </c>
      <c r="C224" s="11">
        <v>9</v>
      </c>
      <c r="D224" s="9">
        <f t="shared" si="19"/>
        <v>27009</v>
      </c>
      <c r="E224" t="str">
        <f>VLOOKUP($D224,'Polling Places by Precinct 2020'!$A$1:$C$297,2)</f>
        <v>ENGINE HOUSE #56</v>
      </c>
      <c r="F224" t="str">
        <f>VLOOKUP($D224,'Polling Places by Precinct 2020'!$A$1:$C$297,3)</f>
        <v>6512 HARFORD RD</v>
      </c>
      <c r="G224" s="3">
        <f>VLOOKUP(A224,'[1]2016 Primary'!E232:W528,19)</f>
        <v>2</v>
      </c>
      <c r="H224" s="3">
        <f>VLOOKUP(A224,'[1]2016 General'!E232:W528,19)</f>
        <v>2</v>
      </c>
      <c r="I224" s="3">
        <f>VLOOKUP(A224,'[1]2018 Primary'!E232:W528,19)</f>
        <v>2</v>
      </c>
      <c r="J224" s="3">
        <f>VLOOKUP(A224,'[1]2018 General'!E232:W528,19)</f>
        <v>2</v>
      </c>
      <c r="K224" s="4">
        <f t="shared" si="16"/>
        <v>2</v>
      </c>
      <c r="L224">
        <f t="shared" si="17"/>
        <v>1</v>
      </c>
      <c r="M224">
        <f t="shared" si="18"/>
        <v>0</v>
      </c>
      <c r="N224">
        <f t="shared" si="15"/>
        <v>0</v>
      </c>
      <c r="O224">
        <v>0</v>
      </c>
    </row>
    <row r="225" spans="1:15" x14ac:dyDescent="0.35">
      <c r="A225" t="s">
        <v>659</v>
      </c>
      <c r="B225" s="11">
        <v>27</v>
      </c>
      <c r="C225" s="11">
        <v>10</v>
      </c>
      <c r="D225" s="9">
        <f t="shared" si="19"/>
        <v>27010</v>
      </c>
      <c r="E225" t="str">
        <f>VLOOKUP($D225,'Polling Places by Precinct 2020'!$A$1:$C$297,2)</f>
        <v>OPEN BIBLE BAPTIST CHURCH</v>
      </c>
      <c r="F225" t="str">
        <f>VLOOKUP($D225,'Polling Places by Precinct 2020'!$A$1:$C$297,3)</f>
        <v>3902 OVERLEA AVE</v>
      </c>
      <c r="G225" s="3">
        <f>VLOOKUP(A225,'[1]2016 Primary'!E233:W529,19)</f>
        <v>3</v>
      </c>
      <c r="H225" s="3">
        <f>VLOOKUP(A225,'[1]2016 General'!E233:W529,19)</f>
        <v>3</v>
      </c>
      <c r="I225" s="3">
        <f>VLOOKUP(A225,'[1]2018 Primary'!E233:W529,19)</f>
        <v>3</v>
      </c>
      <c r="J225" s="3">
        <f>VLOOKUP(A225,'[1]2018 General'!E233:W529,19)</f>
        <v>3</v>
      </c>
      <c r="K225" s="4">
        <f t="shared" si="16"/>
        <v>3</v>
      </c>
      <c r="L225">
        <f t="shared" si="17"/>
        <v>1</v>
      </c>
      <c r="M225">
        <f t="shared" si="18"/>
        <v>0</v>
      </c>
      <c r="N225">
        <f t="shared" si="15"/>
        <v>0</v>
      </c>
      <c r="O225">
        <v>0</v>
      </c>
    </row>
    <row r="226" spans="1:15" x14ac:dyDescent="0.35">
      <c r="A226" t="s">
        <v>660</v>
      </c>
      <c r="B226" s="11">
        <v>27</v>
      </c>
      <c r="C226" s="11">
        <v>11</v>
      </c>
      <c r="D226" s="9">
        <f t="shared" si="19"/>
        <v>27011</v>
      </c>
      <c r="E226" t="str">
        <f>VLOOKUP($D226,'Polling Places by Precinct 2020'!$A$1:$C$297,2)</f>
        <v>WOODHOME REC CTR</v>
      </c>
      <c r="F226" t="str">
        <f>VLOOKUP($D226,'Polling Places by Precinct 2020'!$A$1:$C$297,3)</f>
        <v>7310 MOYER AVE</v>
      </c>
      <c r="G226" s="3">
        <f>VLOOKUP(A226,'[1]2016 Primary'!E234:W530,19)</f>
        <v>1</v>
      </c>
      <c r="H226" s="3">
        <f>VLOOKUP(A226,'[1]2016 General'!E234:W530,19)</f>
        <v>1</v>
      </c>
      <c r="I226" s="3">
        <f>VLOOKUP(A226,'[1]2018 Primary'!E234:W530,19)</f>
        <v>2</v>
      </c>
      <c r="J226" s="3">
        <f>VLOOKUP(A226,'[1]2018 General'!E234:W530,19)</f>
        <v>1</v>
      </c>
      <c r="K226" s="4">
        <f t="shared" si="16"/>
        <v>1.25</v>
      </c>
      <c r="L226">
        <f t="shared" si="17"/>
        <v>0</v>
      </c>
      <c r="M226">
        <f t="shared" si="18"/>
        <v>1</v>
      </c>
      <c r="N226">
        <f t="shared" si="15"/>
        <v>0</v>
      </c>
      <c r="O226">
        <v>0</v>
      </c>
    </row>
    <row r="227" spans="1:15" x14ac:dyDescent="0.35">
      <c r="A227" t="s">
        <v>661</v>
      </c>
      <c r="B227" s="11">
        <v>27</v>
      </c>
      <c r="C227" s="11">
        <v>12</v>
      </c>
      <c r="D227" s="9">
        <f t="shared" si="19"/>
        <v>27012</v>
      </c>
      <c r="E227" t="str">
        <f>VLOOKUP($D227,'Polling Places by Precinct 2020'!$A$1:$C$297,2)</f>
        <v>NORTH HARFORD REC CTR</v>
      </c>
      <c r="F227" t="str">
        <f>VLOOKUP($D227,'Polling Places by Precinct 2020'!$A$1:$C$297,3)</f>
        <v>6800 HAMLET AVE</v>
      </c>
      <c r="G227" s="3">
        <f>VLOOKUP(A227,'[1]2016 Primary'!E235:W531,19)</f>
        <v>3</v>
      </c>
      <c r="H227" s="3">
        <f>VLOOKUP(A227,'[1]2016 General'!E235:W531,19)</f>
        <v>3</v>
      </c>
      <c r="I227" s="3">
        <f>VLOOKUP(A227,'[1]2018 Primary'!E235:W531,19)</f>
        <v>3</v>
      </c>
      <c r="J227" s="3">
        <f>VLOOKUP(A227,'[1]2018 General'!E235:W531,19)</f>
        <v>3</v>
      </c>
      <c r="K227" s="4">
        <f t="shared" si="16"/>
        <v>3</v>
      </c>
      <c r="L227">
        <f t="shared" si="17"/>
        <v>1</v>
      </c>
      <c r="M227">
        <f t="shared" si="18"/>
        <v>0</v>
      </c>
      <c r="N227">
        <f t="shared" si="15"/>
        <v>0</v>
      </c>
      <c r="O227">
        <v>0</v>
      </c>
    </row>
    <row r="228" spans="1:15" x14ac:dyDescent="0.35">
      <c r="A228" t="s">
        <v>662</v>
      </c>
      <c r="B228" s="11">
        <v>27</v>
      </c>
      <c r="C228" s="11">
        <v>13</v>
      </c>
      <c r="D228" s="9">
        <f t="shared" si="19"/>
        <v>27013</v>
      </c>
      <c r="E228" t="str">
        <f>VLOOKUP($D228,'Polling Places by Precinct 2020'!$A$1:$C$297,2)</f>
        <v>SCHOOL #375 BALTIMORE COLLEGIATE SCH FOR BOYS</v>
      </c>
      <c r="F228" t="str">
        <f>VLOOKUP($D228,'Polling Places by Precinct 2020'!$A$1:$C$297,3)</f>
        <v>2500 E NORTHERN PKWY</v>
      </c>
      <c r="G228" s="3">
        <f>VLOOKUP(A228,'[1]2016 Primary'!E236:W532,19)</f>
        <v>2</v>
      </c>
      <c r="H228" s="3">
        <f>VLOOKUP(A228,'[1]2016 General'!E236:W532,19)</f>
        <v>1</v>
      </c>
      <c r="I228" s="3">
        <f>VLOOKUP(A228,'[1]2018 Primary'!E236:W532,19)</f>
        <v>1</v>
      </c>
      <c r="J228" s="3">
        <f>VLOOKUP(A228,'[1]2018 General'!E236:W532,19)</f>
        <v>1</v>
      </c>
      <c r="K228" s="4">
        <f t="shared" si="16"/>
        <v>1.25</v>
      </c>
      <c r="L228">
        <f t="shared" si="17"/>
        <v>0</v>
      </c>
      <c r="M228">
        <f t="shared" si="18"/>
        <v>1</v>
      </c>
      <c r="N228">
        <f t="shared" si="15"/>
        <v>0</v>
      </c>
      <c r="O228">
        <v>0</v>
      </c>
    </row>
    <row r="229" spans="1:15" x14ac:dyDescent="0.35">
      <c r="A229" t="s">
        <v>663</v>
      </c>
      <c r="B229" s="11">
        <v>27</v>
      </c>
      <c r="C229" s="11">
        <v>14</v>
      </c>
      <c r="D229" s="9">
        <f t="shared" si="19"/>
        <v>27014</v>
      </c>
      <c r="E229" t="str">
        <f>VLOOKUP($D229,'Polling Places by Precinct 2020'!$A$1:$C$297,2)</f>
        <v>SCHOOL #236  HAMILTON ELEM/MID</v>
      </c>
      <c r="F229" t="str">
        <f>VLOOKUP($D229,'Polling Places by Precinct 2020'!$A$1:$C$297,3)</f>
        <v>6101 OLD  HARFORD RD</v>
      </c>
      <c r="G229" s="3">
        <f>VLOOKUP(A229,'[1]2016 Primary'!E237:W533,19)</f>
        <v>1</v>
      </c>
      <c r="H229" s="3">
        <f>VLOOKUP(A229,'[1]2016 General'!E237:W533,19)</f>
        <v>1</v>
      </c>
      <c r="I229" s="3">
        <f>VLOOKUP(A229,'[1]2018 Primary'!E237:W533,19)</f>
        <v>1</v>
      </c>
      <c r="J229" s="3">
        <f>VLOOKUP(A229,'[1]2018 General'!E237:W533,19)</f>
        <v>1</v>
      </c>
      <c r="K229" s="4">
        <f t="shared" si="16"/>
        <v>1</v>
      </c>
      <c r="L229">
        <f t="shared" si="17"/>
        <v>1</v>
      </c>
      <c r="M229">
        <f t="shared" si="18"/>
        <v>0</v>
      </c>
      <c r="N229">
        <f t="shared" si="15"/>
        <v>0</v>
      </c>
      <c r="O229">
        <v>0</v>
      </c>
    </row>
    <row r="230" spans="1:15" x14ac:dyDescent="0.35">
      <c r="A230" t="s">
        <v>664</v>
      </c>
      <c r="B230" s="11">
        <v>27</v>
      </c>
      <c r="C230" s="11">
        <v>15</v>
      </c>
      <c r="D230" s="9">
        <f t="shared" si="19"/>
        <v>27015</v>
      </c>
      <c r="E230" t="str">
        <f>VLOOKUP($D230,'Polling Places by Precinct 2020'!$A$1:$C$297,2)</f>
        <v>SCHOOL #855   SUCCESS ACADEMY</v>
      </c>
      <c r="F230" t="str">
        <f>VLOOKUP($D230,'Polling Places by Precinct 2020'!$A$1:$C$297,3)</f>
        <v>2201 PINEWOOD AVE</v>
      </c>
      <c r="G230" s="3">
        <f>VLOOKUP(A230,'[1]2016 Primary'!E238:W534,19)</f>
        <v>2</v>
      </c>
      <c r="H230" s="3">
        <f>VLOOKUP(A230,'[1]2016 General'!E238:W534,19)</f>
        <v>1</v>
      </c>
      <c r="I230" s="3">
        <f>VLOOKUP(A230,'[1]2018 Primary'!E238:W534,19)</f>
        <v>2</v>
      </c>
      <c r="J230" s="3">
        <f>VLOOKUP(A230,'[1]2018 General'!E238:W534,19)</f>
        <v>2</v>
      </c>
      <c r="K230" s="4">
        <f t="shared" si="16"/>
        <v>1.75</v>
      </c>
      <c r="L230">
        <f t="shared" si="17"/>
        <v>0</v>
      </c>
      <c r="M230">
        <f t="shared" si="18"/>
        <v>1</v>
      </c>
      <c r="N230">
        <f t="shared" si="15"/>
        <v>0</v>
      </c>
      <c r="O230">
        <v>0</v>
      </c>
    </row>
    <row r="231" spans="1:15" x14ac:dyDescent="0.35">
      <c r="A231" t="s">
        <v>665</v>
      </c>
      <c r="B231" s="11">
        <v>27</v>
      </c>
      <c r="C231" s="11">
        <v>16</v>
      </c>
      <c r="D231" s="9">
        <f t="shared" si="19"/>
        <v>27016</v>
      </c>
      <c r="E231" t="str">
        <f>VLOOKUP($D231,'Polling Places by Precinct 2020'!$A$1:$C$297,2)</f>
        <v>SCHOOL #212 GARRETT HGTS ELEM</v>
      </c>
      <c r="F231" t="str">
        <f>VLOOKUP($D231,'Polling Places by Precinct 2020'!$A$1:$C$297,3)</f>
        <v>2800 AILSA AVE</v>
      </c>
      <c r="G231" s="3">
        <f>VLOOKUP(A231,'[1]2016 Primary'!E239:W535,19)</f>
        <v>3</v>
      </c>
      <c r="H231" s="3">
        <f>VLOOKUP(A231,'[1]2016 General'!E239:W535,19)</f>
        <v>3</v>
      </c>
      <c r="I231" s="3">
        <f>VLOOKUP(A231,'[1]2018 Primary'!E239:W535,19)</f>
        <v>3</v>
      </c>
      <c r="J231" s="3">
        <f>VLOOKUP(A231,'[1]2018 General'!E239:W535,19)</f>
        <v>3</v>
      </c>
      <c r="K231" s="4">
        <f t="shared" si="16"/>
        <v>3</v>
      </c>
      <c r="L231">
        <f t="shared" si="17"/>
        <v>1</v>
      </c>
      <c r="M231">
        <f t="shared" si="18"/>
        <v>0</v>
      </c>
      <c r="N231">
        <f t="shared" si="15"/>
        <v>0</v>
      </c>
      <c r="O231">
        <v>0</v>
      </c>
    </row>
    <row r="232" spans="1:15" x14ac:dyDescent="0.35">
      <c r="A232" t="s">
        <v>666</v>
      </c>
      <c r="B232" s="11">
        <v>27</v>
      </c>
      <c r="C232" s="11">
        <v>17</v>
      </c>
      <c r="D232" s="9">
        <f t="shared" si="19"/>
        <v>27017</v>
      </c>
      <c r="E232" t="str">
        <f>VLOOKUP($D232,'Polling Places by Precinct 2020'!$A$1:$C$297,2)</f>
        <v>SCHOOL #212 GARRETT HGTS ELEM</v>
      </c>
      <c r="F232" t="str">
        <f>VLOOKUP($D232,'Polling Places by Precinct 2020'!$A$1:$C$297,3)</f>
        <v>2800 AILSA AVE</v>
      </c>
      <c r="G232" s="3">
        <f>VLOOKUP(A232,'[1]2016 Primary'!E240:W536,19)</f>
        <v>2</v>
      </c>
      <c r="H232" s="3">
        <f>VLOOKUP(A232,'[1]2016 General'!E240:W536,19)</f>
        <v>2</v>
      </c>
      <c r="I232" s="3">
        <f>VLOOKUP(A232,'[1]2018 Primary'!E240:W536,19)</f>
        <v>2</v>
      </c>
      <c r="J232" s="3">
        <f>VLOOKUP(A232,'[1]2018 General'!E240:W536,19)</f>
        <v>2</v>
      </c>
      <c r="K232" s="4">
        <f t="shared" si="16"/>
        <v>2</v>
      </c>
      <c r="L232">
        <f t="shared" si="17"/>
        <v>1</v>
      </c>
      <c r="M232">
        <f t="shared" si="18"/>
        <v>0</v>
      </c>
      <c r="N232">
        <f t="shared" si="15"/>
        <v>0</v>
      </c>
      <c r="O232">
        <v>0</v>
      </c>
    </row>
    <row r="233" spans="1:15" x14ac:dyDescent="0.35">
      <c r="A233" t="s">
        <v>667</v>
      </c>
      <c r="B233" s="11">
        <v>27</v>
      </c>
      <c r="C233" s="11">
        <v>18</v>
      </c>
      <c r="D233" s="9">
        <f t="shared" si="19"/>
        <v>27018</v>
      </c>
      <c r="E233" t="str">
        <f>VLOOKUP($D233,'Polling Places by Precinct 2020'!$A$1:$C$297,2)</f>
        <v>ENGINE HOUSE #42</v>
      </c>
      <c r="F233" t="str">
        <f>VLOOKUP($D233,'Polling Places by Precinct 2020'!$A$1:$C$297,3)</f>
        <v>4522 HARFORD RD</v>
      </c>
      <c r="G233" s="3">
        <f>VLOOKUP(A233,'[1]2016 Primary'!E241:W537,19)</f>
        <v>1</v>
      </c>
      <c r="H233" s="3">
        <f>VLOOKUP(A233,'[1]2016 General'!E241:W537,19)</f>
        <v>1</v>
      </c>
      <c r="I233" s="3">
        <f>VLOOKUP(A233,'[1]2018 Primary'!E241:W537,19)</f>
        <v>1</v>
      </c>
      <c r="J233" s="3">
        <f>VLOOKUP(A233,'[1]2018 General'!E241:W537,19)</f>
        <v>2</v>
      </c>
      <c r="K233" s="4">
        <f t="shared" si="16"/>
        <v>1.25</v>
      </c>
      <c r="L233">
        <f t="shared" si="17"/>
        <v>0</v>
      </c>
      <c r="M233">
        <f t="shared" si="18"/>
        <v>1</v>
      </c>
      <c r="N233">
        <f t="shared" si="15"/>
        <v>0</v>
      </c>
      <c r="O233">
        <v>0</v>
      </c>
    </row>
    <row r="234" spans="1:15" x14ac:dyDescent="0.35">
      <c r="A234" t="s">
        <v>668</v>
      </c>
      <c r="B234" s="11">
        <v>27</v>
      </c>
      <c r="C234" s="11">
        <v>19</v>
      </c>
      <c r="D234" s="9">
        <f t="shared" si="19"/>
        <v>27019</v>
      </c>
      <c r="E234" t="str">
        <f>VLOOKUP($D234,'Polling Places by Precinct 2020'!$A$1:$C$297,2)</f>
        <v>SCHOOL #219 YORKWOOD ELEM</v>
      </c>
      <c r="F234" t="str">
        <f>VLOOKUP($D234,'Polling Places by Precinct 2020'!$A$1:$C$297,3)</f>
        <v>5931 YORKWOOD RD</v>
      </c>
      <c r="G234" s="3">
        <f>VLOOKUP(A234,'[1]2016 Primary'!E242:W538,19)</f>
        <v>3</v>
      </c>
      <c r="H234" s="3">
        <f>VLOOKUP(A234,'[1]2016 General'!E242:W538,19)</f>
        <v>3</v>
      </c>
      <c r="I234" s="3">
        <f>VLOOKUP(A234,'[1]2018 Primary'!E242:W538,19)</f>
        <v>3</v>
      </c>
      <c r="J234" s="3">
        <f>VLOOKUP(A234,'[1]2018 General'!E242:W538,19)</f>
        <v>3</v>
      </c>
      <c r="K234" s="4">
        <f t="shared" si="16"/>
        <v>3</v>
      </c>
      <c r="L234">
        <f t="shared" si="17"/>
        <v>1</v>
      </c>
      <c r="M234">
        <f t="shared" si="18"/>
        <v>0</v>
      </c>
      <c r="N234">
        <f t="shared" si="15"/>
        <v>0</v>
      </c>
      <c r="O234">
        <v>0</v>
      </c>
    </row>
    <row r="235" spans="1:15" x14ac:dyDescent="0.35">
      <c r="A235" t="s">
        <v>669</v>
      </c>
      <c r="B235" s="11">
        <v>27</v>
      </c>
      <c r="C235" s="11">
        <v>20</v>
      </c>
      <c r="D235" s="9">
        <f t="shared" si="19"/>
        <v>27020</v>
      </c>
      <c r="E235" t="str">
        <f>VLOOKUP($D235,'Polling Places by Precinct 2020'!$A$1:$C$297,2)</f>
        <v>SCHOOL #245 LEITH WALK ELEM SCH</v>
      </c>
      <c r="F235" t="str">
        <f>VLOOKUP($D235,'Polling Places by Precinct 2020'!$A$1:$C$297,3)</f>
        <v>1235 SHERWOOD AVENUE</v>
      </c>
      <c r="G235" s="3">
        <f>VLOOKUP(A235,'[1]2016 Primary'!E243:W539,19)</f>
        <v>1</v>
      </c>
      <c r="H235" s="3">
        <f>VLOOKUP(A235,'[1]2016 General'!E243:W539,19)</f>
        <v>1</v>
      </c>
      <c r="I235" s="3">
        <f>VLOOKUP(A235,'[1]2018 Primary'!E243:W539,19)</f>
        <v>1</v>
      </c>
      <c r="J235" s="3">
        <f>VLOOKUP(A235,'[1]2018 General'!E243:W539,19)</f>
        <v>1</v>
      </c>
      <c r="K235" s="4">
        <f t="shared" si="16"/>
        <v>1</v>
      </c>
      <c r="L235">
        <f t="shared" si="17"/>
        <v>1</v>
      </c>
      <c r="M235">
        <f t="shared" si="18"/>
        <v>0</v>
      </c>
      <c r="N235">
        <f t="shared" si="15"/>
        <v>0</v>
      </c>
      <c r="O235">
        <v>0</v>
      </c>
    </row>
    <row r="236" spans="1:15" x14ac:dyDescent="0.35">
      <c r="A236" t="s">
        <v>670</v>
      </c>
      <c r="B236" s="11">
        <v>27</v>
      </c>
      <c r="C236" s="11">
        <v>21</v>
      </c>
      <c r="D236" s="9">
        <f t="shared" si="19"/>
        <v>27021</v>
      </c>
      <c r="E236" t="str">
        <f>VLOOKUP($D236,'Polling Places by Precinct 2020'!$A$1:$C$297,2)</f>
        <v>SCHOOL #219 YORKWOOD ELEM</v>
      </c>
      <c r="F236" t="str">
        <f>VLOOKUP($D236,'Polling Places by Precinct 2020'!$A$1:$C$297,3)</f>
        <v>5931 YORKWOOD RD</v>
      </c>
      <c r="G236" s="3">
        <f>VLOOKUP(A236,'[1]2016 Primary'!E244:W540,19)</f>
        <v>1</v>
      </c>
      <c r="H236" s="3">
        <f>VLOOKUP(A236,'[1]2016 General'!E244:W540,19)</f>
        <v>1</v>
      </c>
      <c r="I236" s="3">
        <f>VLOOKUP(A236,'[1]2018 Primary'!E244:W540,19)</f>
        <v>1</v>
      </c>
      <c r="J236" s="3">
        <f>VLOOKUP(A236,'[1]2018 General'!E244:W540,19)</f>
        <v>1</v>
      </c>
      <c r="K236" s="4">
        <f t="shared" si="16"/>
        <v>1</v>
      </c>
      <c r="L236">
        <f t="shared" si="17"/>
        <v>1</v>
      </c>
      <c r="M236">
        <f t="shared" si="18"/>
        <v>0</v>
      </c>
      <c r="N236">
        <f t="shared" si="15"/>
        <v>0</v>
      </c>
      <c r="O236">
        <v>0</v>
      </c>
    </row>
    <row r="237" spans="1:15" x14ac:dyDescent="0.35">
      <c r="A237" t="s">
        <v>671</v>
      </c>
      <c r="B237" s="11">
        <v>27</v>
      </c>
      <c r="C237" s="11">
        <v>22</v>
      </c>
      <c r="D237" s="9">
        <f t="shared" si="19"/>
        <v>27022</v>
      </c>
      <c r="E237" t="str">
        <f>VLOOKUP($D237,'Polling Places by Precinct 2020'!$A$1:$C$297,2)</f>
        <v>SCHOOL #242 NORTHWOOD ELEM</v>
      </c>
      <c r="F237" t="str">
        <f>VLOOKUP($D237,'Polling Places by Precinct 2020'!$A$1:$C$297,3)</f>
        <v>5201 LOCH RAVEN BLVD</v>
      </c>
      <c r="G237" s="3">
        <f>VLOOKUP(A237,'[1]2016 Primary'!E245:W541,19)</f>
        <v>1</v>
      </c>
      <c r="H237" s="3">
        <f>VLOOKUP(A237,'[1]2016 General'!E245:W541,19)</f>
        <v>1</v>
      </c>
      <c r="I237" s="3">
        <f>VLOOKUP(A237,'[1]2018 Primary'!E245:W541,19)</f>
        <v>1</v>
      </c>
      <c r="J237" s="3">
        <f>VLOOKUP(A237,'[1]2018 General'!E245:W541,19)</f>
        <v>1</v>
      </c>
      <c r="K237" s="4">
        <f t="shared" si="16"/>
        <v>1</v>
      </c>
      <c r="L237">
        <f t="shared" si="17"/>
        <v>1</v>
      </c>
      <c r="M237">
        <f t="shared" si="18"/>
        <v>0</v>
      </c>
      <c r="N237">
        <f t="shared" si="15"/>
        <v>0</v>
      </c>
      <c r="O237">
        <v>0</v>
      </c>
    </row>
    <row r="238" spans="1:15" x14ac:dyDescent="0.35">
      <c r="A238" t="s">
        <v>672</v>
      </c>
      <c r="B238" s="11">
        <v>27</v>
      </c>
      <c r="C238" s="11">
        <v>23</v>
      </c>
      <c r="D238" s="9">
        <f t="shared" si="19"/>
        <v>27023</v>
      </c>
      <c r="E238" t="str">
        <f>VLOOKUP($D238,'Polling Places by Precinct 2020'!$A$1:$C$297,2)</f>
        <v>SCHOOL #242 NORTHWOOD ELEM</v>
      </c>
      <c r="F238" t="str">
        <f>VLOOKUP($D238,'Polling Places by Precinct 2020'!$A$1:$C$297,3)</f>
        <v>5201 LOCH RAVEN BLVD</v>
      </c>
      <c r="G238" s="3">
        <f>VLOOKUP(A238,'[1]2016 Primary'!E246:W542,19)</f>
        <v>3</v>
      </c>
      <c r="H238" s="3">
        <f>VLOOKUP(A238,'[1]2016 General'!E246:W542,19)</f>
        <v>3</v>
      </c>
      <c r="I238" s="3">
        <f>VLOOKUP(A238,'[1]2018 Primary'!E246:W542,19)</f>
        <v>3</v>
      </c>
      <c r="J238" s="3">
        <f>VLOOKUP(A238,'[1]2018 General'!E246:W542,19)</f>
        <v>3</v>
      </c>
      <c r="K238" s="4">
        <f t="shared" si="16"/>
        <v>3</v>
      </c>
      <c r="L238">
        <f t="shared" si="17"/>
        <v>1</v>
      </c>
      <c r="M238">
        <f t="shared" si="18"/>
        <v>0</v>
      </c>
      <c r="N238">
        <f t="shared" si="15"/>
        <v>0</v>
      </c>
      <c r="O238">
        <v>0</v>
      </c>
    </row>
    <row r="239" spans="1:15" x14ac:dyDescent="0.35">
      <c r="A239" t="s">
        <v>673</v>
      </c>
      <c r="B239" s="11">
        <v>27</v>
      </c>
      <c r="C239" s="11">
        <v>24</v>
      </c>
      <c r="D239" s="9">
        <f t="shared" si="19"/>
        <v>27024</v>
      </c>
      <c r="E239" t="str">
        <f>VLOOKUP($D239,'Polling Places by Precinct 2020'!$A$1:$C$297,2)</f>
        <v>SCHOOL #242 NORTHWOOD ELEM</v>
      </c>
      <c r="F239" t="str">
        <f>VLOOKUP($D239,'Polling Places by Precinct 2020'!$A$1:$C$297,3)</f>
        <v>5201 LOCH RAVEN BLVD</v>
      </c>
      <c r="G239" s="3">
        <f>VLOOKUP(A239,'[1]2016 Primary'!E247:W543,19)</f>
        <v>3</v>
      </c>
      <c r="H239" s="3">
        <f>VLOOKUP(A239,'[1]2016 General'!E247:W543,19)</f>
        <v>3</v>
      </c>
      <c r="I239" s="3">
        <f>VLOOKUP(A239,'[1]2018 Primary'!E247:W543,19)</f>
        <v>3</v>
      </c>
      <c r="J239" s="3">
        <f>VLOOKUP(A239,'[1]2018 General'!E247:W543,19)</f>
        <v>3</v>
      </c>
      <c r="K239" s="4">
        <f t="shared" si="16"/>
        <v>3</v>
      </c>
      <c r="L239">
        <f t="shared" si="17"/>
        <v>1</v>
      </c>
      <c r="M239">
        <f t="shared" si="18"/>
        <v>0</v>
      </c>
      <c r="N239">
        <f t="shared" si="15"/>
        <v>0</v>
      </c>
      <c r="O239">
        <v>0</v>
      </c>
    </row>
    <row r="240" spans="1:15" x14ac:dyDescent="0.35">
      <c r="A240" t="s">
        <v>674</v>
      </c>
      <c r="B240" s="11">
        <v>27</v>
      </c>
      <c r="C240" s="11">
        <v>25</v>
      </c>
      <c r="D240" s="9">
        <f t="shared" si="19"/>
        <v>27025</v>
      </c>
      <c r="E240" t="str">
        <f>VLOOKUP($D240,'Polling Places by Precinct 2020'!$A$1:$C$297,2)</f>
        <v>NORTHWOOD APPOLD COMM ACADEMY</v>
      </c>
      <c r="F240" t="str">
        <f>VLOOKUP($D240,'Polling Places by Precinct 2020'!$A$1:$C$297,3)</f>
        <v>4417 LOCH RAVEN BLVD</v>
      </c>
      <c r="G240" s="3">
        <f>VLOOKUP(A240,'[1]2016 Primary'!E248:W544,19)</f>
        <v>2</v>
      </c>
      <c r="H240" s="3">
        <f>VLOOKUP(A240,'[1]2016 General'!E248:W544,19)</f>
        <v>2</v>
      </c>
      <c r="I240" s="3">
        <f>VLOOKUP(A240,'[1]2018 Primary'!E248:W544,19)</f>
        <v>2</v>
      </c>
      <c r="J240" s="3">
        <f>VLOOKUP(A240,'[1]2018 General'!E248:W544,19)</f>
        <v>2</v>
      </c>
      <c r="K240" s="4">
        <f t="shared" si="16"/>
        <v>2</v>
      </c>
      <c r="L240">
        <f t="shared" si="17"/>
        <v>1</v>
      </c>
      <c r="M240">
        <f t="shared" si="18"/>
        <v>0</v>
      </c>
      <c r="N240">
        <f t="shared" si="15"/>
        <v>0</v>
      </c>
      <c r="O240">
        <v>0</v>
      </c>
    </row>
    <row r="241" spans="1:15" x14ac:dyDescent="0.35">
      <c r="A241" t="s">
        <v>675</v>
      </c>
      <c r="B241" s="11">
        <v>27</v>
      </c>
      <c r="C241" s="11">
        <v>26</v>
      </c>
      <c r="D241" s="9">
        <f t="shared" si="19"/>
        <v>27026</v>
      </c>
      <c r="E241" t="str">
        <f>VLOOKUP($D241,'Polling Places by Precinct 2020'!$A$1:$C$297,2)</f>
        <v>THE LEAGUE FOR PEOPLE WITH DISABILITIES</v>
      </c>
      <c r="F241" t="str">
        <f>VLOOKUP($D241,'Polling Places by Precinct 2020'!$A$1:$C$297,3)</f>
        <v>1111 E COLDSPRING LANE</v>
      </c>
      <c r="G241" s="3">
        <f>VLOOKUP(A241,'[1]2016 Primary'!E249:W545,19)</f>
        <v>2</v>
      </c>
      <c r="H241" s="3">
        <f>VLOOKUP(A241,'[1]2016 General'!E249:W545,19)</f>
        <v>2</v>
      </c>
      <c r="I241" s="3">
        <f>VLOOKUP(A241,'[1]2018 Primary'!E249:W545,19)</f>
        <v>2</v>
      </c>
      <c r="J241" s="3">
        <f>VLOOKUP(A241,'[1]2018 General'!E249:W545,19)</f>
        <v>2</v>
      </c>
      <c r="K241" s="4">
        <f t="shared" si="16"/>
        <v>2</v>
      </c>
      <c r="L241">
        <f t="shared" si="17"/>
        <v>1</v>
      </c>
      <c r="M241">
        <f t="shared" si="18"/>
        <v>0</v>
      </c>
      <c r="N241">
        <f t="shared" si="15"/>
        <v>0</v>
      </c>
      <c r="O241">
        <v>0</v>
      </c>
    </row>
    <row r="242" spans="1:15" x14ac:dyDescent="0.35">
      <c r="A242" t="s">
        <v>676</v>
      </c>
      <c r="B242" s="11">
        <v>27</v>
      </c>
      <c r="C242" s="11">
        <v>27</v>
      </c>
      <c r="D242" s="9">
        <f t="shared" si="19"/>
        <v>27027</v>
      </c>
      <c r="E242" t="str">
        <f>VLOOKUP($D242,'Polling Places by Precinct 2020'!$A$1:$C$297,2)</f>
        <v>THE LEAGUE FOR PEOPLE WITH DISABILITIES</v>
      </c>
      <c r="F242" t="str">
        <f>VLOOKUP($D242,'Polling Places by Precinct 2020'!$A$1:$C$297,3)</f>
        <v>1111 E COLDSPRING LANE</v>
      </c>
      <c r="G242" s="3">
        <f>VLOOKUP(A242,'[1]2016 Primary'!E250:W546,19)</f>
        <v>1</v>
      </c>
      <c r="H242" s="3">
        <f>VLOOKUP(A242,'[1]2016 General'!E250:W546,19)</f>
        <v>2</v>
      </c>
      <c r="I242" s="3">
        <f>VLOOKUP(A242,'[1]2018 Primary'!E250:W546,19)</f>
        <v>1</v>
      </c>
      <c r="J242" s="3">
        <f>VLOOKUP(A242,'[1]2018 General'!E250:W546,19)</f>
        <v>2</v>
      </c>
      <c r="K242" s="4">
        <f t="shared" si="16"/>
        <v>1.5</v>
      </c>
      <c r="L242">
        <f t="shared" si="17"/>
        <v>0</v>
      </c>
      <c r="M242">
        <f t="shared" si="18"/>
        <v>0</v>
      </c>
      <c r="N242">
        <f t="shared" si="15"/>
        <v>1</v>
      </c>
      <c r="O242">
        <v>0</v>
      </c>
    </row>
    <row r="243" spans="1:15" x14ac:dyDescent="0.35">
      <c r="A243" t="s">
        <v>677</v>
      </c>
      <c r="B243" s="11">
        <v>27</v>
      </c>
      <c r="C243" s="11">
        <v>28</v>
      </c>
      <c r="D243" s="9">
        <f t="shared" si="19"/>
        <v>27028</v>
      </c>
      <c r="E243" t="str">
        <f>VLOOKUP($D243,'Polling Places by Precinct 2020'!$A$1:$C$297,2)</f>
        <v>MEDFIELD/GOVANS ELEM @ CHINQUAPIN</v>
      </c>
      <c r="F243" t="str">
        <f>VLOOKUP($D243,'Polling Places by Precinct 2020'!$A$1:$C$297,3)</f>
        <v>900 WOODBOURNE AVE AT_x000D_TUNBRIDGE</v>
      </c>
      <c r="G243" s="3">
        <f>VLOOKUP(A243,'[1]2016 Primary'!E251:W547,19)</f>
        <v>2</v>
      </c>
      <c r="H243" s="3">
        <f>VLOOKUP(A243,'[1]2016 General'!E251:W547,19)</f>
        <v>2</v>
      </c>
      <c r="I243" s="3">
        <f>VLOOKUP(A243,'[1]2018 Primary'!E251:W547,19)</f>
        <v>2</v>
      </c>
      <c r="J243" s="3">
        <f>VLOOKUP(A243,'[1]2018 General'!E251:W547,19)</f>
        <v>2</v>
      </c>
      <c r="K243" s="4">
        <f t="shared" si="16"/>
        <v>2</v>
      </c>
      <c r="L243">
        <f t="shared" si="17"/>
        <v>1</v>
      </c>
      <c r="M243">
        <f t="shared" si="18"/>
        <v>0</v>
      </c>
      <c r="N243">
        <f t="shared" si="15"/>
        <v>0</v>
      </c>
      <c r="O243">
        <v>0</v>
      </c>
    </row>
    <row r="244" spans="1:15" x14ac:dyDescent="0.35">
      <c r="A244" t="s">
        <v>678</v>
      </c>
      <c r="B244" s="11">
        <v>27</v>
      </c>
      <c r="C244" s="11">
        <v>29</v>
      </c>
      <c r="D244" s="9">
        <f t="shared" si="19"/>
        <v>27029</v>
      </c>
      <c r="E244" t="str">
        <f>VLOOKUP($D244,'Polling Places by Precinct 2020'!$A$1:$C$297,2)</f>
        <v>MEDFIELD/GOVANS ELEM @ CHINQUAPIN</v>
      </c>
      <c r="F244" t="str">
        <f>VLOOKUP($D244,'Polling Places by Precinct 2020'!$A$1:$C$297,3)</f>
        <v>900 WOODBOURNE AVE AT_x000D_TUNBRIDGE</v>
      </c>
      <c r="G244" s="3">
        <f>VLOOKUP(A244,'[1]2016 Primary'!E252:W548,19)</f>
        <v>3</v>
      </c>
      <c r="H244" s="3">
        <f>VLOOKUP(A244,'[1]2016 General'!E252:W548,19)</f>
        <v>3</v>
      </c>
      <c r="I244" s="3">
        <f>VLOOKUP(A244,'[1]2018 Primary'!E252:W548,19)</f>
        <v>3</v>
      </c>
      <c r="J244" s="3">
        <f>VLOOKUP(A244,'[1]2018 General'!E252:W548,19)</f>
        <v>3</v>
      </c>
      <c r="K244" s="4">
        <f t="shared" si="16"/>
        <v>3</v>
      </c>
      <c r="L244">
        <f t="shared" si="17"/>
        <v>1</v>
      </c>
      <c r="M244">
        <f t="shared" si="18"/>
        <v>0</v>
      </c>
      <c r="N244">
        <f t="shared" si="15"/>
        <v>0</v>
      </c>
      <c r="O244">
        <v>0</v>
      </c>
    </row>
    <row r="245" spans="1:15" x14ac:dyDescent="0.35">
      <c r="A245" t="s">
        <v>679</v>
      </c>
      <c r="B245" s="11">
        <v>27</v>
      </c>
      <c r="C245" s="11">
        <v>30</v>
      </c>
      <c r="D245" s="9">
        <f t="shared" si="19"/>
        <v>27030</v>
      </c>
      <c r="E245" t="str">
        <f>VLOOKUP($D245,'Polling Places by Precinct 2020'!$A$1:$C$297,2)</f>
        <v>SCHOOL #242 NORTHWOOD ELEM</v>
      </c>
      <c r="F245" t="str">
        <f>VLOOKUP($D245,'Polling Places by Precinct 2020'!$A$1:$C$297,3)</f>
        <v>5201 LOCH RAVEN BLVD</v>
      </c>
      <c r="G245" s="3">
        <f>VLOOKUP(A245,'[1]2016 Primary'!E253:W549,19)</f>
        <v>2</v>
      </c>
      <c r="H245" s="3">
        <f>VLOOKUP(A245,'[1]2016 General'!E253:W549,19)</f>
        <v>2</v>
      </c>
      <c r="I245" s="3">
        <f>VLOOKUP(A245,'[1]2018 Primary'!E253:W549,19)</f>
        <v>2</v>
      </c>
      <c r="J245" s="3">
        <f>VLOOKUP(A245,'[1]2018 General'!E253:W549,19)</f>
        <v>2</v>
      </c>
      <c r="K245" s="4">
        <f t="shared" si="16"/>
        <v>2</v>
      </c>
      <c r="L245">
        <f t="shared" si="17"/>
        <v>1</v>
      </c>
      <c r="M245">
        <f t="shared" si="18"/>
        <v>0</v>
      </c>
      <c r="N245">
        <f t="shared" si="15"/>
        <v>0</v>
      </c>
      <c r="O245">
        <v>0</v>
      </c>
    </row>
    <row r="246" spans="1:15" x14ac:dyDescent="0.35">
      <c r="A246" t="s">
        <v>680</v>
      </c>
      <c r="B246" s="11">
        <v>27</v>
      </c>
      <c r="C246" s="11">
        <v>31</v>
      </c>
      <c r="D246" s="9">
        <f t="shared" si="19"/>
        <v>27031</v>
      </c>
      <c r="E246" t="str">
        <f>VLOOKUP($D246,'Polling Places by Precinct 2020'!$A$1:$C$297,2)</f>
        <v>SCHOOL #245 LEITH WALK ELEM SCH</v>
      </c>
      <c r="F246" t="str">
        <f>VLOOKUP($D246,'Polling Places by Precinct 2020'!$A$1:$C$297,3)</f>
        <v>1235 SHERWOOD AVENUE</v>
      </c>
      <c r="G246" s="3">
        <f>VLOOKUP(A246,'[1]2016 Primary'!E254:W550,19)</f>
        <v>2</v>
      </c>
      <c r="H246" s="3">
        <f>VLOOKUP(A246,'[1]2016 General'!E254:W550,19)</f>
        <v>1</v>
      </c>
      <c r="I246" s="3">
        <f>VLOOKUP(A246,'[1]2018 Primary'!E254:W550,19)</f>
        <v>1</v>
      </c>
      <c r="J246" s="3">
        <f>VLOOKUP(A246,'[1]2018 General'!E254:W550,19)</f>
        <v>1</v>
      </c>
      <c r="K246" s="4">
        <f t="shared" si="16"/>
        <v>1.25</v>
      </c>
      <c r="L246">
        <f t="shared" si="17"/>
        <v>0</v>
      </c>
      <c r="M246">
        <f t="shared" si="18"/>
        <v>1</v>
      </c>
      <c r="N246">
        <f t="shared" si="15"/>
        <v>0</v>
      </c>
      <c r="O246">
        <v>0</v>
      </c>
    </row>
    <row r="247" spans="1:15" x14ac:dyDescent="0.35">
      <c r="A247" t="s">
        <v>681</v>
      </c>
      <c r="B247" s="11">
        <v>27</v>
      </c>
      <c r="C247" s="11">
        <v>32</v>
      </c>
      <c r="D247" s="9">
        <f t="shared" si="19"/>
        <v>27032</v>
      </c>
      <c r="E247" t="str">
        <f>VLOOKUP($D247,'Polling Places by Precinct 2020'!$A$1:$C$297,2)</f>
        <v>NORTHSIDE BAPTIST CHURCH</v>
      </c>
      <c r="F247" t="str">
        <f>VLOOKUP($D247,'Polling Places by Precinct 2020'!$A$1:$C$297,3)</f>
        <v>1100 E NORTHERN PKWY</v>
      </c>
      <c r="G247" s="3">
        <f>VLOOKUP(A247,'[1]2016 Primary'!E255:W551,19)</f>
        <v>1</v>
      </c>
      <c r="H247" s="3">
        <f>VLOOKUP(A247,'[1]2016 General'!E255:W551,19)</f>
        <v>1</v>
      </c>
      <c r="I247" s="3">
        <f>VLOOKUP(A247,'[1]2018 Primary'!E255:W551,19)</f>
        <v>1</v>
      </c>
      <c r="J247" s="3">
        <f>VLOOKUP(A247,'[1]2018 General'!E255:W551,19)</f>
        <v>1</v>
      </c>
      <c r="K247" s="4">
        <f t="shared" si="16"/>
        <v>1</v>
      </c>
      <c r="L247">
        <f t="shared" si="17"/>
        <v>1</v>
      </c>
      <c r="M247">
        <f t="shared" si="18"/>
        <v>0</v>
      </c>
      <c r="N247">
        <f t="shared" si="15"/>
        <v>0</v>
      </c>
      <c r="O247">
        <v>0</v>
      </c>
    </row>
    <row r="248" spans="1:15" x14ac:dyDescent="0.35">
      <c r="A248" t="s">
        <v>682</v>
      </c>
      <c r="B248" s="11">
        <v>27</v>
      </c>
      <c r="C248" s="11">
        <v>33</v>
      </c>
      <c r="D248" s="9">
        <f t="shared" si="19"/>
        <v>27033</v>
      </c>
      <c r="E248" t="str">
        <f>VLOOKUP($D248,'Polling Places by Precinct 2020'!$A$1:$C$297,2)</f>
        <v>MEDFIELD/GOVANS ELEM @ CHINQUAPIN</v>
      </c>
      <c r="F248" t="str">
        <f>VLOOKUP($D248,'Polling Places by Precinct 2020'!$A$1:$C$297,3)</f>
        <v>900 WOODBOURNE AVE AT_x000D_TUNBRIDGE</v>
      </c>
      <c r="G248" s="3">
        <f>VLOOKUP(A248,'[1]2016 Primary'!E256:W552,19)</f>
        <v>1</v>
      </c>
      <c r="H248" s="3">
        <f>VLOOKUP(A248,'[1]2016 General'!E256:W552,19)</f>
        <v>1</v>
      </c>
      <c r="I248" s="3">
        <f>VLOOKUP(A248,'[1]2018 Primary'!E256:W552,19)</f>
        <v>1</v>
      </c>
      <c r="J248" s="3">
        <f>VLOOKUP(A248,'[1]2018 General'!E256:W552,19)</f>
        <v>1</v>
      </c>
      <c r="K248" s="4">
        <f t="shared" si="16"/>
        <v>1</v>
      </c>
      <c r="L248">
        <f t="shared" si="17"/>
        <v>1</v>
      </c>
      <c r="M248">
        <f t="shared" si="18"/>
        <v>0</v>
      </c>
      <c r="N248">
        <f t="shared" si="15"/>
        <v>0</v>
      </c>
      <c r="O248">
        <v>0</v>
      </c>
    </row>
    <row r="249" spans="1:15" x14ac:dyDescent="0.35">
      <c r="A249" t="s">
        <v>683</v>
      </c>
      <c r="B249" s="11">
        <v>27</v>
      </c>
      <c r="C249" s="11">
        <v>34</v>
      </c>
      <c r="D249" s="9">
        <f t="shared" si="19"/>
        <v>27034</v>
      </c>
      <c r="E249" t="str">
        <f>VLOOKUP($D249,'Polling Places by Precinct 2020'!$A$1:$C$297,2)</f>
        <v>MEDFIELD/GOVANS ELEM @ CHINQUAPIN</v>
      </c>
      <c r="F249" t="str">
        <f>VLOOKUP($D249,'Polling Places by Precinct 2020'!$A$1:$C$297,3)</f>
        <v>900 WOODBOURNE AVE AT_x000D_TUNBRIDGE</v>
      </c>
      <c r="G249" s="3">
        <f>VLOOKUP(A249,'[1]2016 Primary'!E257:W553,19)</f>
        <v>2</v>
      </c>
      <c r="H249" s="3">
        <f>VLOOKUP(A249,'[1]2016 General'!E257:W553,19)</f>
        <v>2</v>
      </c>
      <c r="I249" s="3">
        <f>VLOOKUP(A249,'[1]2018 Primary'!E257:W553,19)</f>
        <v>2</v>
      </c>
      <c r="J249" s="3">
        <f>VLOOKUP(A249,'[1]2018 General'!E257:W553,19)</f>
        <v>3</v>
      </c>
      <c r="K249" s="4">
        <f t="shared" si="16"/>
        <v>2.25</v>
      </c>
      <c r="L249">
        <f t="shared" si="17"/>
        <v>0</v>
      </c>
      <c r="M249">
        <f t="shared" si="18"/>
        <v>1</v>
      </c>
      <c r="N249">
        <f t="shared" si="15"/>
        <v>0</v>
      </c>
      <c r="O249">
        <v>0</v>
      </c>
    </row>
    <row r="250" spans="1:15" x14ac:dyDescent="0.35">
      <c r="A250" t="s">
        <v>684</v>
      </c>
      <c r="B250" s="11">
        <v>27</v>
      </c>
      <c r="C250" s="11">
        <v>35</v>
      </c>
      <c r="D250" s="9">
        <f t="shared" si="19"/>
        <v>27035</v>
      </c>
      <c r="E250" t="str">
        <f>VLOOKUP($D250,'Polling Places by Precinct 2020'!$A$1:$C$297,2)</f>
        <v>MEDFIELD/GOVANS ELEM @ CHINQUAPIN</v>
      </c>
      <c r="F250" t="str">
        <f>VLOOKUP($D250,'Polling Places by Precinct 2020'!$A$1:$C$297,3)</f>
        <v>900 WOODBOURNE AVE AT_x000D_TUNBRIDGE</v>
      </c>
      <c r="G250" s="3">
        <f>VLOOKUP(A250,'[1]2016 Primary'!E258:W554,19)</f>
        <v>1</v>
      </c>
      <c r="H250" s="3">
        <f>VLOOKUP(A250,'[1]2016 General'!E258:W554,19)</f>
        <v>1</v>
      </c>
      <c r="I250" s="3">
        <f>VLOOKUP(A250,'[1]2018 Primary'!E258:W554,19)</f>
        <v>1</v>
      </c>
      <c r="J250" s="3">
        <f>VLOOKUP(A250,'[1]2018 General'!E258:W554,19)</f>
        <v>1</v>
      </c>
      <c r="K250" s="4">
        <f t="shared" si="16"/>
        <v>1</v>
      </c>
      <c r="L250">
        <f t="shared" si="17"/>
        <v>1</v>
      </c>
      <c r="M250">
        <f t="shared" si="18"/>
        <v>0</v>
      </c>
      <c r="N250">
        <f t="shared" si="15"/>
        <v>0</v>
      </c>
      <c r="O250">
        <v>0</v>
      </c>
    </row>
    <row r="251" spans="1:15" x14ac:dyDescent="0.35">
      <c r="A251" t="s">
        <v>685</v>
      </c>
      <c r="B251" s="11">
        <v>27</v>
      </c>
      <c r="C251" s="11">
        <v>36</v>
      </c>
      <c r="D251" s="9">
        <f t="shared" si="19"/>
        <v>27036</v>
      </c>
      <c r="E251" t="str">
        <f>VLOOKUP($D251,'Polling Places by Precinct 2020'!$A$1:$C$297,2)</f>
        <v>SCHOOL #214 GUILFORD MIDDLE</v>
      </c>
      <c r="F251" t="str">
        <f>VLOOKUP($D251,'Polling Places by Precinct 2020'!$A$1:$C$297,3)</f>
        <v>4520 YORK RD</v>
      </c>
      <c r="G251" s="3">
        <f>VLOOKUP(A251,'[1]2016 Primary'!E259:W555,19)</f>
        <v>3</v>
      </c>
      <c r="H251" s="3">
        <f>VLOOKUP(A251,'[1]2016 General'!E259:W555,19)</f>
        <v>3</v>
      </c>
      <c r="I251" s="3">
        <f>VLOOKUP(A251,'[1]2018 Primary'!E259:W555,19)</f>
        <v>3</v>
      </c>
      <c r="J251" s="3">
        <f>VLOOKUP(A251,'[1]2018 General'!E259:W555,19)</f>
        <v>3</v>
      </c>
      <c r="K251" s="4">
        <f t="shared" si="16"/>
        <v>3</v>
      </c>
      <c r="L251">
        <f t="shared" si="17"/>
        <v>1</v>
      </c>
      <c r="M251">
        <f t="shared" si="18"/>
        <v>0</v>
      </c>
      <c r="N251">
        <f t="shared" si="15"/>
        <v>0</v>
      </c>
      <c r="O251">
        <v>0</v>
      </c>
    </row>
    <row r="252" spans="1:15" x14ac:dyDescent="0.35">
      <c r="A252" t="s">
        <v>686</v>
      </c>
      <c r="B252" s="11">
        <v>27</v>
      </c>
      <c r="C252" s="11">
        <v>37</v>
      </c>
      <c r="D252" s="9">
        <f t="shared" si="19"/>
        <v>27037</v>
      </c>
      <c r="E252" t="str">
        <f>VLOOKUP($D252,'Polling Places by Precinct 2020'!$A$1:$C$297,2)</f>
        <v>SCHOOL #214 GUILFORD MIDDLE</v>
      </c>
      <c r="F252" t="str">
        <f>VLOOKUP($D252,'Polling Places by Precinct 2020'!$A$1:$C$297,3)</f>
        <v>4520 YORK RD</v>
      </c>
      <c r="G252" s="3">
        <f>VLOOKUP(A252,'[1]2016 Primary'!E260:W556,19)</f>
        <v>3</v>
      </c>
      <c r="H252" s="3">
        <f>VLOOKUP(A252,'[1]2016 General'!E260:W556,19)</f>
        <v>3</v>
      </c>
      <c r="I252" s="3">
        <f>VLOOKUP(A252,'[1]2018 Primary'!E260:W556,19)</f>
        <v>3</v>
      </c>
      <c r="J252" s="3">
        <f>VLOOKUP(A252,'[1]2018 General'!E260:W556,19)</f>
        <v>2</v>
      </c>
      <c r="K252" s="4">
        <f t="shared" si="16"/>
        <v>2.75</v>
      </c>
      <c r="L252">
        <f t="shared" si="17"/>
        <v>0</v>
      </c>
      <c r="M252">
        <f t="shared" si="18"/>
        <v>1</v>
      </c>
      <c r="N252">
        <f t="shared" si="15"/>
        <v>0</v>
      </c>
      <c r="O252">
        <v>0</v>
      </c>
    </row>
    <row r="253" spans="1:15" x14ac:dyDescent="0.35">
      <c r="A253" t="s">
        <v>687</v>
      </c>
      <c r="B253" s="11">
        <v>27</v>
      </c>
      <c r="C253" s="11">
        <v>38</v>
      </c>
      <c r="D253" s="9">
        <f t="shared" si="19"/>
        <v>27038</v>
      </c>
      <c r="E253" t="str">
        <f>VLOOKUP($D253,'Polling Places by Precinct 2020'!$A$1:$C$297,2)</f>
        <v>GOVANS BOUNDARY UMC</v>
      </c>
      <c r="F253" t="str">
        <f>VLOOKUP($D253,'Polling Places by Precinct 2020'!$A$1:$C$297,3)</f>
        <v>5210 YORK RD</v>
      </c>
      <c r="G253" s="3">
        <f>VLOOKUP(A253,'[1]2016 Primary'!E261:W557,19)</f>
        <v>2</v>
      </c>
      <c r="H253" s="3">
        <f>VLOOKUP(A253,'[1]2016 General'!E261:W557,19)</f>
        <v>2</v>
      </c>
      <c r="I253" s="3">
        <f>VLOOKUP(A253,'[1]2018 Primary'!E261:W557,19)</f>
        <v>2</v>
      </c>
      <c r="J253" s="3">
        <f>VLOOKUP(A253,'[1]2018 General'!E261:W557,19)</f>
        <v>2</v>
      </c>
      <c r="K253" s="4">
        <f t="shared" si="16"/>
        <v>2</v>
      </c>
      <c r="L253">
        <f t="shared" si="17"/>
        <v>1</v>
      </c>
      <c r="M253">
        <f t="shared" si="18"/>
        <v>0</v>
      </c>
      <c r="N253">
        <f t="shared" si="15"/>
        <v>0</v>
      </c>
      <c r="O253">
        <v>0</v>
      </c>
    </row>
    <row r="254" spans="1:15" x14ac:dyDescent="0.35">
      <c r="A254" t="s">
        <v>688</v>
      </c>
      <c r="B254" s="11">
        <v>27</v>
      </c>
      <c r="C254" s="11">
        <v>39</v>
      </c>
      <c r="D254" s="9">
        <f t="shared" si="19"/>
        <v>27039</v>
      </c>
      <c r="E254" t="str">
        <f>VLOOKUP($D254,'Polling Places by Precinct 2020'!$A$1:$C$297,2)</f>
        <v>ST MARYS CHURCH OF GOVANS</v>
      </c>
      <c r="F254" t="str">
        <f>VLOOKUP($D254,'Polling Places by Precinct 2020'!$A$1:$C$297,3)</f>
        <v>5502 YORK RD</v>
      </c>
      <c r="G254" s="3">
        <f>VLOOKUP(A254,'[1]2016 Primary'!E262:W558,19)</f>
        <v>3</v>
      </c>
      <c r="H254" s="3">
        <f>VLOOKUP(A254,'[1]2016 General'!E262:W558,19)</f>
        <v>3</v>
      </c>
      <c r="I254" s="3">
        <f>VLOOKUP(A254,'[1]2018 Primary'!E262:W558,19)</f>
        <v>2</v>
      </c>
      <c r="J254" s="3">
        <f>VLOOKUP(A254,'[1]2018 General'!E262:W558,19)</f>
        <v>2</v>
      </c>
      <c r="K254" s="4">
        <f t="shared" si="16"/>
        <v>2.5</v>
      </c>
      <c r="L254">
        <f t="shared" si="17"/>
        <v>0</v>
      </c>
      <c r="M254">
        <f t="shared" si="18"/>
        <v>0</v>
      </c>
      <c r="N254">
        <f t="shared" si="15"/>
        <v>1</v>
      </c>
      <c r="O254">
        <v>0</v>
      </c>
    </row>
    <row r="255" spans="1:15" x14ac:dyDescent="0.35">
      <c r="A255" t="s">
        <v>689</v>
      </c>
      <c r="B255" s="11">
        <v>27</v>
      </c>
      <c r="C255" s="11">
        <v>40</v>
      </c>
      <c r="D255" s="9">
        <f t="shared" si="19"/>
        <v>27040</v>
      </c>
      <c r="E255" t="str">
        <f>VLOOKUP($D255,'Polling Places by Precinct 2020'!$A$1:$C$297,2)</f>
        <v>GRACE UNITED METHODIST CHURCH</v>
      </c>
      <c r="F255" t="str">
        <f>VLOOKUP($D255,'Polling Places by Precinct 2020'!$A$1:$C$297,3)</f>
        <v>5407 N CHARLES ST</v>
      </c>
      <c r="G255" s="3">
        <f>VLOOKUP(A255,'[1]2016 Primary'!E263:W559,19)</f>
        <v>1</v>
      </c>
      <c r="H255" s="3">
        <f>VLOOKUP(A255,'[1]2016 General'!E263:W559,19)</f>
        <v>1</v>
      </c>
      <c r="I255" s="3">
        <f>VLOOKUP(A255,'[1]2018 Primary'!E263:W559,19)</f>
        <v>2</v>
      </c>
      <c r="J255" s="3">
        <f>VLOOKUP(A255,'[1]2018 General'!E263:W559,19)</f>
        <v>2</v>
      </c>
      <c r="K255" s="4">
        <f t="shared" si="16"/>
        <v>1.5</v>
      </c>
      <c r="L255">
        <f t="shared" si="17"/>
        <v>0</v>
      </c>
      <c r="M255">
        <f t="shared" si="18"/>
        <v>0</v>
      </c>
      <c r="N255">
        <f t="shared" si="15"/>
        <v>1</v>
      </c>
      <c r="O255">
        <v>0</v>
      </c>
    </row>
    <row r="256" spans="1:15" x14ac:dyDescent="0.35">
      <c r="A256" t="s">
        <v>690</v>
      </c>
      <c r="B256" s="11">
        <v>27</v>
      </c>
      <c r="C256" s="11">
        <v>41</v>
      </c>
      <c r="D256" s="9">
        <f t="shared" si="19"/>
        <v>27041</v>
      </c>
      <c r="E256" t="str">
        <f>VLOOKUP($D256,'Polling Places by Precinct 2020'!$A$1:$C$297,2)</f>
        <v>GRACE UNITED METHODIST CHURCH</v>
      </c>
      <c r="F256" t="str">
        <f>VLOOKUP($D256,'Polling Places by Precinct 2020'!$A$1:$C$297,3)</f>
        <v>5407 N CHARLES ST</v>
      </c>
      <c r="G256" s="3">
        <f>VLOOKUP(A256,'[1]2016 Primary'!E264:W560,19)</f>
        <v>1</v>
      </c>
      <c r="H256" s="3">
        <f>VLOOKUP(A256,'[1]2016 General'!E264:W560,19)</f>
        <v>1</v>
      </c>
      <c r="I256" s="3">
        <f>VLOOKUP(A256,'[1]2018 Primary'!E264:W560,19)</f>
        <v>1</v>
      </c>
      <c r="J256" s="3">
        <f>VLOOKUP(A256,'[1]2018 General'!E264:W560,19)</f>
        <v>1</v>
      </c>
      <c r="K256" s="4">
        <f t="shared" si="16"/>
        <v>1</v>
      </c>
      <c r="L256">
        <f t="shared" si="17"/>
        <v>1</v>
      </c>
      <c r="M256">
        <f t="shared" si="18"/>
        <v>0</v>
      </c>
      <c r="N256">
        <f t="shared" si="15"/>
        <v>0</v>
      </c>
      <c r="O256">
        <v>0</v>
      </c>
    </row>
    <row r="257" spans="1:15" x14ac:dyDescent="0.35">
      <c r="A257" t="s">
        <v>691</v>
      </c>
      <c r="B257" s="11">
        <v>27</v>
      </c>
      <c r="C257" s="11">
        <v>42</v>
      </c>
      <c r="D257" s="9">
        <f t="shared" si="19"/>
        <v>27042</v>
      </c>
      <c r="E257" t="str">
        <f>VLOOKUP($D257,'Polling Places by Precinct 2020'!$A$1:$C$297,2)</f>
        <v>CORNER COMMUNITY CENTER</v>
      </c>
      <c r="F257" t="str">
        <f>VLOOKUP($D257,'Polling Places by Precinct 2020'!$A$1:$C$297,3)</f>
        <v>5802 ROLAND AVE</v>
      </c>
      <c r="G257" s="3">
        <f>VLOOKUP(A257,'[1]2016 Primary'!E265:W561,19)</f>
        <v>1</v>
      </c>
      <c r="H257" s="3">
        <f>VLOOKUP(A257,'[1]2016 General'!E265:W561,19)</f>
        <v>1</v>
      </c>
      <c r="I257" s="3">
        <f>VLOOKUP(A257,'[1]2018 Primary'!E265:W561,19)</f>
        <v>1</v>
      </c>
      <c r="J257" s="3">
        <f>VLOOKUP(A257,'[1]2018 General'!E265:W561,19)</f>
        <v>2</v>
      </c>
      <c r="K257" s="4">
        <f t="shared" si="16"/>
        <v>1.25</v>
      </c>
      <c r="L257">
        <f t="shared" si="17"/>
        <v>0</v>
      </c>
      <c r="M257">
        <f t="shared" si="18"/>
        <v>1</v>
      </c>
      <c r="N257">
        <f t="shared" si="15"/>
        <v>0</v>
      </c>
      <c r="O257">
        <v>0</v>
      </c>
    </row>
    <row r="258" spans="1:15" x14ac:dyDescent="0.35">
      <c r="A258" t="s">
        <v>692</v>
      </c>
      <c r="B258" s="11">
        <v>27</v>
      </c>
      <c r="C258" s="11">
        <v>43</v>
      </c>
      <c r="D258" s="9">
        <f t="shared" si="19"/>
        <v>27043</v>
      </c>
      <c r="E258" t="str">
        <f>VLOOKUP($D258,'Polling Places by Precinct 2020'!$A$1:$C$297,2)</f>
        <v>SCHOOL #407  WESTERN HIGH</v>
      </c>
      <c r="F258" t="str">
        <f>VLOOKUP($D258,'Polling Places by Precinct 2020'!$A$1:$C$297,3)</f>
        <v>4600 FALLS RD</v>
      </c>
      <c r="G258" s="3">
        <f>VLOOKUP(A258,'[1]2016 Primary'!E266:W562,19)</f>
        <v>3</v>
      </c>
      <c r="H258" s="3">
        <f>VLOOKUP(A258,'[1]2016 General'!E266:W562,19)</f>
        <v>3</v>
      </c>
      <c r="I258" s="3">
        <f>VLOOKUP(A258,'[1]2018 Primary'!E266:W562,19)</f>
        <v>2</v>
      </c>
      <c r="J258" s="3">
        <f>VLOOKUP(A258,'[1]2018 General'!E266:W562,19)</f>
        <v>2</v>
      </c>
      <c r="K258" s="4">
        <f t="shared" si="16"/>
        <v>2.5</v>
      </c>
      <c r="L258">
        <f t="shared" si="17"/>
        <v>0</v>
      </c>
      <c r="M258">
        <f t="shared" si="18"/>
        <v>0</v>
      </c>
      <c r="N258">
        <f t="shared" ref="N258:N297" si="20">IF(K258=1.5,1,IF(K258=2.5,1,0))</f>
        <v>1</v>
      </c>
      <c r="O258">
        <v>0</v>
      </c>
    </row>
    <row r="259" spans="1:15" x14ac:dyDescent="0.35">
      <c r="A259" t="s">
        <v>693</v>
      </c>
      <c r="B259" s="11">
        <v>27</v>
      </c>
      <c r="C259" s="11">
        <v>44</v>
      </c>
      <c r="D259" s="9">
        <f t="shared" si="19"/>
        <v>27044</v>
      </c>
      <c r="E259" t="str">
        <f>VLOOKUP($D259,'Polling Places by Precinct 2020'!$A$1:$C$297,2)</f>
        <v>SCHOOL #233 ROLAND PARK MIDDLE</v>
      </c>
      <c r="F259" t="str">
        <f>VLOOKUP($D259,'Polling Places by Precinct 2020'!$A$1:$C$297,3)</f>
        <v>5207 ROLAND AVE</v>
      </c>
      <c r="G259" s="3">
        <f>VLOOKUP(A259,'[1]2016 Primary'!E267:W563,19)</f>
        <v>1</v>
      </c>
      <c r="H259" s="3">
        <f>VLOOKUP(A259,'[1]2016 General'!E267:W563,19)</f>
        <v>1</v>
      </c>
      <c r="I259" s="3">
        <f>VLOOKUP(A259,'[1]2018 Primary'!E267:W563,19)</f>
        <v>2</v>
      </c>
      <c r="J259" s="3">
        <f>VLOOKUP(A259,'[1]2018 General'!E267:W563,19)</f>
        <v>2</v>
      </c>
      <c r="K259" s="4">
        <f t="shared" ref="K259:K297" si="21">AVERAGE(G259:J259)</f>
        <v>1.5</v>
      </c>
      <c r="L259">
        <f t="shared" ref="L259:L297" si="22">IF(K259=1,1,IF(K259=2,1,IF(K259=3,1,0)))</f>
        <v>0</v>
      </c>
      <c r="M259">
        <f t="shared" ref="M259:M297" si="23">IF(K259=1.25,1,IF(K259=1.75,1,IF(K259=2.25,1,IF(K259=2.75,1,0))))</f>
        <v>0</v>
      </c>
      <c r="N259">
        <f t="shared" si="20"/>
        <v>1</v>
      </c>
      <c r="O259">
        <v>0</v>
      </c>
    </row>
    <row r="260" spans="1:15" x14ac:dyDescent="0.35">
      <c r="A260" t="s">
        <v>694</v>
      </c>
      <c r="B260" s="11">
        <v>27</v>
      </c>
      <c r="C260" s="11">
        <v>45</v>
      </c>
      <c r="D260" s="9">
        <f t="shared" ref="D260:D297" si="24">C260+B260*1000</f>
        <v>27045</v>
      </c>
      <c r="E260" t="str">
        <f>VLOOKUP($D260,'Polling Places by Precinct 2020'!$A$1:$C$297,2)</f>
        <v>ST DAVIDS CHURCH</v>
      </c>
      <c r="F260" t="str">
        <f>VLOOKUP($D260,'Polling Places by Precinct 2020'!$A$1:$C$297,3)</f>
        <v>4700 ROLAND AVE</v>
      </c>
      <c r="G260" s="3">
        <f>VLOOKUP(A260,'[1]2016 Primary'!E268:W564,19)</f>
        <v>1</v>
      </c>
      <c r="H260" s="3">
        <f>VLOOKUP(A260,'[1]2016 General'!E268:W564,19)</f>
        <v>1</v>
      </c>
      <c r="I260" s="3">
        <f>VLOOKUP(A260,'[1]2018 Primary'!E268:W564,19)</f>
        <v>1</v>
      </c>
      <c r="J260" s="3">
        <f>VLOOKUP(A260,'[1]2018 General'!E268:W564,19)</f>
        <v>1</v>
      </c>
      <c r="K260" s="4">
        <f t="shared" si="21"/>
        <v>1</v>
      </c>
      <c r="L260">
        <f t="shared" si="22"/>
        <v>1</v>
      </c>
      <c r="M260">
        <f t="shared" si="23"/>
        <v>0</v>
      </c>
      <c r="N260">
        <f t="shared" si="20"/>
        <v>0</v>
      </c>
      <c r="O260">
        <v>0</v>
      </c>
    </row>
    <row r="261" spans="1:15" x14ac:dyDescent="0.35">
      <c r="A261" t="s">
        <v>695</v>
      </c>
      <c r="B261" s="11">
        <v>27</v>
      </c>
      <c r="C261" s="11">
        <v>46</v>
      </c>
      <c r="D261" s="9">
        <f t="shared" si="24"/>
        <v>27046</v>
      </c>
      <c r="E261" t="str">
        <f>VLOOKUP($D261,'Polling Places by Precinct 2020'!$A$1:$C$297,2)</f>
        <v>BOLTON STREET SYNAGOGUE</v>
      </c>
      <c r="F261" t="str">
        <f>VLOOKUP($D261,'Polling Places by Precinct 2020'!$A$1:$C$297,3)</f>
        <v>212 W COLDSPRING LN</v>
      </c>
      <c r="G261" s="3">
        <f>VLOOKUP(A261,'[1]2016 Primary'!E269:W565,19)</f>
        <v>1</v>
      </c>
      <c r="H261" s="3">
        <f>VLOOKUP(A261,'[1]2016 General'!E269:W565,19)</f>
        <v>3</v>
      </c>
      <c r="I261" s="3">
        <f>VLOOKUP(A261,'[1]2018 Primary'!E269:W565,19)</f>
        <v>2</v>
      </c>
      <c r="J261" s="3">
        <f>VLOOKUP(A261,'[1]2018 General'!E269:W565,19)</f>
        <v>2</v>
      </c>
      <c r="K261" s="4">
        <f t="shared" si="21"/>
        <v>2</v>
      </c>
      <c r="L261">
        <v>0</v>
      </c>
      <c r="M261">
        <f t="shared" si="23"/>
        <v>0</v>
      </c>
      <c r="N261">
        <f t="shared" si="20"/>
        <v>0</v>
      </c>
      <c r="O261">
        <v>1</v>
      </c>
    </row>
    <row r="262" spans="1:15" x14ac:dyDescent="0.35">
      <c r="A262" t="s">
        <v>696</v>
      </c>
      <c r="B262" s="11">
        <v>27</v>
      </c>
      <c r="C262" s="11">
        <v>47</v>
      </c>
      <c r="D262" s="9">
        <f t="shared" si="24"/>
        <v>27047</v>
      </c>
      <c r="E262" t="str">
        <f>VLOOKUP($D262,'Polling Places by Precinct 2020'!$A$1:$C$297,2)</f>
        <v>MEDFIELD HEIGHTS RECREATION CENTER</v>
      </c>
      <c r="F262" t="str">
        <f>VLOOKUP($D262,'Polling Places by Precinct 2020'!$A$1:$C$297,3)</f>
        <v>1501 WOODHEIGHTS AVE</v>
      </c>
      <c r="G262" s="3">
        <f>VLOOKUP(A262,'[1]2016 Primary'!E270:W566,19)</f>
        <v>3</v>
      </c>
      <c r="H262" s="3">
        <f>VLOOKUP(A262,'[1]2016 General'!E270:W566,19)</f>
        <v>3</v>
      </c>
      <c r="I262" s="3">
        <f>VLOOKUP(A262,'[1]2018 Primary'!E270:W566,19)</f>
        <v>2</v>
      </c>
      <c r="J262" s="3">
        <f>VLOOKUP(A262,'[1]2018 General'!E270:W566,19)</f>
        <v>2</v>
      </c>
      <c r="K262" s="4">
        <f t="shared" si="21"/>
        <v>2.5</v>
      </c>
      <c r="L262">
        <f t="shared" si="22"/>
        <v>0</v>
      </c>
      <c r="M262">
        <f t="shared" si="23"/>
        <v>0</v>
      </c>
      <c r="N262">
        <f t="shared" si="20"/>
        <v>1</v>
      </c>
      <c r="O262">
        <v>0</v>
      </c>
    </row>
    <row r="263" spans="1:15" x14ac:dyDescent="0.35">
      <c r="A263" t="s">
        <v>697</v>
      </c>
      <c r="B263" s="11">
        <v>27</v>
      </c>
      <c r="C263" s="11">
        <v>48</v>
      </c>
      <c r="D263" s="9">
        <f t="shared" si="24"/>
        <v>27048</v>
      </c>
      <c r="E263" t="str">
        <f>VLOOKUP($D263,'Polling Places by Precinct 2020'!$A$1:$C$297,2)</f>
        <v>RUSCOMBE GARDEN APTS</v>
      </c>
      <c r="F263" t="str">
        <f>VLOOKUP($D263,'Polling Places by Precinct 2020'!$A$1:$C$297,3)</f>
        <v>4800 YELLOWWOOD AVE</v>
      </c>
      <c r="G263" s="3">
        <f>VLOOKUP(A263,'[1]2016 Primary'!E271:W567,19)</f>
        <v>2</v>
      </c>
      <c r="H263" s="3">
        <f>VLOOKUP(A263,'[1]2016 General'!E271:W567,19)</f>
        <v>3</v>
      </c>
      <c r="I263" s="3">
        <f>VLOOKUP(A263,'[1]2018 Primary'!E271:W567,19)</f>
        <v>2</v>
      </c>
      <c r="J263" s="3">
        <f>VLOOKUP(A263,'[1]2018 General'!E271:W567,19)</f>
        <v>2</v>
      </c>
      <c r="K263" s="4">
        <f t="shared" si="21"/>
        <v>2.25</v>
      </c>
      <c r="L263">
        <f t="shared" si="22"/>
        <v>0</v>
      </c>
      <c r="M263">
        <f t="shared" si="23"/>
        <v>1</v>
      </c>
      <c r="N263">
        <f t="shared" si="20"/>
        <v>0</v>
      </c>
      <c r="O263">
        <v>0</v>
      </c>
    </row>
    <row r="264" spans="1:15" x14ac:dyDescent="0.35">
      <c r="A264" t="s">
        <v>698</v>
      </c>
      <c r="B264" s="11">
        <v>27</v>
      </c>
      <c r="C264" s="11">
        <v>49</v>
      </c>
      <c r="D264" s="9">
        <f t="shared" si="24"/>
        <v>27049</v>
      </c>
      <c r="E264" t="str">
        <f>VLOOKUP($D264,'Polling Places by Precinct 2020'!$A$1:$C$297,2)</f>
        <v>MT WASHINGTON LOWER SCHOOL #221</v>
      </c>
      <c r="F264" t="str">
        <f>VLOOKUP($D264,'Polling Places by Precinct 2020'!$A$1:$C$297,3)</f>
        <v>5800 SMITH AVE</v>
      </c>
      <c r="G264" s="3">
        <f>VLOOKUP(A264,'[1]2016 Primary'!E272:W568,19)</f>
        <v>1</v>
      </c>
      <c r="H264" s="3">
        <f>VLOOKUP(A264,'[1]2016 General'!E272:W568,19)</f>
        <v>1</v>
      </c>
      <c r="I264" s="3">
        <f>VLOOKUP(A264,'[1]2018 Primary'!E272:W568,19)</f>
        <v>1</v>
      </c>
      <c r="J264" s="3">
        <f>VLOOKUP(A264,'[1]2018 General'!E272:W568,19)</f>
        <v>1</v>
      </c>
      <c r="K264" s="4">
        <f t="shared" si="21"/>
        <v>1</v>
      </c>
      <c r="L264">
        <f t="shared" si="22"/>
        <v>1</v>
      </c>
      <c r="M264">
        <f t="shared" si="23"/>
        <v>0</v>
      </c>
      <c r="N264">
        <f t="shared" si="20"/>
        <v>0</v>
      </c>
      <c r="O264">
        <v>0</v>
      </c>
    </row>
    <row r="265" spans="1:15" x14ac:dyDescent="0.35">
      <c r="A265" t="s">
        <v>699</v>
      </c>
      <c r="B265" s="11">
        <v>27</v>
      </c>
      <c r="C265" s="11">
        <v>50</v>
      </c>
      <c r="D265" s="9">
        <f t="shared" si="24"/>
        <v>27050</v>
      </c>
      <c r="E265" t="str">
        <f>VLOOKUP($D265,'Polling Places by Precinct 2020'!$A$1:$C$297,2)</f>
        <v>ELDERSLIE ST ANDREWS UMC</v>
      </c>
      <c r="F265" t="str">
        <f>VLOOKUP($D265,'Polling Places by Precinct 2020'!$A$1:$C$297,3)</f>
        <v>5601 PIMLICO RD</v>
      </c>
      <c r="G265" s="3">
        <f>VLOOKUP(A265,'[1]2016 Primary'!E273:W569,19)</f>
        <v>1</v>
      </c>
      <c r="H265" s="3">
        <f>VLOOKUP(A265,'[1]2016 General'!E273:W569,19)</f>
        <v>2</v>
      </c>
      <c r="I265" s="3">
        <f>VLOOKUP(A265,'[1]2018 Primary'!E273:W569,19)</f>
        <v>2</v>
      </c>
      <c r="J265" s="3">
        <f>VLOOKUP(A265,'[1]2018 General'!E273:W569,19)</f>
        <v>2</v>
      </c>
      <c r="K265" s="4">
        <f t="shared" si="21"/>
        <v>1.75</v>
      </c>
      <c r="L265">
        <f t="shared" si="22"/>
        <v>0</v>
      </c>
      <c r="M265">
        <f t="shared" si="23"/>
        <v>1</v>
      </c>
      <c r="N265">
        <f t="shared" si="20"/>
        <v>0</v>
      </c>
      <c r="O265">
        <v>0</v>
      </c>
    </row>
    <row r="266" spans="1:15" x14ac:dyDescent="0.35">
      <c r="A266" t="s">
        <v>700</v>
      </c>
      <c r="B266" s="11">
        <v>27</v>
      </c>
      <c r="C266" s="11">
        <v>51</v>
      </c>
      <c r="D266" s="9">
        <f t="shared" si="24"/>
        <v>27051</v>
      </c>
      <c r="E266" t="str">
        <f>VLOOKUP($D266,'Polling Places by Precinct 2020'!$A$1:$C$297,2)</f>
        <v>LEVINDALE HEBREW GERIATRIC CENTER AND_x000D_HOSPITAL</v>
      </c>
      <c r="F266" t="str">
        <f>VLOOKUP($D266,'Polling Places by Precinct 2020'!$A$1:$C$297,3)</f>
        <v>2434 W BELVEDERE AVE</v>
      </c>
      <c r="G266" s="3">
        <f>VLOOKUP(A266,'[1]2016 Primary'!E274:W570,19)</f>
        <v>3</v>
      </c>
      <c r="H266" s="3">
        <f>VLOOKUP(A266,'[1]2016 General'!E274:W570,19)</f>
        <v>3</v>
      </c>
      <c r="I266" s="3">
        <f>VLOOKUP(A266,'[1]2018 Primary'!E274:W570,19)</f>
        <v>2</v>
      </c>
      <c r="J266" s="3">
        <f>VLOOKUP(A266,'[1]2018 General'!E274:W570,19)</f>
        <v>3</v>
      </c>
      <c r="K266" s="4">
        <f t="shared" si="21"/>
        <v>2.75</v>
      </c>
      <c r="L266">
        <f t="shared" si="22"/>
        <v>0</v>
      </c>
      <c r="M266">
        <f t="shared" si="23"/>
        <v>1</v>
      </c>
      <c r="N266">
        <f t="shared" si="20"/>
        <v>0</v>
      </c>
      <c r="O266">
        <v>0</v>
      </c>
    </row>
    <row r="267" spans="1:15" x14ac:dyDescent="0.35">
      <c r="A267" t="s">
        <v>701</v>
      </c>
      <c r="B267" s="11">
        <v>27</v>
      </c>
      <c r="C267" s="11">
        <v>52</v>
      </c>
      <c r="D267" s="9">
        <f t="shared" si="24"/>
        <v>27052</v>
      </c>
      <c r="E267" t="str">
        <f>VLOOKUP($D267,'Polling Places by Precinct 2020'!$A$1:$C$297,2)</f>
        <v>SCHOOL #223 PIMLICO ELEM</v>
      </c>
      <c r="F267" t="str">
        <f>VLOOKUP($D267,'Polling Places by Precinct 2020'!$A$1:$C$297,3)</f>
        <v>4849 PIMLICO ROAD</v>
      </c>
      <c r="G267" s="3">
        <f>VLOOKUP(A267,'[1]2016 Primary'!E275:W571,19)</f>
        <v>1</v>
      </c>
      <c r="H267" s="3">
        <f>VLOOKUP(A267,'[1]2016 General'!E275:W571,19)</f>
        <v>1</v>
      </c>
      <c r="I267" s="3">
        <f>VLOOKUP(A267,'[1]2018 Primary'!E275:W571,19)</f>
        <v>1</v>
      </c>
      <c r="J267" s="3">
        <f>VLOOKUP(A267,'[1]2018 General'!E275:W571,19)</f>
        <v>1</v>
      </c>
      <c r="K267" s="4">
        <f t="shared" si="21"/>
        <v>1</v>
      </c>
      <c r="L267">
        <f t="shared" si="22"/>
        <v>1</v>
      </c>
      <c r="M267">
        <f t="shared" si="23"/>
        <v>0</v>
      </c>
      <c r="N267">
        <f t="shared" si="20"/>
        <v>0</v>
      </c>
      <c r="O267">
        <v>0</v>
      </c>
    </row>
    <row r="268" spans="1:15" x14ac:dyDescent="0.35">
      <c r="A268" t="s">
        <v>702</v>
      </c>
      <c r="B268" s="11">
        <v>27</v>
      </c>
      <c r="C268" s="11">
        <v>53</v>
      </c>
      <c r="D268" s="9">
        <f t="shared" si="24"/>
        <v>27053</v>
      </c>
      <c r="E268" t="str">
        <f>VLOOKUP($D268,'Polling Places by Precinct 2020'!$A$1:$C$297,2)</f>
        <v>SCHOOL #62  EDGECOMBE CIRCLE ELEM</v>
      </c>
      <c r="F268" t="str">
        <f>VLOOKUP($D268,'Polling Places by Precinct 2020'!$A$1:$C$297,3)</f>
        <v>2835 VIRGINIA AVE</v>
      </c>
      <c r="G268" s="3">
        <f>VLOOKUP(A268,'[1]2016 Primary'!E276:W572,19)</f>
        <v>2</v>
      </c>
      <c r="H268" s="3">
        <f>VLOOKUP(A268,'[1]2016 General'!E276:W572,19)</f>
        <v>2</v>
      </c>
      <c r="I268" s="3">
        <f>VLOOKUP(A268,'[1]2018 Primary'!E276:W572,19)</f>
        <v>2</v>
      </c>
      <c r="J268" s="3">
        <f>VLOOKUP(A268,'[1]2018 General'!E276:W572,19)</f>
        <v>3</v>
      </c>
      <c r="K268" s="4">
        <f t="shared" si="21"/>
        <v>2.25</v>
      </c>
      <c r="L268">
        <f t="shared" si="22"/>
        <v>0</v>
      </c>
      <c r="M268">
        <f t="shared" si="23"/>
        <v>1</v>
      </c>
      <c r="N268">
        <f t="shared" si="20"/>
        <v>0</v>
      </c>
      <c r="O268">
        <v>0</v>
      </c>
    </row>
    <row r="269" spans="1:15" x14ac:dyDescent="0.35">
      <c r="A269" t="s">
        <v>703</v>
      </c>
      <c r="B269" s="11">
        <v>27</v>
      </c>
      <c r="C269" s="11">
        <v>54</v>
      </c>
      <c r="D269" s="9">
        <f t="shared" si="24"/>
        <v>27054</v>
      </c>
      <c r="E269" t="str">
        <f>VLOOKUP($D269,'Polling Places by Precinct 2020'!$A$1:$C$297,2)</f>
        <v>C.C. JACKSON REC CTR</v>
      </c>
      <c r="F269" t="str">
        <f>VLOOKUP($D269,'Polling Places by Precinct 2020'!$A$1:$C$297,3)</f>
        <v>4910 PARK HGTS AVE</v>
      </c>
      <c r="G269" s="3">
        <f>VLOOKUP(A269,'[1]2016 Primary'!E277:W573,19)</f>
        <v>3</v>
      </c>
      <c r="H269" s="3">
        <f>VLOOKUP(A269,'[1]2016 General'!E277:W573,19)</f>
        <v>2</v>
      </c>
      <c r="I269" s="3">
        <f>VLOOKUP(A269,'[1]2018 Primary'!E277:W573,19)</f>
        <v>3</v>
      </c>
      <c r="J269" s="3">
        <f>VLOOKUP(A269,'[1]2018 General'!E277:W573,19)</f>
        <v>3</v>
      </c>
      <c r="K269" s="4">
        <f t="shared" si="21"/>
        <v>2.75</v>
      </c>
      <c r="L269">
        <f t="shared" si="22"/>
        <v>0</v>
      </c>
      <c r="M269">
        <f t="shared" si="23"/>
        <v>1</v>
      </c>
      <c r="N269">
        <f t="shared" si="20"/>
        <v>0</v>
      </c>
      <c r="O269">
        <v>0</v>
      </c>
    </row>
    <row r="270" spans="1:15" x14ac:dyDescent="0.35">
      <c r="A270" t="s">
        <v>704</v>
      </c>
      <c r="B270" s="11">
        <v>27</v>
      </c>
      <c r="C270" s="11">
        <v>55</v>
      </c>
      <c r="D270" s="9">
        <f t="shared" si="24"/>
        <v>27055</v>
      </c>
      <c r="E270" t="str">
        <f>VLOOKUP($D270,'Polling Places by Precinct 2020'!$A$1:$C$297,2)</f>
        <v>SCHOOL #5  LANGSTON HUGHES ELEM</v>
      </c>
      <c r="F270" t="str">
        <f>VLOOKUP($D270,'Polling Places by Precinct 2020'!$A$1:$C$297,3)</f>
        <v>5011 ARBUTUS AVE</v>
      </c>
      <c r="G270" s="3">
        <f>VLOOKUP(A270,'[1]2016 Primary'!E278:W574,19)</f>
        <v>3</v>
      </c>
      <c r="H270" s="3">
        <f>VLOOKUP(A270,'[1]2016 General'!E278:W574,19)</f>
        <v>3</v>
      </c>
      <c r="I270" s="3">
        <f>VLOOKUP(A270,'[1]2018 Primary'!E278:W574,19)</f>
        <v>3</v>
      </c>
      <c r="J270" s="3">
        <f>VLOOKUP(A270,'[1]2018 General'!E278:W574,19)</f>
        <v>3</v>
      </c>
      <c r="K270" s="4">
        <f t="shared" si="21"/>
        <v>3</v>
      </c>
      <c r="L270">
        <f t="shared" si="22"/>
        <v>1</v>
      </c>
      <c r="M270">
        <f t="shared" si="23"/>
        <v>0</v>
      </c>
      <c r="N270">
        <f t="shared" si="20"/>
        <v>0</v>
      </c>
      <c r="O270">
        <v>0</v>
      </c>
    </row>
    <row r="271" spans="1:15" x14ac:dyDescent="0.35">
      <c r="A271" t="s">
        <v>705</v>
      </c>
      <c r="B271" s="11">
        <v>27</v>
      </c>
      <c r="C271" s="11">
        <v>56</v>
      </c>
      <c r="D271" s="9">
        <f t="shared" si="24"/>
        <v>27056</v>
      </c>
      <c r="E271" t="str">
        <f>VLOOKUP($D271,'Polling Places by Precinct 2020'!$A$1:$C$297,2)</f>
        <v>BEL PARK TOWERS</v>
      </c>
      <c r="F271" t="str">
        <f>VLOOKUP($D271,'Polling Places by Precinct 2020'!$A$1:$C$297,3)</f>
        <v>3800 W BELVEDERE AVE</v>
      </c>
      <c r="G271" s="3">
        <f>VLOOKUP(A271,'[1]2016 Primary'!E279:W575,19)</f>
        <v>3</v>
      </c>
      <c r="H271" s="3">
        <f>VLOOKUP(A271,'[1]2016 General'!E279:W575,19)</f>
        <v>3</v>
      </c>
      <c r="I271" s="3">
        <f>VLOOKUP(A271,'[1]2018 Primary'!E279:W575,19)</f>
        <v>3</v>
      </c>
      <c r="J271" s="3">
        <f>VLOOKUP(A271,'[1]2018 General'!E279:W575,19)</f>
        <v>3</v>
      </c>
      <c r="K271" s="4">
        <f t="shared" si="21"/>
        <v>3</v>
      </c>
      <c r="L271">
        <f t="shared" si="22"/>
        <v>1</v>
      </c>
      <c r="M271">
        <f t="shared" si="23"/>
        <v>0</v>
      </c>
      <c r="N271">
        <f t="shared" si="20"/>
        <v>0</v>
      </c>
      <c r="O271">
        <v>0</v>
      </c>
    </row>
    <row r="272" spans="1:15" x14ac:dyDescent="0.35">
      <c r="A272" t="s">
        <v>706</v>
      </c>
      <c r="B272" s="11">
        <v>27</v>
      </c>
      <c r="C272" s="11">
        <v>57</v>
      </c>
      <c r="D272" s="9">
        <f t="shared" si="24"/>
        <v>27057</v>
      </c>
      <c r="E272" t="str">
        <f>VLOOKUP($D272,'Polling Places by Precinct 2020'!$A$1:$C$297,2)</f>
        <v>BEL PARK TOWERS</v>
      </c>
      <c r="F272" t="str">
        <f>VLOOKUP($D272,'Polling Places by Precinct 2020'!$A$1:$C$297,3)</f>
        <v>3800 W BELVEDERE AVE</v>
      </c>
      <c r="G272" s="3">
        <f>VLOOKUP(A272,'[1]2016 Primary'!E280:W576,19)</f>
        <v>2</v>
      </c>
      <c r="H272" s="3">
        <f>VLOOKUP(A272,'[1]2016 General'!E280:W576,19)</f>
        <v>2</v>
      </c>
      <c r="I272" s="3">
        <f>VLOOKUP(A272,'[1]2018 Primary'!E280:W576,19)</f>
        <v>1</v>
      </c>
      <c r="J272" s="3">
        <f>VLOOKUP(A272,'[1]2018 General'!E280:W576,19)</f>
        <v>2</v>
      </c>
      <c r="K272" s="4">
        <f t="shared" si="21"/>
        <v>1.75</v>
      </c>
      <c r="L272">
        <f t="shared" si="22"/>
        <v>0</v>
      </c>
      <c r="M272">
        <f t="shared" si="23"/>
        <v>1</v>
      </c>
      <c r="N272">
        <f t="shared" si="20"/>
        <v>0</v>
      </c>
      <c r="O272">
        <v>0</v>
      </c>
    </row>
    <row r="273" spans="1:15" x14ac:dyDescent="0.35">
      <c r="A273" t="s">
        <v>707</v>
      </c>
      <c r="B273" s="11">
        <v>27</v>
      </c>
      <c r="C273" s="11">
        <v>58</v>
      </c>
      <c r="D273" s="9">
        <f t="shared" si="24"/>
        <v>27058</v>
      </c>
      <c r="E273" t="str">
        <f>VLOOKUP($D273,'Polling Places by Precinct 2020'!$A$1:$C$297,2)</f>
        <v>SCHOOL #223 PIMLICO ELEM</v>
      </c>
      <c r="F273" t="str">
        <f>VLOOKUP($D273,'Polling Places by Precinct 2020'!$A$1:$C$297,3)</f>
        <v>4849 PIMLICO ROAD</v>
      </c>
      <c r="G273" s="3">
        <f>VLOOKUP(A273,'[1]2016 Primary'!E281:W577,19)</f>
        <v>3</v>
      </c>
      <c r="H273" s="3">
        <f>VLOOKUP(A273,'[1]2016 General'!E281:W577,19)</f>
        <v>3</v>
      </c>
      <c r="I273" s="3">
        <f>VLOOKUP(A273,'[1]2018 Primary'!E281:W577,19)</f>
        <v>3</v>
      </c>
      <c r="J273" s="3">
        <f>VLOOKUP(A273,'[1]2018 General'!E281:W577,19)</f>
        <v>3</v>
      </c>
      <c r="K273" s="4">
        <f t="shared" si="21"/>
        <v>3</v>
      </c>
      <c r="L273">
        <f t="shared" si="22"/>
        <v>1</v>
      </c>
      <c r="M273">
        <f t="shared" si="23"/>
        <v>0</v>
      </c>
      <c r="N273">
        <f t="shared" si="20"/>
        <v>0</v>
      </c>
      <c r="O273">
        <v>0</v>
      </c>
    </row>
    <row r="274" spans="1:15" x14ac:dyDescent="0.35">
      <c r="A274" t="s">
        <v>708</v>
      </c>
      <c r="B274" s="11">
        <v>27</v>
      </c>
      <c r="C274" s="11">
        <v>59</v>
      </c>
      <c r="D274" s="9">
        <f t="shared" si="24"/>
        <v>27059</v>
      </c>
      <c r="E274" t="str">
        <f>VLOOKUP($D274,'Polling Places by Precinct 2020'!$A$1:$C$297,2)</f>
        <v>PUBLIC SAFETY TRAINING CENTER</v>
      </c>
      <c r="F274" t="str">
        <f>VLOOKUP($D274,'Polling Places by Precinct 2020'!$A$1:$C$297,3)</f>
        <v>3500 W NORTHERN PKWY  -_x000D_ENTER ON MANHATTAN AVE</v>
      </c>
      <c r="G274" s="3">
        <f>VLOOKUP(A274,'[1]2016 Primary'!E282:W578,19)</f>
        <v>3</v>
      </c>
      <c r="H274" s="3">
        <f>VLOOKUP(A274,'[1]2016 General'!E282:W578,19)</f>
        <v>2</v>
      </c>
      <c r="I274" s="3">
        <f>VLOOKUP(A274,'[1]2018 Primary'!E282:W578,19)</f>
        <v>2</v>
      </c>
      <c r="J274" s="3">
        <f>VLOOKUP(A274,'[1]2018 General'!E282:W578,19)</f>
        <v>2</v>
      </c>
      <c r="K274" s="4">
        <f t="shared" si="21"/>
        <v>2.25</v>
      </c>
      <c r="L274">
        <f t="shared" si="22"/>
        <v>0</v>
      </c>
      <c r="M274">
        <f t="shared" si="23"/>
        <v>1</v>
      </c>
      <c r="N274">
        <f t="shared" si="20"/>
        <v>0</v>
      </c>
      <c r="O274">
        <v>0</v>
      </c>
    </row>
    <row r="275" spans="1:15" x14ac:dyDescent="0.35">
      <c r="A275" t="s">
        <v>709</v>
      </c>
      <c r="B275" s="11">
        <v>27</v>
      </c>
      <c r="C275" s="11">
        <v>60</v>
      </c>
      <c r="D275" s="9">
        <f t="shared" si="24"/>
        <v>27060</v>
      </c>
      <c r="E275" t="str">
        <f>VLOOKUP($D275,'Polling Places by Precinct 2020'!$A$1:$C$297,2)</f>
        <v>PUBLIC SAFETY TRAINING CENTER</v>
      </c>
      <c r="F275" t="str">
        <f>VLOOKUP($D275,'Polling Places by Precinct 2020'!$A$1:$C$297,3)</f>
        <v>3500 W NORTHERN PKWY  -_x000D_ENTER ON MANHATTAN AVE</v>
      </c>
      <c r="G275" s="3">
        <f>VLOOKUP(A275,'[1]2016 Primary'!E283:W579,19)</f>
        <v>2</v>
      </c>
      <c r="H275" s="3">
        <f>VLOOKUP(A275,'[1]2016 General'!E283:W579,19)</f>
        <v>2</v>
      </c>
      <c r="I275" s="3">
        <f>VLOOKUP(A275,'[1]2018 Primary'!E283:W579,19)</f>
        <v>1</v>
      </c>
      <c r="J275" s="3">
        <f>VLOOKUP(A275,'[1]2018 General'!E283:W579,19)</f>
        <v>2</v>
      </c>
      <c r="K275" s="4">
        <f t="shared" si="21"/>
        <v>1.75</v>
      </c>
      <c r="L275">
        <f t="shared" si="22"/>
        <v>0</v>
      </c>
      <c r="M275">
        <f t="shared" si="23"/>
        <v>1</v>
      </c>
      <c r="N275">
        <f t="shared" si="20"/>
        <v>0</v>
      </c>
      <c r="O275">
        <v>0</v>
      </c>
    </row>
    <row r="276" spans="1:15" x14ac:dyDescent="0.35">
      <c r="A276" t="s">
        <v>710</v>
      </c>
      <c r="B276" s="11">
        <v>27</v>
      </c>
      <c r="C276" s="11">
        <v>61</v>
      </c>
      <c r="D276" s="9">
        <f t="shared" si="24"/>
        <v>27061</v>
      </c>
      <c r="E276" t="str">
        <f>VLOOKUP($D276,'Polling Places by Precinct 2020'!$A$1:$C$297,2)</f>
        <v>PUBLIC SAFETY TRAINING CENTER</v>
      </c>
      <c r="F276" t="str">
        <f>VLOOKUP($D276,'Polling Places by Precinct 2020'!$A$1:$C$297,3)</f>
        <v>3500 W NORTHERN PKWY  -_x000D_ENTER ON MANHATTAN AVE</v>
      </c>
      <c r="G276" s="3">
        <f>VLOOKUP(A276,'[1]2016 Primary'!E284:W580,19)</f>
        <v>3</v>
      </c>
      <c r="H276" s="3">
        <f>VLOOKUP(A276,'[1]2016 General'!E284:W580,19)</f>
        <v>3</v>
      </c>
      <c r="I276" s="3">
        <f>VLOOKUP(A276,'[1]2018 Primary'!E284:W580,19)</f>
        <v>3</v>
      </c>
      <c r="J276" s="3">
        <f>VLOOKUP(A276,'[1]2018 General'!E284:W580,19)</f>
        <v>3</v>
      </c>
      <c r="K276" s="4">
        <f t="shared" si="21"/>
        <v>3</v>
      </c>
      <c r="L276">
        <f t="shared" si="22"/>
        <v>1</v>
      </c>
      <c r="M276">
        <f t="shared" si="23"/>
        <v>0</v>
      </c>
      <c r="N276">
        <f t="shared" si="20"/>
        <v>0</v>
      </c>
      <c r="O276">
        <v>0</v>
      </c>
    </row>
    <row r="277" spans="1:15" x14ac:dyDescent="0.35">
      <c r="A277" t="s">
        <v>711</v>
      </c>
      <c r="B277" s="11">
        <v>27</v>
      </c>
      <c r="C277" s="11">
        <v>62</v>
      </c>
      <c r="D277" s="9">
        <f t="shared" si="24"/>
        <v>27062</v>
      </c>
      <c r="E277" t="str">
        <f>VLOOKUP($D277,'Polling Places by Precinct 2020'!$A$1:$C$297,2)</f>
        <v>SCHOOL #401 NORTHWESTERN SR HIGH</v>
      </c>
      <c r="F277" t="str">
        <f>VLOOKUP($D277,'Polling Places by Precinct 2020'!$A$1:$C$297,3)</f>
        <v>6900 PARK HEIGHTS AVE</v>
      </c>
      <c r="G277" s="3">
        <f>VLOOKUP(A277,'[1]2016 Primary'!E285:W581,19)</f>
        <v>1</v>
      </c>
      <c r="H277" s="3">
        <f>VLOOKUP(A277,'[1]2016 General'!E285:W581,19)</f>
        <v>1</v>
      </c>
      <c r="I277" s="3">
        <f>VLOOKUP(A277,'[1]2018 Primary'!E285:W581,19)</f>
        <v>1</v>
      </c>
      <c r="J277" s="3">
        <f>VLOOKUP(A277,'[1]2018 General'!E285:W581,19)</f>
        <v>2</v>
      </c>
      <c r="K277" s="4">
        <f t="shared" si="21"/>
        <v>1.25</v>
      </c>
      <c r="L277">
        <f t="shared" si="22"/>
        <v>0</v>
      </c>
      <c r="M277">
        <f t="shared" si="23"/>
        <v>1</v>
      </c>
      <c r="N277">
        <f t="shared" si="20"/>
        <v>0</v>
      </c>
      <c r="O277">
        <v>0</v>
      </c>
    </row>
    <row r="278" spans="1:15" x14ac:dyDescent="0.35">
      <c r="A278" t="s">
        <v>712</v>
      </c>
      <c r="B278" s="11">
        <v>27</v>
      </c>
      <c r="C278" s="11">
        <v>63</v>
      </c>
      <c r="D278" s="9">
        <f t="shared" si="24"/>
        <v>27063</v>
      </c>
      <c r="E278" t="str">
        <f>VLOOKUP($D278,'Polling Places by Precinct 2020'!$A$1:$C$297,2)</f>
        <v>CROSS COUNTRY @ NORTHWESTERN (GYM)</v>
      </c>
      <c r="F278" t="str">
        <f>VLOOKUP($D278,'Polling Places by Precinct 2020'!$A$1:$C$297,3)</f>
        <v>6900 PARK HEIGHTS AVE</v>
      </c>
      <c r="G278" s="3">
        <f>VLOOKUP(A278,'[1]2016 Primary'!E286:W582,19)</f>
        <v>1</v>
      </c>
      <c r="H278" s="3">
        <f>VLOOKUP(A278,'[1]2016 General'!E286:W582,19)</f>
        <v>1</v>
      </c>
      <c r="I278" s="3">
        <f>VLOOKUP(A278,'[1]2018 Primary'!E286:W582,19)</f>
        <v>1</v>
      </c>
      <c r="J278" s="3">
        <f>VLOOKUP(A278,'[1]2018 General'!E286:W582,19)</f>
        <v>2</v>
      </c>
      <c r="K278" s="4">
        <f t="shared" si="21"/>
        <v>1.25</v>
      </c>
      <c r="L278">
        <f t="shared" si="22"/>
        <v>0</v>
      </c>
      <c r="M278">
        <f t="shared" si="23"/>
        <v>1</v>
      </c>
      <c r="N278">
        <f t="shared" si="20"/>
        <v>0</v>
      </c>
      <c r="O278">
        <v>0</v>
      </c>
    </row>
    <row r="279" spans="1:15" x14ac:dyDescent="0.35">
      <c r="A279" t="s">
        <v>713</v>
      </c>
      <c r="B279" s="11">
        <v>27</v>
      </c>
      <c r="C279" s="11">
        <v>64</v>
      </c>
      <c r="D279" s="9">
        <f t="shared" si="24"/>
        <v>27064</v>
      </c>
      <c r="E279" t="str">
        <f>VLOOKUP($D279,'Polling Places by Precinct 2020'!$A$1:$C$297,2)</f>
        <v>ENGINE HOUSE #45</v>
      </c>
      <c r="F279" t="str">
        <f>VLOOKUP($D279,'Polling Places by Precinct 2020'!$A$1:$C$297,3)</f>
        <v>2700 GLEN AVE</v>
      </c>
      <c r="G279" s="3">
        <f>VLOOKUP(A279,'[1]2016 Primary'!E287:W583,19)</f>
        <v>1</v>
      </c>
      <c r="H279" s="3">
        <f>VLOOKUP(A279,'[1]2016 General'!E287:W583,19)</f>
        <v>1</v>
      </c>
      <c r="I279" s="3">
        <f>VLOOKUP(A279,'[1]2018 Primary'!E287:W583,19)</f>
        <v>1</v>
      </c>
      <c r="J279" s="3">
        <f>VLOOKUP(A279,'[1]2018 General'!E287:W583,19)</f>
        <v>2</v>
      </c>
      <c r="K279" s="4">
        <f t="shared" si="21"/>
        <v>1.25</v>
      </c>
      <c r="L279">
        <f t="shared" si="22"/>
        <v>0</v>
      </c>
      <c r="M279">
        <f t="shared" si="23"/>
        <v>1</v>
      </c>
      <c r="N279">
        <f t="shared" si="20"/>
        <v>0</v>
      </c>
      <c r="O279">
        <v>0</v>
      </c>
    </row>
    <row r="280" spans="1:15" x14ac:dyDescent="0.35">
      <c r="A280" t="s">
        <v>714</v>
      </c>
      <c r="B280" s="11">
        <v>27</v>
      </c>
      <c r="C280" s="11">
        <v>65</v>
      </c>
      <c r="D280" s="9">
        <f t="shared" si="24"/>
        <v>27065</v>
      </c>
      <c r="E280" t="str">
        <f>VLOOKUP($D280,'Polling Places by Precinct 2020'!$A$1:$C$297,2)</f>
        <v>CROSS COUNTRY @ NORTHWESTERN (GYM)</v>
      </c>
      <c r="F280" t="str">
        <f>VLOOKUP($D280,'Polling Places by Precinct 2020'!$A$1:$C$297,3)</f>
        <v>6900 PARK HEIGHTS AVE</v>
      </c>
      <c r="G280" s="3">
        <f>VLOOKUP(A280,'[1]2016 Primary'!E288:W584,19)</f>
        <v>1</v>
      </c>
      <c r="H280" s="3">
        <f>VLOOKUP(A280,'[1]2016 General'!E288:W584,19)</f>
        <v>1</v>
      </c>
      <c r="I280" s="3">
        <f>VLOOKUP(A280,'[1]2018 Primary'!E288:W584,19)</f>
        <v>1</v>
      </c>
      <c r="J280" s="3">
        <f>VLOOKUP(A280,'[1]2018 General'!E288:W584,19)</f>
        <v>1</v>
      </c>
      <c r="K280" s="4">
        <f t="shared" si="21"/>
        <v>1</v>
      </c>
      <c r="L280">
        <f t="shared" si="22"/>
        <v>1</v>
      </c>
      <c r="M280">
        <f t="shared" si="23"/>
        <v>0</v>
      </c>
      <c r="N280">
        <f t="shared" si="20"/>
        <v>0</v>
      </c>
      <c r="O280">
        <v>0</v>
      </c>
    </row>
    <row r="281" spans="1:15" x14ac:dyDescent="0.35">
      <c r="A281" t="s">
        <v>715</v>
      </c>
      <c r="B281" s="11">
        <v>27</v>
      </c>
      <c r="C281" s="11">
        <v>66</v>
      </c>
      <c r="D281" s="9">
        <f t="shared" si="24"/>
        <v>27066</v>
      </c>
      <c r="E281" t="str">
        <f>VLOOKUP($D281,'Polling Places by Precinct 2020'!$A$1:$C$297,2)</f>
        <v>SCHOOL #401 NORTHWESTERN SR HIGH</v>
      </c>
      <c r="F281" t="str">
        <f>VLOOKUP($D281,'Polling Places by Precinct 2020'!$A$1:$C$297,3)</f>
        <v>6900 PARK HEIGHTS AVE</v>
      </c>
      <c r="G281" s="3">
        <f>VLOOKUP(A281,'[1]2016 Primary'!E289:W585,19)</f>
        <v>1</v>
      </c>
      <c r="H281" s="3">
        <f>VLOOKUP(A281,'[1]2016 General'!E289:W585,19)</f>
        <v>1</v>
      </c>
      <c r="I281" s="3">
        <f>VLOOKUP(A281,'[1]2018 Primary'!E289:W585,19)</f>
        <v>1</v>
      </c>
      <c r="J281" s="3">
        <f>VLOOKUP(A281,'[1]2018 General'!E289:W585,19)</f>
        <v>1</v>
      </c>
      <c r="K281" s="4">
        <f t="shared" si="21"/>
        <v>1</v>
      </c>
      <c r="L281">
        <f t="shared" si="22"/>
        <v>1</v>
      </c>
      <c r="M281">
        <f t="shared" si="23"/>
        <v>0</v>
      </c>
      <c r="N281">
        <f t="shared" si="20"/>
        <v>0</v>
      </c>
      <c r="O281">
        <v>0</v>
      </c>
    </row>
    <row r="282" spans="1:15" x14ac:dyDescent="0.35">
      <c r="A282" t="s">
        <v>716</v>
      </c>
      <c r="B282" s="11">
        <v>27</v>
      </c>
      <c r="C282" s="11">
        <v>67</v>
      </c>
      <c r="D282" s="9">
        <f t="shared" si="24"/>
        <v>27067</v>
      </c>
      <c r="E282" t="str">
        <f>VLOOKUP($D282,'Polling Places by Precinct 2020'!$A$1:$C$297,2)</f>
        <v>SCHOOL #241 FALLSTAFF MIDDLE</v>
      </c>
      <c r="F282" t="str">
        <f>VLOOKUP($D282,'Polling Places by Precinct 2020'!$A$1:$C$297,3)</f>
        <v>3801 FALLSTAFF RD</v>
      </c>
      <c r="G282" s="3">
        <f>VLOOKUP(A282,'[1]2016 Primary'!E290:W586,19)</f>
        <v>1</v>
      </c>
      <c r="H282" s="3">
        <f>VLOOKUP(A282,'[1]2016 General'!E290:W586,19)</f>
        <v>1</v>
      </c>
      <c r="I282" s="3">
        <f>VLOOKUP(A282,'[1]2018 Primary'!E290:W586,19)</f>
        <v>1</v>
      </c>
      <c r="J282" s="3">
        <f>VLOOKUP(A282,'[1]2018 General'!E290:W586,19)</f>
        <v>1</v>
      </c>
      <c r="K282" s="4">
        <f t="shared" si="21"/>
        <v>1</v>
      </c>
      <c r="L282">
        <f t="shared" si="22"/>
        <v>1</v>
      </c>
      <c r="M282">
        <f t="shared" si="23"/>
        <v>0</v>
      </c>
      <c r="N282">
        <f t="shared" si="20"/>
        <v>0</v>
      </c>
      <c r="O282">
        <v>0</v>
      </c>
    </row>
    <row r="283" spans="1:15" x14ac:dyDescent="0.35">
      <c r="A283" t="s">
        <v>717</v>
      </c>
      <c r="B283" s="11">
        <v>28</v>
      </c>
      <c r="C283" s="11">
        <v>1</v>
      </c>
      <c r="D283" s="9">
        <f t="shared" si="24"/>
        <v>28001</v>
      </c>
      <c r="E283" t="str">
        <f>VLOOKUP($D283,'Polling Places by Precinct 2020'!$A$1:$C$297,2)</f>
        <v>SCHOOL #241 FALLSTAFF MIDDLE</v>
      </c>
      <c r="F283" t="str">
        <f>VLOOKUP($D283,'Polling Places by Precinct 2020'!$A$1:$C$297,3)</f>
        <v>3801 FALLSTAFF RD</v>
      </c>
      <c r="G283" s="3">
        <f>VLOOKUP(A283,'[1]2016 Primary'!E291:W587,19)</f>
        <v>2</v>
      </c>
      <c r="H283" s="3">
        <f>VLOOKUP(A283,'[1]2016 General'!E291:W587,19)</f>
        <v>2</v>
      </c>
      <c r="I283" s="3">
        <f>VLOOKUP(A283,'[1]2018 Primary'!E291:W587,19)</f>
        <v>3</v>
      </c>
      <c r="J283" s="3">
        <f>VLOOKUP(A283,'[1]2018 General'!E291:W587,19)</f>
        <v>3</v>
      </c>
      <c r="K283" s="4">
        <f t="shared" si="21"/>
        <v>2.5</v>
      </c>
      <c r="L283">
        <f t="shared" si="22"/>
        <v>0</v>
      </c>
      <c r="M283">
        <f t="shared" si="23"/>
        <v>0</v>
      </c>
      <c r="N283">
        <f t="shared" si="20"/>
        <v>1</v>
      </c>
      <c r="O283">
        <v>0</v>
      </c>
    </row>
    <row r="284" spans="1:15" x14ac:dyDescent="0.35">
      <c r="A284" t="s">
        <v>718</v>
      </c>
      <c r="B284" s="11">
        <v>28</v>
      </c>
      <c r="C284" s="11">
        <v>2</v>
      </c>
      <c r="D284" s="9">
        <f t="shared" si="24"/>
        <v>28002</v>
      </c>
      <c r="E284" t="str">
        <f>VLOOKUP($D284,'Polling Places by Precinct 2020'!$A$1:$C$297,2)</f>
        <v>SCHOOL #224 GROVE PARK ELEM</v>
      </c>
      <c r="F284" t="str">
        <f>VLOOKUP($D284,'Polling Places by Precinct 2020'!$A$1:$C$297,3)</f>
        <v>5545 KENNISON AVE</v>
      </c>
      <c r="G284" s="3">
        <f>VLOOKUP(A284,'[1]2016 Primary'!E292:W588,19)</f>
        <v>1</v>
      </c>
      <c r="H284" s="3">
        <f>VLOOKUP(A284,'[1]2016 General'!E292:W588,19)</f>
        <v>1</v>
      </c>
      <c r="I284" s="3">
        <f>VLOOKUP(A284,'[1]2018 Primary'!E292:W588,19)</f>
        <v>1</v>
      </c>
      <c r="J284" s="3">
        <f>VLOOKUP(A284,'[1]2018 General'!E292:W588,19)</f>
        <v>1</v>
      </c>
      <c r="K284" s="4">
        <f t="shared" si="21"/>
        <v>1</v>
      </c>
      <c r="L284">
        <f t="shared" si="22"/>
        <v>1</v>
      </c>
      <c r="M284">
        <f t="shared" si="23"/>
        <v>0</v>
      </c>
      <c r="N284">
        <f t="shared" si="20"/>
        <v>0</v>
      </c>
      <c r="O284">
        <v>0</v>
      </c>
    </row>
    <row r="285" spans="1:15" x14ac:dyDescent="0.35">
      <c r="A285" t="s">
        <v>719</v>
      </c>
      <c r="B285" s="11">
        <v>28</v>
      </c>
      <c r="C285" s="11">
        <v>3</v>
      </c>
      <c r="D285" s="9">
        <f t="shared" si="24"/>
        <v>28003</v>
      </c>
      <c r="E285" t="str">
        <f>VLOOKUP($D285,'Polling Places by Precinct 2020'!$A$1:$C$297,2)</f>
        <v>SCHOOL #177 GEORGE MCMECHEN JR/SR</v>
      </c>
      <c r="F285" t="str">
        <f>VLOOKUP($D285,'Polling Places by Precinct 2020'!$A$1:$C$297,3)</f>
        <v>4411 GARRISON BLVD</v>
      </c>
      <c r="G285" s="3">
        <f>VLOOKUP(A285,'[1]2016 Primary'!E293:W589,19)</f>
        <v>3</v>
      </c>
      <c r="H285" s="3">
        <f>VLOOKUP(A285,'[1]2016 General'!E293:W589,19)</f>
        <v>3</v>
      </c>
      <c r="I285" s="3">
        <f>VLOOKUP(A285,'[1]2018 Primary'!E293:W589,19)</f>
        <v>3</v>
      </c>
      <c r="J285" s="3">
        <f>VLOOKUP(A285,'[1]2018 General'!E293:W589,19)</f>
        <v>3</v>
      </c>
      <c r="K285" s="4">
        <f t="shared" si="21"/>
        <v>3</v>
      </c>
      <c r="L285">
        <f t="shared" si="22"/>
        <v>1</v>
      </c>
      <c r="M285">
        <f t="shared" si="23"/>
        <v>0</v>
      </c>
      <c r="N285">
        <f t="shared" si="20"/>
        <v>0</v>
      </c>
      <c r="O285">
        <v>0</v>
      </c>
    </row>
    <row r="286" spans="1:15" x14ac:dyDescent="0.35">
      <c r="A286" t="s">
        <v>720</v>
      </c>
      <c r="B286" s="11">
        <v>28</v>
      </c>
      <c r="C286" s="11">
        <v>4</v>
      </c>
      <c r="D286" s="9">
        <f t="shared" si="24"/>
        <v>28004</v>
      </c>
      <c r="E286" t="str">
        <f>VLOOKUP($D286,'Polling Places by Precinct 2020'!$A$1:$C$297,2)</f>
        <v>SCHOOL #224 GROVE PARK ELEM</v>
      </c>
      <c r="F286" t="str">
        <f>VLOOKUP($D286,'Polling Places by Precinct 2020'!$A$1:$C$297,3)</f>
        <v>5545 KENNNISON AVE</v>
      </c>
      <c r="G286" s="3">
        <f>VLOOKUP(A286,'[1]2016 Primary'!E294:W590,19)</f>
        <v>3</v>
      </c>
      <c r="H286" s="3">
        <f>VLOOKUP(A286,'[1]2016 General'!E294:W590,19)</f>
        <v>3</v>
      </c>
      <c r="I286" s="3">
        <f>VLOOKUP(A286,'[1]2018 Primary'!E294:W590,19)</f>
        <v>3</v>
      </c>
      <c r="J286" s="3">
        <f>VLOOKUP(A286,'[1]2018 General'!E294:W590,19)</f>
        <v>3</v>
      </c>
      <c r="K286" s="4">
        <f t="shared" si="21"/>
        <v>3</v>
      </c>
      <c r="L286">
        <f t="shared" si="22"/>
        <v>1</v>
      </c>
      <c r="M286">
        <f t="shared" si="23"/>
        <v>0</v>
      </c>
      <c r="N286">
        <f t="shared" si="20"/>
        <v>0</v>
      </c>
      <c r="O286">
        <v>0</v>
      </c>
    </row>
    <row r="287" spans="1:15" x14ac:dyDescent="0.35">
      <c r="A287" t="s">
        <v>721</v>
      </c>
      <c r="B287" s="11">
        <v>28</v>
      </c>
      <c r="C287" s="11">
        <v>5</v>
      </c>
      <c r="D287" s="9">
        <f t="shared" si="24"/>
        <v>28005</v>
      </c>
      <c r="E287" t="str">
        <f>VLOOKUP($D287,'Polling Places by Precinct 2020'!$A$1:$C$297,2)</f>
        <v>FOREST PARK SR CITIZEN CTR</v>
      </c>
      <c r="F287" t="str">
        <f>VLOOKUP($D287,'Polling Places by Precinct 2020'!$A$1:$C$297,3)</f>
        <v>4801 LIBERTY HGTS AVE</v>
      </c>
      <c r="G287" s="3">
        <f>VLOOKUP(A287,'[1]2016 Primary'!E295:W591,19)</f>
        <v>2</v>
      </c>
      <c r="H287" s="3">
        <f>VLOOKUP(A287,'[1]2016 General'!E295:W591,19)</f>
        <v>2</v>
      </c>
      <c r="I287" s="3">
        <f>VLOOKUP(A287,'[1]2018 Primary'!E295:W591,19)</f>
        <v>2</v>
      </c>
      <c r="J287" s="3">
        <f>VLOOKUP(A287,'[1]2018 General'!E295:W591,19)</f>
        <v>2</v>
      </c>
      <c r="K287" s="4">
        <f t="shared" si="21"/>
        <v>2</v>
      </c>
      <c r="L287">
        <f t="shared" si="22"/>
        <v>1</v>
      </c>
      <c r="M287">
        <f t="shared" si="23"/>
        <v>0</v>
      </c>
      <c r="N287">
        <f t="shared" si="20"/>
        <v>0</v>
      </c>
      <c r="O287">
        <v>0</v>
      </c>
    </row>
    <row r="288" spans="1:15" x14ac:dyDescent="0.35">
      <c r="A288" t="s">
        <v>722</v>
      </c>
      <c r="B288" s="11">
        <v>28</v>
      </c>
      <c r="C288" s="11">
        <v>6</v>
      </c>
      <c r="D288" s="9">
        <f t="shared" si="24"/>
        <v>28006</v>
      </c>
      <c r="E288" t="str">
        <f>VLOOKUP($D288,'Polling Places by Precinct 2020'!$A$1:$C$297,2)</f>
        <v>FOREST PARK SR CITIZEN CTR</v>
      </c>
      <c r="F288" t="str">
        <f>VLOOKUP($D288,'Polling Places by Precinct 2020'!$A$1:$C$297,3)</f>
        <v>4801 LIBERTY HGTS AVE</v>
      </c>
      <c r="G288" s="3">
        <f>VLOOKUP(A288,'[1]2016 Primary'!E296:W592,19)</f>
        <v>1</v>
      </c>
      <c r="H288" s="3">
        <f>VLOOKUP(A288,'[1]2016 General'!E296:W592,19)</f>
        <v>1</v>
      </c>
      <c r="I288" s="3">
        <f>VLOOKUP(A288,'[1]2018 Primary'!E296:W592,19)</f>
        <v>1</v>
      </c>
      <c r="J288" s="3">
        <f>VLOOKUP(A288,'[1]2018 General'!E296:W592,19)</f>
        <v>1</v>
      </c>
      <c r="K288" s="4">
        <f t="shared" si="21"/>
        <v>1</v>
      </c>
      <c r="L288">
        <f t="shared" si="22"/>
        <v>1</v>
      </c>
      <c r="M288">
        <f t="shared" si="23"/>
        <v>0</v>
      </c>
      <c r="N288">
        <f t="shared" si="20"/>
        <v>0</v>
      </c>
      <c r="O288">
        <v>0</v>
      </c>
    </row>
    <row r="289" spans="1:15" x14ac:dyDescent="0.35">
      <c r="A289" t="s">
        <v>723</v>
      </c>
      <c r="B289" s="11">
        <v>28</v>
      </c>
      <c r="C289" s="11">
        <v>7</v>
      </c>
      <c r="D289" s="9">
        <f t="shared" si="24"/>
        <v>28007</v>
      </c>
      <c r="E289" t="str">
        <f>VLOOKUP($D289,'Polling Places by Precinct 2020'!$A$1:$C$297,2)</f>
        <v>SCHOOL #64 LIBERTY ELEM</v>
      </c>
      <c r="F289" t="str">
        <f>VLOOKUP($D289,'Polling Places by Precinct 2020'!$A$1:$C$297,3)</f>
        <v>3901 MAINE AVE</v>
      </c>
      <c r="G289" s="3">
        <f>VLOOKUP(A289,'[1]2016 Primary'!E297:W593,19)</f>
        <v>2</v>
      </c>
      <c r="H289" s="3">
        <f>VLOOKUP(A289,'[1]2016 General'!E297:W593,19)</f>
        <v>2</v>
      </c>
      <c r="I289" s="3">
        <f>VLOOKUP(A289,'[1]2018 Primary'!E297:W593,19)</f>
        <v>3</v>
      </c>
      <c r="J289" s="3">
        <f>VLOOKUP(A289,'[1]2018 General'!E297:W593,19)</f>
        <v>3</v>
      </c>
      <c r="K289" s="4">
        <f t="shared" si="21"/>
        <v>2.5</v>
      </c>
      <c r="L289">
        <f t="shared" si="22"/>
        <v>0</v>
      </c>
      <c r="M289">
        <f t="shared" si="23"/>
        <v>0</v>
      </c>
      <c r="N289">
        <f t="shared" si="20"/>
        <v>1</v>
      </c>
      <c r="O289">
        <v>0</v>
      </c>
    </row>
    <row r="290" spans="1:15" x14ac:dyDescent="0.35">
      <c r="A290" t="s">
        <v>724</v>
      </c>
      <c r="B290" s="11">
        <v>28</v>
      </c>
      <c r="C290" s="11">
        <v>8</v>
      </c>
      <c r="D290" s="9">
        <f t="shared" si="24"/>
        <v>28008</v>
      </c>
      <c r="E290" t="str">
        <f>VLOOKUP($D290,'Polling Places by Precinct 2020'!$A$1:$C$297,2)</f>
        <v>SCHOOL #64 LIBERTY ELEM</v>
      </c>
      <c r="F290" t="str">
        <f>VLOOKUP($D290,'Polling Places by Precinct 2020'!$A$1:$C$297,3)</f>
        <v>3901 MAINE AVE</v>
      </c>
      <c r="G290" s="3">
        <f>VLOOKUP(A290,'[1]2016 Primary'!E298:W594,19)</f>
        <v>2</v>
      </c>
      <c r="H290" s="3">
        <f>VLOOKUP(A290,'[1]2016 General'!E298:W594,19)</f>
        <v>2</v>
      </c>
      <c r="I290" s="3">
        <f>VLOOKUP(A290,'[1]2018 Primary'!E298:W594,19)</f>
        <v>2</v>
      </c>
      <c r="J290" s="3">
        <f>VLOOKUP(A290,'[1]2018 General'!E298:W594,19)</f>
        <v>2</v>
      </c>
      <c r="K290" s="4">
        <f t="shared" si="21"/>
        <v>2</v>
      </c>
      <c r="L290">
        <f t="shared" si="22"/>
        <v>1</v>
      </c>
      <c r="M290">
        <f t="shared" si="23"/>
        <v>0</v>
      </c>
      <c r="N290">
        <f t="shared" si="20"/>
        <v>0</v>
      </c>
      <c r="O290">
        <v>0</v>
      </c>
    </row>
    <row r="291" spans="1:15" x14ac:dyDescent="0.35">
      <c r="A291" t="s">
        <v>725</v>
      </c>
      <c r="B291" s="11">
        <v>28</v>
      </c>
      <c r="C291" s="11">
        <v>9</v>
      </c>
      <c r="D291" s="9">
        <f t="shared" si="24"/>
        <v>28009</v>
      </c>
      <c r="E291" t="str">
        <f>VLOOKUP($D291,'Polling Places by Precinct 2020'!$A$1:$C$297,2)</f>
        <v>SCHOOL #201 DICKEY HILL ELEM</v>
      </c>
      <c r="F291" t="str">
        <f>VLOOKUP($D291,'Polling Places by Precinct 2020'!$A$1:$C$297,3)</f>
        <v>5025 DICKEY HILL RD</v>
      </c>
      <c r="G291" s="3">
        <f>VLOOKUP(A291,'[1]2016 Primary'!E299:W595,19)</f>
        <v>2</v>
      </c>
      <c r="H291" s="3">
        <f>VLOOKUP(A291,'[1]2016 General'!E299:W595,19)</f>
        <v>2</v>
      </c>
      <c r="I291" s="3">
        <f>VLOOKUP(A291,'[1]2018 Primary'!E299:W595,19)</f>
        <v>2</v>
      </c>
      <c r="J291" s="3">
        <f>VLOOKUP(A291,'[1]2018 General'!E299:W595,19)</f>
        <v>2</v>
      </c>
      <c r="K291" s="4">
        <f t="shared" si="21"/>
        <v>2</v>
      </c>
      <c r="L291">
        <f t="shared" si="22"/>
        <v>1</v>
      </c>
      <c r="M291">
        <f t="shared" si="23"/>
        <v>0</v>
      </c>
      <c r="N291">
        <f t="shared" si="20"/>
        <v>0</v>
      </c>
      <c r="O291">
        <v>0</v>
      </c>
    </row>
    <row r="292" spans="1:15" x14ac:dyDescent="0.35">
      <c r="A292" t="s">
        <v>726</v>
      </c>
      <c r="B292" s="11">
        <v>28</v>
      </c>
      <c r="C292" s="11">
        <v>10</v>
      </c>
      <c r="D292" s="9">
        <f t="shared" si="24"/>
        <v>28010</v>
      </c>
      <c r="E292" t="str">
        <f>VLOOKUP($D292,'Polling Places by Precinct 2020'!$A$1:$C$297,2)</f>
        <v>SCHOOL #232 THOMAS JEFFERSON ELEM</v>
      </c>
      <c r="F292" t="str">
        <f>VLOOKUP($D292,'Polling Places by Precinct 2020'!$A$1:$C$297,3)</f>
        <v>605 DRYDEN DR</v>
      </c>
      <c r="G292" s="3">
        <f>VLOOKUP(A292,'[1]2016 Primary'!E300:W596,19)</f>
        <v>1</v>
      </c>
      <c r="H292" s="3">
        <f>VLOOKUP(A292,'[1]2016 General'!E300:W596,19)</f>
        <v>1</v>
      </c>
      <c r="I292" s="3">
        <f>VLOOKUP(A292,'[1]2018 Primary'!E300:W596,19)</f>
        <v>1</v>
      </c>
      <c r="J292" s="3">
        <f>VLOOKUP(A292,'[1]2018 General'!E300:W596,19)</f>
        <v>1</v>
      </c>
      <c r="K292" s="4">
        <f t="shared" si="21"/>
        <v>1</v>
      </c>
      <c r="L292">
        <f t="shared" si="22"/>
        <v>1</v>
      </c>
      <c r="M292">
        <f t="shared" si="23"/>
        <v>0</v>
      </c>
      <c r="N292">
        <f t="shared" si="20"/>
        <v>0</v>
      </c>
      <c r="O292">
        <v>0</v>
      </c>
    </row>
    <row r="293" spans="1:15" x14ac:dyDescent="0.35">
      <c r="A293" t="s">
        <v>727</v>
      </c>
      <c r="B293" s="11">
        <v>28</v>
      </c>
      <c r="C293" s="11">
        <v>11</v>
      </c>
      <c r="D293" s="9">
        <f t="shared" si="24"/>
        <v>28011</v>
      </c>
      <c r="E293" t="str">
        <f>VLOOKUP($D293,'Polling Places by Precinct 2020'!$A$1:$C$297,2)</f>
        <v>SCHOOL #232 THOMAS JEFFERSON ELEM</v>
      </c>
      <c r="F293" t="str">
        <f>VLOOKUP($D293,'Polling Places by Precinct 2020'!$A$1:$C$297,3)</f>
        <v>605 DRYDEN DR</v>
      </c>
      <c r="G293" s="3">
        <f>VLOOKUP(A293,'[1]2016 Primary'!E301:W597,19)</f>
        <v>1</v>
      </c>
      <c r="H293" s="3">
        <f>VLOOKUP(A293,'[1]2016 General'!E301:W597,19)</f>
        <v>1</v>
      </c>
      <c r="I293" s="3">
        <f>VLOOKUP(A293,'[1]2018 Primary'!E301:W597,19)</f>
        <v>1</v>
      </c>
      <c r="J293" s="3">
        <f>VLOOKUP(A293,'[1]2018 General'!E301:W597,19)</f>
        <v>1</v>
      </c>
      <c r="K293" s="4">
        <f t="shared" si="21"/>
        <v>1</v>
      </c>
      <c r="L293">
        <f t="shared" si="22"/>
        <v>1</v>
      </c>
      <c r="M293">
        <f t="shared" si="23"/>
        <v>0</v>
      </c>
      <c r="N293">
        <f t="shared" si="20"/>
        <v>0</v>
      </c>
      <c r="O293">
        <v>0</v>
      </c>
    </row>
    <row r="294" spans="1:15" x14ac:dyDescent="0.35">
      <c r="A294" t="s">
        <v>728</v>
      </c>
      <c r="B294" s="11">
        <v>28</v>
      </c>
      <c r="C294" s="11">
        <v>12</v>
      </c>
      <c r="D294" s="9">
        <f t="shared" si="24"/>
        <v>28012</v>
      </c>
      <c r="E294" t="str">
        <f>VLOOKUP($D294,'Polling Places by Precinct 2020'!$A$1:$C$297,2)</f>
        <v>SCHOOL #232 THOMAS JEFFERSON ELEM</v>
      </c>
      <c r="F294" t="str">
        <f>VLOOKUP($D294,'Polling Places by Precinct 2020'!$A$1:$C$297,3)</f>
        <v>605 DRYDEN DR</v>
      </c>
      <c r="G294" s="3">
        <f>VLOOKUP(A294,'[1]2016 Primary'!E302:W598,19)</f>
        <v>2</v>
      </c>
      <c r="H294" s="3">
        <f>VLOOKUP(A294,'[1]2016 General'!E302:W598,19)</f>
        <v>2</v>
      </c>
      <c r="I294" s="3">
        <f>VLOOKUP(A294,'[1]2018 Primary'!E302:W598,19)</f>
        <v>2</v>
      </c>
      <c r="J294" s="3">
        <f>VLOOKUP(A294,'[1]2018 General'!E302:W598,19)</f>
        <v>2</v>
      </c>
      <c r="K294" s="4">
        <f t="shared" si="21"/>
        <v>2</v>
      </c>
      <c r="L294">
        <f t="shared" si="22"/>
        <v>1</v>
      </c>
      <c r="M294">
        <f t="shared" si="23"/>
        <v>0</v>
      </c>
      <c r="N294">
        <f t="shared" si="20"/>
        <v>0</v>
      </c>
      <c r="O294">
        <v>0</v>
      </c>
    </row>
    <row r="295" spans="1:15" x14ac:dyDescent="0.35">
      <c r="A295" t="s">
        <v>729</v>
      </c>
      <c r="B295" s="11">
        <v>28</v>
      </c>
      <c r="C295" s="11">
        <v>13</v>
      </c>
      <c r="D295" s="9">
        <f t="shared" si="24"/>
        <v>28013</v>
      </c>
      <c r="E295" t="str">
        <f>VLOOKUP($D295,'Polling Places by Precinct 2020'!$A$1:$C$297,2)</f>
        <v>WESTSIDE SKILL CENTER</v>
      </c>
      <c r="F295" t="str">
        <f>VLOOKUP($D295,'Polling Places by Precinct 2020'!$A$1:$C$297,3)</f>
        <v>4501 EDMONDSON AVE-REAR OF_x000D_BLDG-ENTER ON ATHOL AVE</v>
      </c>
      <c r="G295" s="3">
        <f>VLOOKUP(A295,'[1]2016 Primary'!E303:W599,19)</f>
        <v>1</v>
      </c>
      <c r="H295" s="3">
        <f>VLOOKUP(A295,'[1]2016 General'!E303:W599,19)</f>
        <v>2</v>
      </c>
      <c r="I295" s="3">
        <f>VLOOKUP(A295,'[1]2018 Primary'!E303:W599,19)</f>
        <v>1</v>
      </c>
      <c r="J295" s="3">
        <f>VLOOKUP(A295,'[1]2018 General'!E303:W599,19)</f>
        <v>2</v>
      </c>
      <c r="K295" s="4">
        <f t="shared" si="21"/>
        <v>1.5</v>
      </c>
      <c r="L295">
        <f t="shared" si="22"/>
        <v>0</v>
      </c>
      <c r="M295">
        <f t="shared" si="23"/>
        <v>0</v>
      </c>
      <c r="N295">
        <f t="shared" si="20"/>
        <v>1</v>
      </c>
      <c r="O295">
        <v>0</v>
      </c>
    </row>
    <row r="296" spans="1:15" x14ac:dyDescent="0.35">
      <c r="A296" t="s">
        <v>730</v>
      </c>
      <c r="B296" s="11">
        <v>28</v>
      </c>
      <c r="C296" s="11">
        <v>14</v>
      </c>
      <c r="D296" s="9">
        <f t="shared" si="24"/>
        <v>28014</v>
      </c>
      <c r="E296" t="str">
        <f>VLOOKUP($D296,'Polling Places by Precinct 2020'!$A$1:$C$297,2)</f>
        <v>SCHOOL #246 ANNEX BEECHFIELD ELEM</v>
      </c>
      <c r="F296" t="str">
        <f>VLOOKUP($D296,'Polling Places by Precinct 2020'!$A$1:$C$297,3)</f>
        <v>301 S BEECHFIELD AVE</v>
      </c>
      <c r="G296" s="3">
        <f>VLOOKUP(A296,'[1]2016 Primary'!E304:W600,19)</f>
        <v>3</v>
      </c>
      <c r="H296" s="3">
        <f>VLOOKUP(A296,'[1]2016 General'!E304:W600,19)</f>
        <v>3</v>
      </c>
      <c r="I296" s="3">
        <f>VLOOKUP(A296,'[1]2018 Primary'!E304:W600,19)</f>
        <v>3</v>
      </c>
      <c r="J296" s="3">
        <f>VLOOKUP(A296,'[1]2018 General'!E304:W600,19)</f>
        <v>3</v>
      </c>
      <c r="K296" s="4">
        <f t="shared" si="21"/>
        <v>3</v>
      </c>
      <c r="L296">
        <f t="shared" si="22"/>
        <v>1</v>
      </c>
      <c r="M296">
        <f t="shared" si="23"/>
        <v>0</v>
      </c>
      <c r="N296">
        <f t="shared" si="20"/>
        <v>0</v>
      </c>
      <c r="O296">
        <v>0</v>
      </c>
    </row>
    <row r="297" spans="1:15" x14ac:dyDescent="0.35">
      <c r="A297" t="s">
        <v>731</v>
      </c>
      <c r="B297" s="11">
        <v>28</v>
      </c>
      <c r="C297" s="11">
        <v>15</v>
      </c>
      <c r="D297" s="9">
        <f t="shared" si="24"/>
        <v>28015</v>
      </c>
      <c r="E297" t="str">
        <f>VLOOKUP($D297,'Polling Places by Precinct 2020'!$A$1:$C$297,2)</f>
        <v>SCHOOL #80 WEST BALTIMORE</v>
      </c>
      <c r="F297" t="str">
        <f>VLOOKUP($D297,'Polling Places by Precinct 2020'!$A$1:$C$297,3)</f>
        <v>201 NORTHBEND RD</v>
      </c>
      <c r="G297" s="3">
        <f>VLOOKUP(A297,'[1]2016 Primary'!E305:W601,19)</f>
        <v>1</v>
      </c>
      <c r="H297" s="3">
        <f>VLOOKUP(A297,'[1]2016 General'!E305:W601,19)</f>
        <v>1</v>
      </c>
      <c r="I297" s="3">
        <f>VLOOKUP(A297,'[1]2018 Primary'!E305:W601,19)</f>
        <v>1</v>
      </c>
      <c r="J297" s="3">
        <f>VLOOKUP(A297,'[1]2018 General'!E305:W601,19)</f>
        <v>2</v>
      </c>
      <c r="K297" s="4">
        <f t="shared" si="21"/>
        <v>1.25</v>
      </c>
      <c r="L297">
        <f t="shared" si="22"/>
        <v>0</v>
      </c>
      <c r="M297">
        <f t="shared" si="23"/>
        <v>1</v>
      </c>
      <c r="N297">
        <f t="shared" si="20"/>
        <v>0</v>
      </c>
      <c r="O297">
        <v>0</v>
      </c>
    </row>
  </sheetData>
  <autoFilter ref="A1:O297" xr:uid="{00000000-0009-0000-0000-000002000000}"/>
  <conditionalFormatting sqref="A1:A297 E1:J297">
    <cfRule type="colorScale" priority="3">
      <colorScale>
        <cfvo type="num" val="1"/>
        <cfvo type="num" val="2"/>
        <cfvo type="num" val="3"/>
        <color rgb="FFF8696B"/>
        <color rgb="FFFFEB84"/>
        <color rgb="FF63BE7B"/>
      </colorScale>
    </cfRule>
  </conditionalFormatting>
  <conditionalFormatting sqref="G1:J1048576">
    <cfRule type="colorScale" priority="2">
      <colorScale>
        <cfvo type="num" val="1"/>
        <cfvo type="num" val="2"/>
        <cfvo type="num" val="3"/>
        <color rgb="FF00B050"/>
        <color rgb="FFFFEB84"/>
        <color rgb="FFFF3300"/>
      </colorScale>
    </cfRule>
  </conditionalFormatting>
  <pageMargins left="0.7" right="0.7" top="0.75" bottom="0.75" header="0.3" footer="0.3"/>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97"/>
  <sheetViews>
    <sheetView workbookViewId="0">
      <selection activeCell="C9" sqref="C9"/>
    </sheetView>
  </sheetViews>
  <sheetFormatPr defaultRowHeight="14.5" x14ac:dyDescent="0.35"/>
  <cols>
    <col min="1" max="1" width="8.7265625" style="9"/>
    <col min="2" max="2" width="49.81640625" bestFit="1" customWidth="1"/>
  </cols>
  <sheetData>
    <row r="1" spans="1:3" x14ac:dyDescent="0.35">
      <c r="A1" s="8" t="s">
        <v>736</v>
      </c>
      <c r="B1" s="1" t="s">
        <v>732</v>
      </c>
      <c r="C1" s="1" t="s">
        <v>733</v>
      </c>
    </row>
    <row r="2" spans="1:3" x14ac:dyDescent="0.35">
      <c r="A2" s="9">
        <v>1001</v>
      </c>
      <c r="B2" t="s">
        <v>3</v>
      </c>
      <c r="C2" t="s">
        <v>4</v>
      </c>
    </row>
    <row r="3" spans="1:3" x14ac:dyDescent="0.35">
      <c r="A3" s="9">
        <v>1002</v>
      </c>
      <c r="B3" t="s">
        <v>5</v>
      </c>
      <c r="C3" t="s">
        <v>6</v>
      </c>
    </row>
    <row r="4" spans="1:3" x14ac:dyDescent="0.35">
      <c r="A4" s="9">
        <v>1003</v>
      </c>
      <c r="B4" t="s">
        <v>3</v>
      </c>
      <c r="C4" t="s">
        <v>4</v>
      </c>
    </row>
    <row r="5" spans="1:3" x14ac:dyDescent="0.35">
      <c r="A5" s="9">
        <v>1004</v>
      </c>
      <c r="B5" t="s">
        <v>7</v>
      </c>
      <c r="C5" t="s">
        <v>8</v>
      </c>
    </row>
    <row r="6" spans="1:3" x14ac:dyDescent="0.35">
      <c r="A6" s="9">
        <v>1005</v>
      </c>
      <c r="B6" t="s">
        <v>9</v>
      </c>
      <c r="C6" t="s">
        <v>10</v>
      </c>
    </row>
    <row r="7" spans="1:3" x14ac:dyDescent="0.35">
      <c r="A7" s="9">
        <v>2001</v>
      </c>
      <c r="B7" t="s">
        <v>11</v>
      </c>
      <c r="C7" t="s">
        <v>12</v>
      </c>
    </row>
    <row r="8" spans="1:3" x14ac:dyDescent="0.35">
      <c r="A8" s="9">
        <v>2002</v>
      </c>
      <c r="B8" t="s">
        <v>11</v>
      </c>
      <c r="C8" t="s">
        <v>12</v>
      </c>
    </row>
    <row r="9" spans="1:3" x14ac:dyDescent="0.35">
      <c r="A9" s="9">
        <v>2003</v>
      </c>
      <c r="B9" t="s">
        <v>13</v>
      </c>
      <c r="C9" t="s">
        <v>14</v>
      </c>
    </row>
    <row r="10" spans="1:3" x14ac:dyDescent="0.35">
      <c r="A10" s="9">
        <v>3001</v>
      </c>
      <c r="B10" t="s">
        <v>15</v>
      </c>
      <c r="C10" t="s">
        <v>16</v>
      </c>
    </row>
    <row r="11" spans="1:3" x14ac:dyDescent="0.35">
      <c r="A11" s="9">
        <v>3002</v>
      </c>
      <c r="B11" t="s">
        <v>15</v>
      </c>
      <c r="C11" t="s">
        <v>16</v>
      </c>
    </row>
    <row r="12" spans="1:3" x14ac:dyDescent="0.35">
      <c r="A12" s="9">
        <v>3003</v>
      </c>
      <c r="B12" t="s">
        <v>17</v>
      </c>
      <c r="C12" t="s">
        <v>18</v>
      </c>
    </row>
    <row r="13" spans="1:3" x14ac:dyDescent="0.35">
      <c r="A13" s="9">
        <v>4001</v>
      </c>
      <c r="B13" t="s">
        <v>19</v>
      </c>
      <c r="C13" t="s">
        <v>20</v>
      </c>
    </row>
    <row r="14" spans="1:3" x14ac:dyDescent="0.35">
      <c r="A14" s="9">
        <v>4002</v>
      </c>
      <c r="B14" t="s">
        <v>21</v>
      </c>
      <c r="C14" t="s">
        <v>22</v>
      </c>
    </row>
    <row r="15" spans="1:3" x14ac:dyDescent="0.35">
      <c r="A15" s="9">
        <v>4003</v>
      </c>
      <c r="B15" t="s">
        <v>23</v>
      </c>
      <c r="C15" t="s">
        <v>24</v>
      </c>
    </row>
    <row r="16" spans="1:3" x14ac:dyDescent="0.35">
      <c r="A16" s="9">
        <v>5001</v>
      </c>
      <c r="B16" t="s">
        <v>25</v>
      </c>
      <c r="C16" t="s">
        <v>26</v>
      </c>
    </row>
    <row r="17" spans="1:4" x14ac:dyDescent="0.35">
      <c r="A17" s="9">
        <v>5002</v>
      </c>
      <c r="B17" t="s">
        <v>27</v>
      </c>
      <c r="C17" t="s">
        <v>28</v>
      </c>
    </row>
    <row r="18" spans="1:4" x14ac:dyDescent="0.35">
      <c r="A18" s="9">
        <v>6001</v>
      </c>
      <c r="B18" t="s">
        <v>29</v>
      </c>
      <c r="C18" t="s">
        <v>30</v>
      </c>
    </row>
    <row r="19" spans="1:4" x14ac:dyDescent="0.35">
      <c r="A19" s="9">
        <v>6002</v>
      </c>
      <c r="B19" t="s">
        <v>31</v>
      </c>
      <c r="C19" t="s">
        <v>32</v>
      </c>
    </row>
    <row r="20" spans="1:4" x14ac:dyDescent="0.35">
      <c r="A20" s="9">
        <v>6003</v>
      </c>
      <c r="B20" t="s">
        <v>31</v>
      </c>
      <c r="C20" t="s">
        <v>32</v>
      </c>
    </row>
    <row r="21" spans="1:4" x14ac:dyDescent="0.35">
      <c r="A21" s="9">
        <v>6004</v>
      </c>
      <c r="B21" t="s">
        <v>31</v>
      </c>
      <c r="C21" t="s">
        <v>32</v>
      </c>
    </row>
    <row r="22" spans="1:4" x14ac:dyDescent="0.35">
      <c r="A22" s="9">
        <v>6005</v>
      </c>
      <c r="B22" t="s">
        <v>29</v>
      </c>
      <c r="C22" t="s">
        <v>30</v>
      </c>
    </row>
    <row r="23" spans="1:4" x14ac:dyDescent="0.35">
      <c r="A23" s="9">
        <v>7001</v>
      </c>
      <c r="B23" t="s">
        <v>27</v>
      </c>
      <c r="C23" t="s">
        <v>28</v>
      </c>
    </row>
    <row r="24" spans="1:4" x14ac:dyDescent="0.35">
      <c r="A24" s="9">
        <v>7002</v>
      </c>
      <c r="B24" t="s">
        <v>33</v>
      </c>
      <c r="C24" t="s">
        <v>34</v>
      </c>
    </row>
    <row r="25" spans="1:4" x14ac:dyDescent="0.35">
      <c r="A25" s="9">
        <v>7003</v>
      </c>
      <c r="B25" t="s">
        <v>33</v>
      </c>
      <c r="C25" t="s">
        <v>34</v>
      </c>
    </row>
    <row r="26" spans="1:4" x14ac:dyDescent="0.35">
      <c r="A26" s="9">
        <v>7004</v>
      </c>
      <c r="B26" t="s">
        <v>35</v>
      </c>
      <c r="C26" t="s">
        <v>36</v>
      </c>
    </row>
    <row r="27" spans="1:4" x14ac:dyDescent="0.35">
      <c r="A27" s="9" t="s">
        <v>0</v>
      </c>
      <c r="B27" t="s">
        <v>1</v>
      </c>
      <c r="C27" t="s">
        <v>2</v>
      </c>
    </row>
    <row r="28" spans="1:4" x14ac:dyDescent="0.35">
      <c r="A28" s="9">
        <v>8002</v>
      </c>
      <c r="B28" t="s">
        <v>37</v>
      </c>
      <c r="C28" t="s">
        <v>38</v>
      </c>
    </row>
    <row r="29" spans="1:4" x14ac:dyDescent="0.35">
      <c r="A29" s="9">
        <v>8003</v>
      </c>
      <c r="B29" t="s">
        <v>39</v>
      </c>
      <c r="C29" t="s">
        <v>40</v>
      </c>
    </row>
    <row r="30" spans="1:4" x14ac:dyDescent="0.35">
      <c r="A30" s="9">
        <v>8004</v>
      </c>
      <c r="B30" t="s">
        <v>41</v>
      </c>
      <c r="C30" t="s">
        <v>42</v>
      </c>
      <c r="D30" t="s">
        <v>43</v>
      </c>
    </row>
    <row r="31" spans="1:4" x14ac:dyDescent="0.35">
      <c r="A31" s="9">
        <v>8005</v>
      </c>
      <c r="B31" t="s">
        <v>41</v>
      </c>
      <c r="C31" t="s">
        <v>42</v>
      </c>
      <c r="D31" t="s">
        <v>43</v>
      </c>
    </row>
    <row r="32" spans="1:4" x14ac:dyDescent="0.35">
      <c r="A32" s="9">
        <v>8006</v>
      </c>
      <c r="B32" t="s">
        <v>44</v>
      </c>
      <c r="C32" t="s">
        <v>45</v>
      </c>
    </row>
    <row r="33" spans="1:4" x14ac:dyDescent="0.35">
      <c r="A33" s="9">
        <v>8007</v>
      </c>
      <c r="B33" t="s">
        <v>46</v>
      </c>
      <c r="C33" t="s">
        <v>47</v>
      </c>
    </row>
    <row r="34" spans="1:4" x14ac:dyDescent="0.35">
      <c r="A34" s="9">
        <v>8008</v>
      </c>
      <c r="B34" t="s">
        <v>37</v>
      </c>
      <c r="C34" t="s">
        <v>38</v>
      </c>
    </row>
    <row r="35" spans="1:4" x14ac:dyDescent="0.35">
      <c r="A35" s="9">
        <v>8009</v>
      </c>
      <c r="B35" t="s">
        <v>37</v>
      </c>
      <c r="C35" t="s">
        <v>38</v>
      </c>
    </row>
    <row r="36" spans="1:4" x14ac:dyDescent="0.35">
      <c r="A36" s="9">
        <v>8010</v>
      </c>
      <c r="B36" t="s">
        <v>48</v>
      </c>
      <c r="C36" t="s">
        <v>49</v>
      </c>
    </row>
    <row r="37" spans="1:4" x14ac:dyDescent="0.35">
      <c r="A37" s="9">
        <v>8011</v>
      </c>
      <c r="B37" t="s">
        <v>50</v>
      </c>
      <c r="C37" t="s">
        <v>51</v>
      </c>
    </row>
    <row r="38" spans="1:4" x14ac:dyDescent="0.35">
      <c r="A38" s="9">
        <v>9001</v>
      </c>
      <c r="B38" t="s">
        <v>52</v>
      </c>
      <c r="C38" t="s">
        <v>53</v>
      </c>
    </row>
    <row r="39" spans="1:4" x14ac:dyDescent="0.35">
      <c r="A39" s="9">
        <v>9002</v>
      </c>
      <c r="B39" t="s">
        <v>54</v>
      </c>
      <c r="C39" t="s">
        <v>55</v>
      </c>
    </row>
    <row r="40" spans="1:4" x14ac:dyDescent="0.35">
      <c r="A40" s="9">
        <v>9003</v>
      </c>
      <c r="B40" t="s">
        <v>56</v>
      </c>
      <c r="C40" t="s">
        <v>57</v>
      </c>
    </row>
    <row r="41" spans="1:4" x14ac:dyDescent="0.35">
      <c r="A41" s="9">
        <v>9004</v>
      </c>
      <c r="B41" t="s">
        <v>56</v>
      </c>
      <c r="C41" t="s">
        <v>57</v>
      </c>
    </row>
    <row r="42" spans="1:4" x14ac:dyDescent="0.35">
      <c r="A42" s="9">
        <v>9005</v>
      </c>
      <c r="B42" t="s">
        <v>58</v>
      </c>
      <c r="C42" t="s">
        <v>59</v>
      </c>
    </row>
    <row r="43" spans="1:4" x14ac:dyDescent="0.35">
      <c r="A43" s="9">
        <v>9006</v>
      </c>
      <c r="B43" t="s">
        <v>58</v>
      </c>
      <c r="C43" t="s">
        <v>59</v>
      </c>
    </row>
    <row r="44" spans="1:4" x14ac:dyDescent="0.35">
      <c r="A44" s="9">
        <v>9007</v>
      </c>
      <c r="B44" t="s">
        <v>60</v>
      </c>
      <c r="C44" t="s">
        <v>61</v>
      </c>
    </row>
    <row r="45" spans="1:4" x14ac:dyDescent="0.35">
      <c r="A45" s="9">
        <v>9008</v>
      </c>
      <c r="B45" t="s">
        <v>62</v>
      </c>
      <c r="C45" t="s">
        <v>63</v>
      </c>
      <c r="D45" t="s">
        <v>64</v>
      </c>
    </row>
    <row r="46" spans="1:4" x14ac:dyDescent="0.35">
      <c r="A46" s="9">
        <v>9009</v>
      </c>
      <c r="B46" t="s">
        <v>65</v>
      </c>
      <c r="C46" t="s">
        <v>66</v>
      </c>
    </row>
    <row r="47" spans="1:4" x14ac:dyDescent="0.35">
      <c r="A47" s="9">
        <v>9010</v>
      </c>
      <c r="B47" t="s">
        <v>67</v>
      </c>
      <c r="C47" t="s">
        <v>68</v>
      </c>
    </row>
    <row r="48" spans="1:4" x14ac:dyDescent="0.35">
      <c r="A48" s="9">
        <v>9011</v>
      </c>
      <c r="B48" t="s">
        <v>65</v>
      </c>
      <c r="C48" t="s">
        <v>66</v>
      </c>
    </row>
    <row r="49" spans="1:4" x14ac:dyDescent="0.35">
      <c r="A49" s="9">
        <v>9012</v>
      </c>
      <c r="B49" t="s">
        <v>69</v>
      </c>
      <c r="C49" t="s">
        <v>63</v>
      </c>
      <c r="D49" t="s">
        <v>64</v>
      </c>
    </row>
    <row r="50" spans="1:4" x14ac:dyDescent="0.35">
      <c r="A50" s="9">
        <v>9013</v>
      </c>
      <c r="B50" t="s">
        <v>70</v>
      </c>
      <c r="C50" t="s">
        <v>71</v>
      </c>
    </row>
    <row r="51" spans="1:4" x14ac:dyDescent="0.35">
      <c r="A51" s="9" t="s">
        <v>0</v>
      </c>
      <c r="B51" t="s">
        <v>1</v>
      </c>
      <c r="C51" t="s">
        <v>2</v>
      </c>
    </row>
    <row r="52" spans="1:4" x14ac:dyDescent="0.35">
      <c r="A52" s="9">
        <v>9015</v>
      </c>
      <c r="B52" t="s">
        <v>72</v>
      </c>
      <c r="C52" t="s">
        <v>73</v>
      </c>
    </row>
    <row r="53" spans="1:4" x14ac:dyDescent="0.35">
      <c r="A53" s="9">
        <v>10001</v>
      </c>
      <c r="B53" t="s">
        <v>74</v>
      </c>
      <c r="C53" t="s">
        <v>75</v>
      </c>
    </row>
    <row r="54" spans="1:4" x14ac:dyDescent="0.35">
      <c r="A54" s="9">
        <v>10002</v>
      </c>
      <c r="B54" t="s">
        <v>76</v>
      </c>
      <c r="C54" t="s">
        <v>77</v>
      </c>
    </row>
    <row r="55" spans="1:4" x14ac:dyDescent="0.35">
      <c r="A55" s="9">
        <v>10003</v>
      </c>
      <c r="B55" t="s">
        <v>78</v>
      </c>
      <c r="C55" t="s">
        <v>79</v>
      </c>
    </row>
    <row r="56" spans="1:4" x14ac:dyDescent="0.35">
      <c r="A56" s="9">
        <v>10004</v>
      </c>
      <c r="B56" t="s">
        <v>74</v>
      </c>
      <c r="C56" t="s">
        <v>75</v>
      </c>
    </row>
    <row r="57" spans="1:4" x14ac:dyDescent="0.35">
      <c r="A57" s="9">
        <v>11001</v>
      </c>
      <c r="B57" t="s">
        <v>80</v>
      </c>
      <c r="C57" t="s">
        <v>81</v>
      </c>
    </row>
    <row r="58" spans="1:4" x14ac:dyDescent="0.35">
      <c r="A58" s="9">
        <v>11002</v>
      </c>
      <c r="B58" t="s">
        <v>80</v>
      </c>
      <c r="C58" t="s">
        <v>81</v>
      </c>
    </row>
    <row r="59" spans="1:4" x14ac:dyDescent="0.35">
      <c r="A59" s="9">
        <v>11003</v>
      </c>
      <c r="B59" t="s">
        <v>82</v>
      </c>
      <c r="C59" t="s">
        <v>83</v>
      </c>
    </row>
    <row r="60" spans="1:4" x14ac:dyDescent="0.35">
      <c r="A60" s="9">
        <v>11004</v>
      </c>
      <c r="B60" t="s">
        <v>84</v>
      </c>
      <c r="C60" t="s">
        <v>85</v>
      </c>
    </row>
    <row r="61" spans="1:4" x14ac:dyDescent="0.35">
      <c r="A61" s="9">
        <v>11005</v>
      </c>
      <c r="B61" t="s">
        <v>80</v>
      </c>
      <c r="C61" t="s">
        <v>81</v>
      </c>
    </row>
    <row r="62" spans="1:4" x14ac:dyDescent="0.35">
      <c r="A62" s="9">
        <v>11006</v>
      </c>
      <c r="B62" t="s">
        <v>86</v>
      </c>
      <c r="C62" t="s">
        <v>87</v>
      </c>
    </row>
    <row r="63" spans="1:4" x14ac:dyDescent="0.35">
      <c r="A63" s="9">
        <v>11007</v>
      </c>
      <c r="B63" t="s">
        <v>88</v>
      </c>
      <c r="C63" t="s">
        <v>89</v>
      </c>
    </row>
    <row r="64" spans="1:4" x14ac:dyDescent="0.35">
      <c r="A64" s="9">
        <v>12001</v>
      </c>
      <c r="B64" t="s">
        <v>90</v>
      </c>
      <c r="C64" t="s">
        <v>91</v>
      </c>
    </row>
    <row r="65" spans="1:4" x14ac:dyDescent="0.35">
      <c r="A65" s="9">
        <v>12002</v>
      </c>
      <c r="B65" t="s">
        <v>90</v>
      </c>
      <c r="C65" t="s">
        <v>91</v>
      </c>
    </row>
    <row r="66" spans="1:4" x14ac:dyDescent="0.35">
      <c r="A66" s="9">
        <v>12003</v>
      </c>
      <c r="B66" t="s">
        <v>92</v>
      </c>
      <c r="C66" t="s">
        <v>93</v>
      </c>
    </row>
    <row r="67" spans="1:4" x14ac:dyDescent="0.35">
      <c r="A67" s="9">
        <v>12004</v>
      </c>
      <c r="B67" t="s">
        <v>94</v>
      </c>
      <c r="C67" t="s">
        <v>95</v>
      </c>
    </row>
    <row r="68" spans="1:4" x14ac:dyDescent="0.35">
      <c r="A68" s="9">
        <v>12005</v>
      </c>
      <c r="B68" t="s">
        <v>94</v>
      </c>
      <c r="C68" t="s">
        <v>95</v>
      </c>
    </row>
    <row r="69" spans="1:4" x14ac:dyDescent="0.35">
      <c r="A69" s="9">
        <v>12006</v>
      </c>
      <c r="B69" t="s">
        <v>96</v>
      </c>
      <c r="C69" t="s">
        <v>97</v>
      </c>
    </row>
    <row r="70" spans="1:4" x14ac:dyDescent="0.35">
      <c r="A70" s="9">
        <v>12007</v>
      </c>
      <c r="B70" t="s">
        <v>96</v>
      </c>
      <c r="C70" t="s">
        <v>97</v>
      </c>
    </row>
    <row r="71" spans="1:4" x14ac:dyDescent="0.35">
      <c r="A71" s="9">
        <v>12008</v>
      </c>
      <c r="B71" t="s">
        <v>98</v>
      </c>
      <c r="C71" t="s">
        <v>99</v>
      </c>
    </row>
    <row r="72" spans="1:4" x14ac:dyDescent="0.35">
      <c r="A72" s="9">
        <v>12009</v>
      </c>
      <c r="B72" t="s">
        <v>100</v>
      </c>
      <c r="C72" t="s">
        <v>101</v>
      </c>
    </row>
    <row r="73" spans="1:4" x14ac:dyDescent="0.35">
      <c r="A73" s="9">
        <v>12010</v>
      </c>
      <c r="B73" t="s">
        <v>98</v>
      </c>
      <c r="C73" t="s">
        <v>99</v>
      </c>
    </row>
    <row r="74" spans="1:4" x14ac:dyDescent="0.35">
      <c r="A74" s="9">
        <v>12011</v>
      </c>
      <c r="B74" t="s">
        <v>102</v>
      </c>
      <c r="C74" t="s">
        <v>103</v>
      </c>
    </row>
    <row r="75" spans="1:4" x14ac:dyDescent="0.35">
      <c r="A75" s="9">
        <v>12012</v>
      </c>
      <c r="B75" t="s">
        <v>104</v>
      </c>
      <c r="C75" t="s">
        <v>105</v>
      </c>
    </row>
    <row r="76" spans="1:4" x14ac:dyDescent="0.35">
      <c r="A76" s="9">
        <v>13001</v>
      </c>
      <c r="B76" t="s">
        <v>106</v>
      </c>
      <c r="C76" t="s">
        <v>107</v>
      </c>
    </row>
    <row r="77" spans="1:4" x14ac:dyDescent="0.35">
      <c r="A77" s="9">
        <v>13002</v>
      </c>
      <c r="B77" t="s">
        <v>108</v>
      </c>
      <c r="C77" t="s">
        <v>109</v>
      </c>
    </row>
    <row r="78" spans="1:4" x14ac:dyDescent="0.35">
      <c r="A78" s="9">
        <v>13003</v>
      </c>
      <c r="B78" t="s">
        <v>110</v>
      </c>
      <c r="C78" t="s">
        <v>111</v>
      </c>
    </row>
    <row r="79" spans="1:4" x14ac:dyDescent="0.35">
      <c r="A79" s="9">
        <v>13004</v>
      </c>
      <c r="B79" t="s">
        <v>112</v>
      </c>
      <c r="C79" t="s">
        <v>113</v>
      </c>
      <c r="D79" t="s">
        <v>114</v>
      </c>
    </row>
    <row r="80" spans="1:4" x14ac:dyDescent="0.35">
      <c r="A80" s="9">
        <v>13005</v>
      </c>
      <c r="B80" t="s">
        <v>115</v>
      </c>
      <c r="C80" t="s">
        <v>116</v>
      </c>
    </row>
    <row r="81" spans="1:4" x14ac:dyDescent="0.35">
      <c r="A81" s="9" t="s">
        <v>0</v>
      </c>
      <c r="B81" t="s">
        <v>1</v>
      </c>
      <c r="C81" t="s">
        <v>2</v>
      </c>
    </row>
    <row r="82" spans="1:4" x14ac:dyDescent="0.35">
      <c r="A82" s="9">
        <v>13007</v>
      </c>
      <c r="B82" t="s">
        <v>117</v>
      </c>
      <c r="C82" t="s">
        <v>118</v>
      </c>
    </row>
    <row r="83" spans="1:4" x14ac:dyDescent="0.35">
      <c r="A83" s="9">
        <v>13008</v>
      </c>
      <c r="B83" t="s">
        <v>119</v>
      </c>
      <c r="C83" t="s">
        <v>120</v>
      </c>
    </row>
    <row r="84" spans="1:4" x14ac:dyDescent="0.35">
      <c r="A84" s="9">
        <v>13009</v>
      </c>
      <c r="B84" t="s">
        <v>121</v>
      </c>
      <c r="C84" t="s">
        <v>122</v>
      </c>
      <c r="D84" t="s">
        <v>123</v>
      </c>
    </row>
    <row r="85" spans="1:4" x14ac:dyDescent="0.35">
      <c r="A85" s="9">
        <v>13010</v>
      </c>
      <c r="B85" t="s">
        <v>124</v>
      </c>
      <c r="C85" t="s">
        <v>125</v>
      </c>
      <c r="D85" t="s">
        <v>126</v>
      </c>
    </row>
    <row r="86" spans="1:4" x14ac:dyDescent="0.35">
      <c r="A86" s="9">
        <v>13011</v>
      </c>
      <c r="B86" t="s">
        <v>127</v>
      </c>
      <c r="C86" t="s">
        <v>128</v>
      </c>
    </row>
    <row r="87" spans="1:4" x14ac:dyDescent="0.35">
      <c r="A87" s="9">
        <v>13012</v>
      </c>
      <c r="B87" t="s">
        <v>127</v>
      </c>
      <c r="C87" t="s">
        <v>128</v>
      </c>
    </row>
    <row r="88" spans="1:4" x14ac:dyDescent="0.35">
      <c r="A88" s="9">
        <v>13013</v>
      </c>
      <c r="B88" t="s">
        <v>127</v>
      </c>
      <c r="C88" t="s">
        <v>128</v>
      </c>
    </row>
    <row r="89" spans="1:4" x14ac:dyDescent="0.35">
      <c r="A89" s="9">
        <v>14001</v>
      </c>
      <c r="B89" t="s">
        <v>129</v>
      </c>
      <c r="C89" t="s">
        <v>130</v>
      </c>
    </row>
    <row r="90" spans="1:4" x14ac:dyDescent="0.35">
      <c r="A90" s="9">
        <v>14002</v>
      </c>
      <c r="B90" t="s">
        <v>129</v>
      </c>
      <c r="C90" t="s">
        <v>130</v>
      </c>
    </row>
    <row r="91" spans="1:4" x14ac:dyDescent="0.35">
      <c r="A91" s="9">
        <v>14003</v>
      </c>
      <c r="B91" t="s">
        <v>131</v>
      </c>
      <c r="C91" t="s">
        <v>132</v>
      </c>
    </row>
    <row r="92" spans="1:4" x14ac:dyDescent="0.35">
      <c r="A92" s="9">
        <v>14004</v>
      </c>
      <c r="B92" t="s">
        <v>133</v>
      </c>
      <c r="C92" t="s">
        <v>134</v>
      </c>
    </row>
    <row r="93" spans="1:4" x14ac:dyDescent="0.35">
      <c r="A93" s="9">
        <v>14005</v>
      </c>
      <c r="B93" t="s">
        <v>135</v>
      </c>
      <c r="C93" t="s">
        <v>136</v>
      </c>
    </row>
    <row r="94" spans="1:4" x14ac:dyDescent="0.35">
      <c r="A94" s="9">
        <v>15001</v>
      </c>
      <c r="B94" t="s">
        <v>137</v>
      </c>
      <c r="C94" t="s">
        <v>138</v>
      </c>
    </row>
    <row r="95" spans="1:4" x14ac:dyDescent="0.35">
      <c r="A95" s="9">
        <v>15002</v>
      </c>
      <c r="B95" t="s">
        <v>139</v>
      </c>
      <c r="C95" t="s">
        <v>140</v>
      </c>
      <c r="D95" t="s">
        <v>141</v>
      </c>
    </row>
    <row r="96" spans="1:4" x14ac:dyDescent="0.35">
      <c r="A96" s="9">
        <v>15003</v>
      </c>
      <c r="B96" t="s">
        <v>142</v>
      </c>
      <c r="C96" t="s">
        <v>143</v>
      </c>
    </row>
    <row r="97" spans="1:3" x14ac:dyDescent="0.35">
      <c r="A97" s="9">
        <v>15004</v>
      </c>
      <c r="B97" t="s">
        <v>144</v>
      </c>
      <c r="C97" t="s">
        <v>145</v>
      </c>
    </row>
    <row r="98" spans="1:3" x14ac:dyDescent="0.35">
      <c r="A98" s="9">
        <v>15005</v>
      </c>
      <c r="B98" t="s">
        <v>144</v>
      </c>
      <c r="C98" t="s">
        <v>145</v>
      </c>
    </row>
    <row r="99" spans="1:3" x14ac:dyDescent="0.35">
      <c r="A99" s="9">
        <v>15006</v>
      </c>
      <c r="B99" t="s">
        <v>146</v>
      </c>
      <c r="C99" t="s">
        <v>147</v>
      </c>
    </row>
    <row r="100" spans="1:3" x14ac:dyDescent="0.35">
      <c r="A100" s="9">
        <v>15007</v>
      </c>
      <c r="B100" t="s">
        <v>148</v>
      </c>
      <c r="C100" t="s">
        <v>149</v>
      </c>
    </row>
    <row r="101" spans="1:3" x14ac:dyDescent="0.35">
      <c r="A101" s="9">
        <v>15008</v>
      </c>
      <c r="B101" t="s">
        <v>150</v>
      </c>
      <c r="C101" t="s">
        <v>151</v>
      </c>
    </row>
    <row r="102" spans="1:3" x14ac:dyDescent="0.35">
      <c r="A102" s="9">
        <v>15009</v>
      </c>
      <c r="B102" t="s">
        <v>152</v>
      </c>
      <c r="C102" t="s">
        <v>153</v>
      </c>
    </row>
    <row r="103" spans="1:3" x14ac:dyDescent="0.35">
      <c r="A103" s="9">
        <v>15010</v>
      </c>
      <c r="B103" t="s">
        <v>154</v>
      </c>
      <c r="C103" t="s">
        <v>155</v>
      </c>
    </row>
    <row r="104" spans="1:3" x14ac:dyDescent="0.35">
      <c r="A104" s="9">
        <v>15011</v>
      </c>
      <c r="B104" t="s">
        <v>156</v>
      </c>
      <c r="C104" t="s">
        <v>157</v>
      </c>
    </row>
    <row r="105" spans="1:3" x14ac:dyDescent="0.35">
      <c r="A105" s="9">
        <v>15012</v>
      </c>
      <c r="B105" t="s">
        <v>158</v>
      </c>
      <c r="C105" t="s">
        <v>159</v>
      </c>
    </row>
    <row r="106" spans="1:3" x14ac:dyDescent="0.35">
      <c r="A106" s="9">
        <v>15013</v>
      </c>
      <c r="B106" t="s">
        <v>158</v>
      </c>
      <c r="C106" t="s">
        <v>159</v>
      </c>
    </row>
    <row r="107" spans="1:3" x14ac:dyDescent="0.35">
      <c r="A107" s="9">
        <v>15014</v>
      </c>
      <c r="B107" t="s">
        <v>146</v>
      </c>
      <c r="C107" t="s">
        <v>147</v>
      </c>
    </row>
    <row r="108" spans="1:3" x14ac:dyDescent="0.35">
      <c r="A108" s="9">
        <v>15015</v>
      </c>
      <c r="B108" t="s">
        <v>160</v>
      </c>
      <c r="C108" t="s">
        <v>161</v>
      </c>
    </row>
    <row r="109" spans="1:3" x14ac:dyDescent="0.35">
      <c r="A109" s="9">
        <v>15016</v>
      </c>
      <c r="B109" t="s">
        <v>160</v>
      </c>
      <c r="C109" t="s">
        <v>161</v>
      </c>
    </row>
    <row r="110" spans="1:3" x14ac:dyDescent="0.35">
      <c r="A110" s="9">
        <v>15017</v>
      </c>
      <c r="B110" t="s">
        <v>162</v>
      </c>
      <c r="C110" t="s">
        <v>163</v>
      </c>
    </row>
    <row r="111" spans="1:3" x14ac:dyDescent="0.35">
      <c r="A111" s="9" t="s">
        <v>0</v>
      </c>
      <c r="B111" t="s">
        <v>1</v>
      </c>
      <c r="C111" t="s">
        <v>2</v>
      </c>
    </row>
    <row r="112" spans="1:3" x14ac:dyDescent="0.35">
      <c r="A112" s="9">
        <v>15019</v>
      </c>
      <c r="B112" t="s">
        <v>164</v>
      </c>
      <c r="C112" t="s">
        <v>165</v>
      </c>
    </row>
    <row r="113" spans="1:4" x14ac:dyDescent="0.35">
      <c r="A113" s="9">
        <v>15020</v>
      </c>
      <c r="B113" t="s">
        <v>166</v>
      </c>
      <c r="C113" t="s">
        <v>167</v>
      </c>
      <c r="D113" t="s">
        <v>168</v>
      </c>
    </row>
    <row r="114" spans="1:4" x14ac:dyDescent="0.35">
      <c r="A114" s="9">
        <v>15021</v>
      </c>
      <c r="B114" t="s">
        <v>169</v>
      </c>
      <c r="C114" t="s">
        <v>170</v>
      </c>
    </row>
    <row r="115" spans="1:4" x14ac:dyDescent="0.35">
      <c r="A115" s="9">
        <v>15022</v>
      </c>
      <c r="B115" t="s">
        <v>171</v>
      </c>
      <c r="C115" t="s">
        <v>172</v>
      </c>
    </row>
    <row r="116" spans="1:4" x14ac:dyDescent="0.35">
      <c r="A116" s="9">
        <v>15023</v>
      </c>
      <c r="B116" t="s">
        <v>173</v>
      </c>
      <c r="C116" t="s">
        <v>174</v>
      </c>
    </row>
    <row r="117" spans="1:4" x14ac:dyDescent="0.35">
      <c r="A117" s="9">
        <v>15024</v>
      </c>
      <c r="B117" t="s">
        <v>175</v>
      </c>
      <c r="C117" t="s">
        <v>176</v>
      </c>
    </row>
    <row r="118" spans="1:4" x14ac:dyDescent="0.35">
      <c r="A118" s="9">
        <v>15025</v>
      </c>
      <c r="B118" t="s">
        <v>175</v>
      </c>
      <c r="C118" t="s">
        <v>176</v>
      </c>
    </row>
    <row r="119" spans="1:4" x14ac:dyDescent="0.35">
      <c r="A119" s="9">
        <v>16001</v>
      </c>
      <c r="B119" t="s">
        <v>177</v>
      </c>
      <c r="C119" t="s">
        <v>178</v>
      </c>
    </row>
    <row r="120" spans="1:4" x14ac:dyDescent="0.35">
      <c r="A120" s="9">
        <v>16002</v>
      </c>
      <c r="B120" t="s">
        <v>177</v>
      </c>
      <c r="C120" t="s">
        <v>178</v>
      </c>
    </row>
    <row r="121" spans="1:4" x14ac:dyDescent="0.35">
      <c r="A121" s="9">
        <v>16003</v>
      </c>
      <c r="B121" t="s">
        <v>177</v>
      </c>
      <c r="C121" t="s">
        <v>178</v>
      </c>
    </row>
    <row r="122" spans="1:4" x14ac:dyDescent="0.35">
      <c r="A122" s="9">
        <v>16004</v>
      </c>
      <c r="B122" t="s">
        <v>177</v>
      </c>
      <c r="C122" t="s">
        <v>178</v>
      </c>
    </row>
    <row r="123" spans="1:4" x14ac:dyDescent="0.35">
      <c r="A123" s="9">
        <v>16005</v>
      </c>
      <c r="B123" t="s">
        <v>179</v>
      </c>
      <c r="C123" t="s">
        <v>180</v>
      </c>
    </row>
    <row r="124" spans="1:4" x14ac:dyDescent="0.35">
      <c r="A124" s="9">
        <v>16006</v>
      </c>
      <c r="B124" t="s">
        <v>181</v>
      </c>
      <c r="C124" t="s">
        <v>182</v>
      </c>
      <c r="D124" t="s">
        <v>183</v>
      </c>
    </row>
    <row r="125" spans="1:4" x14ac:dyDescent="0.35">
      <c r="A125" s="9">
        <v>16007</v>
      </c>
      <c r="B125" t="s">
        <v>181</v>
      </c>
      <c r="C125" t="s">
        <v>182</v>
      </c>
    </row>
    <row r="126" spans="1:4" x14ac:dyDescent="0.35">
      <c r="A126" s="9">
        <v>16008</v>
      </c>
      <c r="B126" t="s">
        <v>181</v>
      </c>
      <c r="C126" t="s">
        <v>182</v>
      </c>
    </row>
    <row r="127" spans="1:4" x14ac:dyDescent="0.35">
      <c r="A127" s="9">
        <v>16009</v>
      </c>
      <c r="B127" t="s">
        <v>184</v>
      </c>
      <c r="C127" t="s">
        <v>185</v>
      </c>
    </row>
    <row r="128" spans="1:4" x14ac:dyDescent="0.35">
      <c r="A128" s="9">
        <v>16010</v>
      </c>
      <c r="B128" t="s">
        <v>181</v>
      </c>
      <c r="C128" t="s">
        <v>182</v>
      </c>
      <c r="D128" t="s">
        <v>183</v>
      </c>
    </row>
    <row r="129" spans="1:4" x14ac:dyDescent="0.35">
      <c r="A129" s="9">
        <v>16011</v>
      </c>
      <c r="B129" t="s">
        <v>186</v>
      </c>
      <c r="C129" t="s">
        <v>187</v>
      </c>
    </row>
    <row r="130" spans="1:4" x14ac:dyDescent="0.35">
      <c r="A130" s="9">
        <v>16012</v>
      </c>
      <c r="B130" t="s">
        <v>188</v>
      </c>
      <c r="C130" t="s">
        <v>189</v>
      </c>
    </row>
    <row r="131" spans="1:4" x14ac:dyDescent="0.35">
      <c r="A131" s="9">
        <v>16013</v>
      </c>
      <c r="B131" t="s">
        <v>190</v>
      </c>
      <c r="C131" t="s">
        <v>191</v>
      </c>
    </row>
    <row r="132" spans="1:4" x14ac:dyDescent="0.35">
      <c r="A132" s="9">
        <v>16014</v>
      </c>
      <c r="B132" t="s">
        <v>192</v>
      </c>
      <c r="C132" t="s">
        <v>193</v>
      </c>
    </row>
    <row r="133" spans="1:4" x14ac:dyDescent="0.35">
      <c r="A133" s="9">
        <v>17001</v>
      </c>
      <c r="B133" t="s">
        <v>84</v>
      </c>
      <c r="C133" t="s">
        <v>85</v>
      </c>
    </row>
    <row r="134" spans="1:4" x14ac:dyDescent="0.35">
      <c r="A134" s="9" t="s">
        <v>0</v>
      </c>
      <c r="B134" t="s">
        <v>1</v>
      </c>
      <c r="C134" t="s">
        <v>2</v>
      </c>
    </row>
    <row r="135" spans="1:4" x14ac:dyDescent="0.35">
      <c r="A135" s="9">
        <v>18001</v>
      </c>
      <c r="B135" t="s">
        <v>194</v>
      </c>
      <c r="C135" t="s">
        <v>195</v>
      </c>
    </row>
    <row r="136" spans="1:4" x14ac:dyDescent="0.35">
      <c r="A136" s="9">
        <v>18002</v>
      </c>
      <c r="B136" t="s">
        <v>196</v>
      </c>
      <c r="C136" t="s">
        <v>197</v>
      </c>
    </row>
    <row r="137" spans="1:4" x14ac:dyDescent="0.35">
      <c r="A137" s="9">
        <v>19001</v>
      </c>
      <c r="B137" t="s">
        <v>198</v>
      </c>
      <c r="C137" t="s">
        <v>199</v>
      </c>
    </row>
    <row r="138" spans="1:4" x14ac:dyDescent="0.35">
      <c r="A138" s="9">
        <v>19002</v>
      </c>
      <c r="B138" t="s">
        <v>200</v>
      </c>
      <c r="C138" t="s">
        <v>201</v>
      </c>
    </row>
    <row r="139" spans="1:4" x14ac:dyDescent="0.35">
      <c r="A139" s="9">
        <v>19003</v>
      </c>
      <c r="B139" t="s">
        <v>200</v>
      </c>
      <c r="C139" t="s">
        <v>201</v>
      </c>
    </row>
    <row r="140" spans="1:4" x14ac:dyDescent="0.35">
      <c r="A140" s="9">
        <v>20001</v>
      </c>
      <c r="B140" t="s">
        <v>202</v>
      </c>
      <c r="C140" t="s">
        <v>203</v>
      </c>
    </row>
    <row r="141" spans="1:4" x14ac:dyDescent="0.35">
      <c r="A141" s="9">
        <v>20002</v>
      </c>
      <c r="B141" t="s">
        <v>200</v>
      </c>
      <c r="C141" t="s">
        <v>201</v>
      </c>
    </row>
    <row r="142" spans="1:4" x14ac:dyDescent="0.35">
      <c r="A142" s="9">
        <v>20003</v>
      </c>
      <c r="B142" t="s">
        <v>204</v>
      </c>
      <c r="C142" t="s">
        <v>205</v>
      </c>
      <c r="D142" t="s">
        <v>206</v>
      </c>
    </row>
    <row r="143" spans="1:4" x14ac:dyDescent="0.35">
      <c r="A143" s="9">
        <v>20004</v>
      </c>
      <c r="B143" t="s">
        <v>207</v>
      </c>
      <c r="C143" t="s">
        <v>208</v>
      </c>
    </row>
    <row r="144" spans="1:4" x14ac:dyDescent="0.35">
      <c r="A144" s="9">
        <v>20005</v>
      </c>
      <c r="B144" t="s">
        <v>209</v>
      </c>
      <c r="C144" t="s">
        <v>210</v>
      </c>
    </row>
    <row r="145" spans="1:4" x14ac:dyDescent="0.35">
      <c r="A145" s="9">
        <v>20006</v>
      </c>
      <c r="B145" t="s">
        <v>211</v>
      </c>
      <c r="C145" t="s">
        <v>212</v>
      </c>
    </row>
    <row r="146" spans="1:4" x14ac:dyDescent="0.35">
      <c r="A146" s="9">
        <v>20007</v>
      </c>
      <c r="B146" t="s">
        <v>213</v>
      </c>
      <c r="C146" t="s">
        <v>214</v>
      </c>
    </row>
    <row r="147" spans="1:4" x14ac:dyDescent="0.35">
      <c r="A147" s="9">
        <v>20008</v>
      </c>
      <c r="B147" t="s">
        <v>213</v>
      </c>
      <c r="C147" t="s">
        <v>214</v>
      </c>
    </row>
    <row r="148" spans="1:4" x14ac:dyDescent="0.35">
      <c r="A148" s="9">
        <v>20009</v>
      </c>
      <c r="B148" t="s">
        <v>204</v>
      </c>
      <c r="C148" t="s">
        <v>205</v>
      </c>
      <c r="D148" t="s">
        <v>206</v>
      </c>
    </row>
    <row r="149" spans="1:4" x14ac:dyDescent="0.35">
      <c r="A149" s="9">
        <v>20010</v>
      </c>
      <c r="B149" t="s">
        <v>204</v>
      </c>
      <c r="C149" t="s">
        <v>205</v>
      </c>
      <c r="D149" t="s">
        <v>206</v>
      </c>
    </row>
    <row r="150" spans="1:4" x14ac:dyDescent="0.35">
      <c r="A150" s="9">
        <v>20011</v>
      </c>
      <c r="B150" t="s">
        <v>215</v>
      </c>
      <c r="C150" t="s">
        <v>216</v>
      </c>
    </row>
    <row r="151" spans="1:4" x14ac:dyDescent="0.35">
      <c r="A151" s="9">
        <v>21001</v>
      </c>
      <c r="B151" t="s">
        <v>217</v>
      </c>
      <c r="C151" t="s">
        <v>218</v>
      </c>
    </row>
    <row r="152" spans="1:4" x14ac:dyDescent="0.35">
      <c r="A152" s="9">
        <v>21002</v>
      </c>
      <c r="B152" t="s">
        <v>217</v>
      </c>
      <c r="C152" t="s">
        <v>218</v>
      </c>
    </row>
    <row r="153" spans="1:4" x14ac:dyDescent="0.35">
      <c r="A153" s="9">
        <v>21003</v>
      </c>
      <c r="B153" t="s">
        <v>219</v>
      </c>
      <c r="C153" t="s">
        <v>220</v>
      </c>
    </row>
    <row r="154" spans="1:4" x14ac:dyDescent="0.35">
      <c r="A154" s="9">
        <v>21004</v>
      </c>
      <c r="B154" t="s">
        <v>217</v>
      </c>
      <c r="C154" t="s">
        <v>218</v>
      </c>
    </row>
    <row r="155" spans="1:4" x14ac:dyDescent="0.35">
      <c r="A155" s="9">
        <v>22001</v>
      </c>
      <c r="B155" t="s">
        <v>221</v>
      </c>
      <c r="C155" t="s">
        <v>222</v>
      </c>
    </row>
    <row r="156" spans="1:4" x14ac:dyDescent="0.35">
      <c r="A156" s="9">
        <v>22002</v>
      </c>
      <c r="B156" t="s">
        <v>223</v>
      </c>
      <c r="C156" t="s">
        <v>224</v>
      </c>
    </row>
    <row r="157" spans="1:4" x14ac:dyDescent="0.35">
      <c r="A157" s="9">
        <v>23001</v>
      </c>
      <c r="B157" t="s">
        <v>225</v>
      </c>
      <c r="C157" t="s">
        <v>226</v>
      </c>
    </row>
    <row r="158" spans="1:4" x14ac:dyDescent="0.35">
      <c r="A158" s="9">
        <v>23002</v>
      </c>
      <c r="B158" t="s">
        <v>227</v>
      </c>
      <c r="C158" t="s">
        <v>228</v>
      </c>
    </row>
    <row r="159" spans="1:4" x14ac:dyDescent="0.35">
      <c r="A159" s="9">
        <v>23003</v>
      </c>
      <c r="B159" t="s">
        <v>229</v>
      </c>
      <c r="C159" t="s">
        <v>230</v>
      </c>
    </row>
    <row r="160" spans="1:4" x14ac:dyDescent="0.35">
      <c r="A160" s="9">
        <v>24001</v>
      </c>
      <c r="B160" t="s">
        <v>231</v>
      </c>
      <c r="C160" t="s">
        <v>232</v>
      </c>
    </row>
    <row r="161" spans="1:3" x14ac:dyDescent="0.35">
      <c r="A161" s="9">
        <v>24002</v>
      </c>
      <c r="B161" t="s">
        <v>233</v>
      </c>
      <c r="C161" t="s">
        <v>234</v>
      </c>
    </row>
    <row r="162" spans="1:3" x14ac:dyDescent="0.35">
      <c r="A162" s="9" t="s">
        <v>0</v>
      </c>
      <c r="B162" t="s">
        <v>1</v>
      </c>
      <c r="C162" t="s">
        <v>2</v>
      </c>
    </row>
    <row r="163" spans="1:3" x14ac:dyDescent="0.35">
      <c r="A163" s="9">
        <v>24004</v>
      </c>
      <c r="B163" t="s">
        <v>229</v>
      </c>
      <c r="C163" t="s">
        <v>230</v>
      </c>
    </row>
    <row r="164" spans="1:3" x14ac:dyDescent="0.35">
      <c r="A164" s="9">
        <v>24005</v>
      </c>
      <c r="B164" t="s">
        <v>235</v>
      </c>
      <c r="C164" t="s">
        <v>236</v>
      </c>
    </row>
    <row r="165" spans="1:3" x14ac:dyDescent="0.35">
      <c r="A165" s="9">
        <v>25001</v>
      </c>
      <c r="B165" t="s">
        <v>237</v>
      </c>
      <c r="C165" t="s">
        <v>238</v>
      </c>
    </row>
    <row r="166" spans="1:3" x14ac:dyDescent="0.35">
      <c r="A166" s="9">
        <v>25002</v>
      </c>
      <c r="B166" t="s">
        <v>237</v>
      </c>
      <c r="C166" t="s">
        <v>238</v>
      </c>
    </row>
    <row r="167" spans="1:3" x14ac:dyDescent="0.35">
      <c r="A167" s="9">
        <v>25003</v>
      </c>
      <c r="B167" t="s">
        <v>239</v>
      </c>
      <c r="C167" t="s">
        <v>240</v>
      </c>
    </row>
    <row r="168" spans="1:3" x14ac:dyDescent="0.35">
      <c r="A168" s="9">
        <v>25004</v>
      </c>
      <c r="B168" t="s">
        <v>241</v>
      </c>
      <c r="C168" t="s">
        <v>242</v>
      </c>
    </row>
    <row r="169" spans="1:3" x14ac:dyDescent="0.35">
      <c r="A169" s="9">
        <v>25005</v>
      </c>
      <c r="B169" t="s">
        <v>243</v>
      </c>
      <c r="C169" t="s">
        <v>244</v>
      </c>
    </row>
    <row r="170" spans="1:3" x14ac:dyDescent="0.35">
      <c r="A170" s="9">
        <v>25006</v>
      </c>
      <c r="B170" t="s">
        <v>245</v>
      </c>
      <c r="C170" t="s">
        <v>246</v>
      </c>
    </row>
    <row r="171" spans="1:3" x14ac:dyDescent="0.35">
      <c r="A171" s="9">
        <v>25007</v>
      </c>
      <c r="B171" t="s">
        <v>247</v>
      </c>
      <c r="C171" t="s">
        <v>248</v>
      </c>
    </row>
    <row r="172" spans="1:3" x14ac:dyDescent="0.35">
      <c r="A172" s="9">
        <v>25008</v>
      </c>
      <c r="B172" t="s">
        <v>249</v>
      </c>
      <c r="C172" t="s">
        <v>250</v>
      </c>
    </row>
    <row r="173" spans="1:3" x14ac:dyDescent="0.35">
      <c r="A173" s="9">
        <v>25009</v>
      </c>
      <c r="B173" t="s">
        <v>251</v>
      </c>
      <c r="C173" t="s">
        <v>252</v>
      </c>
    </row>
    <row r="174" spans="1:3" x14ac:dyDescent="0.35">
      <c r="A174" s="9">
        <v>25010</v>
      </c>
      <c r="B174" t="s">
        <v>253</v>
      </c>
      <c r="C174" t="s">
        <v>254</v>
      </c>
    </row>
    <row r="175" spans="1:3" x14ac:dyDescent="0.35">
      <c r="A175" s="9">
        <v>25011</v>
      </c>
      <c r="B175" t="s">
        <v>255</v>
      </c>
      <c r="C175" t="s">
        <v>256</v>
      </c>
    </row>
    <row r="176" spans="1:3" x14ac:dyDescent="0.35">
      <c r="A176" s="9">
        <v>25012</v>
      </c>
      <c r="B176" t="s">
        <v>255</v>
      </c>
      <c r="C176" t="s">
        <v>256</v>
      </c>
    </row>
    <row r="177" spans="1:3" x14ac:dyDescent="0.35">
      <c r="A177" s="9">
        <v>25013</v>
      </c>
      <c r="B177" t="s">
        <v>257</v>
      </c>
      <c r="C177" t="s">
        <v>258</v>
      </c>
    </row>
    <row r="178" spans="1:3" x14ac:dyDescent="0.35">
      <c r="A178" s="9">
        <v>25014</v>
      </c>
      <c r="B178" t="s">
        <v>259</v>
      </c>
      <c r="C178" t="s">
        <v>260</v>
      </c>
    </row>
    <row r="179" spans="1:3" x14ac:dyDescent="0.35">
      <c r="A179" s="9">
        <v>25015</v>
      </c>
      <c r="B179" t="s">
        <v>261</v>
      </c>
      <c r="C179" t="s">
        <v>262</v>
      </c>
    </row>
    <row r="180" spans="1:3" x14ac:dyDescent="0.35">
      <c r="A180" s="9">
        <v>25016</v>
      </c>
      <c r="B180" t="s">
        <v>263</v>
      </c>
      <c r="C180" t="s">
        <v>264</v>
      </c>
    </row>
    <row r="181" spans="1:3" x14ac:dyDescent="0.35">
      <c r="A181" s="9">
        <v>25017</v>
      </c>
      <c r="B181" t="s">
        <v>239</v>
      </c>
      <c r="C181" t="s">
        <v>240</v>
      </c>
    </row>
    <row r="182" spans="1:3" x14ac:dyDescent="0.35">
      <c r="A182" s="9">
        <v>25018</v>
      </c>
      <c r="B182" t="s">
        <v>239</v>
      </c>
      <c r="C182" t="s">
        <v>240</v>
      </c>
    </row>
    <row r="183" spans="1:3" x14ac:dyDescent="0.35">
      <c r="A183" s="9">
        <v>26001</v>
      </c>
      <c r="B183" t="s">
        <v>265</v>
      </c>
      <c r="C183" t="s">
        <v>266</v>
      </c>
    </row>
    <row r="184" spans="1:3" x14ac:dyDescent="0.35">
      <c r="A184" s="9">
        <v>26002</v>
      </c>
      <c r="B184" t="s">
        <v>267</v>
      </c>
      <c r="C184" t="s">
        <v>268</v>
      </c>
    </row>
    <row r="185" spans="1:3" x14ac:dyDescent="0.35">
      <c r="A185" s="9">
        <v>26003</v>
      </c>
      <c r="B185" t="s">
        <v>267</v>
      </c>
      <c r="C185" t="s">
        <v>268</v>
      </c>
    </row>
    <row r="186" spans="1:3" x14ac:dyDescent="0.35">
      <c r="A186" s="9">
        <v>26004</v>
      </c>
      <c r="B186" t="s">
        <v>269</v>
      </c>
      <c r="C186" t="s">
        <v>270</v>
      </c>
    </row>
    <row r="187" spans="1:3" x14ac:dyDescent="0.35">
      <c r="A187" s="9">
        <v>26005</v>
      </c>
      <c r="B187" t="s">
        <v>271</v>
      </c>
      <c r="C187" t="s">
        <v>272</v>
      </c>
    </row>
    <row r="188" spans="1:3" x14ac:dyDescent="0.35">
      <c r="A188" s="9">
        <v>26006</v>
      </c>
      <c r="B188" t="s">
        <v>273</v>
      </c>
      <c r="C188" t="s">
        <v>274</v>
      </c>
    </row>
    <row r="189" spans="1:3" x14ac:dyDescent="0.35">
      <c r="A189" s="9">
        <v>26007</v>
      </c>
      <c r="B189" t="s">
        <v>273</v>
      </c>
      <c r="C189" t="s">
        <v>274</v>
      </c>
    </row>
    <row r="190" spans="1:3" x14ac:dyDescent="0.35">
      <c r="A190" s="9">
        <v>26008</v>
      </c>
      <c r="B190" t="s">
        <v>275</v>
      </c>
      <c r="C190" t="s">
        <v>276</v>
      </c>
    </row>
    <row r="191" spans="1:3" x14ac:dyDescent="0.35">
      <c r="A191" s="9">
        <v>26009</v>
      </c>
      <c r="B191" t="s">
        <v>277</v>
      </c>
      <c r="C191" t="s">
        <v>278</v>
      </c>
    </row>
    <row r="192" spans="1:3" x14ac:dyDescent="0.35">
      <c r="A192" s="9">
        <v>26010</v>
      </c>
      <c r="B192" t="s">
        <v>279</v>
      </c>
      <c r="C192" t="s">
        <v>280</v>
      </c>
    </row>
    <row r="193" spans="1:3" x14ac:dyDescent="0.35">
      <c r="A193" s="9" t="s">
        <v>0</v>
      </c>
      <c r="B193" t="s">
        <v>1</v>
      </c>
      <c r="C193" t="s">
        <v>2</v>
      </c>
    </row>
    <row r="194" spans="1:3" x14ac:dyDescent="0.35">
      <c r="A194" s="9">
        <v>26012</v>
      </c>
      <c r="B194" t="s">
        <v>281</v>
      </c>
      <c r="C194" t="s">
        <v>282</v>
      </c>
    </row>
    <row r="195" spans="1:3" x14ac:dyDescent="0.35">
      <c r="A195" s="9">
        <v>26013</v>
      </c>
      <c r="B195" t="s">
        <v>283</v>
      </c>
      <c r="C195" t="s">
        <v>284</v>
      </c>
    </row>
    <row r="196" spans="1:3" x14ac:dyDescent="0.35">
      <c r="A196" s="9">
        <v>26014</v>
      </c>
      <c r="B196" t="s">
        <v>285</v>
      </c>
      <c r="C196" t="s">
        <v>286</v>
      </c>
    </row>
    <row r="197" spans="1:3" x14ac:dyDescent="0.35">
      <c r="A197" s="9">
        <v>26015</v>
      </c>
      <c r="B197" t="s">
        <v>287</v>
      </c>
      <c r="C197" t="s">
        <v>288</v>
      </c>
    </row>
    <row r="198" spans="1:3" x14ac:dyDescent="0.35">
      <c r="A198" s="9">
        <v>26016</v>
      </c>
      <c r="B198" t="s">
        <v>289</v>
      </c>
      <c r="C198" t="s">
        <v>290</v>
      </c>
    </row>
    <row r="199" spans="1:3" x14ac:dyDescent="0.35">
      <c r="A199" s="9">
        <v>26017</v>
      </c>
      <c r="B199" t="s">
        <v>291</v>
      </c>
      <c r="C199" t="s">
        <v>292</v>
      </c>
    </row>
    <row r="200" spans="1:3" x14ac:dyDescent="0.35">
      <c r="A200" s="9">
        <v>26018</v>
      </c>
      <c r="B200" t="s">
        <v>293</v>
      </c>
      <c r="C200" t="s">
        <v>294</v>
      </c>
    </row>
    <row r="201" spans="1:3" x14ac:dyDescent="0.35">
      <c r="A201" s="9">
        <v>26019</v>
      </c>
      <c r="B201" t="s">
        <v>295</v>
      </c>
      <c r="C201" t="s">
        <v>296</v>
      </c>
    </row>
    <row r="202" spans="1:3" x14ac:dyDescent="0.35">
      <c r="A202" s="9">
        <v>26020</v>
      </c>
      <c r="B202" t="s">
        <v>297</v>
      </c>
      <c r="C202" t="s">
        <v>298</v>
      </c>
    </row>
    <row r="203" spans="1:3" x14ac:dyDescent="0.35">
      <c r="A203" s="9">
        <v>26021</v>
      </c>
      <c r="B203" t="s">
        <v>297</v>
      </c>
      <c r="C203" t="s">
        <v>298</v>
      </c>
    </row>
    <row r="204" spans="1:3" x14ac:dyDescent="0.35">
      <c r="A204" s="9">
        <v>26022</v>
      </c>
      <c r="B204" t="s">
        <v>299</v>
      </c>
      <c r="C204" t="s">
        <v>300</v>
      </c>
    </row>
    <row r="205" spans="1:3" x14ac:dyDescent="0.35">
      <c r="A205" s="9">
        <v>26023</v>
      </c>
      <c r="B205" t="s">
        <v>299</v>
      </c>
      <c r="C205" t="s">
        <v>300</v>
      </c>
    </row>
    <row r="206" spans="1:3" x14ac:dyDescent="0.35">
      <c r="A206" s="9">
        <v>26024</v>
      </c>
      <c r="B206" t="s">
        <v>289</v>
      </c>
      <c r="C206" t="s">
        <v>290</v>
      </c>
    </row>
    <row r="207" spans="1:3" x14ac:dyDescent="0.35">
      <c r="A207" s="9">
        <v>26025</v>
      </c>
      <c r="B207" t="s">
        <v>301</v>
      </c>
      <c r="C207" t="s">
        <v>302</v>
      </c>
    </row>
    <row r="208" spans="1:3" x14ac:dyDescent="0.35">
      <c r="A208" s="9">
        <v>26026</v>
      </c>
      <c r="B208" t="s">
        <v>303</v>
      </c>
      <c r="C208" t="s">
        <v>304</v>
      </c>
    </row>
    <row r="209" spans="1:3" x14ac:dyDescent="0.35">
      <c r="A209" s="9">
        <v>26027</v>
      </c>
      <c r="B209" t="s">
        <v>305</v>
      </c>
      <c r="C209" t="s">
        <v>306</v>
      </c>
    </row>
    <row r="210" spans="1:3" x14ac:dyDescent="0.35">
      <c r="A210" s="9">
        <v>26028</v>
      </c>
      <c r="B210" t="s">
        <v>305</v>
      </c>
      <c r="C210" t="s">
        <v>306</v>
      </c>
    </row>
    <row r="211" spans="1:3" x14ac:dyDescent="0.35">
      <c r="A211" s="9">
        <v>26029</v>
      </c>
      <c r="B211" t="s">
        <v>305</v>
      </c>
      <c r="C211" t="s">
        <v>306</v>
      </c>
    </row>
    <row r="212" spans="1:3" x14ac:dyDescent="0.35">
      <c r="A212" s="9">
        <v>26030</v>
      </c>
      <c r="B212" t="s">
        <v>307</v>
      </c>
      <c r="C212" t="s">
        <v>308</v>
      </c>
    </row>
    <row r="213" spans="1:3" x14ac:dyDescent="0.35">
      <c r="A213" s="9">
        <v>26031</v>
      </c>
      <c r="B213" t="s">
        <v>307</v>
      </c>
      <c r="C213" t="s">
        <v>308</v>
      </c>
    </row>
    <row r="214" spans="1:3" x14ac:dyDescent="0.35">
      <c r="A214" s="9">
        <v>26032</v>
      </c>
      <c r="B214" t="s">
        <v>297</v>
      </c>
      <c r="C214" t="s">
        <v>298</v>
      </c>
    </row>
    <row r="215" spans="1:3" x14ac:dyDescent="0.35">
      <c r="A215" s="9">
        <v>26033</v>
      </c>
      <c r="B215" t="s">
        <v>293</v>
      </c>
      <c r="C215" t="s">
        <v>294</v>
      </c>
    </row>
    <row r="216" spans="1:3" x14ac:dyDescent="0.35">
      <c r="A216" s="9">
        <v>27001</v>
      </c>
      <c r="B216" t="s">
        <v>299</v>
      </c>
      <c r="C216" t="s">
        <v>300</v>
      </c>
    </row>
    <row r="217" spans="1:3" x14ac:dyDescent="0.35">
      <c r="A217" s="9">
        <v>27002</v>
      </c>
      <c r="B217" t="s">
        <v>309</v>
      </c>
      <c r="C217" t="s">
        <v>310</v>
      </c>
    </row>
    <row r="218" spans="1:3" x14ac:dyDescent="0.35">
      <c r="A218" s="9">
        <v>27003</v>
      </c>
      <c r="B218" t="s">
        <v>311</v>
      </c>
      <c r="C218" t="s">
        <v>312</v>
      </c>
    </row>
    <row r="219" spans="1:3" x14ac:dyDescent="0.35">
      <c r="A219" s="9">
        <v>27004</v>
      </c>
      <c r="B219" t="s">
        <v>313</v>
      </c>
      <c r="C219" t="s">
        <v>314</v>
      </c>
    </row>
    <row r="220" spans="1:3" x14ac:dyDescent="0.35">
      <c r="A220" s="9">
        <v>27005</v>
      </c>
      <c r="B220" t="s">
        <v>315</v>
      </c>
      <c r="C220" t="s">
        <v>316</v>
      </c>
    </row>
    <row r="221" spans="1:3" x14ac:dyDescent="0.35">
      <c r="A221" s="9">
        <v>27006</v>
      </c>
      <c r="B221" t="s">
        <v>303</v>
      </c>
      <c r="C221" t="s">
        <v>304</v>
      </c>
    </row>
    <row r="222" spans="1:3" x14ac:dyDescent="0.35">
      <c r="A222" s="9">
        <v>27007</v>
      </c>
      <c r="B222" t="s">
        <v>317</v>
      </c>
      <c r="C222" t="s">
        <v>318</v>
      </c>
    </row>
    <row r="223" spans="1:3" x14ac:dyDescent="0.35">
      <c r="A223" s="9" t="s">
        <v>0</v>
      </c>
      <c r="B223" t="s">
        <v>1</v>
      </c>
      <c r="C223" t="s">
        <v>2</v>
      </c>
    </row>
    <row r="224" spans="1:3" x14ac:dyDescent="0.35">
      <c r="A224" s="9">
        <v>27009</v>
      </c>
      <c r="B224" t="s">
        <v>319</v>
      </c>
      <c r="C224" t="s">
        <v>320</v>
      </c>
    </row>
    <row r="225" spans="1:3" x14ac:dyDescent="0.35">
      <c r="A225" s="9">
        <v>27010</v>
      </c>
      <c r="B225" t="s">
        <v>321</v>
      </c>
      <c r="C225" t="s">
        <v>322</v>
      </c>
    </row>
    <row r="226" spans="1:3" x14ac:dyDescent="0.35">
      <c r="A226" s="9">
        <v>27011</v>
      </c>
      <c r="B226" t="s">
        <v>323</v>
      </c>
      <c r="C226" t="s">
        <v>324</v>
      </c>
    </row>
    <row r="227" spans="1:3" x14ac:dyDescent="0.35">
      <c r="A227" s="9">
        <v>27012</v>
      </c>
      <c r="B227" t="s">
        <v>325</v>
      </c>
      <c r="C227" t="s">
        <v>326</v>
      </c>
    </row>
    <row r="228" spans="1:3" x14ac:dyDescent="0.35">
      <c r="A228" s="9">
        <v>27013</v>
      </c>
      <c r="B228" t="s">
        <v>327</v>
      </c>
      <c r="C228" t="s">
        <v>328</v>
      </c>
    </row>
    <row r="229" spans="1:3" x14ac:dyDescent="0.35">
      <c r="A229" s="9">
        <v>27014</v>
      </c>
      <c r="B229" t="s">
        <v>329</v>
      </c>
      <c r="C229" t="s">
        <v>330</v>
      </c>
    </row>
    <row r="230" spans="1:3" x14ac:dyDescent="0.35">
      <c r="A230" s="9">
        <v>27015</v>
      </c>
      <c r="B230" t="s">
        <v>331</v>
      </c>
      <c r="C230" t="s">
        <v>332</v>
      </c>
    </row>
    <row r="231" spans="1:3" x14ac:dyDescent="0.35">
      <c r="A231" s="9">
        <v>27016</v>
      </c>
      <c r="B231" t="s">
        <v>333</v>
      </c>
      <c r="C231" t="s">
        <v>334</v>
      </c>
    </row>
    <row r="232" spans="1:3" x14ac:dyDescent="0.35">
      <c r="A232" s="9">
        <v>27017</v>
      </c>
      <c r="B232" t="s">
        <v>333</v>
      </c>
      <c r="C232" t="s">
        <v>334</v>
      </c>
    </row>
    <row r="233" spans="1:3" x14ac:dyDescent="0.35">
      <c r="A233" s="9">
        <v>27018</v>
      </c>
      <c r="B233" t="s">
        <v>311</v>
      </c>
      <c r="C233" t="s">
        <v>312</v>
      </c>
    </row>
    <row r="234" spans="1:3" x14ac:dyDescent="0.35">
      <c r="A234" s="9">
        <v>27019</v>
      </c>
      <c r="B234" t="s">
        <v>335</v>
      </c>
      <c r="C234" t="s">
        <v>336</v>
      </c>
    </row>
    <row r="235" spans="1:3" x14ac:dyDescent="0.35">
      <c r="A235" s="9">
        <v>27020</v>
      </c>
      <c r="B235" t="s">
        <v>337</v>
      </c>
      <c r="C235" t="s">
        <v>338</v>
      </c>
    </row>
    <row r="236" spans="1:3" x14ac:dyDescent="0.35">
      <c r="A236" s="9">
        <v>27021</v>
      </c>
      <c r="B236" t="s">
        <v>335</v>
      </c>
      <c r="C236" t="s">
        <v>336</v>
      </c>
    </row>
    <row r="237" spans="1:3" x14ac:dyDescent="0.35">
      <c r="A237" s="9">
        <v>27022</v>
      </c>
      <c r="B237" t="s">
        <v>339</v>
      </c>
      <c r="C237" t="s">
        <v>340</v>
      </c>
    </row>
    <row r="238" spans="1:3" x14ac:dyDescent="0.35">
      <c r="A238" s="9">
        <v>27023</v>
      </c>
      <c r="B238" t="s">
        <v>339</v>
      </c>
      <c r="C238" t="s">
        <v>340</v>
      </c>
    </row>
    <row r="239" spans="1:3" x14ac:dyDescent="0.35">
      <c r="A239" s="9">
        <v>27024</v>
      </c>
      <c r="B239" t="s">
        <v>339</v>
      </c>
      <c r="C239" t="s">
        <v>340</v>
      </c>
    </row>
    <row r="240" spans="1:3" x14ac:dyDescent="0.35">
      <c r="A240" s="9">
        <v>27025</v>
      </c>
      <c r="B240" t="s">
        <v>341</v>
      </c>
      <c r="C240" t="s">
        <v>342</v>
      </c>
    </row>
    <row r="241" spans="1:4" x14ac:dyDescent="0.35">
      <c r="A241" s="9">
        <v>27026</v>
      </c>
      <c r="B241" t="s">
        <v>343</v>
      </c>
      <c r="C241" t="s">
        <v>344</v>
      </c>
    </row>
    <row r="242" spans="1:4" x14ac:dyDescent="0.35">
      <c r="A242" s="9">
        <v>27027</v>
      </c>
      <c r="B242" t="s">
        <v>343</v>
      </c>
      <c r="C242" t="s">
        <v>344</v>
      </c>
    </row>
    <row r="243" spans="1:4" x14ac:dyDescent="0.35">
      <c r="A243" s="9">
        <v>27028</v>
      </c>
      <c r="B243" t="s">
        <v>345</v>
      </c>
      <c r="C243" t="s">
        <v>346</v>
      </c>
    </row>
    <row r="244" spans="1:4" x14ac:dyDescent="0.35">
      <c r="A244" s="9">
        <v>27029</v>
      </c>
      <c r="B244" t="s">
        <v>345</v>
      </c>
      <c r="C244" t="s">
        <v>346</v>
      </c>
    </row>
    <row r="245" spans="1:4" x14ac:dyDescent="0.35">
      <c r="A245" s="9">
        <v>27030</v>
      </c>
      <c r="B245" t="s">
        <v>339</v>
      </c>
      <c r="C245" t="s">
        <v>340</v>
      </c>
    </row>
    <row r="246" spans="1:4" x14ac:dyDescent="0.35">
      <c r="A246" s="9">
        <v>27031</v>
      </c>
      <c r="B246" t="s">
        <v>337</v>
      </c>
      <c r="C246" t="s">
        <v>338</v>
      </c>
    </row>
    <row r="247" spans="1:4" x14ac:dyDescent="0.35">
      <c r="A247" s="9">
        <v>27032</v>
      </c>
      <c r="B247" t="s">
        <v>347</v>
      </c>
      <c r="C247" t="s">
        <v>348</v>
      </c>
    </row>
    <row r="248" spans="1:4" x14ac:dyDescent="0.35">
      <c r="A248" s="9">
        <v>27033</v>
      </c>
      <c r="B248" t="s">
        <v>345</v>
      </c>
      <c r="C248" t="s">
        <v>346</v>
      </c>
      <c r="D248" t="s">
        <v>349</v>
      </c>
    </row>
    <row r="249" spans="1:4" x14ac:dyDescent="0.35">
      <c r="A249" s="9" t="s">
        <v>0</v>
      </c>
      <c r="B249" t="s">
        <v>1</v>
      </c>
      <c r="C249" t="s">
        <v>2</v>
      </c>
    </row>
    <row r="250" spans="1:4" x14ac:dyDescent="0.35">
      <c r="A250" s="9">
        <v>27035</v>
      </c>
      <c r="B250" t="s">
        <v>345</v>
      </c>
      <c r="C250" t="s">
        <v>346</v>
      </c>
    </row>
    <row r="251" spans="1:4" x14ac:dyDescent="0.35">
      <c r="A251" s="9">
        <v>27036</v>
      </c>
      <c r="B251" t="s">
        <v>350</v>
      </c>
      <c r="C251" t="s">
        <v>351</v>
      </c>
    </row>
    <row r="252" spans="1:4" x14ac:dyDescent="0.35">
      <c r="A252" s="9">
        <v>27037</v>
      </c>
      <c r="B252" t="s">
        <v>350</v>
      </c>
      <c r="C252" t="s">
        <v>351</v>
      </c>
    </row>
    <row r="253" spans="1:4" x14ac:dyDescent="0.35">
      <c r="A253" s="9">
        <v>27038</v>
      </c>
      <c r="B253" t="s">
        <v>352</v>
      </c>
      <c r="C253" t="s">
        <v>353</v>
      </c>
    </row>
    <row r="254" spans="1:4" x14ac:dyDescent="0.35">
      <c r="A254" s="9">
        <v>27039</v>
      </c>
      <c r="B254" t="s">
        <v>354</v>
      </c>
      <c r="C254" t="s">
        <v>355</v>
      </c>
    </row>
    <row r="255" spans="1:4" x14ac:dyDescent="0.35">
      <c r="A255" s="9">
        <v>27040</v>
      </c>
      <c r="B255" t="s">
        <v>356</v>
      </c>
      <c r="C255" t="s">
        <v>357</v>
      </c>
    </row>
    <row r="256" spans="1:4" x14ac:dyDescent="0.35">
      <c r="A256" s="9">
        <v>27041</v>
      </c>
      <c r="B256" t="s">
        <v>356</v>
      </c>
      <c r="C256" t="s">
        <v>357</v>
      </c>
    </row>
    <row r="257" spans="1:4" x14ac:dyDescent="0.35">
      <c r="A257" s="9">
        <v>27042</v>
      </c>
      <c r="B257" t="s">
        <v>358</v>
      </c>
      <c r="C257" t="s">
        <v>359</v>
      </c>
    </row>
    <row r="258" spans="1:4" x14ac:dyDescent="0.35">
      <c r="A258" s="9">
        <v>27043</v>
      </c>
      <c r="B258" t="s">
        <v>360</v>
      </c>
      <c r="C258" t="s">
        <v>361</v>
      </c>
    </row>
    <row r="259" spans="1:4" x14ac:dyDescent="0.35">
      <c r="A259" s="9">
        <v>27044</v>
      </c>
      <c r="B259" t="s">
        <v>362</v>
      </c>
      <c r="C259" t="s">
        <v>363</v>
      </c>
    </row>
    <row r="260" spans="1:4" x14ac:dyDescent="0.35">
      <c r="A260" s="9">
        <v>27045</v>
      </c>
      <c r="B260" t="s">
        <v>364</v>
      </c>
      <c r="C260" t="s">
        <v>365</v>
      </c>
    </row>
    <row r="261" spans="1:4" x14ac:dyDescent="0.35">
      <c r="A261" s="9">
        <v>27046</v>
      </c>
      <c r="B261" t="s">
        <v>366</v>
      </c>
      <c r="C261" t="s">
        <v>367</v>
      </c>
    </row>
    <row r="262" spans="1:4" x14ac:dyDescent="0.35">
      <c r="A262" s="9">
        <v>27047</v>
      </c>
      <c r="B262" t="s">
        <v>112</v>
      </c>
      <c r="C262" t="s">
        <v>113</v>
      </c>
      <c r="D262" t="s">
        <v>114</v>
      </c>
    </row>
    <row r="263" spans="1:4" x14ac:dyDescent="0.35">
      <c r="A263" s="9">
        <v>27048</v>
      </c>
      <c r="B263" t="s">
        <v>368</v>
      </c>
      <c r="C263" t="s">
        <v>369</v>
      </c>
    </row>
    <row r="264" spans="1:4" x14ac:dyDescent="0.35">
      <c r="A264" s="9">
        <v>27049</v>
      </c>
      <c r="B264" t="s">
        <v>370</v>
      </c>
      <c r="C264" t="s">
        <v>371</v>
      </c>
    </row>
    <row r="265" spans="1:4" x14ac:dyDescent="0.35">
      <c r="A265" s="9">
        <v>27050</v>
      </c>
      <c r="B265" t="s">
        <v>372</v>
      </c>
      <c r="C265" t="s">
        <v>373</v>
      </c>
    </row>
    <row r="266" spans="1:4" x14ac:dyDescent="0.35">
      <c r="A266" s="9">
        <v>27051</v>
      </c>
      <c r="B266" t="s">
        <v>374</v>
      </c>
      <c r="C266" t="s">
        <v>375</v>
      </c>
    </row>
    <row r="267" spans="1:4" x14ac:dyDescent="0.35">
      <c r="A267" s="9">
        <v>27052</v>
      </c>
      <c r="B267" t="s">
        <v>376</v>
      </c>
      <c r="C267" t="s">
        <v>377</v>
      </c>
      <c r="D267" t="s">
        <v>378</v>
      </c>
    </row>
    <row r="268" spans="1:4" x14ac:dyDescent="0.35">
      <c r="A268" s="9">
        <v>27053</v>
      </c>
      <c r="B268" t="s">
        <v>379</v>
      </c>
      <c r="C268" t="s">
        <v>380</v>
      </c>
    </row>
    <row r="269" spans="1:4" x14ac:dyDescent="0.35">
      <c r="A269" s="9">
        <v>27054</v>
      </c>
      <c r="B269" t="s">
        <v>381</v>
      </c>
      <c r="C269" t="s">
        <v>382</v>
      </c>
    </row>
    <row r="270" spans="1:4" x14ac:dyDescent="0.35">
      <c r="A270" s="9">
        <v>27055</v>
      </c>
      <c r="B270" t="s">
        <v>383</v>
      </c>
      <c r="C270" t="s">
        <v>384</v>
      </c>
    </row>
    <row r="271" spans="1:4" x14ac:dyDescent="0.35">
      <c r="A271" s="9">
        <v>27056</v>
      </c>
      <c r="B271" t="s">
        <v>385</v>
      </c>
      <c r="C271" t="s">
        <v>386</v>
      </c>
      <c r="D271" t="s">
        <v>387</v>
      </c>
    </row>
    <row r="272" spans="1:4" x14ac:dyDescent="0.35">
      <c r="A272" s="9">
        <v>27057</v>
      </c>
      <c r="B272" t="s">
        <v>385</v>
      </c>
      <c r="C272" t="s">
        <v>386</v>
      </c>
      <c r="D272" t="s">
        <v>387</v>
      </c>
    </row>
    <row r="273" spans="1:4" x14ac:dyDescent="0.35">
      <c r="A273" s="9">
        <v>27058</v>
      </c>
      <c r="B273" t="s">
        <v>376</v>
      </c>
      <c r="C273" t="s">
        <v>377</v>
      </c>
      <c r="D273" t="s">
        <v>378</v>
      </c>
    </row>
    <row r="274" spans="1:4" x14ac:dyDescent="0.35">
      <c r="A274" s="9">
        <v>27059</v>
      </c>
      <c r="B274" t="s">
        <v>388</v>
      </c>
      <c r="C274" t="s">
        <v>389</v>
      </c>
    </row>
    <row r="275" spans="1:4" x14ac:dyDescent="0.35">
      <c r="A275" s="9">
        <v>27060</v>
      </c>
      <c r="B275" t="s">
        <v>388</v>
      </c>
      <c r="C275" t="s">
        <v>389</v>
      </c>
    </row>
    <row r="276" spans="1:4" x14ac:dyDescent="0.35">
      <c r="A276" s="9" t="s">
        <v>0</v>
      </c>
      <c r="B276" t="s">
        <v>1</v>
      </c>
      <c r="C276" t="s">
        <v>2</v>
      </c>
    </row>
    <row r="277" spans="1:4" x14ac:dyDescent="0.35">
      <c r="A277" s="9">
        <v>27062</v>
      </c>
      <c r="B277" t="s">
        <v>390</v>
      </c>
      <c r="C277" t="s">
        <v>391</v>
      </c>
    </row>
    <row r="278" spans="1:4" x14ac:dyDescent="0.35">
      <c r="A278" s="9">
        <v>27063</v>
      </c>
      <c r="B278" t="s">
        <v>392</v>
      </c>
      <c r="C278" t="s">
        <v>391</v>
      </c>
      <c r="D278" t="s">
        <v>393</v>
      </c>
    </row>
    <row r="279" spans="1:4" x14ac:dyDescent="0.35">
      <c r="A279" s="9">
        <v>27064</v>
      </c>
      <c r="B279" t="s">
        <v>394</v>
      </c>
      <c r="C279" t="s">
        <v>395</v>
      </c>
    </row>
    <row r="280" spans="1:4" x14ac:dyDescent="0.35">
      <c r="A280" s="9">
        <v>27065</v>
      </c>
      <c r="B280" t="s">
        <v>392</v>
      </c>
      <c r="C280" t="s">
        <v>391</v>
      </c>
      <c r="D280" t="s">
        <v>393</v>
      </c>
    </row>
    <row r="281" spans="1:4" x14ac:dyDescent="0.35">
      <c r="A281" s="9">
        <v>27066</v>
      </c>
      <c r="B281" t="s">
        <v>390</v>
      </c>
      <c r="C281" t="s">
        <v>391</v>
      </c>
    </row>
    <row r="282" spans="1:4" x14ac:dyDescent="0.35">
      <c r="A282" s="9">
        <v>27067</v>
      </c>
      <c r="B282" t="s">
        <v>396</v>
      </c>
      <c r="C282" t="s">
        <v>397</v>
      </c>
    </row>
    <row r="283" spans="1:4" x14ac:dyDescent="0.35">
      <c r="A283" s="9">
        <v>28001</v>
      </c>
      <c r="B283" t="s">
        <v>396</v>
      </c>
      <c r="C283" t="s">
        <v>397</v>
      </c>
    </row>
    <row r="284" spans="1:4" x14ac:dyDescent="0.35">
      <c r="A284" s="9">
        <v>28002</v>
      </c>
      <c r="B284" t="s">
        <v>398</v>
      </c>
      <c r="C284" t="s">
        <v>399</v>
      </c>
    </row>
    <row r="285" spans="1:4" x14ac:dyDescent="0.35">
      <c r="A285" s="9">
        <v>28003</v>
      </c>
      <c r="B285" t="s">
        <v>137</v>
      </c>
      <c r="C285" t="s">
        <v>138</v>
      </c>
    </row>
    <row r="286" spans="1:4" x14ac:dyDescent="0.35">
      <c r="A286" s="9">
        <v>28004</v>
      </c>
      <c r="B286" t="s">
        <v>398</v>
      </c>
      <c r="C286" t="s">
        <v>400</v>
      </c>
    </row>
    <row r="287" spans="1:4" x14ac:dyDescent="0.35">
      <c r="A287" s="9">
        <v>28005</v>
      </c>
      <c r="B287" t="s">
        <v>401</v>
      </c>
      <c r="C287" t="s">
        <v>402</v>
      </c>
    </row>
    <row r="288" spans="1:4" x14ac:dyDescent="0.35">
      <c r="A288" s="9">
        <v>28006</v>
      </c>
      <c r="B288" t="s">
        <v>401</v>
      </c>
      <c r="C288" t="s">
        <v>402</v>
      </c>
    </row>
    <row r="289" spans="1:3" x14ac:dyDescent="0.35">
      <c r="A289" s="9">
        <v>28007</v>
      </c>
      <c r="B289" t="s">
        <v>152</v>
      </c>
      <c r="C289" t="s">
        <v>153</v>
      </c>
    </row>
    <row r="290" spans="1:3" x14ac:dyDescent="0.35">
      <c r="A290" s="9">
        <v>28008</v>
      </c>
      <c r="B290" t="s">
        <v>152</v>
      </c>
      <c r="C290" t="s">
        <v>153</v>
      </c>
    </row>
    <row r="291" spans="1:3" x14ac:dyDescent="0.35">
      <c r="A291" s="9">
        <v>28009</v>
      </c>
      <c r="B291" t="s">
        <v>403</v>
      </c>
      <c r="C291" t="s">
        <v>404</v>
      </c>
    </row>
    <row r="292" spans="1:3" x14ac:dyDescent="0.35">
      <c r="A292" s="9">
        <v>28010</v>
      </c>
      <c r="B292" t="s">
        <v>405</v>
      </c>
      <c r="C292" t="s">
        <v>406</v>
      </c>
    </row>
    <row r="293" spans="1:3" x14ac:dyDescent="0.35">
      <c r="A293" s="9">
        <v>28011</v>
      </c>
      <c r="B293" t="s">
        <v>405</v>
      </c>
      <c r="C293" t="s">
        <v>406</v>
      </c>
    </row>
    <row r="294" spans="1:3" x14ac:dyDescent="0.35">
      <c r="A294" s="9">
        <v>28012</v>
      </c>
      <c r="B294" t="s">
        <v>405</v>
      </c>
      <c r="C294" t="s">
        <v>406</v>
      </c>
    </row>
    <row r="295" spans="1:3" x14ac:dyDescent="0.35">
      <c r="A295" s="9">
        <v>28013</v>
      </c>
      <c r="B295" t="s">
        <v>407</v>
      </c>
      <c r="C295" t="s">
        <v>408</v>
      </c>
    </row>
    <row r="296" spans="1:3" x14ac:dyDescent="0.35">
      <c r="A296" s="9">
        <v>28014</v>
      </c>
      <c r="B296" t="s">
        <v>409</v>
      </c>
      <c r="C296" t="s">
        <v>238</v>
      </c>
    </row>
    <row r="297" spans="1:3" x14ac:dyDescent="0.35">
      <c r="A297" s="9">
        <v>28015</v>
      </c>
      <c r="B297" t="s">
        <v>410</v>
      </c>
      <c r="C297" t="s">
        <v>411</v>
      </c>
    </row>
  </sheetData>
  <conditionalFormatting sqref="B1:C1">
    <cfRule type="colorScale" priority="1">
      <colorScale>
        <cfvo type="num" val="1"/>
        <cfvo type="num" val="2"/>
        <cfvo type="num" val="3"/>
        <color rgb="FFF8696B"/>
        <color rgb="FFFFEB84"/>
        <color rgb="FF63BE7B"/>
      </colorScale>
    </cfRule>
  </conditionalFormatting>
  <pageMargins left="0.7" right="0.7" top="0.75" bottom="0.75" header="0.3" footer="0.3"/>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Clusters by Legisl. District</vt:lpstr>
      <vt:lpstr>District Neighborhood Table</vt:lpstr>
      <vt:lpstr>Clusters by Poll Place</vt:lpstr>
      <vt:lpstr>Polling Places by Precinct 2020</vt:lpstr>
      <vt:lpstr>DistrictTable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Marjorie Bowerman</dc:creator>
  <cp:lastModifiedBy>Marjorie Bowerman</cp:lastModifiedBy>
  <dcterms:created xsi:type="dcterms:W3CDTF">2020-04-03T21:29:06Z</dcterms:created>
  <dcterms:modified xsi:type="dcterms:W3CDTF">2020-04-03T23:00:09Z</dcterms:modified>
</cp:coreProperties>
</file>