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10.xml" ContentType="application/vnd.openxmlformats-officedocument.drawingml.chart+xml"/>
  <Override PartName="/xl/drawings/drawing27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074gc-my.sharepoint.com/personal/grant_moss_cer-rec_gc_ca/Documents/Documents/EF2023_charts/"/>
    </mc:Choice>
  </mc:AlternateContent>
  <xr:revisionPtr revIDLastSave="66" documentId="8_{0EA8BA66-3DD6-4ED1-80E1-D086B4E45C0B}" xr6:coauthVersionLast="47" xr6:coauthVersionMax="47" xr10:uidLastSave="{07AE6B0D-98D6-4129-9138-19BFEC701724}"/>
  <bookViews>
    <workbookView xWindow="-110" yWindow="-110" windowWidth="19420" windowHeight="10420" tabRatio="876" firstSheet="2" activeTab="5" xr2:uid="{1B7438FF-8387-4A50-B6DB-71D0F1EC8658}"/>
  </bookViews>
  <sheets>
    <sheet name="End-use energy intensities" sheetId="5" r:id="rId1"/>
    <sheet name="Kaya identity" sheetId="2" r:id="rId2"/>
    <sheet name="2050 GHG emissions in GNZ" sheetId="6" r:id="rId3"/>
    <sheet name="Carbon pricing" sheetId="30" r:id="rId4"/>
    <sheet name="Bioenergy Demand by Type" sheetId="10" r:id="rId5"/>
    <sheet name="Total CCS" sheetId="11" r:id="rId6"/>
    <sheet name="Passenger vs Freight Transport" sheetId="12" r:id="rId7"/>
    <sheet name="Oil Sands Emissions Int" sheetId="34" r:id="rId8"/>
    <sheet name="Oil Sands Prod and Emi Int" sheetId="7" r:id="rId9"/>
    <sheet name="Oil Sands Prod with CCUS" sheetId="8" r:id="rId10"/>
    <sheet name="Oil Sands New vs Existing Prod" sheetId="9" r:id="rId11"/>
    <sheet name="CCS captured from Oil Sands" sheetId="13" r:id="rId12"/>
    <sheet name="Electrcity Capacity" sheetId="14" r:id="rId13"/>
    <sheet name="Electricity Generation" sheetId="15" r:id="rId14"/>
    <sheet name="Electricity Peak demand" sheetId="17" r:id="rId15"/>
    <sheet name="gnz renewables+elec share" sheetId="16" r:id="rId16"/>
    <sheet name="Gas Production FLAT" sheetId="21" r:id="rId17"/>
    <sheet name="Gas Prod Vintage FLAT" sheetId="22" r:id="rId18"/>
    <sheet name="Gas Resources and Cum Prod FLAT" sheetId="23" r:id="rId19"/>
    <sheet name="Gas Prices and Carbon Shar FLAT" sheetId="24" r:id="rId20"/>
    <sheet name="Gas Net Exports All FLAT" sheetId="25" r:id="rId21"/>
    <sheet name="WC Conv Oil Prod FLAT" sheetId="26" r:id="rId22"/>
    <sheet name="Ethane FLAT" sheetId="27" r:id="rId23"/>
    <sheet name="Propane FLAT" sheetId="28" r:id="rId24"/>
    <sheet name="Net Imports PP+Condy FLAT" sheetId="29" r:id="rId25"/>
    <sheet name="Index Light +Heavy Production" sheetId="32" r:id="rId26"/>
    <sheet name="Index Mined + Insitu Production" sheetId="33" r:id="rId27"/>
  </sheets>
  <externalReferences>
    <externalReference r:id="rId28"/>
    <externalReference r:id="rId29"/>
    <externalReference r:id="rId30"/>
    <externalReference r:id="rId31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1" hidden="1">'CCS captured from Oil Sands'!$A$1:$H$1243</definedName>
    <definedName name="_xlnm._FilterDatabase" localSheetId="12" hidden="1">'Electrcity Capacity'!$A$1:$I$81</definedName>
    <definedName name="_xlnm._FilterDatabase" localSheetId="13" hidden="1">'Electricity Generation'!$A$1:$G$1</definedName>
    <definedName name="_xlnm._FilterDatabase" localSheetId="17" hidden="1">'Gas Prod Vintage FLAT'!$A$1:$F$433</definedName>
    <definedName name="_xlnm._FilterDatabase" localSheetId="16" hidden="1">'Gas Production FLAT'!$A$1:$F$1837</definedName>
    <definedName name="_xlnm._FilterDatabase" localSheetId="18" hidden="1">'Gas Resources and Cum Prod FLAT'!$A$1:$E$25</definedName>
    <definedName name="_xlnm._FilterDatabase" localSheetId="21" hidden="1">'WC Conv Oil Prod FLAT'!$A$1:$H$511</definedName>
    <definedName name="_xlchart.v1.0" hidden="1">'2050 GHG emissions in GNZ'!$G$27:$G$30</definedName>
    <definedName name="_xlchart.v1.1" hidden="1">'2050 GHG emissions in GNZ'!$I$27:$I$30</definedName>
    <definedName name="_xlchart.v1.2" hidden="1">'2050 GHG emissions in GNZ'!$G$18:$G$23</definedName>
    <definedName name="_xlchart.v1.3" hidden="1">'2050 GHG emissions in GNZ'!$I$18:$I$23</definedName>
    <definedName name="AvCnPrmtr1">#REF!</definedName>
    <definedName name="AvCnPrmtr2">#REF!</definedName>
    <definedName name="ExternalData_1" localSheetId="4" hidden="1">'Bioenergy Demand by Type'!$S$2:$X$50</definedName>
    <definedName name="ExternalData_2" localSheetId="6" hidden="1">'Passenger vs Freight Transport'!$R$23:$W$391</definedName>
    <definedName name="ExternalData_2" localSheetId="5" hidden="1">'Total CCS'!$K$2:$P$52</definedName>
    <definedName name="PCube_Well_1996">#REF!</definedName>
    <definedName name="PCube_Well_1997">#REF!</definedName>
    <definedName name="PCube_Well_1998">#REF!</definedName>
    <definedName name="PCube_Well_1999">#REF!</definedName>
    <definedName name="PCube_Well_2000">#REF!</definedName>
    <definedName name="PCube_Well_2001">#REF!</definedName>
    <definedName name="PCube_Well_2002">#REF!</definedName>
    <definedName name="PCube_Well_2003">#REF!</definedName>
    <definedName name="PCube_Well_2004">#REF!</definedName>
    <definedName name="PCube_Well_2005">#REF!</definedName>
    <definedName name="PCube_Well_2006">#REF!</definedName>
    <definedName name="PCube_Well_2007">#REF!</definedName>
    <definedName name="PCube_Well_2008">#REF!</definedName>
    <definedName name="Query1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Tbl_6_4_TotCan">#REF!</definedName>
    <definedName name="wwww">#REF!</definedName>
    <definedName name="wwwww">#REF!</definedName>
    <definedName name="zz_FcstDL3">#REF!</definedName>
    <definedName name="zz_GasOilSplit3">[1]zz_GasOilSplit3!$A$1:$M$2071</definedName>
    <definedName name="zzz_Tbl_6_1_D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72" i="8"/>
  <c r="C15" i="12"/>
  <c r="C14" i="12"/>
  <c r="C13" i="12"/>
  <c r="C12" i="12"/>
  <c r="K48" i="32"/>
  <c r="B67" i="14"/>
  <c r="B53" i="14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2" i="26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5" i="14"/>
  <c r="F94" i="13"/>
  <c r="F2" i="13"/>
  <c r="E2" i="8"/>
  <c r="E142" i="7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4" i="2"/>
  <c r="F53" i="5"/>
  <c r="F54" i="5"/>
  <c r="F55" i="5"/>
  <c r="F56" i="5"/>
  <c r="F57" i="5"/>
  <c r="F58" i="5"/>
  <c r="F59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4" i="5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" i="2"/>
  <c r="C5" i="6"/>
  <c r="C6" i="6"/>
  <c r="C7" i="6"/>
  <c r="C8" i="6"/>
  <c r="C9" i="6"/>
  <c r="C10" i="6"/>
  <c r="C11" i="6"/>
  <c r="C12" i="6"/>
  <c r="C13" i="6"/>
  <c r="C14" i="6"/>
  <c r="C15" i="6"/>
  <c r="C4" i="6"/>
  <c r="F5" i="6"/>
  <c r="F6" i="6"/>
  <c r="F7" i="6"/>
  <c r="F8" i="6"/>
  <c r="F9" i="6"/>
  <c r="F10" i="6"/>
  <c r="F11" i="6"/>
  <c r="F12" i="6"/>
  <c r="F13" i="6"/>
  <c r="F14" i="6"/>
  <c r="F15" i="6"/>
  <c r="F4" i="6"/>
  <c r="H5" i="6"/>
  <c r="H6" i="6"/>
  <c r="H7" i="6"/>
  <c r="H8" i="6"/>
  <c r="H9" i="6"/>
  <c r="H10" i="6"/>
  <c r="H11" i="6"/>
  <c r="H12" i="6"/>
  <c r="H13" i="6"/>
  <c r="H14" i="6"/>
  <c r="H15" i="6"/>
  <c r="H4" i="6"/>
  <c r="E5" i="30"/>
  <c r="E6" i="30"/>
  <c r="E7" i="30"/>
  <c r="E8" i="30"/>
  <c r="E9" i="30"/>
  <c r="E10" i="30"/>
  <c r="E11" i="30"/>
  <c r="E12" i="30"/>
  <c r="E13" i="30"/>
  <c r="E14" i="30"/>
  <c r="E15" i="30"/>
  <c r="E4" i="30"/>
  <c r="B5" i="30"/>
  <c r="B6" i="30"/>
  <c r="B7" i="30"/>
  <c r="B8" i="30"/>
  <c r="B9" i="30"/>
  <c r="B10" i="30"/>
  <c r="B11" i="30"/>
  <c r="B12" i="30"/>
  <c r="B13" i="30"/>
  <c r="B14" i="30"/>
  <c r="B15" i="30"/>
  <c r="B4" i="30"/>
  <c r="E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2" i="7"/>
  <c r="L2" i="7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K2" i="8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2" i="13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" i="9"/>
  <c r="F232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2" i="14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2" i="15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" i="16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2" i="17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2" i="15"/>
  <c r="F3" i="14"/>
  <c r="F4" i="14"/>
  <c r="F2" i="14"/>
  <c r="C9" i="11"/>
  <c r="N13" i="6"/>
  <c r="M13" i="6"/>
  <c r="V12" i="12"/>
  <c r="W12" i="12"/>
  <c r="AC12" i="12"/>
  <c r="AH10" i="12"/>
  <c r="AK10" i="12"/>
  <c r="AL12" i="12"/>
  <c r="AM12" i="12"/>
  <c r="AS10" i="12"/>
  <c r="AU12" i="12"/>
  <c r="AV10" i="12"/>
  <c r="R13" i="12"/>
  <c r="W13" i="12"/>
  <c r="AG13" i="12"/>
  <c r="AH13" i="12"/>
  <c r="AL13" i="12"/>
  <c r="AM13" i="12"/>
  <c r="AN13" i="12"/>
  <c r="AT13" i="12"/>
  <c r="T14" i="12"/>
  <c r="W14" i="12"/>
  <c r="X14" i="12"/>
  <c r="AG14" i="12"/>
  <c r="AH14" i="12"/>
  <c r="AI14" i="12"/>
  <c r="AJ14" i="12"/>
  <c r="AM14" i="12"/>
  <c r="AN14" i="12"/>
  <c r="AU14" i="12"/>
  <c r="R15" i="12"/>
  <c r="S15" i="12"/>
  <c r="T15" i="12"/>
  <c r="U15" i="12"/>
  <c r="Y15" i="12"/>
  <c r="Z15" i="12"/>
  <c r="AK15" i="12"/>
  <c r="AO15" i="12"/>
  <c r="AP15" i="12"/>
  <c r="AV15" i="12"/>
  <c r="AQ15" i="12"/>
  <c r="AM15" i="12"/>
  <c r="AI15" i="12"/>
  <c r="AH15" i="12"/>
  <c r="AA15" i="12"/>
  <c r="W15" i="12"/>
  <c r="AT14" i="12"/>
  <c r="AQ14" i="12"/>
  <c r="AP14" i="12"/>
  <c r="AD14" i="12"/>
  <c r="Z14" i="12"/>
  <c r="V14" i="12"/>
  <c r="S14" i="12"/>
  <c r="R14" i="12"/>
  <c r="AV13" i="12"/>
  <c r="AP13" i="12"/>
  <c r="AO13" i="12"/>
  <c r="AF13" i="12"/>
  <c r="AC13" i="12"/>
  <c r="Y13" i="12"/>
  <c r="U13" i="12"/>
  <c r="AR10" i="12"/>
  <c r="AO10" i="12"/>
  <c r="AN10" i="12"/>
  <c r="AG12" i="12"/>
  <c r="AF10" i="12"/>
  <c r="AE12" i="12"/>
  <c r="AB10" i="12"/>
  <c r="X10" i="12"/>
  <c r="T12" i="12"/>
  <c r="G15" i="12"/>
  <c r="F15" i="12"/>
  <c r="D15" i="12"/>
  <c r="M10" i="12"/>
  <c r="L14" i="12"/>
  <c r="E14" i="12"/>
  <c r="D10" i="12"/>
  <c r="Q10" i="12"/>
  <c r="P13" i="12"/>
  <c r="N13" i="12"/>
  <c r="K13" i="12"/>
  <c r="J10" i="12"/>
  <c r="Q15" i="12"/>
  <c r="P15" i="12"/>
  <c r="N15" i="12"/>
  <c r="M15" i="12"/>
  <c r="L15" i="12"/>
  <c r="K15" i="12"/>
  <c r="J15" i="12"/>
  <c r="I12" i="12"/>
  <c r="Y12" i="12"/>
  <c r="R12" i="12"/>
  <c r="M6" i="10"/>
  <c r="L6" i="10"/>
  <c r="K6" i="10"/>
  <c r="J6" i="10"/>
  <c r="Q3" i="10"/>
  <c r="P3" i="10"/>
  <c r="O3" i="10"/>
  <c r="Q6" i="10"/>
  <c r="N3" i="10"/>
  <c r="N6" i="10" s="1"/>
  <c r="D12" i="12"/>
  <c r="E12" i="12"/>
  <c r="F12" i="12"/>
  <c r="G12" i="12"/>
  <c r="J12" i="12"/>
  <c r="K12" i="12"/>
  <c r="L12" i="12"/>
  <c r="M12" i="12"/>
  <c r="Q12" i="12"/>
  <c r="S12" i="12"/>
  <c r="U12" i="12"/>
  <c r="Z12" i="12"/>
  <c r="AA12" i="12"/>
  <c r="AB12" i="12"/>
  <c r="AD12" i="12"/>
  <c r="AI12" i="12"/>
  <c r="AJ12" i="12"/>
  <c r="AN12" i="12"/>
  <c r="AP12" i="12"/>
  <c r="AQ12" i="12"/>
  <c r="AS12" i="12"/>
  <c r="AT12" i="12"/>
  <c r="D13" i="12"/>
  <c r="E13" i="12"/>
  <c r="F13" i="12"/>
  <c r="G13" i="12"/>
  <c r="H13" i="12"/>
  <c r="I13" i="12"/>
  <c r="L13" i="12"/>
  <c r="M13" i="12"/>
  <c r="O13" i="12"/>
  <c r="S13" i="12"/>
  <c r="T13" i="12"/>
  <c r="V13" i="12"/>
  <c r="X13" i="12"/>
  <c r="Z13" i="12"/>
  <c r="AA13" i="12"/>
  <c r="AB13" i="12"/>
  <c r="AD13" i="12"/>
  <c r="AE13" i="12"/>
  <c r="AI13" i="12"/>
  <c r="AJ13" i="12"/>
  <c r="AK13" i="12"/>
  <c r="AQ13" i="12"/>
  <c r="AR13" i="12"/>
  <c r="AS13" i="12"/>
  <c r="AU13" i="12"/>
  <c r="D14" i="12"/>
  <c r="F14" i="12"/>
  <c r="G14" i="12"/>
  <c r="H14" i="12"/>
  <c r="I14" i="12"/>
  <c r="J14" i="12"/>
  <c r="K14" i="12"/>
  <c r="M14" i="12"/>
  <c r="N14" i="12"/>
  <c r="O14" i="12"/>
  <c r="P14" i="12"/>
  <c r="Q14" i="12"/>
  <c r="U14" i="12"/>
  <c r="Y14" i="12"/>
  <c r="AA14" i="12"/>
  <c r="AB14" i="12"/>
  <c r="AC14" i="12"/>
  <c r="AE14" i="12"/>
  <c r="AF14" i="12"/>
  <c r="AK14" i="12"/>
  <c r="AL14" i="12"/>
  <c r="AO14" i="12"/>
  <c r="AR14" i="12"/>
  <c r="AS14" i="12"/>
  <c r="AV14" i="12"/>
  <c r="E15" i="12"/>
  <c r="V15" i="12"/>
  <c r="X15" i="12"/>
  <c r="AB15" i="12"/>
  <c r="AC15" i="12"/>
  <c r="AD15" i="12"/>
  <c r="AE15" i="12"/>
  <c r="AF15" i="12"/>
  <c r="AG15" i="12"/>
  <c r="AJ15" i="12"/>
  <c r="AL15" i="12"/>
  <c r="AN15" i="12"/>
  <c r="AR15" i="12"/>
  <c r="AS15" i="12"/>
  <c r="AT15" i="12"/>
  <c r="AU15" i="12"/>
  <c r="E10" i="12"/>
  <c r="R10" i="12"/>
  <c r="S10" i="12"/>
  <c r="U10" i="12"/>
  <c r="V10" i="12"/>
  <c r="W10" i="12"/>
  <c r="Y10" i="12"/>
  <c r="Z10" i="12"/>
  <c r="AA10" i="12"/>
  <c r="AC10" i="12"/>
  <c r="AD10" i="12"/>
  <c r="AI10" i="12"/>
  <c r="AJ10" i="12"/>
  <c r="AM10" i="12"/>
  <c r="AP10" i="12"/>
  <c r="AQ10" i="12"/>
  <c r="AT10" i="12"/>
  <c r="H4" i="11"/>
  <c r="H5" i="11"/>
  <c r="H6" i="11"/>
  <c r="H7" i="11"/>
  <c r="H8" i="11"/>
  <c r="H9" i="11"/>
  <c r="H10" i="11"/>
  <c r="H11" i="11"/>
  <c r="H12" i="11"/>
  <c r="H3" i="11"/>
  <c r="K48" i="33"/>
  <c r="G48" i="33"/>
  <c r="C48" i="33"/>
  <c r="K47" i="33"/>
  <c r="G47" i="33"/>
  <c r="C47" i="33"/>
  <c r="K46" i="33"/>
  <c r="G46" i="33"/>
  <c r="C46" i="33"/>
  <c r="K45" i="33"/>
  <c r="G45" i="33"/>
  <c r="C45" i="33"/>
  <c r="K44" i="33"/>
  <c r="G44" i="33"/>
  <c r="C44" i="33"/>
  <c r="K43" i="33"/>
  <c r="G43" i="33"/>
  <c r="C43" i="33"/>
  <c r="K42" i="33"/>
  <c r="G42" i="33"/>
  <c r="C42" i="33"/>
  <c r="K41" i="33"/>
  <c r="G41" i="33"/>
  <c r="C41" i="33"/>
  <c r="K40" i="33"/>
  <c r="G40" i="33"/>
  <c r="C40" i="33"/>
  <c r="K39" i="33"/>
  <c r="G39" i="33"/>
  <c r="C39" i="33"/>
  <c r="K38" i="33"/>
  <c r="G38" i="33"/>
  <c r="C38" i="33"/>
  <c r="K37" i="33"/>
  <c r="G37" i="33"/>
  <c r="C37" i="33"/>
  <c r="K36" i="33"/>
  <c r="G36" i="33"/>
  <c r="C36" i="33"/>
  <c r="K35" i="33"/>
  <c r="G35" i="33"/>
  <c r="C35" i="33"/>
  <c r="K34" i="33"/>
  <c r="G34" i="33"/>
  <c r="C34" i="33"/>
  <c r="K33" i="33"/>
  <c r="G33" i="33"/>
  <c r="C33" i="33"/>
  <c r="K32" i="33"/>
  <c r="G32" i="33"/>
  <c r="C32" i="33"/>
  <c r="K31" i="33"/>
  <c r="G31" i="33"/>
  <c r="C31" i="33"/>
  <c r="K30" i="33"/>
  <c r="G30" i="33"/>
  <c r="C30" i="33"/>
  <c r="K29" i="33"/>
  <c r="G29" i="33"/>
  <c r="C29" i="33"/>
  <c r="K28" i="33"/>
  <c r="G28" i="33"/>
  <c r="C28" i="33"/>
  <c r="K27" i="33"/>
  <c r="G27" i="33"/>
  <c r="C27" i="33"/>
  <c r="K26" i="33"/>
  <c r="G26" i="33"/>
  <c r="C26" i="33"/>
  <c r="K25" i="33"/>
  <c r="G25" i="33"/>
  <c r="C25" i="33"/>
  <c r="K24" i="33"/>
  <c r="G24" i="33"/>
  <c r="C24" i="33"/>
  <c r="K23" i="33"/>
  <c r="G23" i="33"/>
  <c r="C23" i="33"/>
  <c r="K22" i="33"/>
  <c r="G22" i="33"/>
  <c r="C22" i="33"/>
  <c r="K21" i="33"/>
  <c r="G21" i="33"/>
  <c r="C21" i="33"/>
  <c r="K20" i="33"/>
  <c r="G20" i="33"/>
  <c r="C20" i="33"/>
  <c r="K19" i="33"/>
  <c r="G19" i="33"/>
  <c r="C19" i="33"/>
  <c r="G48" i="32"/>
  <c r="C48" i="32"/>
  <c r="K47" i="32"/>
  <c r="G47" i="32"/>
  <c r="C47" i="32"/>
  <c r="K46" i="32"/>
  <c r="G46" i="32"/>
  <c r="C46" i="32"/>
  <c r="K45" i="32"/>
  <c r="G45" i="32"/>
  <c r="C45" i="32"/>
  <c r="K44" i="32"/>
  <c r="G44" i="32"/>
  <c r="C44" i="32"/>
  <c r="K43" i="32"/>
  <c r="G43" i="32"/>
  <c r="C43" i="32"/>
  <c r="K42" i="32"/>
  <c r="G42" i="32"/>
  <c r="C42" i="32"/>
  <c r="K41" i="32"/>
  <c r="G41" i="32"/>
  <c r="C41" i="32"/>
  <c r="K40" i="32"/>
  <c r="G40" i="32"/>
  <c r="C40" i="32"/>
  <c r="K39" i="32"/>
  <c r="G39" i="32"/>
  <c r="C39" i="32"/>
  <c r="K38" i="32"/>
  <c r="G38" i="32"/>
  <c r="C38" i="32"/>
  <c r="K37" i="32"/>
  <c r="G37" i="32"/>
  <c r="C37" i="32"/>
  <c r="K36" i="32"/>
  <c r="G36" i="32"/>
  <c r="C36" i="32"/>
  <c r="K35" i="32"/>
  <c r="G35" i="32"/>
  <c r="C35" i="32"/>
  <c r="K34" i="32"/>
  <c r="G34" i="32"/>
  <c r="C34" i="32"/>
  <c r="K33" i="32"/>
  <c r="G33" i="32"/>
  <c r="C33" i="32"/>
  <c r="K32" i="32"/>
  <c r="G32" i="32"/>
  <c r="C32" i="32"/>
  <c r="K31" i="32"/>
  <c r="G31" i="32"/>
  <c r="C31" i="32"/>
  <c r="K30" i="32"/>
  <c r="G30" i="32"/>
  <c r="C30" i="32"/>
  <c r="K29" i="32"/>
  <c r="G29" i="32"/>
  <c r="C29" i="32"/>
  <c r="K28" i="32"/>
  <c r="G28" i="32"/>
  <c r="C28" i="32"/>
  <c r="K27" i="32"/>
  <c r="G27" i="32"/>
  <c r="C27" i="32"/>
  <c r="K26" i="32"/>
  <c r="G26" i="32"/>
  <c r="C26" i="32"/>
  <c r="K25" i="32"/>
  <c r="G25" i="32"/>
  <c r="C25" i="32"/>
  <c r="K24" i="32"/>
  <c r="G24" i="32"/>
  <c r="C24" i="32"/>
  <c r="K23" i="32"/>
  <c r="G23" i="32"/>
  <c r="C23" i="32"/>
  <c r="K22" i="32"/>
  <c r="G22" i="32"/>
  <c r="C22" i="32"/>
  <c r="K21" i="32"/>
  <c r="G21" i="32"/>
  <c r="C21" i="32"/>
  <c r="K20" i="32"/>
  <c r="G20" i="32"/>
  <c r="C20" i="32"/>
  <c r="K19" i="32"/>
  <c r="G19" i="32"/>
  <c r="C19" i="32"/>
  <c r="P6" i="30"/>
  <c r="O6" i="30"/>
  <c r="N6" i="30"/>
  <c r="M6" i="30"/>
  <c r="L6" i="30"/>
  <c r="K6" i="30"/>
  <c r="P5" i="30"/>
  <c r="O5" i="30"/>
  <c r="N5" i="30"/>
  <c r="M5" i="30"/>
  <c r="L5" i="30"/>
  <c r="K5" i="30"/>
  <c r="C6" i="10"/>
  <c r="D6" i="10"/>
  <c r="E6" i="10"/>
  <c r="F6" i="10"/>
  <c r="G6" i="10"/>
  <c r="H6" i="10"/>
  <c r="I6" i="10"/>
  <c r="O6" i="10"/>
  <c r="B6" i="10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H31" i="6"/>
  <c r="I27" i="6" s="1"/>
  <c r="I11" i="6" s="1"/>
  <c r="H24" i="6"/>
  <c r="I19" i="6" s="1"/>
  <c r="I5" i="6" s="1"/>
  <c r="G53" i="5" a="1"/>
  <c r="G53" i="5" s="1"/>
  <c r="G46" i="5" a="1"/>
  <c r="G46" i="5" s="1"/>
  <c r="G39" i="5" a="1"/>
  <c r="G40" i="5" s="1"/>
  <c r="G32" i="5" a="1"/>
  <c r="G33" i="5" s="1"/>
  <c r="G25" i="5" a="1"/>
  <c r="G26" i="5" s="1"/>
  <c r="G18" i="5" a="1"/>
  <c r="G18" i="5" s="1"/>
  <c r="G11" i="5" a="1"/>
  <c r="G11" i="5" s="1"/>
  <c r="G4" i="5" a="1"/>
  <c r="G4" i="5" s="1"/>
  <c r="G39" i="2" a="1"/>
  <c r="G39" i="2" s="1"/>
  <c r="G32" i="2" a="1"/>
  <c r="G37" i="2" s="1"/>
  <c r="G25" i="2" a="1"/>
  <c r="G26" i="2" s="1"/>
  <c r="G18" i="2" a="1"/>
  <c r="G18" i="2" s="1"/>
  <c r="G11" i="2" a="1"/>
  <c r="G12" i="2" s="1"/>
  <c r="G4" i="2" a="1"/>
  <c r="G4" i="2" s="1"/>
  <c r="C16" i="12" l="1"/>
  <c r="AL10" i="12"/>
  <c r="AK12" i="12"/>
  <c r="AH12" i="12"/>
  <c r="T10" i="12"/>
  <c r="AG10" i="12"/>
  <c r="AV12" i="12"/>
  <c r="AF12" i="12"/>
  <c r="X12" i="12"/>
  <c r="AR12" i="12"/>
  <c r="AO12" i="12"/>
  <c r="C10" i="12"/>
  <c r="O15" i="12"/>
  <c r="F10" i="12"/>
  <c r="J13" i="12"/>
  <c r="O12" i="12"/>
  <c r="N12" i="12"/>
  <c r="H12" i="12"/>
  <c r="H15" i="12"/>
  <c r="P10" i="12"/>
  <c r="N10" i="12"/>
  <c r="Q13" i="12"/>
  <c r="L10" i="12"/>
  <c r="K10" i="12"/>
  <c r="G10" i="12"/>
  <c r="P12" i="12"/>
  <c r="AU10" i="12"/>
  <c r="AE10" i="12"/>
  <c r="P6" i="10"/>
  <c r="I18" i="6"/>
  <c r="I4" i="6" s="1"/>
  <c r="I24" i="6"/>
  <c r="I10" i="6" s="1"/>
  <c r="I31" i="6"/>
  <c r="I15" i="6" s="1"/>
  <c r="I29" i="6"/>
  <c r="I13" i="6" s="1"/>
  <c r="I23" i="6"/>
  <c r="I9" i="6" s="1"/>
  <c r="I30" i="6"/>
  <c r="I14" i="6" s="1"/>
  <c r="I28" i="6"/>
  <c r="I12" i="6" s="1"/>
  <c r="I22" i="6"/>
  <c r="I8" i="6" s="1"/>
  <c r="I20" i="6"/>
  <c r="I6" i="6" s="1"/>
  <c r="I21" i="6"/>
  <c r="I7" i="6" s="1"/>
  <c r="G25" i="5"/>
  <c r="G31" i="5"/>
  <c r="G30" i="5"/>
  <c r="G29" i="5"/>
  <c r="G28" i="5"/>
  <c r="G27" i="5"/>
  <c r="G59" i="5"/>
  <c r="G58" i="5"/>
  <c r="G57" i="5"/>
  <c r="G56" i="5"/>
  <c r="G55" i="5"/>
  <c r="G54" i="5"/>
  <c r="G48" i="5"/>
  <c r="G49" i="5"/>
  <c r="G52" i="5"/>
  <c r="G51" i="5"/>
  <c r="G50" i="5"/>
  <c r="G47" i="5"/>
  <c r="G39" i="5"/>
  <c r="G45" i="5"/>
  <c r="G44" i="5"/>
  <c r="G43" i="5"/>
  <c r="G42" i="5"/>
  <c r="G41" i="5"/>
  <c r="G38" i="5"/>
  <c r="G32" i="5"/>
  <c r="G37" i="5"/>
  <c r="G36" i="5"/>
  <c r="G35" i="5"/>
  <c r="G34" i="5"/>
  <c r="G19" i="5"/>
  <c r="G24" i="5"/>
  <c r="G22" i="5"/>
  <c r="G20" i="5"/>
  <c r="G23" i="5"/>
  <c r="G21" i="5"/>
  <c r="G17" i="5"/>
  <c r="G16" i="5"/>
  <c r="G15" i="5"/>
  <c r="G14" i="5"/>
  <c r="G13" i="5"/>
  <c r="G12" i="5"/>
  <c r="G8" i="5"/>
  <c r="G9" i="5"/>
  <c r="G7" i="5"/>
  <c r="G6" i="5"/>
  <c r="G10" i="5"/>
  <c r="G5" i="5"/>
  <c r="G41" i="2"/>
  <c r="G45" i="2"/>
  <c r="G42" i="2"/>
  <c r="G40" i="2"/>
  <c r="G44" i="2"/>
  <c r="G43" i="2"/>
  <c r="G35" i="2"/>
  <c r="G33" i="2"/>
  <c r="G38" i="2"/>
  <c r="G36" i="2"/>
  <c r="G34" i="2"/>
  <c r="G32" i="2"/>
  <c r="G30" i="2"/>
  <c r="G29" i="2"/>
  <c r="G28" i="2"/>
  <c r="G25" i="2"/>
  <c r="G31" i="2"/>
  <c r="G27" i="2"/>
  <c r="G24" i="2"/>
  <c r="G22" i="2"/>
  <c r="G21" i="2"/>
  <c r="G20" i="2"/>
  <c r="G19" i="2"/>
  <c r="G23" i="2"/>
  <c r="G16" i="2"/>
  <c r="G15" i="2"/>
  <c r="G13" i="2"/>
  <c r="G11" i="2"/>
  <c r="G14" i="2"/>
  <c r="G17" i="2"/>
  <c r="G10" i="2"/>
  <c r="G8" i="2"/>
  <c r="G7" i="2"/>
  <c r="G6" i="2"/>
  <c r="G9" i="2"/>
  <c r="G5" i="2"/>
  <c r="I15" i="12" l="1"/>
  <c r="I10" i="12"/>
  <c r="O10" i="12"/>
  <c r="H10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DFF6DB-258B-4EE4-8FCF-C9B50712500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2" xr16:uid="{D5B69509-5A4B-4C39-BA84-98EC4DBC2DA8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3" xr16:uid="{CD73BD6B-AFDA-4EC1-A528-005DE6A3BAEF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4" xr16:uid="{B96055DB-E29A-4E10-891A-CFBE4127C82F}" keepAlive="1" name="Query - Table1 (3)" description="Connection to the 'Table1 (3)' query in the workbook." type="5" refreshedVersion="8" background="1" saveData="1">
    <dbPr connection="Provider=Microsoft.Mashup.OleDb.1;Data Source=$Workbook$;Location=&quot;Table1 (3)&quot;;Extended Properties=&quot;&quot;" command="SELECT * FROM [Table1 (3)]"/>
  </connection>
  <connection id="5" xr16:uid="{8AA7D343-9933-4EDB-9976-ED57E0A802ED}" keepAlive="1" name="Query - Table1 (4)" description="Connection to the 'Table1 (4)' query in the workbook." type="5" refreshedVersion="8" background="1" saveData="1">
    <dbPr connection="Provider=Microsoft.Mashup.OleDb.1;Data Source=$Workbook$;Location=&quot;Table1 (4)&quot;;Extended Properties=&quot;&quot;" command="SELECT * FROM [Table1 (4)]"/>
  </connection>
  <connection id="6" xr16:uid="{FA25EEAC-6D5C-4630-B263-5A017A3995B1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7" xr16:uid="{F3C976E2-229A-4812-9988-5CD4638B6F98}" keepAlive="1" name="Query - Table2 (2)" description="Connection to the 'Table2 (2)' query in the workbook." type="5" refreshedVersion="8" background="1" saveData="1">
    <dbPr connection="Provider=Microsoft.Mashup.OleDb.1;Data Source=$Workbook$;Location=&quot;Table2 (2)&quot;;Extended Properties=&quot;&quot;" command="SELECT * FROM [Table2 (2)]"/>
  </connection>
</connections>
</file>

<file path=xl/sharedStrings.xml><?xml version="1.0" encoding="utf-8"?>
<sst xmlns="http://schemas.openxmlformats.org/spreadsheetml/2006/main" count="27493" uniqueCount="378">
  <si>
    <t>FLAT FORMAT DATA</t>
  </si>
  <si>
    <t>Index, 2021 = 100</t>
  </si>
  <si>
    <t>Scenario</t>
  </si>
  <si>
    <t>Scenario (FR)</t>
  </si>
  <si>
    <t>Year</t>
  </si>
  <si>
    <t>Item</t>
  </si>
  <si>
    <t>Item (FR)</t>
  </si>
  <si>
    <t>Value</t>
  </si>
  <si>
    <t>Unit</t>
  </si>
  <si>
    <t>Global Net-zero</t>
  </si>
  <si>
    <t>Residential Buildings</t>
  </si>
  <si>
    <t>2021 = 100</t>
  </si>
  <si>
    <t>Commercial Buildings</t>
  </si>
  <si>
    <t>Passenger Transport</t>
  </si>
  <si>
    <t>Freight Transport</t>
  </si>
  <si>
    <t>Oil &amp; Gas Industry</t>
  </si>
  <si>
    <t>Heavy Industries</t>
  </si>
  <si>
    <t>Other industries</t>
  </si>
  <si>
    <t>Baseline (2021 = 100)</t>
  </si>
  <si>
    <t>Explanatory notes</t>
  </si>
  <si>
    <t>Energy intensities are estimated as total end-use demand over main economic driver or activity by sub-sector</t>
  </si>
  <si>
    <t>Oil &amp; gas industry includes energy used for pipeline transportation and refining</t>
  </si>
  <si>
    <t xml:space="preserve">Heavy industries include basic materials manufacturing and mining industries </t>
  </si>
  <si>
    <t>Other industries include agriculture, forestry, coal mining, construction, and manufacturing industries not included in the heavy industries categories</t>
  </si>
  <si>
    <t>How to read?</t>
  </si>
  <si>
    <t>Relative to 2021 levels, energy intensity for residential buildings declines by 47 percent by 2050 in the GNZ scenario</t>
  </si>
  <si>
    <t>Energy intensity for commercial buildings declines by 40 percent</t>
  </si>
  <si>
    <t>Energy intensity for passenger transport declines by 70 percent</t>
  </si>
  <si>
    <t>Energy intensity for freight transport declines by 44 percent</t>
  </si>
  <si>
    <t>Energy intensity for the oil &amp; gas industry declines by 11 percent</t>
  </si>
  <si>
    <t>Other Industries</t>
  </si>
  <si>
    <t>Energy intensity for heavy industries declines by 24 percent</t>
  </si>
  <si>
    <t>Energy intensity for other industries declines by 28 percent</t>
  </si>
  <si>
    <t>Baseline</t>
  </si>
  <si>
    <t>FR</t>
  </si>
  <si>
    <t>Population</t>
  </si>
  <si>
    <t>GDP/Capita</t>
  </si>
  <si>
    <t>Energy Intensity</t>
  </si>
  <si>
    <t>Carbon Intensity</t>
  </si>
  <si>
    <t>Net GHG Emissions</t>
  </si>
  <si>
    <t>GDP/capita = real gross domestic product (GDP) per person (proxy for standard of living)</t>
  </si>
  <si>
    <t>Energy intensity = primary energy demand / GDP (how much energy is needed to run the economy)</t>
  </si>
  <si>
    <t>Carbon intensity = energy-related GHG emissions / primary energy demand (how clean are the sources of energy used)</t>
  </si>
  <si>
    <t>Relative to 2021 levels, Canadian population increases by 29 percent by 2050 in the GNZ scenario</t>
  </si>
  <si>
    <t>GDP/capita increases by 14 percent</t>
  </si>
  <si>
    <t>Energy intensity declines by 34 percent</t>
  </si>
  <si>
    <t>Carbon intensity declines by 93 percent</t>
  </si>
  <si>
    <t>Net GHG emissions decline by 100 percent</t>
  </si>
  <si>
    <t>SECOND OPTION FOR CHART - AUG 21ST</t>
  </si>
  <si>
    <t>Remaining_emissions</t>
  </si>
  <si>
    <t>Negative_emissions</t>
  </si>
  <si>
    <t>Category</t>
  </si>
  <si>
    <t>Category (FR)</t>
  </si>
  <si>
    <t>Agriculture</t>
  </si>
  <si>
    <t>Remaining GHG emissions</t>
  </si>
  <si>
    <t>% of total</t>
  </si>
  <si>
    <t>Waste and Others</t>
  </si>
  <si>
    <t>Buildings</t>
  </si>
  <si>
    <t>Heavy Industry</t>
  </si>
  <si>
    <t>Oil and Gas</t>
  </si>
  <si>
    <t>Transportation</t>
  </si>
  <si>
    <t>Land Use, Land Use Change and Forestry</t>
  </si>
  <si>
    <t>Total remaining GHG emissions</t>
  </si>
  <si>
    <t>Direct Air Capture</t>
  </si>
  <si>
    <t>Negative GHG emissions</t>
  </si>
  <si>
    <t>Electricity</t>
  </si>
  <si>
    <t>Low or Non-emitting Hydrogen Production</t>
  </si>
  <si>
    <t>Total</t>
  </si>
  <si>
    <t>Total negative GHG emissions</t>
  </si>
  <si>
    <t>Mt of CO2e</t>
  </si>
  <si>
    <t>Share of total (%)</t>
  </si>
  <si>
    <t>Total remaining</t>
  </si>
  <si>
    <t>Total negative</t>
  </si>
  <si>
    <t>Type</t>
  </si>
  <si>
    <t>Type (FR)</t>
  </si>
  <si>
    <t>Value ($2022 Canadian)</t>
  </si>
  <si>
    <t>Canada Net-zero</t>
  </si>
  <si>
    <t>Current Measures</t>
  </si>
  <si>
    <t>Backstop Carbon Pricing</t>
  </si>
  <si>
    <t>Aggregate Cost of Carbon</t>
  </si>
  <si>
    <t>Commercial</t>
  </si>
  <si>
    <t>Residential</t>
  </si>
  <si>
    <t>Industrial</t>
  </si>
  <si>
    <t>Flat Format Data</t>
  </si>
  <si>
    <t>Sector</t>
  </si>
  <si>
    <t>Sector (French)</t>
  </si>
  <si>
    <t>Fuel</t>
  </si>
  <si>
    <t>Fuel (French)</t>
  </si>
  <si>
    <t>Biofuels</t>
  </si>
  <si>
    <t>Biocarburant</t>
  </si>
  <si>
    <t>Biomass</t>
  </si>
  <si>
    <t>Biomasse</t>
  </si>
  <si>
    <t>Renewable Natural Gas</t>
  </si>
  <si>
    <t>Gaz naturel renouvelable</t>
  </si>
  <si>
    <t>Résidentiel</t>
  </si>
  <si>
    <t>Transport</t>
  </si>
  <si>
    <t>Industriel</t>
  </si>
  <si>
    <t>Flat format data</t>
  </si>
  <si>
    <t>Electricity Generation</t>
  </si>
  <si>
    <t>Hydrogen Production</t>
  </si>
  <si>
    <t>DAC</t>
  </si>
  <si>
    <t>Scenario (French)</t>
  </si>
  <si>
    <t>History</t>
  </si>
  <si>
    <t>Histoire</t>
  </si>
  <si>
    <t>Pétrole et gaz</t>
  </si>
  <si>
    <t>CM</t>
  </si>
  <si>
    <t>Industrie lourde</t>
  </si>
  <si>
    <t>CNZ</t>
  </si>
  <si>
    <t>Production d'électricité</t>
  </si>
  <si>
    <t>GNZ</t>
  </si>
  <si>
    <t>Production d'hydrogène</t>
  </si>
  <si>
    <t>CDA</t>
  </si>
  <si>
    <t>Mesures actuelles</t>
  </si>
  <si>
    <t>Carboneutralité au Canada</t>
  </si>
  <si>
    <t>Carboneutralité à l'échelle mondiale</t>
  </si>
  <si>
    <t>Freight</t>
  </si>
  <si>
    <t>Hydrogen</t>
  </si>
  <si>
    <t>RPPs</t>
  </si>
  <si>
    <t>Passenger</t>
  </si>
  <si>
    <t>If we could get these as one chart with a single y-axis that would be swell</t>
  </si>
  <si>
    <t>Transport de marchandises</t>
  </si>
  <si>
    <t>Électricité</t>
  </si>
  <si>
    <t>Hydrogène</t>
  </si>
  <si>
    <t>PPRs</t>
  </si>
  <si>
    <t>Transport de passagers</t>
  </si>
  <si>
    <t>Scenario FR</t>
  </si>
  <si>
    <t>Type FR</t>
  </si>
  <si>
    <t>Carboneutralité à l’échelle mondiale</t>
  </si>
  <si>
    <t>Emissions Intensity</t>
  </si>
  <si>
    <t>Tonnes CO2e per barrel</t>
  </si>
  <si>
    <t>Carboneutralité au Canada</t>
  </si>
  <si>
    <t>Production</t>
  </si>
  <si>
    <t>Index (2016 = 100)</t>
  </si>
  <si>
    <t>Unit FR</t>
  </si>
  <si>
    <t>Production with CCUS</t>
  </si>
  <si>
    <t>Thousand barrels per day (mb/d)</t>
  </si>
  <si>
    <t>Production without CCUS</t>
  </si>
  <si>
    <t>Existing Projects</t>
  </si>
  <si>
    <t>New Projects</t>
  </si>
  <si>
    <t>Sector FR</t>
  </si>
  <si>
    <t>Emissions</t>
  </si>
  <si>
    <t>Oil Sands</t>
  </si>
  <si>
    <t>2005</t>
  </si>
  <si>
    <t>Change Scenario names to full names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</si>
  <si>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</si>
  <si>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</si>
  <si>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</si>
  <si>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</si>
  <si>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</si>
  <si>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</si>
  <si>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</si>
  <si>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</si>
  <si>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</si>
  <si>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</si>
  <si>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</si>
  <si>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</si>
  <si>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</si>
  <si>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</si>
  <si>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</si>
  <si>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</si>
  <si>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</si>
  <si>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</si>
  <si>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</si>
  <si>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</si>
  <si>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</si>
  <si>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</si>
  <si>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</si>
  <si>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</si>
  <si>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</si>
  <si>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</si>
  <si>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</si>
  <si>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</si>
  <si>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</si>
  <si>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</si>
  <si>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</si>
  <si>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</si>
  <si>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</si>
  <si>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</si>
  <si>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</si>
  <si>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</si>
  <si>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</si>
  <si>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</si>
  <si>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</si>
  <si>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</si>
  <si>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</si>
  <si>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</si>
  <si>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</si>
  <si>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</si>
  <si>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</si>
  <si>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Conventional Oil</t>
  </si>
  <si>
    <t>Gas</t>
  </si>
  <si>
    <t>CCS</t>
  </si>
  <si>
    <t>TOTAL</t>
  </si>
  <si>
    <t>Emitted Emissions</t>
  </si>
  <si>
    <t>Abbated Emissions</t>
  </si>
  <si>
    <t>fuel_order</t>
  </si>
  <si>
    <t>Fuel/Technology</t>
  </si>
  <si>
    <t>Fuel/Technology FR</t>
  </si>
  <si>
    <t>capacity_GW</t>
  </si>
  <si>
    <t>Do we need the fuel order column</t>
  </si>
  <si>
    <t>Natural Gas</t>
  </si>
  <si>
    <t>Coal and Coke</t>
  </si>
  <si>
    <t>Oil</t>
  </si>
  <si>
    <t>Solar (Utility scale)</t>
  </si>
  <si>
    <t>Solar (Distributed)</t>
  </si>
  <si>
    <t>Onshore Wind</t>
  </si>
  <si>
    <t>Bioenergy</t>
  </si>
  <si>
    <t>Hydro</t>
  </si>
  <si>
    <t>Uranium</t>
  </si>
  <si>
    <t>Uranium SMR</t>
  </si>
  <si>
    <t>Battery Storage</t>
  </si>
  <si>
    <t>Natural Gas with CCUS</t>
  </si>
  <si>
    <t>Offshore Wind</t>
  </si>
  <si>
    <t>Bioenergy with CCUS</t>
  </si>
  <si>
    <t>Fuel/Technology (FR)</t>
  </si>
  <si>
    <t>generation_TWh</t>
  </si>
  <si>
    <t>Region</t>
  </si>
  <si>
    <t>Region (FR)</t>
  </si>
  <si>
    <t>peak_demand_ratio</t>
  </si>
  <si>
    <t>AB</t>
  </si>
  <si>
    <t>BC</t>
  </si>
  <si>
    <t>MB</t>
  </si>
  <si>
    <t>NB</t>
  </si>
  <si>
    <t>NL</t>
  </si>
  <si>
    <t>NS</t>
  </si>
  <si>
    <t>NT</t>
  </si>
  <si>
    <t>NU</t>
  </si>
  <si>
    <t>ON</t>
  </si>
  <si>
    <t>PE</t>
  </si>
  <si>
    <t>QC</t>
  </si>
  <si>
    <t>SK</t>
  </si>
  <si>
    <t>YT</t>
  </si>
  <si>
    <t>renewables_share</t>
  </si>
  <si>
    <t>electricity_share</t>
  </si>
  <si>
    <t>Alberta</t>
  </si>
  <si>
    <t>British Columbia</t>
  </si>
  <si>
    <t>Manitoba</t>
  </si>
  <si>
    <t>New Brunswick</t>
  </si>
  <si>
    <t>Newfoundland and Labrador</t>
  </si>
  <si>
    <t>Nova Scotia</t>
  </si>
  <si>
    <t>Northwest Territories</t>
  </si>
  <si>
    <t>Nunavut</t>
  </si>
  <si>
    <t>Ontario</t>
  </si>
  <si>
    <t>Prince Edward Island</t>
  </si>
  <si>
    <t>Quebec</t>
  </si>
  <si>
    <t>Saskatchewan</t>
  </si>
  <si>
    <t>Yukon</t>
  </si>
  <si>
    <r>
      <t>gen_dmd_df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read_excel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here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"charts"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"gen_vs_dmd.xlsx"</t>
    </r>
    <r>
      <rPr>
        <sz val="11"/>
        <color rgb="FFCCCCCC"/>
        <rFont val="Consolas"/>
        <family val="3"/>
      </rPr>
      <t xml:space="preserve">)) </t>
    </r>
    <r>
      <rPr>
        <sz val="11"/>
        <color rgb="FFD4D4D4"/>
        <rFont val="Consolas"/>
        <family val="3"/>
      </rPr>
      <t>%&gt;%</t>
    </r>
  </si>
  <si>
    <r>
      <t xml:space="preserve">  </t>
    </r>
    <r>
      <rPr>
        <sz val="11"/>
        <color rgb="FF9CDCFE"/>
        <rFont val="Consolas"/>
        <family val="3"/>
      </rPr>
      <t>ggplot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renewables_share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electricity_share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colour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Region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label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Region</t>
    </r>
    <r>
      <rPr>
        <sz val="11"/>
        <color rgb="FFCCCCCC"/>
        <rFont val="Consolas"/>
        <family val="3"/>
      </rPr>
      <t>))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</si>
  <si>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geom_point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2.5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</si>
  <si>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geom_text_repel</t>
    </r>
    <r>
      <rPr>
        <sz val="11"/>
        <color rgb="FFCCCCCC"/>
        <rFont val="Consolas"/>
        <family val="3"/>
      </rPr>
      <t>()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</si>
  <si>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scale_color_manual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values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cer_colours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</si>
  <si>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cer_theme</t>
    </r>
    <r>
      <rPr>
        <sz val="11"/>
        <color rgb="FFCCCCCC"/>
        <rFont val="Consolas"/>
        <family val="3"/>
      </rPr>
      <t>()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</si>
  <si>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theme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legend.position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"none"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strip.text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element_text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))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</si>
  <si>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scale_y_continuous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percent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</si>
  <si>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scale_x_continuous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percent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</si>
  <si>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labs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"share of renewables in electricty generation %"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"share of electricity in end-use demand %"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+</t>
    </r>
  </si>
  <si>
    <r>
      <t xml:space="preserve">  </t>
    </r>
    <r>
      <rPr>
        <sz val="11"/>
        <color rgb="FF9CDCFE"/>
        <rFont val="Consolas"/>
        <family val="3"/>
      </rPr>
      <t>facet_wrap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~</t>
    </r>
    <r>
      <rPr>
        <sz val="11"/>
        <color rgb="FF9CDCFE"/>
        <rFont val="Consolas"/>
        <family val="3"/>
      </rPr>
      <t>Year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ncol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</t>
    </r>
  </si>
  <si>
    <r>
      <t>ggsave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here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"charts"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"gen_vs_dmd.png"</t>
    </r>
    <r>
      <rPr>
        <sz val="11"/>
        <color rgb="FFCCCCCC"/>
        <rFont val="Consolas"/>
        <family val="3"/>
      </rPr>
      <t>),</t>
    </r>
    <r>
      <rPr>
        <sz val="11"/>
        <color rgb="FF9CDCFE"/>
        <rFont val="Consolas"/>
        <family val="3"/>
      </rPr>
      <t>width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height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units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"in"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limitsize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</si>
  <si>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t>scenario_french</t>
  </si>
  <si>
    <t>Variable</t>
  </si>
  <si>
    <t>Variable_french</t>
  </si>
  <si>
    <t>Western Canada Solution Gas</t>
  </si>
  <si>
    <t>Gaz dissous - Ouest canadien</t>
  </si>
  <si>
    <t>Western Canada CBM</t>
  </si>
  <si>
    <t>Méthane de houille - Ouest canadien</t>
  </si>
  <si>
    <t>Western Canada Conventional</t>
  </si>
  <si>
    <t>Classique - Ouest canadien</t>
  </si>
  <si>
    <t>Rest of Canada Conventional</t>
  </si>
  <si>
    <t>Classique - Reste du Canada</t>
  </si>
  <si>
    <t>AB Montney Tight</t>
  </si>
  <si>
    <t>Réservoirs étanches, Montney, AB</t>
  </si>
  <si>
    <t>BC Montney Tight</t>
  </si>
  <si>
    <t>Réservoirs étanches, Montney, BC</t>
  </si>
  <si>
    <t>AB Deep Basin Tight</t>
  </si>
  <si>
    <t>Réservoirs étanches, Deep Basin, AB</t>
  </si>
  <si>
    <t>Other Western Canada Tight</t>
  </si>
  <si>
    <t>Autres réservoirs étanches, Ouest canadien</t>
  </si>
  <si>
    <t>Duvernay Shale</t>
  </si>
  <si>
    <t>Schistes, Duvernay</t>
  </si>
  <si>
    <t>Horn River Shale</t>
  </si>
  <si>
    <t>Schistes, Horn River</t>
  </si>
  <si>
    <t>Other Western Canada Shale</t>
  </si>
  <si>
    <t>Autres schistes, Ouest canadien</t>
  </si>
  <si>
    <t>AB Reference Gas Price, 2022 C$ per mmBtu</t>
  </si>
  <si>
    <t>Prix de référence en Alberta ($ CA 2022/MBTU)</t>
  </si>
  <si>
    <t>Scenario_french</t>
  </si>
  <si>
    <t>Solution Gas</t>
  </si>
  <si>
    <t>Gaz dissous</t>
  </si>
  <si>
    <t>Existing Wells</t>
  </si>
  <si>
    <t>Puits existants</t>
  </si>
  <si>
    <t>Projected Wells Given Gas Price</t>
  </si>
  <si>
    <t>Puits projetés compte tenu du prix du gaz</t>
  </si>
  <si>
    <t>Additional Production for LNG Export</t>
  </si>
  <si>
    <t>Production supplémentaire pour GNL</t>
  </si>
  <si>
    <t>Variable_French</t>
  </si>
  <si>
    <t>Type_French</t>
  </si>
  <si>
    <t>Remaining Marketable Resources at year-end 2021</t>
  </si>
  <si>
    <t>Ressources commercialisables restantes à la fin de 2021</t>
  </si>
  <si>
    <t>Coalbed Methane</t>
  </si>
  <si>
    <t>Méthane de houille</t>
  </si>
  <si>
    <t>Cumulative Marketable Production 2022-2050 - Current Measures</t>
  </si>
  <si>
    <t>Production commercialisable cumulative 2020-2050, Mesures actuelles</t>
  </si>
  <si>
    <t>Cumulative Marketable Production 2022-2050 - Canada Net-zero</t>
  </si>
  <si>
    <t>Production commercialisable cumulative 2020-2050, Carboneutralité au Canada</t>
  </si>
  <si>
    <t>Cumulative Marketable Production 2022-2050 - Global Net-zero</t>
  </si>
  <si>
    <t>Production commercialisable cumulative 2020-2050, Carboneutralité à l’échelle mondiale</t>
  </si>
  <si>
    <t>Gaz classique dans l’Ouest canadien</t>
  </si>
  <si>
    <t>Gaz classique ailleurs au Canada</t>
  </si>
  <si>
    <t>Montney Tight</t>
  </si>
  <si>
    <t>Gaz de réservoirs étanches de la formation de Montney</t>
  </si>
  <si>
    <t>Other Tight</t>
  </si>
  <si>
    <t xml:space="preserve">Gaz d’autres réservoirs étanches </t>
  </si>
  <si>
    <t>Shale</t>
  </si>
  <si>
    <t xml:space="preserve">Gaz d’autres formations schisteuses </t>
  </si>
  <si>
    <t>AB Gas Price</t>
  </si>
  <si>
    <t>Prix de référence en Alberta</t>
  </si>
  <si>
    <t>Carbon Cost</t>
  </si>
  <si>
    <t>Tarification du carbone</t>
  </si>
  <si>
    <t>Marketable Demand</t>
  </si>
  <si>
    <t>Demande</t>
  </si>
  <si>
    <t>Net Exports to U.S.</t>
  </si>
  <si>
    <t>Exportations nettes vers les États-Unis</t>
  </si>
  <si>
    <t>LNG Exports</t>
  </si>
  <si>
    <t xml:space="preserve"> Exportations de GNL</t>
  </si>
  <si>
    <t>Province</t>
  </si>
  <si>
    <t>Province_french</t>
  </si>
  <si>
    <t>Class</t>
  </si>
  <si>
    <t>Class_french</t>
  </si>
  <si>
    <t>Heavy</t>
  </si>
  <si>
    <t>Light</t>
  </si>
  <si>
    <t>Canada</t>
  </si>
  <si>
    <t>Current Measures Total</t>
  </si>
  <si>
    <t>Varialbe_french</t>
  </si>
  <si>
    <t>Ethane Not Recovered</t>
  </si>
  <si>
    <t>Éthane non récupéré</t>
  </si>
  <si>
    <t>Imports</t>
  </si>
  <si>
    <t>Importations</t>
  </si>
  <si>
    <t>Total Demand</t>
  </si>
  <si>
    <t>Demande totale</t>
  </si>
  <si>
    <t>AB Petrochemical Demand</t>
  </si>
  <si>
    <t>Demande du secteur pétrochimique de l’Alberta</t>
  </si>
  <si>
    <t>ON Petrochemical Demand</t>
  </si>
  <si>
    <t>Demande du secteur pétrochimique de l’Ontario</t>
  </si>
  <si>
    <t>Solvent in Oil Sands AB Demand</t>
  </si>
  <si>
    <t>Solvant pour les sables bitumineux en Alberta</t>
  </si>
  <si>
    <t>AB Other Demand</t>
  </si>
  <si>
    <t>Demande d’autres secteurs de l’Alberta</t>
  </si>
  <si>
    <t>Other Canada Other Demand</t>
  </si>
  <si>
    <t>Demande ailleurs au Canada</t>
  </si>
  <si>
    <t>Exports from AB to U.S.</t>
  </si>
  <si>
    <t>Exportations de l’Alberta vers les États-Unis</t>
  </si>
  <si>
    <t>Exports from ON to U.S.</t>
  </si>
  <si>
    <t>Exportations de l’Ontario vers les États-Unis</t>
  </si>
  <si>
    <t>Exports from Rest of Canada to U.S.</t>
  </si>
  <si>
    <t>Exportations du reste du Canada vers les États-Unis</t>
  </si>
  <si>
    <t>Exports from Westcoast BC to International</t>
  </si>
  <si>
    <t>Exportations à partir de la côte Ouest de la Colombie-Britannique vers l'international</t>
  </si>
  <si>
    <t>Projected Exports</t>
  </si>
  <si>
    <t>Projection des exportations</t>
  </si>
  <si>
    <t>Net Imports</t>
  </si>
  <si>
    <t>Flat data for chart:</t>
  </si>
  <si>
    <t xml:space="preserve">Light+Heavy Production </t>
  </si>
  <si>
    <t>Current Measures Light+Heavy Production</t>
  </si>
  <si>
    <t>Canada Net-zero Light+Heavy Production</t>
  </si>
  <si>
    <t>Global Net-zero Light+Heavy Production</t>
  </si>
  <si>
    <t xml:space="preserve">Mined + In situ Production </t>
  </si>
  <si>
    <t>Current Measures Mined + In situ Production</t>
  </si>
  <si>
    <t>Canada Net-zero Mined + In situ Production</t>
  </si>
  <si>
    <t>Global Net-zero Mined + In situ Production</t>
  </si>
  <si>
    <t>Importations Nettes</t>
  </si>
  <si>
    <t>Déchets et autres</t>
  </si>
  <si>
    <t>Bâtiments</t>
  </si>
  <si>
    <t>Utilisation des sols, changement d’affectation des sols et foresterie</t>
  </si>
  <si>
    <t>Captage direct dans l’air</t>
  </si>
  <si>
    <t>Production d’hydrogène à émissions faibles ou nulles</t>
  </si>
  <si>
    <t>Émissions négatives totales de GES</t>
  </si>
  <si>
    <t>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</si>
</sst>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9CDCFE"/>
      <name val="Consolas"/>
      <family val="3"/>
    </font>
    <font>
      <sz val="11"/>
      <color rgb="FFCCCCCC"/>
      <name val="Consolas"/>
      <family val="3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B5CEA8"/>
      <name val="Consolas"/>
      <family val="3"/>
    </font>
    <font>
      <sz val="11"/>
      <color rgb="FF569CD6"/>
      <name val="Consolas"/>
      <family val="3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444444"/>
      <name val="Calibri"/>
      <family val="2"/>
      <charset val="1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Border="0"/>
  </cellStyleXfs>
  <cellXfs count="44">
    <xf numFmtId="0" fontId="0" fillId="0" borderId="0" xfId="0"/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1" fillId="0" borderId="0" xfId="1" applyNumberFormat="1" applyFont="1"/>
    <xf numFmtId="0" fontId="1" fillId="2" borderId="0" xfId="0" applyFont="1" applyFill="1" applyAlignment="1">
      <alignment horizontal="center" vertical="center"/>
    </xf>
    <xf numFmtId="164" fontId="1" fillId="2" borderId="0" xfId="1" applyNumberFormat="1" applyFont="1" applyFill="1" applyAlignment="1">
      <alignment horizontal="center" vertical="center"/>
    </xf>
    <xf numFmtId="164" fontId="1" fillId="0" borderId="0" xfId="1" applyNumberFormat="1" applyFont="1" applyFill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/>
    <xf numFmtId="9" fontId="1" fillId="0" borderId="0" xfId="2" applyFont="1"/>
    <xf numFmtId="9" fontId="3" fillId="0" borderId="0" xfId="2" applyFont="1"/>
    <xf numFmtId="164" fontId="3" fillId="0" borderId="0" xfId="1" applyNumberFormat="1" applyFont="1"/>
    <xf numFmtId="9" fontId="1" fillId="2" borderId="0" xfId="0" applyNumberFormat="1" applyFont="1" applyFill="1" applyAlignment="1">
      <alignment horizontal="center" vertical="center"/>
    </xf>
    <xf numFmtId="0" fontId="5" fillId="0" borderId="0" xfId="0" applyFont="1"/>
    <xf numFmtId="0" fontId="3" fillId="2" borderId="0" xfId="0" applyFont="1" applyFill="1" applyAlignment="1">
      <alignment horizontal="center" vertical="center"/>
    </xf>
    <xf numFmtId="0" fontId="0" fillId="3" borderId="0" xfId="0" applyFill="1"/>
    <xf numFmtId="3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/>
    <xf numFmtId="0" fontId="7" fillId="0" borderId="0" xfId="0" applyFont="1"/>
    <xf numFmtId="0" fontId="12" fillId="0" borderId="0" xfId="0" applyFont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0" xfId="0" applyFont="1"/>
    <xf numFmtId="0" fontId="5" fillId="0" borderId="0" xfId="0" applyFont="1" applyAlignment="1">
      <alignment horizontal="center"/>
    </xf>
    <xf numFmtId="0" fontId="14" fillId="0" borderId="0" xfId="0" applyFon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3" borderId="1" xfId="0" applyFill="1" applyBorder="1"/>
    <xf numFmtId="0" fontId="0" fillId="0" borderId="0" xfId="0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0" borderId="0" xfId="0" applyFont="1" applyAlignmen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D9C28A93-9420-4576-8546-C11F4C8AC4B7}"/>
    <cellStyle name="Percent" xfId="2" builtinId="5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intensity trends by end-use subsector, Global Net-zero Scenario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'End-use energy intensities'!$J$11</c:f>
              <c:strCache>
                <c:ptCount val="1"/>
                <c:pt idx="0">
                  <c:v>Baseline (2021 = 100)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intensities'!$K$11:$Q$11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BE-456E-9EB8-C0F6CF64DEC9}"/>
            </c:ext>
          </c:extLst>
        </c:ser>
        <c:ser>
          <c:idx val="0"/>
          <c:order val="1"/>
          <c:tx>
            <c:strRef>
              <c:f>'End-use energy intensities'!$J$4</c:f>
              <c:strCache>
                <c:ptCount val="1"/>
                <c:pt idx="0">
                  <c:v>Residential Buildings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intensities'!$K$4:$Q$4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94.663231404740316</c:v>
                </c:pt>
                <c:pt idx="2">
                  <c:v>83.1789063434139</c:v>
                </c:pt>
                <c:pt idx="3">
                  <c:v>73.383240377074344</c:v>
                </c:pt>
                <c:pt idx="4">
                  <c:v>65.082350409826191</c:v>
                </c:pt>
                <c:pt idx="5">
                  <c:v>58.492541335588577</c:v>
                </c:pt>
                <c:pt idx="6">
                  <c:v>53.469912077006512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BE-456E-9EB8-C0F6CF64DEC9}"/>
            </c:ext>
          </c:extLst>
        </c:ser>
        <c:ser>
          <c:idx val="1"/>
          <c:order val="2"/>
          <c:tx>
            <c:strRef>
              <c:f>'End-use energy intensities'!$J$5</c:f>
              <c:strCache>
                <c:ptCount val="1"/>
                <c:pt idx="0">
                  <c:v>Commercial Buildings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intensities'!$K$5:$Q$5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97.922456275438947</c:v>
                </c:pt>
                <c:pt idx="2">
                  <c:v>87.542582961560313</c:v>
                </c:pt>
                <c:pt idx="3">
                  <c:v>77.83431403629784</c:v>
                </c:pt>
                <c:pt idx="4">
                  <c:v>69.885654031165942</c:v>
                </c:pt>
                <c:pt idx="5">
                  <c:v>64.047460859797241</c:v>
                </c:pt>
                <c:pt idx="6">
                  <c:v>59.669780699172172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BE-456E-9EB8-C0F6CF64DEC9}"/>
            </c:ext>
          </c:extLst>
        </c:ser>
        <c:ser>
          <c:idx val="2"/>
          <c:order val="3"/>
          <c:tx>
            <c:strRef>
              <c:f>'End-use energy intensities'!$J$6</c:f>
              <c:strCache>
                <c:ptCount val="1"/>
                <c:pt idx="0">
                  <c:v>Passenger Transport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intensities'!$K$6:$Q$6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96.478872544865965</c:v>
                </c:pt>
                <c:pt idx="2">
                  <c:v>79.157765858428334</c:v>
                </c:pt>
                <c:pt idx="3">
                  <c:v>64.096983306173911</c:v>
                </c:pt>
                <c:pt idx="4">
                  <c:v>51.538882829211595</c:v>
                </c:pt>
                <c:pt idx="5">
                  <c:v>40.124579189262946</c:v>
                </c:pt>
                <c:pt idx="6">
                  <c:v>30.11474984347446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BE-456E-9EB8-C0F6CF64DEC9}"/>
            </c:ext>
          </c:extLst>
        </c:ser>
        <c:ser>
          <c:idx val="3"/>
          <c:order val="4"/>
          <c:tx>
            <c:strRef>
              <c:f>'End-use energy intensities'!$J$7</c:f>
              <c:strCache>
                <c:ptCount val="1"/>
                <c:pt idx="0">
                  <c:v>Freight Transport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intensities'!$K$7:$Q$7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100.32148821478263</c:v>
                </c:pt>
                <c:pt idx="2">
                  <c:v>94.019943616398862</c:v>
                </c:pt>
                <c:pt idx="3">
                  <c:v>82.104001022624416</c:v>
                </c:pt>
                <c:pt idx="4">
                  <c:v>71.663911434380807</c:v>
                </c:pt>
                <c:pt idx="5">
                  <c:v>67.856337544241129</c:v>
                </c:pt>
                <c:pt idx="6">
                  <c:v>66.187212016044484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BE-456E-9EB8-C0F6CF64DEC9}"/>
            </c:ext>
          </c:extLst>
        </c:ser>
        <c:ser>
          <c:idx val="4"/>
          <c:order val="5"/>
          <c:tx>
            <c:strRef>
              <c:f>'End-use energy intensities'!$J$8</c:f>
              <c:strCache>
                <c:ptCount val="1"/>
                <c:pt idx="0">
                  <c:v>Oil &amp; Gas Industry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intensities'!$K$8:$Q$8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93.278939176219467</c:v>
                </c:pt>
                <c:pt idx="2">
                  <c:v>91.248645761063159</c:v>
                </c:pt>
                <c:pt idx="3">
                  <c:v>92.94576304540972</c:v>
                </c:pt>
                <c:pt idx="4">
                  <c:v>89.746316318154996</c:v>
                </c:pt>
                <c:pt idx="5">
                  <c:v>87.637111823644346</c:v>
                </c:pt>
                <c:pt idx="6">
                  <c:v>88.739316526767539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BE-456E-9EB8-C0F6CF64DEC9}"/>
            </c:ext>
          </c:extLst>
        </c:ser>
        <c:ser>
          <c:idx val="5"/>
          <c:order val="6"/>
          <c:tx>
            <c:strRef>
              <c:f>'End-use energy intensities'!$J$9</c:f>
              <c:strCache>
                <c:ptCount val="1"/>
                <c:pt idx="0">
                  <c:v>Heavy Industries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intensities'!$K$9:$Q$9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95.184752293153835</c:v>
                </c:pt>
                <c:pt idx="2">
                  <c:v>90.356521404332156</c:v>
                </c:pt>
                <c:pt idx="3">
                  <c:v>86.596070785513675</c:v>
                </c:pt>
                <c:pt idx="4">
                  <c:v>83.845323974190237</c:v>
                </c:pt>
                <c:pt idx="5">
                  <c:v>79.813626272137228</c:v>
                </c:pt>
                <c:pt idx="6">
                  <c:v>76.192884293769751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BE-456E-9EB8-C0F6CF64DEC9}"/>
            </c:ext>
          </c:extLst>
        </c:ser>
        <c:ser>
          <c:idx val="6"/>
          <c:order val="7"/>
          <c:tx>
            <c:strRef>
              <c:f>'End-use energy intensities'!$J$10</c:f>
              <c:strCache>
                <c:ptCount val="1"/>
                <c:pt idx="0">
                  <c:v>Other industries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5BE-456E-9EB8-C0F6CF64DE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'End-use energy intensities'!$K$3:$Q$3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'End-use energy intensities'!$K$10:$Q$10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99.013278356730083</c:v>
                </c:pt>
                <c:pt idx="2">
                  <c:v>92.886961615038345</c:v>
                </c:pt>
                <c:pt idx="3">
                  <c:v>87.147673259440765</c:v>
                </c:pt>
                <c:pt idx="4">
                  <c:v>81.915289137764617</c:v>
                </c:pt>
                <c:pt idx="5">
                  <c:v>76.921602804437654</c:v>
                </c:pt>
                <c:pt idx="6">
                  <c:v>72.265894604738079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BE-456E-9EB8-C0F6CF64D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179552"/>
        <c:axId val="1417179880"/>
      </c:lineChart>
      <c:catAx>
        <c:axId val="14171795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79880"/>
        <c:crosses val="autoZero"/>
        <c:auto val="1"/>
        <c:lblAlgn val="ctr"/>
        <c:lblOffset val="100"/>
        <c:noMultiLvlLbl val="0"/>
      </c:catAx>
      <c:valAx>
        <c:axId val="141717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2021</a:t>
                </a:r>
                <a:r>
                  <a:rPr lang="en-US" baseline="0"/>
                  <a:t> = 100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90192994262521"/>
          <c:y val="0.19815643044619419"/>
          <c:w val="0.25767508668729677"/>
          <c:h val="0.70307281589801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Kaya identity or trends in key drivers of GHG</a:t>
            </a:r>
            <a:r>
              <a:rPr lang="en-US" baseline="0"/>
              <a:t> emissions levels, Global Net-zero Scenario</a:t>
            </a:r>
            <a:endParaRPr lang="en-US"/>
          </a:p>
        </c:rich>
      </c:tx>
      <c:layout>
        <c:manualLayout>
          <c:xMode val="edge"/>
          <c:yMode val="edge"/>
          <c:x val="0.12966738500205216"/>
          <c:y val="2.53968253968253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012294522183405E-2"/>
          <c:y val="0.22933333333333333"/>
          <c:w val="0.8816610078135253"/>
          <c:h val="0.54442961296504599"/>
        </c:manualLayout>
      </c:layout>
      <c:lineChart>
        <c:grouping val="standard"/>
        <c:varyColors val="0"/>
        <c:ser>
          <c:idx val="5"/>
          <c:order val="0"/>
          <c:tx>
            <c:strRef>
              <c:f>'Kaya identity'!$J$9</c:f>
              <c:strCache>
                <c:ptCount val="1"/>
                <c:pt idx="0">
                  <c:v>Baseline (2021 = 100)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E7-4FC8-AF8F-9AFE397F5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'Kaya identity'!$K$3:$Q$3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'Kaya identity'!$K$9:$Q$9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E7-4FC8-AF8F-9AFE397F5B01}"/>
            </c:ext>
          </c:extLst>
        </c:ser>
        <c:ser>
          <c:idx val="0"/>
          <c:order val="1"/>
          <c:tx>
            <c:strRef>
              <c:f>'Kaya identity'!$J$4</c:f>
              <c:strCache>
                <c:ptCount val="1"/>
                <c:pt idx="0">
                  <c:v>Population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DE7-4FC8-AF8F-9AFE397F5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'Kaya identity'!$K$3:$Q$3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'Kaya identity'!$K$4:$Q$4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107.01633683439498</c:v>
                </c:pt>
                <c:pt idx="2">
                  <c:v>113.37109073548454</c:v>
                </c:pt>
                <c:pt idx="3">
                  <c:v>118.65433665127595</c:v>
                </c:pt>
                <c:pt idx="4">
                  <c:v>122.81610924358756</c:v>
                </c:pt>
                <c:pt idx="5">
                  <c:v>126.15358455521692</c:v>
                </c:pt>
                <c:pt idx="6">
                  <c:v>129.22710684996011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7-4FC8-AF8F-9AFE397F5B01}"/>
            </c:ext>
          </c:extLst>
        </c:ser>
        <c:ser>
          <c:idx val="1"/>
          <c:order val="2"/>
          <c:tx>
            <c:strRef>
              <c:f>'Kaya identity'!$J$5</c:f>
              <c:strCache>
                <c:ptCount val="1"/>
                <c:pt idx="0">
                  <c:v>GDP/Capita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E7-4FC8-AF8F-9AFE397F5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'Kaya identity'!$K$3:$Q$3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'Kaya identity'!$K$5:$Q$5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101.38434910129565</c:v>
                </c:pt>
                <c:pt idx="2">
                  <c:v>105.74514121581591</c:v>
                </c:pt>
                <c:pt idx="3">
                  <c:v>108.22160034239387</c:v>
                </c:pt>
                <c:pt idx="4">
                  <c:v>108.64562794806977</c:v>
                </c:pt>
                <c:pt idx="5">
                  <c:v>110.26218803161123</c:v>
                </c:pt>
                <c:pt idx="6">
                  <c:v>114.22307147288589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7-4FC8-AF8F-9AFE397F5B01}"/>
            </c:ext>
          </c:extLst>
        </c:ser>
        <c:ser>
          <c:idx val="2"/>
          <c:order val="3"/>
          <c:tx>
            <c:strRef>
              <c:f>'Kaya identity'!$J$6</c:f>
              <c:strCache>
                <c:ptCount val="1"/>
                <c:pt idx="0">
                  <c:v>Energy Intensity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E7-4FC8-AF8F-9AFE397F5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'Kaya identity'!$K$3:$Q$3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'Kaya identity'!$K$6:$Q$6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94.351809891106811</c:v>
                </c:pt>
                <c:pt idx="2">
                  <c:v>85.383145149778542</c:v>
                </c:pt>
                <c:pt idx="3">
                  <c:v>76.422741911254249</c:v>
                </c:pt>
                <c:pt idx="4">
                  <c:v>72.5178455701583</c:v>
                </c:pt>
                <c:pt idx="5">
                  <c:v>68.702475246721619</c:v>
                </c:pt>
                <c:pt idx="6">
                  <c:v>66.319646297777183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E7-4FC8-AF8F-9AFE397F5B01}"/>
            </c:ext>
          </c:extLst>
        </c:ser>
        <c:ser>
          <c:idx val="3"/>
          <c:order val="4"/>
          <c:tx>
            <c:strRef>
              <c:f>'Kaya identity'!$J$7</c:f>
              <c:strCache>
                <c:ptCount val="1"/>
                <c:pt idx="0">
                  <c:v>Carbon Intensity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E7-4FC8-AF8F-9AFE397F5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'Kaya identity'!$K$3:$Q$3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'Kaya identity'!$K$7:$Q$7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92.969056592807959</c:v>
                </c:pt>
                <c:pt idx="2">
                  <c:v>76.223799079068428</c:v>
                </c:pt>
                <c:pt idx="3">
                  <c:v>52.196828342314504</c:v>
                </c:pt>
                <c:pt idx="4">
                  <c:v>32.252201336694334</c:v>
                </c:pt>
                <c:pt idx="5">
                  <c:v>17.852242125889639</c:v>
                </c:pt>
                <c:pt idx="6">
                  <c:v>6.6984158812577483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E7-4FC8-AF8F-9AFE397F5B01}"/>
            </c:ext>
          </c:extLst>
        </c:ser>
        <c:ser>
          <c:idx val="4"/>
          <c:order val="5"/>
          <c:tx>
            <c:strRef>
              <c:f>'Kaya identity'!$J$8</c:f>
              <c:strCache>
                <c:ptCount val="1"/>
                <c:pt idx="0">
                  <c:v>Net GHG Emissions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E7-4FC8-AF8F-9AFE397F5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'Kaya identity'!$K$3:$Q$3</c:f>
              <c:numCache>
                <c:formatCode>General</c:formatCode>
                <c:ptCount val="7"/>
                <c:pt idx="0">
                  <c:v>2021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'Kaya identity'!$K$8:$Q$8</c:f>
              <c:numCache>
                <c:formatCode>_(* #,##0_);_(* \(#,##0\);_(* "-"??_);_(@_)</c:formatCode>
                <c:ptCount val="7"/>
                <c:pt idx="0">
                  <c:v>100</c:v>
                </c:pt>
                <c:pt idx="1">
                  <c:v>94.927502947345857</c:v>
                </c:pt>
                <c:pt idx="2">
                  <c:v>76.920368073737237</c:v>
                </c:pt>
                <c:pt idx="3">
                  <c:v>51.476735106334118</c:v>
                </c:pt>
                <c:pt idx="4">
                  <c:v>31.270956777364383</c:v>
                </c:pt>
                <c:pt idx="5">
                  <c:v>14.891369252675579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E7-4FC8-AF8F-9AFE397F5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585624"/>
        <c:axId val="336586280"/>
      </c:lineChart>
      <c:catAx>
        <c:axId val="33658562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86280"/>
        <c:crosses val="autoZero"/>
        <c:auto val="1"/>
        <c:lblAlgn val="ctr"/>
        <c:lblOffset val="100"/>
        <c:noMultiLvlLbl val="0"/>
      </c:catAx>
      <c:valAx>
        <c:axId val="33658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2021</a:t>
                </a:r>
                <a:r>
                  <a:rPr lang="en-US" baseline="0"/>
                  <a:t> = 100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8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8127752825836578E-2"/>
          <c:y val="0.86772386784985212"/>
          <c:w val="0.87372442036412357"/>
          <c:h val="0.106879306753322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7189158372399"/>
          <c:y val="2.9652081535795283E-2"/>
          <c:w val="0.45363733657268629"/>
          <c:h val="0.907813652480575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'2050 GHG emissions in GNZ'!$L$3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GNZ'!$M$3:$N$3</c:f>
              <c:numCache>
                <c:formatCode>0%</c:formatCode>
                <c:ptCount val="2"/>
                <c:pt idx="0" formatCode="_(* #,##0_);_(* \(#,##0\);_(* &quot;-&quot;??_);_(@_)">
                  <c:v>50.2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B-47A1-AE96-00F4E857CB59}"/>
            </c:ext>
          </c:extLst>
        </c:ser>
        <c:ser>
          <c:idx val="1"/>
          <c:order val="1"/>
          <c:tx>
            <c:strRef>
              <c:f>'2050 GHG emissions in GNZ'!$L$4</c:f>
              <c:strCache>
                <c:ptCount val="1"/>
                <c:pt idx="0">
                  <c:v>Waste and Others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GNZ'!$M$4:$N$4</c:f>
              <c:numCache>
                <c:formatCode>0%</c:formatCode>
                <c:ptCount val="2"/>
                <c:pt idx="0" formatCode="_(* #,##0_);_(* \(#,##0\);_(* &quot;-&quot;??_);_(@_)">
                  <c:v>26.2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B-47A1-AE96-00F4E857CB59}"/>
            </c:ext>
          </c:extLst>
        </c:ser>
        <c:ser>
          <c:idx val="2"/>
          <c:order val="2"/>
          <c:tx>
            <c:strRef>
              <c:f>'2050 GHG emissions in GNZ'!$L$5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GNZ'!$M$5:$N$5</c:f>
              <c:numCache>
                <c:formatCode>0%</c:formatCode>
                <c:ptCount val="2"/>
                <c:pt idx="0" formatCode="_(* #,##0_);_(* \(#,##0\);_(* &quot;-&quot;??_);_(@_)">
                  <c:v>24.88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B-47A1-AE96-00F4E857CB59}"/>
            </c:ext>
          </c:extLst>
        </c:ser>
        <c:ser>
          <c:idx val="3"/>
          <c:order val="3"/>
          <c:tx>
            <c:strRef>
              <c:f>'2050 GHG emissions in GNZ'!$L$6</c:f>
              <c:strCache>
                <c:ptCount val="1"/>
                <c:pt idx="0">
                  <c:v>Heavy 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GNZ'!$M$6:$N$6</c:f>
              <c:numCache>
                <c:formatCode>0%</c:formatCode>
                <c:ptCount val="2"/>
                <c:pt idx="0" formatCode="_(* #,##0_);_(* \(#,##0\);_(* &quot;-&quot;??_);_(@_)">
                  <c:v>19.38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B-47A1-AE96-00F4E857CB59}"/>
            </c:ext>
          </c:extLst>
        </c:ser>
        <c:ser>
          <c:idx val="4"/>
          <c:order val="4"/>
          <c:tx>
            <c:strRef>
              <c:f>'2050 GHG emissions in GNZ'!$L$7</c:f>
              <c:strCache>
                <c:ptCount val="1"/>
                <c:pt idx="0">
                  <c:v>Oil and 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GNZ'!$M$7:$N$7</c:f>
              <c:numCache>
                <c:formatCode>0%</c:formatCode>
                <c:ptCount val="2"/>
                <c:pt idx="0" formatCode="_(* #,##0_);_(* \(#,##0\);_(* &quot;-&quot;??_);_(@_)">
                  <c:v>17.36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DB-47A1-AE96-00F4E857CB59}"/>
            </c:ext>
          </c:extLst>
        </c:ser>
        <c:ser>
          <c:idx val="5"/>
          <c:order val="5"/>
          <c:tx>
            <c:strRef>
              <c:f>'2050 GHG emissions in GNZ'!$L$8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GNZ'!$M$8:$N$8</c:f>
              <c:numCache>
                <c:formatCode>0%</c:formatCode>
                <c:ptCount val="2"/>
                <c:pt idx="0" formatCode="_(* #,##0_);_(* \(#,##0\);_(* &quot;-&quot;??_);_(@_)">
                  <c:v>14.77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DB-47A1-AE96-00F4E857CB59}"/>
            </c:ext>
          </c:extLst>
        </c:ser>
        <c:ser>
          <c:idx val="6"/>
          <c:order val="6"/>
          <c:tx>
            <c:strRef>
              <c:f>'2050 GHG emissions in GNZ'!$L$9</c:f>
              <c:strCache>
                <c:ptCount val="1"/>
                <c:pt idx="0">
                  <c:v>Land Use, Land Use Change and Forestry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GNZ'!$M$9:$N$9</c:f>
              <c:numCache>
                <c:formatCode>_(* #,##0_);_(* \(#,##0\);_(* "-"??_);_(@_)</c:formatCode>
                <c:ptCount val="2"/>
                <c:pt idx="1">
                  <c:v>-50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DB-47A1-AE96-00F4E857CB59}"/>
            </c:ext>
          </c:extLst>
        </c:ser>
        <c:ser>
          <c:idx val="7"/>
          <c:order val="7"/>
          <c:tx>
            <c:strRef>
              <c:f>'2050 GHG emissions in GNZ'!$L$10</c:f>
              <c:strCache>
                <c:ptCount val="1"/>
                <c:pt idx="0">
                  <c:v>Direct Air Capture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GNZ'!$M$10:$N$10</c:f>
              <c:numCache>
                <c:formatCode>_(* #,##0_);_(* \(#,##0\);_(* "-"??_);_(@_)</c:formatCode>
                <c:ptCount val="2"/>
                <c:pt idx="1">
                  <c:v>-45.86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DB-47A1-AE96-00F4E857CB59}"/>
            </c:ext>
          </c:extLst>
        </c:ser>
        <c:ser>
          <c:idx val="8"/>
          <c:order val="8"/>
          <c:tx>
            <c:strRef>
              <c:f>'2050 GHG emissions in GNZ'!$L$11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GNZ'!$M$11:$N$11</c:f>
              <c:numCache>
                <c:formatCode>_(* #,##0_);_(* \(#,##0\);_(* "-"??_);_(@_)</c:formatCode>
                <c:ptCount val="2"/>
                <c:pt idx="1">
                  <c:v>-36.020000000000003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DB-47A1-AE96-00F4E857CB59}"/>
            </c:ext>
          </c:extLst>
        </c:ser>
        <c:ser>
          <c:idx val="9"/>
          <c:order val="9"/>
          <c:tx>
            <c:strRef>
              <c:f>'2050 GHG emissions in GNZ'!$L$12</c:f>
              <c:strCache>
                <c:ptCount val="1"/>
                <c:pt idx="0">
                  <c:v>Low or Non-emitting Hydrogen Production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GNZ'!$M$12:$N$12</c:f>
              <c:numCache>
                <c:formatCode>_(* #,##0_);_(* \(#,##0\);_(* "-"??_);_(@_)</c:formatCode>
                <c:ptCount val="2"/>
                <c:pt idx="1">
                  <c:v>-20.76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DB-47A1-AE96-00F4E857C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84491200"/>
        <c:axId val="684490840"/>
      </c:barChart>
      <c:lineChart>
        <c:grouping val="standard"/>
        <c:varyColors val="0"/>
        <c:ser>
          <c:idx val="10"/>
          <c:order val="10"/>
          <c:tx>
            <c:strRef>
              <c:f>'2050 GHG emissions in GNZ'!$L$13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4.3815690498078416E-2"/>
                  <c:y val="2.6326209130658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4DB-47A1-AE96-00F4E857CB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GNZ'!$M$13:$N$13</c:f>
              <c:numCache>
                <c:formatCode>_(* #,##0_);_(* \(#,##0\);_(* "-"??_);_(@_)</c:formatCode>
                <c:ptCount val="2"/>
                <c:pt idx="0">
                  <c:v>152.79</c:v>
                </c:pt>
                <c:pt idx="1">
                  <c:v>-152.63999999999999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DB-47A1-AE96-00F4E857C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491200"/>
        <c:axId val="684490840"/>
      </c:lineChart>
      <c:catAx>
        <c:axId val="68449120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90840"/>
        <c:crosses val="autoZero"/>
        <c:auto val="1"/>
        <c:lblAlgn val="ctr"/>
        <c:lblOffset val="100"/>
        <c:noMultiLvlLbl val="0"/>
      </c:catAx>
      <c:valAx>
        <c:axId val="6844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Mt</a:t>
                </a:r>
                <a:r>
                  <a:rPr lang="en-US" b="1" baseline="0"/>
                  <a:t> of CO2e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91200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legendEntry>
        <c:idx val="1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8472278099081076"/>
          <c:y val="2.8765915176368333E-2"/>
          <c:w val="0.39890580940162568"/>
          <c:h val="0.91820716340801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7189158372399"/>
          <c:y val="2.9652081535795283E-2"/>
          <c:w val="0.8355879687412322"/>
          <c:h val="0.907813652480575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'2050 GHG emissions in GNZ'!$L$3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291124509495757"/>
                  <c:y val="0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GNZ'!$M$3:$N$3</c:f>
              <c:numCache>
                <c:formatCode>0%</c:formatCode>
                <c:ptCount val="2"/>
                <c:pt idx="0" formatCode="_(* #,##0_);_(* \(#,##0\);_(* &quot;-&quot;??_);_(@_)">
                  <c:v>50.2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D-48E6-9E11-6D3C3F17BCC8}"/>
            </c:ext>
          </c:extLst>
        </c:ser>
        <c:ser>
          <c:idx val="1"/>
          <c:order val="1"/>
          <c:tx>
            <c:strRef>
              <c:f>'2050 GHG emissions in GNZ'!$L$4</c:f>
              <c:strCache>
                <c:ptCount val="1"/>
                <c:pt idx="0">
                  <c:v>Waste and Others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38893744468704006"/>
                  <c:y val="-4.9886055715876662E-17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GNZ'!$M$4:$N$4</c:f>
              <c:numCache>
                <c:formatCode>0%</c:formatCode>
                <c:ptCount val="2"/>
                <c:pt idx="0" formatCode="_(* #,##0_);_(* \(#,##0\);_(* &quot;-&quot;??_);_(@_)">
                  <c:v>26.2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D-48E6-9E11-6D3C3F17BCC8}"/>
            </c:ext>
          </c:extLst>
        </c:ser>
        <c:ser>
          <c:idx val="2"/>
          <c:order val="2"/>
          <c:tx>
            <c:strRef>
              <c:f>'2050 GHG emissions in GNZ'!$L$5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38660847795238712"/>
                  <c:y val="0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GNZ'!$M$5:$N$5</c:f>
              <c:numCache>
                <c:formatCode>0%</c:formatCode>
                <c:ptCount val="2"/>
                <c:pt idx="0" formatCode="_(* #,##0_);_(* \(#,##0\);_(* &quot;-&quot;??_);_(@_)">
                  <c:v>24.88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CD-48E6-9E11-6D3C3F17BCC8}"/>
            </c:ext>
          </c:extLst>
        </c:ser>
        <c:ser>
          <c:idx val="3"/>
          <c:order val="3"/>
          <c:tx>
            <c:strRef>
              <c:f>'2050 GHG emissions in GNZ'!$L$6</c:f>
              <c:strCache>
                <c:ptCount val="1"/>
                <c:pt idx="0">
                  <c:v>Heavy Industry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38660847795238712"/>
                  <c:y val="2.4943027857938331E-17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GNZ'!$M$6:$N$6</c:f>
              <c:numCache>
                <c:formatCode>0%</c:formatCode>
                <c:ptCount val="2"/>
                <c:pt idx="0" formatCode="_(* #,##0_);_(* \(#,##0\);_(* &quot;-&quot;??_);_(@_)">
                  <c:v>19.38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CD-48E6-9E11-6D3C3F17BCC8}"/>
            </c:ext>
          </c:extLst>
        </c:ser>
        <c:ser>
          <c:idx val="4"/>
          <c:order val="4"/>
          <c:tx>
            <c:strRef>
              <c:f>'2050 GHG emissions in GNZ'!$L$7</c:f>
              <c:strCache>
                <c:ptCount val="1"/>
                <c:pt idx="0">
                  <c:v>Oil and Gas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39825331162565181"/>
                  <c:y val="0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GNZ'!$M$7:$N$7</c:f>
              <c:numCache>
                <c:formatCode>0%</c:formatCode>
                <c:ptCount val="2"/>
                <c:pt idx="0" formatCode="_(* #,##0_);_(* \(#,##0\);_(* &quot;-&quot;??_);_(@_)">
                  <c:v>17.36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CD-48E6-9E11-6D3C3F17BCC8}"/>
            </c:ext>
          </c:extLst>
        </c:ser>
        <c:ser>
          <c:idx val="5"/>
          <c:order val="5"/>
          <c:tx>
            <c:strRef>
              <c:f>'2050 GHG emissions in GNZ'!$L$8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058227836030463"/>
                  <c:y val="-1.2471513928969166E-17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GNZ'!$M$8:$N$8</c:f>
              <c:numCache>
                <c:formatCode>0%</c:formatCode>
                <c:ptCount val="2"/>
                <c:pt idx="0" formatCode="_(* #,##0_);_(* \(#,##0\);_(* &quot;-&quot;??_);_(@_)">
                  <c:v>14.77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CD-48E6-9E11-6D3C3F17BCC8}"/>
            </c:ext>
          </c:extLst>
        </c:ser>
        <c:ser>
          <c:idx val="6"/>
          <c:order val="6"/>
          <c:tx>
            <c:strRef>
              <c:f>'2050 GHG emissions in GNZ'!$L$9</c:f>
              <c:strCache>
                <c:ptCount val="1"/>
                <c:pt idx="0">
                  <c:v>Land Use, Land Use Change and Forestry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0.42852987917613994"/>
                  <c:y val="2.7236601261256899E-3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GNZ'!$M$9:$N$9</c:f>
              <c:numCache>
                <c:formatCode>_(* #,##0_);_(* \(#,##0\);_(* "-"??_);_(@_)</c:formatCode>
                <c:ptCount val="2"/>
                <c:pt idx="1">
                  <c:v>-50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CD-48E6-9E11-6D3C3F17BCC8}"/>
            </c:ext>
          </c:extLst>
        </c:ser>
        <c:ser>
          <c:idx val="7"/>
          <c:order val="7"/>
          <c:tx>
            <c:strRef>
              <c:f>'2050 GHG emissions in GNZ'!$L$10</c:f>
              <c:strCache>
                <c:ptCount val="1"/>
                <c:pt idx="0">
                  <c:v>Direct Air Capture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0.43551677938009875"/>
                  <c:y val="5.7849924014051235E-6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GNZ'!$M$10:$N$10</c:f>
              <c:numCache>
                <c:formatCode>_(* #,##0_);_(* \(#,##0\);_(* "-"??_);_(@_)</c:formatCode>
                <c:ptCount val="2"/>
                <c:pt idx="1">
                  <c:v>-45.86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CD-48E6-9E11-6D3C3F17BCC8}"/>
            </c:ext>
          </c:extLst>
        </c:ser>
        <c:ser>
          <c:idx val="8"/>
          <c:order val="8"/>
          <c:tx>
            <c:strRef>
              <c:f>'2050 GHG emissions in GNZ'!$L$11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0.42852987917613994"/>
                  <c:y val="1.0712948891306205E-6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GNZ'!$M$11:$N$11</c:f>
              <c:numCache>
                <c:formatCode>_(* #,##0_);_(* \(#,##0\);_(* "-"??_);_(@_)</c:formatCode>
                <c:ptCount val="2"/>
                <c:pt idx="1">
                  <c:v>-36.020000000000003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CD-48E6-9E11-6D3C3F17BCC8}"/>
            </c:ext>
          </c:extLst>
        </c:ser>
        <c:ser>
          <c:idx val="9"/>
          <c:order val="9"/>
          <c:tx>
            <c:strRef>
              <c:f>'2050 GHG emissions in GNZ'!$L$12</c:f>
              <c:strCache>
                <c:ptCount val="1"/>
                <c:pt idx="0">
                  <c:v>Low or Non-emitting Hydrogen Production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0.43318781264544581"/>
                  <c:y val="-2.1765712521444644E-2"/>
                </c:manualLayout>
              </c:layout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9CD-48E6-9E11-6D3C3F17BCC8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GNZ'!$M$12:$N$12</c:f>
              <c:numCache>
                <c:formatCode>_(* #,##0_);_(* \(#,##0\);_(* "-"??_);_(@_)</c:formatCode>
                <c:ptCount val="2"/>
                <c:pt idx="1">
                  <c:v>-20.76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CD-48E6-9E11-6D3C3F17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84491200"/>
        <c:axId val="684490840"/>
      </c:barChart>
      <c:lineChart>
        <c:grouping val="standard"/>
        <c:varyColors val="0"/>
        <c:ser>
          <c:idx val="10"/>
          <c:order val="10"/>
          <c:tx>
            <c:strRef>
              <c:f>'2050 GHG emissions in GNZ'!$L$13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4.3815690498078416E-2"/>
                  <c:y val="2.632620913065873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9CD-48E6-9E11-6D3C3F17BC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'2050 GHG emissions in GNZ'!$M$2:$N$2</c:f>
              <c:strCache>
                <c:ptCount val="2"/>
                <c:pt idx="0">
                  <c:v>Remaining_emissions</c:v>
                </c:pt>
                <c:pt idx="1">
                  <c:v>Negative_emissions</c:v>
                </c:pt>
              </c:strCache>
            </c:strRef>
          </c:cat>
          <c:val>
            <c:numRef>
              <c:f>'2050 GHG emissions in GNZ'!$M$13:$N$13</c:f>
              <c:numCache>
                <c:formatCode>_(* #,##0_);_(* \(#,##0\);_(* "-"??_);_(@_)</c:formatCode>
                <c:ptCount val="2"/>
                <c:pt idx="0">
                  <c:v>152.79</c:v>
                </c:pt>
                <c:pt idx="1">
                  <c:v>-152.63999999999999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CD-48E6-9E11-6D3C3F17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491200"/>
        <c:axId val="684490840"/>
      </c:lineChart>
      <c:catAx>
        <c:axId val="68449120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90840"/>
        <c:crosses val="autoZero"/>
        <c:auto val="1"/>
        <c:lblAlgn val="ctr"/>
        <c:lblOffset val="100"/>
        <c:noMultiLvlLbl val="0"/>
      </c:catAx>
      <c:valAx>
        <c:axId val="6844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Mt</a:t>
                </a:r>
                <a:r>
                  <a:rPr lang="en-US" b="1" baseline="0"/>
                  <a:t> of CO2e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91200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'Aggregate Cost of Carbon' represents hypothetical future policies</a:t>
            </a:r>
            <a:r>
              <a:rPr lang="en-US" baseline="0"/>
              <a:t>, and supplements other policy assumptions in both Net-zero scenarios</a:t>
            </a:r>
            <a:endParaRPr lang="en-US"/>
          </a:p>
        </c:rich>
      </c:tx>
      <c:layout>
        <c:manualLayout>
          <c:xMode val="edge"/>
          <c:yMode val="edge"/>
          <c:x val="0.1198565433141258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42018478922322"/>
          <c:y val="0.29027390384979307"/>
          <c:w val="0.83146163311028676"/>
          <c:h val="0.42885789746501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'Carbon pricing'!$J$5</c:f>
              <c:strCache>
                <c:ptCount val="1"/>
                <c:pt idx="0">
                  <c:v>Backstop Carbon Pricing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'Carbon pricing'!$K$3:$P$4</c:f>
              <c:multiLvlStrCache>
                <c:ptCount val="6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Global Net-zero</c:v>
                  </c:pt>
                  <c:pt idx="2">
                    <c:v>Canada Net-zero</c:v>
                  </c:pt>
                  <c:pt idx="4">
                    <c:v>Current Measures</c:v>
                  </c:pt>
                </c:lvl>
              </c:multiLvlStrCache>
            </c:multiLvlStrRef>
          </c:cat>
          <c:val>
            <c:numRef>
              <c:f>'Carbon pricing'!$K$5:$P$5</c:f>
              <c:numCache>
                <c:formatCode>General</c:formatCode>
                <c:ptCount val="6"/>
                <c:pt idx="0">
                  <c:v>140</c:v>
                </c:pt>
                <c:pt idx="1">
                  <c:v>95</c:v>
                </c:pt>
                <c:pt idx="2">
                  <c:v>140</c:v>
                </c:pt>
                <c:pt idx="3">
                  <c:v>95</c:v>
                </c:pt>
                <c:pt idx="4">
                  <c:v>140</c:v>
                </c:pt>
                <c:pt idx="5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C-4B06-B9F3-C1FB0E6E88D9}"/>
            </c:ext>
          </c:extLst>
        </c:ser>
        <c:ser>
          <c:idx val="1"/>
          <c:order val="1"/>
          <c:tx>
            <c:strRef>
              <c:f>'Carbon pricing'!$J$6</c:f>
              <c:strCache>
                <c:ptCount val="1"/>
                <c:pt idx="0">
                  <c:v>Aggregate Cost of Carbon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2C-4B06-B9F3-C1FB0E6E88D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2C-4B06-B9F3-C1FB0E6E88D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62C-4B06-B9F3-C1FB0E6E88D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62C-4B06-B9F3-C1FB0E6E88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'Carbon pricing'!$K$3:$P$4</c:f>
              <c:multiLvlStrCache>
                <c:ptCount val="6"/>
                <c:lvl>
                  <c:pt idx="0">
                    <c:v>2030</c:v>
                  </c:pt>
                  <c:pt idx="1">
                    <c:v>2050</c:v>
                  </c:pt>
                  <c:pt idx="2">
                    <c:v>2030</c:v>
                  </c:pt>
                  <c:pt idx="3">
                    <c:v>2050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Global Net-zero</c:v>
                  </c:pt>
                  <c:pt idx="2">
                    <c:v>Canada Net-zero</c:v>
                  </c:pt>
                  <c:pt idx="4">
                    <c:v>Current Measures</c:v>
                  </c:pt>
                </c:lvl>
              </c:multiLvlStrCache>
            </c:multiLvlStrRef>
          </c:cat>
          <c:val>
            <c:numRef>
              <c:f>'Carbon pricing'!$K$6:$P$6</c:f>
              <c:numCache>
                <c:formatCode>General</c:formatCode>
                <c:ptCount val="6"/>
                <c:pt idx="0">
                  <c:v>0</c:v>
                </c:pt>
                <c:pt idx="1">
                  <c:v>330</c:v>
                </c:pt>
                <c:pt idx="2">
                  <c:v>0</c:v>
                </c:pt>
                <c:pt idx="3">
                  <c:v>380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2C-4B06-B9F3-C1FB0E6E88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01473504"/>
        <c:axId val="1101471344"/>
      </c:barChart>
      <c:catAx>
        <c:axId val="110147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471344"/>
        <c:crosses val="autoZero"/>
        <c:auto val="1"/>
        <c:lblAlgn val="ctr"/>
        <c:lblOffset val="100"/>
        <c:noMultiLvlLbl val="0"/>
      </c:catAx>
      <c:valAx>
        <c:axId val="11014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$2022 CDN</a:t>
                </a:r>
                <a:r>
                  <a:rPr lang="en-US" baseline="0"/>
                  <a:t> per tonne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4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Bioenergy Demand by Type in Global Net-zero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'Bioenergy Demand by Type'!$A$3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'Bioenergy Demand by Type'!$B$1:$Q$2</c:f>
              <c:multiLvlStrCache>
                <c:ptCount val="16"/>
                <c:lvl>
                  <c:pt idx="0">
                    <c:v>2021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2021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  <c:pt idx="8">
                    <c:v>2021</c:v>
                  </c:pt>
                  <c:pt idx="9">
                    <c:v>2030</c:v>
                  </c:pt>
                  <c:pt idx="10">
                    <c:v>2040</c:v>
                  </c:pt>
                  <c:pt idx="11">
                    <c:v>2050</c:v>
                  </c:pt>
                  <c:pt idx="12">
                    <c:v>2021</c:v>
                  </c:pt>
                  <c:pt idx="13">
                    <c:v>2030</c:v>
                  </c:pt>
                  <c:pt idx="14">
                    <c:v>2040</c:v>
                  </c:pt>
                  <c:pt idx="15">
                    <c:v>2050</c:v>
                  </c:pt>
                </c:lvl>
                <c:lvl>
                  <c:pt idx="0">
                    <c:v>Commercial</c:v>
                  </c:pt>
                  <c:pt idx="4">
                    <c:v>Residential</c:v>
                  </c:pt>
                  <c:pt idx="8">
                    <c:v>Transportation</c:v>
                  </c:pt>
                  <c:pt idx="12">
                    <c:v>Industrial</c:v>
                  </c:pt>
                </c:lvl>
              </c:multiLvlStrCache>
            </c:multiLvlStrRef>
          </c:cat>
          <c:val>
            <c:numRef>
              <c:f>'Bioenergy Demand by Type'!$B$3:$Q$3</c:f>
              <c:numCache>
                <c:formatCode>General</c:formatCode>
                <c:ptCount val="16"/>
                <c:pt idx="0">
                  <c:v>5.0000000000000001E-4</c:v>
                </c:pt>
                <c:pt idx="1">
                  <c:v>1.2999999999999999E-3</c:v>
                </c:pt>
                <c:pt idx="2">
                  <c:v>5.0000000000000001E-4</c:v>
                </c:pt>
                <c:pt idx="3">
                  <c:v>1E-4</c:v>
                </c:pt>
                <c:pt idx="8">
                  <c:v>138.94999999999999</c:v>
                </c:pt>
                <c:pt idx="9">
                  <c:v>218.3</c:v>
                </c:pt>
                <c:pt idx="10">
                  <c:v>239.22</c:v>
                </c:pt>
                <c:pt idx="11">
                  <c:v>280.37</c:v>
                </c:pt>
                <c:pt idx="12">
                  <c:v>20.206599999999998</c:v>
                </c:pt>
                <c:pt idx="13">
                  <c:v>42.5642</c:v>
                </c:pt>
                <c:pt idx="14">
                  <c:v>80.474800000000002</c:v>
                </c:pt>
                <c:pt idx="15">
                  <c:v>109.2341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F-4FF8-A45A-4A4C6C641613}"/>
            </c:ext>
          </c:extLst>
        </c:ser>
        <c:ser>
          <c:idx val="1"/>
          <c:order val="1"/>
          <c:tx>
            <c:strRef>
              <c:f>'Bioenergy Demand by Type'!$A$4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'Bioenergy Demand by Type'!$B$1:$Q$2</c:f>
              <c:multiLvlStrCache>
                <c:ptCount val="16"/>
                <c:lvl>
                  <c:pt idx="0">
                    <c:v>2021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2021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  <c:pt idx="8">
                    <c:v>2021</c:v>
                  </c:pt>
                  <c:pt idx="9">
                    <c:v>2030</c:v>
                  </c:pt>
                  <c:pt idx="10">
                    <c:v>2040</c:v>
                  </c:pt>
                  <c:pt idx="11">
                    <c:v>2050</c:v>
                  </c:pt>
                  <c:pt idx="12">
                    <c:v>2021</c:v>
                  </c:pt>
                  <c:pt idx="13">
                    <c:v>2030</c:v>
                  </c:pt>
                  <c:pt idx="14">
                    <c:v>2040</c:v>
                  </c:pt>
                  <c:pt idx="15">
                    <c:v>2050</c:v>
                  </c:pt>
                </c:lvl>
                <c:lvl>
                  <c:pt idx="0">
                    <c:v>Commercial</c:v>
                  </c:pt>
                  <c:pt idx="4">
                    <c:v>Residential</c:v>
                  </c:pt>
                  <c:pt idx="8">
                    <c:v>Transportation</c:v>
                  </c:pt>
                  <c:pt idx="12">
                    <c:v>Industrial</c:v>
                  </c:pt>
                </c:lvl>
              </c:multiLvlStrCache>
            </c:multiLvlStrRef>
          </c:cat>
          <c:val>
            <c:numRef>
              <c:f>'Bioenergy Demand by Type'!$B$4:$Q$4</c:f>
              <c:numCache>
                <c:formatCode>General</c:formatCode>
                <c:ptCount val="16"/>
                <c:pt idx="4">
                  <c:v>153.38999999999999</c:v>
                </c:pt>
                <c:pt idx="5">
                  <c:v>108.59180000000001</c:v>
                </c:pt>
                <c:pt idx="6">
                  <c:v>67.400800000000004</c:v>
                </c:pt>
                <c:pt idx="7">
                  <c:v>41.323430000000002</c:v>
                </c:pt>
                <c:pt idx="12">
                  <c:v>439.0804</c:v>
                </c:pt>
                <c:pt idx="13">
                  <c:v>492.88350000000003</c:v>
                </c:pt>
                <c:pt idx="14">
                  <c:v>522.29</c:v>
                </c:pt>
                <c:pt idx="15">
                  <c:v>538.14089999999999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F-4FF8-A45A-4A4C6C641613}"/>
            </c:ext>
          </c:extLst>
        </c:ser>
        <c:ser>
          <c:idx val="2"/>
          <c:order val="2"/>
          <c:tx>
            <c:strRef>
              <c:f>'Bioenergy Demand by Type'!$A$5</c:f>
              <c:strCache>
                <c:ptCount val="1"/>
                <c:pt idx="0">
                  <c:v>Renewable Natural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'Bioenergy Demand by Type'!$B$1:$Q$2</c:f>
              <c:multiLvlStrCache>
                <c:ptCount val="16"/>
                <c:lvl>
                  <c:pt idx="0">
                    <c:v>2021</c:v>
                  </c:pt>
                  <c:pt idx="1">
                    <c:v>2030</c:v>
                  </c:pt>
                  <c:pt idx="2">
                    <c:v>2040</c:v>
                  </c:pt>
                  <c:pt idx="3">
                    <c:v>2050</c:v>
                  </c:pt>
                  <c:pt idx="4">
                    <c:v>2021</c:v>
                  </c:pt>
                  <c:pt idx="5">
                    <c:v>2030</c:v>
                  </c:pt>
                  <c:pt idx="6">
                    <c:v>2040</c:v>
                  </c:pt>
                  <c:pt idx="7">
                    <c:v>2050</c:v>
                  </c:pt>
                  <c:pt idx="8">
                    <c:v>2021</c:v>
                  </c:pt>
                  <c:pt idx="9">
                    <c:v>2030</c:v>
                  </c:pt>
                  <c:pt idx="10">
                    <c:v>2040</c:v>
                  </c:pt>
                  <c:pt idx="11">
                    <c:v>2050</c:v>
                  </c:pt>
                  <c:pt idx="12">
                    <c:v>2021</c:v>
                  </c:pt>
                  <c:pt idx="13">
                    <c:v>2030</c:v>
                  </c:pt>
                  <c:pt idx="14">
                    <c:v>2040</c:v>
                  </c:pt>
                  <c:pt idx="15">
                    <c:v>2050</c:v>
                  </c:pt>
                </c:lvl>
                <c:lvl>
                  <c:pt idx="0">
                    <c:v>Commercial</c:v>
                  </c:pt>
                  <c:pt idx="4">
                    <c:v>Residential</c:v>
                  </c:pt>
                  <c:pt idx="8">
                    <c:v>Transportation</c:v>
                  </c:pt>
                  <c:pt idx="12">
                    <c:v>Industrial</c:v>
                  </c:pt>
                </c:lvl>
              </c:multiLvlStrCache>
            </c:multiLvlStrRef>
          </c:cat>
          <c:val>
            <c:numRef>
              <c:f>'Bioenergy Demand by Type'!$B$5:$Q$5</c:f>
              <c:numCache>
                <c:formatCode>General</c:formatCode>
                <c:ptCount val="16"/>
                <c:pt idx="0">
                  <c:v>1.474113</c:v>
                </c:pt>
                <c:pt idx="1">
                  <c:v>23.98949</c:v>
                </c:pt>
                <c:pt idx="2">
                  <c:v>24.323830000000001</c:v>
                </c:pt>
                <c:pt idx="3">
                  <c:v>21.307860000000002</c:v>
                </c:pt>
                <c:pt idx="4">
                  <c:v>1.0018210000000001</c:v>
                </c:pt>
                <c:pt idx="5">
                  <c:v>19.13674</c:v>
                </c:pt>
                <c:pt idx="6">
                  <c:v>22.531040000000001</c:v>
                </c:pt>
                <c:pt idx="7">
                  <c:v>22.878170000000001</c:v>
                </c:pt>
                <c:pt idx="12">
                  <c:v>3.6442580000000002</c:v>
                </c:pt>
                <c:pt idx="13">
                  <c:v>85.556719999999999</c:v>
                </c:pt>
                <c:pt idx="14">
                  <c:v>99.325990000000004</c:v>
                </c:pt>
                <c:pt idx="15">
                  <c:v>95.802660000000003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0F-4FF8-A45A-4A4C6C641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930999"/>
        <c:axId val="20900824"/>
      </c:barChart>
      <c:catAx>
        <c:axId val="2074930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824"/>
        <c:crosses val="autoZero"/>
        <c:auto val="1"/>
        <c:lblAlgn val="ctr"/>
        <c:lblOffset val="100"/>
        <c:noMultiLvlLbl val="0"/>
      </c:catAx>
      <c:valAx>
        <c:axId val="2090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Petajoules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30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Carbon Captured</a:t>
            </a:r>
            <a:r>
              <a:rPr lang="en-US" baseline="0"/>
              <a:t> and</a:t>
            </a:r>
            <a:r>
              <a:rPr lang="en-US"/>
              <a:t> Removed Excluding Nature-Based Solutions</a:t>
            </a:r>
          </a:p>
        </c:rich>
      </c:tx>
      <c:layout>
        <c:manualLayout>
          <c:xMode val="edge"/>
          <c:yMode val="edge"/>
          <c:x val="0.1205"/>
          <c:y val="2.63388937664618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CCS'!$C$2</c:f>
              <c:strCache>
                <c:ptCount val="1"/>
                <c:pt idx="0">
                  <c:v>Oil and 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'Total CCS'!$A$3:$B$12</c:f>
              <c:multiLvlStrCache>
                <c:ptCount val="10"/>
                <c:lvl>
                  <c:pt idx="0">
                    <c:v>History</c:v>
                  </c:pt>
                  <c:pt idx="1">
                    <c:v>CM</c:v>
                  </c:pt>
                  <c:pt idx="2">
                    <c:v>CNZ</c:v>
                  </c:pt>
                  <c:pt idx="3">
                    <c:v>GNZ</c:v>
                  </c:pt>
                  <c:pt idx="4">
                    <c:v>CM</c:v>
                  </c:pt>
                  <c:pt idx="5">
                    <c:v>CNZ</c:v>
                  </c:pt>
                  <c:pt idx="6">
                    <c:v>GNZ</c:v>
                  </c:pt>
                  <c:pt idx="7">
                    <c:v>CM</c:v>
                  </c:pt>
                  <c:pt idx="8">
                    <c:v>CNZ</c:v>
                  </c:pt>
                  <c:pt idx="9">
                    <c:v>GNZ</c:v>
                  </c:pt>
                </c:lvl>
                <c:lvl>
                  <c:pt idx="0">
                    <c:v>2021</c:v>
                  </c:pt>
                  <c:pt idx="1">
                    <c:v>2030</c:v>
                  </c:pt>
                  <c:pt idx="4">
                    <c:v>2040</c:v>
                  </c:pt>
                  <c:pt idx="7">
                    <c:v>2050</c:v>
                  </c:pt>
                </c:lvl>
              </c:multiLvlStrCache>
            </c:multiLvlStrRef>
          </c:cat>
          <c:val>
            <c:numRef>
              <c:f>'Total CCS'!$C$3:$C$12</c:f>
              <c:numCache>
                <c:formatCode>General</c:formatCode>
                <c:ptCount val="10"/>
                <c:pt idx="0">
                  <c:v>2.7572000000000001</c:v>
                </c:pt>
                <c:pt idx="1">
                  <c:v>6.8096000000000005</c:v>
                </c:pt>
                <c:pt idx="2">
                  <c:v>19.802700000000002</c:v>
                </c:pt>
                <c:pt idx="3">
                  <c:v>18.804530000000003</c:v>
                </c:pt>
                <c:pt idx="4">
                  <c:v>16.005700000000001</c:v>
                </c:pt>
                <c:pt idx="5">
                  <c:v>55.627110000000002</c:v>
                </c:pt>
                <c:pt idx="6">
                  <c:v>29.47</c:v>
                </c:pt>
                <c:pt idx="7">
                  <c:v>15.900899999999998</c:v>
                </c:pt>
                <c:pt idx="8">
                  <c:v>39.662469999999999</c:v>
                </c:pt>
                <c:pt idx="9">
                  <c:v>15.993141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2-44A2-A04A-3798903CBF0D}"/>
            </c:ext>
          </c:extLst>
        </c:ser>
        <c:ser>
          <c:idx val="1"/>
          <c:order val="1"/>
          <c:tx>
            <c:strRef>
              <c:f>'Total CCS'!$D$2</c:f>
              <c:strCache>
                <c:ptCount val="1"/>
                <c:pt idx="0">
                  <c:v>Heavy 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'Total CCS'!$A$3:$B$12</c:f>
              <c:multiLvlStrCache>
                <c:ptCount val="10"/>
                <c:lvl>
                  <c:pt idx="0">
                    <c:v>History</c:v>
                  </c:pt>
                  <c:pt idx="1">
                    <c:v>CM</c:v>
                  </c:pt>
                  <c:pt idx="2">
                    <c:v>CNZ</c:v>
                  </c:pt>
                  <c:pt idx="3">
                    <c:v>GNZ</c:v>
                  </c:pt>
                  <c:pt idx="4">
                    <c:v>CM</c:v>
                  </c:pt>
                  <c:pt idx="5">
                    <c:v>CNZ</c:v>
                  </c:pt>
                  <c:pt idx="6">
                    <c:v>GNZ</c:v>
                  </c:pt>
                  <c:pt idx="7">
                    <c:v>CM</c:v>
                  </c:pt>
                  <c:pt idx="8">
                    <c:v>CNZ</c:v>
                  </c:pt>
                  <c:pt idx="9">
                    <c:v>GNZ</c:v>
                  </c:pt>
                </c:lvl>
                <c:lvl>
                  <c:pt idx="0">
                    <c:v>2021</c:v>
                  </c:pt>
                  <c:pt idx="1">
                    <c:v>2030</c:v>
                  </c:pt>
                  <c:pt idx="4">
                    <c:v>2040</c:v>
                  </c:pt>
                  <c:pt idx="7">
                    <c:v>2050</c:v>
                  </c:pt>
                </c:lvl>
              </c:multiLvlStrCache>
            </c:multiLvlStrRef>
          </c:cat>
          <c:val>
            <c:numRef>
              <c:f>'Total CCS'!$D$3:$D$12</c:f>
              <c:numCache>
                <c:formatCode>General</c:formatCode>
                <c:ptCount val="10"/>
                <c:pt idx="0">
                  <c:v>0.57379999999999998</c:v>
                </c:pt>
                <c:pt idx="1">
                  <c:v>4.6803999999999997</c:v>
                </c:pt>
                <c:pt idx="2">
                  <c:v>5.1015999999999995</c:v>
                </c:pt>
                <c:pt idx="3">
                  <c:v>5.8380999999999998</c:v>
                </c:pt>
                <c:pt idx="4">
                  <c:v>10.4823</c:v>
                </c:pt>
                <c:pt idx="5">
                  <c:v>21.849299999999999</c:v>
                </c:pt>
                <c:pt idx="6">
                  <c:v>24.113299999999999</c:v>
                </c:pt>
                <c:pt idx="7">
                  <c:v>10.482800000000001</c:v>
                </c:pt>
                <c:pt idx="8">
                  <c:v>24.472800000000003</c:v>
                </c:pt>
                <c:pt idx="9">
                  <c:v>24.5519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2-44A2-A04A-3798903CBF0D}"/>
            </c:ext>
          </c:extLst>
        </c:ser>
        <c:ser>
          <c:idx val="2"/>
          <c:order val="2"/>
          <c:tx>
            <c:strRef>
              <c:f>'Total CCS'!$E$2</c:f>
              <c:strCache>
                <c:ptCount val="1"/>
                <c:pt idx="0">
                  <c:v>Electricity Generation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'Total CCS'!$A$3:$B$12</c:f>
              <c:multiLvlStrCache>
                <c:ptCount val="10"/>
                <c:lvl>
                  <c:pt idx="0">
                    <c:v>History</c:v>
                  </c:pt>
                  <c:pt idx="1">
                    <c:v>CM</c:v>
                  </c:pt>
                  <c:pt idx="2">
                    <c:v>CNZ</c:v>
                  </c:pt>
                  <c:pt idx="3">
                    <c:v>GNZ</c:v>
                  </c:pt>
                  <c:pt idx="4">
                    <c:v>CM</c:v>
                  </c:pt>
                  <c:pt idx="5">
                    <c:v>CNZ</c:v>
                  </c:pt>
                  <c:pt idx="6">
                    <c:v>GNZ</c:v>
                  </c:pt>
                  <c:pt idx="7">
                    <c:v>CM</c:v>
                  </c:pt>
                  <c:pt idx="8">
                    <c:v>CNZ</c:v>
                  </c:pt>
                  <c:pt idx="9">
                    <c:v>GNZ</c:v>
                  </c:pt>
                </c:lvl>
                <c:lvl>
                  <c:pt idx="0">
                    <c:v>2021</c:v>
                  </c:pt>
                  <c:pt idx="1">
                    <c:v>2030</c:v>
                  </c:pt>
                  <c:pt idx="4">
                    <c:v>2040</c:v>
                  </c:pt>
                  <c:pt idx="7">
                    <c:v>2050</c:v>
                  </c:pt>
                </c:lvl>
              </c:multiLvlStrCache>
            </c:multiLvlStrRef>
          </c:cat>
          <c:val>
            <c:numRef>
              <c:f>'Total CCS'!$E$3:$E$12</c:f>
              <c:numCache>
                <c:formatCode>General</c:formatCode>
                <c:ptCount val="10"/>
                <c:pt idx="0">
                  <c:v>0.91100000000000003</c:v>
                </c:pt>
                <c:pt idx="1">
                  <c:v>0.84599999999999997</c:v>
                </c:pt>
                <c:pt idx="2">
                  <c:v>1.9830000000000001</c:v>
                </c:pt>
                <c:pt idx="3">
                  <c:v>1.5781000000000001</c:v>
                </c:pt>
                <c:pt idx="4">
                  <c:v>0.84599999999999997</c:v>
                </c:pt>
                <c:pt idx="5">
                  <c:v>23.664000000000001</c:v>
                </c:pt>
                <c:pt idx="6">
                  <c:v>26.65</c:v>
                </c:pt>
                <c:pt idx="7">
                  <c:v>0.84599999999999997</c:v>
                </c:pt>
                <c:pt idx="8">
                  <c:v>51.353000000000002</c:v>
                </c:pt>
                <c:pt idx="9">
                  <c:v>58.876999999999995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2-44A2-A04A-3798903CBF0D}"/>
            </c:ext>
          </c:extLst>
        </c:ser>
        <c:ser>
          <c:idx val="3"/>
          <c:order val="3"/>
          <c:tx>
            <c:strRef>
              <c:f>'Total CCS'!$F$2</c:f>
              <c:strCache>
                <c:ptCount val="1"/>
                <c:pt idx="0">
                  <c:v>Hydrogen Production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'Total CCS'!$A$3:$B$12</c:f>
              <c:multiLvlStrCache>
                <c:ptCount val="10"/>
                <c:lvl>
                  <c:pt idx="0">
                    <c:v>History</c:v>
                  </c:pt>
                  <c:pt idx="1">
                    <c:v>CM</c:v>
                  </c:pt>
                  <c:pt idx="2">
                    <c:v>CNZ</c:v>
                  </c:pt>
                  <c:pt idx="3">
                    <c:v>GNZ</c:v>
                  </c:pt>
                  <c:pt idx="4">
                    <c:v>CM</c:v>
                  </c:pt>
                  <c:pt idx="5">
                    <c:v>CNZ</c:v>
                  </c:pt>
                  <c:pt idx="6">
                    <c:v>GNZ</c:v>
                  </c:pt>
                  <c:pt idx="7">
                    <c:v>CM</c:v>
                  </c:pt>
                  <c:pt idx="8">
                    <c:v>CNZ</c:v>
                  </c:pt>
                  <c:pt idx="9">
                    <c:v>GNZ</c:v>
                  </c:pt>
                </c:lvl>
                <c:lvl>
                  <c:pt idx="0">
                    <c:v>2021</c:v>
                  </c:pt>
                  <c:pt idx="1">
                    <c:v>2030</c:v>
                  </c:pt>
                  <c:pt idx="4">
                    <c:v>2040</c:v>
                  </c:pt>
                  <c:pt idx="7">
                    <c:v>2050</c:v>
                  </c:pt>
                </c:lvl>
              </c:multiLvlStrCache>
            </c:multiLvlStrRef>
          </c:cat>
          <c:val>
            <c:numRef>
              <c:f>'Total CCS'!$F$3:$F$12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28</c:v>
                </c:pt>
                <c:pt idx="6">
                  <c:v>24</c:v>
                </c:pt>
                <c:pt idx="7">
                  <c:v>6</c:v>
                </c:pt>
                <c:pt idx="8">
                  <c:v>49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2-44A2-A04A-3798903CBF0D}"/>
            </c:ext>
          </c:extLst>
        </c:ser>
        <c:ser>
          <c:idx val="5"/>
          <c:order val="5"/>
          <c:tx>
            <c:strRef>
              <c:f>'Total CCS'!$G$2</c:f>
              <c:strCache>
                <c:ptCount val="1"/>
                <c:pt idx="0">
                  <c:v>DAC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'Total CCS'!$G$3:$G$12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55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9-4D7A-880A-FC2D4193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243632"/>
        <c:axId val="1071242976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'Total CCS'!$H$2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'Total CCS'!$A$3:$B$12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History</c:v>
                        </c:pt>
                        <c:pt idx="1">
                          <c:v>CM</c:v>
                        </c:pt>
                        <c:pt idx="2">
                          <c:v>CNZ</c:v>
                        </c:pt>
                        <c:pt idx="3">
                          <c:v>GNZ</c:v>
                        </c:pt>
                        <c:pt idx="4">
                          <c:v>CM</c:v>
                        </c:pt>
                        <c:pt idx="5">
                          <c:v>CNZ</c:v>
                        </c:pt>
                        <c:pt idx="6">
                          <c:v>GNZ</c:v>
                        </c:pt>
                        <c:pt idx="7">
                          <c:v>CM</c:v>
                        </c:pt>
                        <c:pt idx="8">
                          <c:v>CNZ</c:v>
                        </c:pt>
                        <c:pt idx="9">
                          <c:v>GNZ</c:v>
                        </c:pt>
                      </c:lvl>
                      <c:lvl>
                        <c:pt idx="0">
                          <c:v>2021</c:v>
                        </c:pt>
                        <c:pt idx="1">
                          <c:v>2030</c:v>
                        </c:pt>
                        <c:pt idx="4">
                          <c:v>2040</c:v>
                        </c:pt>
                        <c:pt idx="7">
                          <c:v>2050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'Total CCS'!$G$3:$G$12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</c:v>
                      </c:pt>
                      <c:pt idx="6">
                        <c:v>4</c:v>
                      </c:pt>
                      <c:pt idx="7">
                        <c:v>0</c:v>
                      </c:pt>
                      <c:pt idx="8">
                        <c:v>55</c:v>
                      </c:pt>
                      <c:pt idx="9">
                        <c:v>46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94D2-44A2-A04A-3798903CBF0D}"/>
                  </c:ext>
                </c:extLst>
              </c15:ser>
            </c15:filteredBarSeries>
          </c:ext>
        </c:extLst>
      </c:barChart>
      <c:catAx>
        <c:axId val="10712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242976"/>
        <c:crosses val="autoZero"/>
        <c:auto val="1"/>
        <c:lblAlgn val="ctr"/>
        <c:lblOffset val="100"/>
        <c:noMultiLvlLbl val="0"/>
      </c:catAx>
      <c:valAx>
        <c:axId val="10712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MtCO2e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2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Transport Demand in Global Net-zero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'Passenger vs Freight Transport'!$B$6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Transport'!$C$6:$AV$6</c:f>
              <c:numCache>
                <c:formatCode>General</c:formatCode>
                <c:ptCount val="46"/>
                <c:pt idx="0">
                  <c:v>9.2072000000000003</c:v>
                </c:pt>
                <c:pt idx="1">
                  <c:v>9.5181000000000004</c:v>
                </c:pt>
                <c:pt idx="2">
                  <c:v>20.1873</c:v>
                </c:pt>
                <c:pt idx="3">
                  <c:v>26.498799999999999</c:v>
                </c:pt>
                <c:pt idx="4">
                  <c:v>29.524699999999999</c:v>
                </c:pt>
                <c:pt idx="5">
                  <c:v>36.636400000000002</c:v>
                </c:pt>
                <c:pt idx="6">
                  <c:v>59.980299999999993</c:v>
                </c:pt>
                <c:pt idx="7">
                  <c:v>60.297299999999993</c:v>
                </c:pt>
                <c:pt idx="8">
                  <c:v>70.679000000000002</c:v>
                </c:pt>
                <c:pt idx="9">
                  <c:v>72.419700000000006</c:v>
                </c:pt>
                <c:pt idx="10">
                  <c:v>74.335000000000008</c:v>
                </c:pt>
                <c:pt idx="11">
                  <c:v>76.368099999999998</c:v>
                </c:pt>
                <c:pt idx="12">
                  <c:v>75.418500000000009</c:v>
                </c:pt>
                <c:pt idx="13">
                  <c:v>76.253200000000007</c:v>
                </c:pt>
                <c:pt idx="14">
                  <c:v>77.268299999999996</c:v>
                </c:pt>
                <c:pt idx="15">
                  <c:v>65.763599999999997</c:v>
                </c:pt>
                <c:pt idx="16">
                  <c:v>75.016199999999998</c:v>
                </c:pt>
                <c:pt idx="17">
                  <c:v>81.031000000000006</c:v>
                </c:pt>
                <c:pt idx="18">
                  <c:v>86.544499999999999</c:v>
                </c:pt>
                <c:pt idx="19">
                  <c:v>89.884299999999996</c:v>
                </c:pt>
                <c:pt idx="20">
                  <c:v>93.217199999999991</c:v>
                </c:pt>
                <c:pt idx="21">
                  <c:v>95.7166</c:v>
                </c:pt>
                <c:pt idx="22">
                  <c:v>98.155600000000007</c:v>
                </c:pt>
                <c:pt idx="23">
                  <c:v>100.9029</c:v>
                </c:pt>
                <c:pt idx="24">
                  <c:v>103.06339999999999</c:v>
                </c:pt>
                <c:pt idx="25">
                  <c:v>105.28749999999998</c:v>
                </c:pt>
                <c:pt idx="26">
                  <c:v>109.1934</c:v>
                </c:pt>
                <c:pt idx="27">
                  <c:v>110.35329999999999</c:v>
                </c:pt>
                <c:pt idx="28">
                  <c:v>111.23079999999999</c:v>
                </c:pt>
                <c:pt idx="29">
                  <c:v>112.1022</c:v>
                </c:pt>
                <c:pt idx="30">
                  <c:v>112.7003</c:v>
                </c:pt>
                <c:pt idx="31">
                  <c:v>114.5025</c:v>
                </c:pt>
                <c:pt idx="32">
                  <c:v>116.54349999999999</c:v>
                </c:pt>
                <c:pt idx="33">
                  <c:v>118.32150000000001</c:v>
                </c:pt>
                <c:pt idx="34">
                  <c:v>120.33750000000001</c:v>
                </c:pt>
                <c:pt idx="35">
                  <c:v>128.25660000000002</c:v>
                </c:pt>
                <c:pt idx="36">
                  <c:v>136.08510000000001</c:v>
                </c:pt>
                <c:pt idx="37">
                  <c:v>143.85390000000001</c:v>
                </c:pt>
                <c:pt idx="38">
                  <c:v>150.99830000000003</c:v>
                </c:pt>
                <c:pt idx="39">
                  <c:v>158.10569999999998</c:v>
                </c:pt>
                <c:pt idx="40">
                  <c:v>164.5078</c:v>
                </c:pt>
                <c:pt idx="41">
                  <c:v>170.66439999999997</c:v>
                </c:pt>
                <c:pt idx="42">
                  <c:v>177.02689999999998</c:v>
                </c:pt>
                <c:pt idx="43">
                  <c:v>182.89760000000001</c:v>
                </c:pt>
                <c:pt idx="44">
                  <c:v>188.98499999999999</c:v>
                </c:pt>
                <c:pt idx="45">
                  <c:v>194.79390000000004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C-4AB1-8733-6079B05AA1AC}"/>
            </c:ext>
          </c:extLst>
        </c:ser>
        <c:ser>
          <c:idx val="1"/>
          <c:order val="1"/>
          <c:tx>
            <c:strRef>
              <c:f>'Passenger vs Freight Transport'!$B$7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Transport'!$C$7:$AV$7</c:f>
              <c:numCache>
                <c:formatCode>General</c:formatCode>
                <c:ptCount val="46"/>
                <c:pt idx="0">
                  <c:v>3.5339999999999998</c:v>
                </c:pt>
                <c:pt idx="1">
                  <c:v>3.496</c:v>
                </c:pt>
                <c:pt idx="2">
                  <c:v>3.2770000000000001</c:v>
                </c:pt>
                <c:pt idx="3">
                  <c:v>3.7759999999999998</c:v>
                </c:pt>
                <c:pt idx="4">
                  <c:v>3.4260000000000002</c:v>
                </c:pt>
                <c:pt idx="5">
                  <c:v>3.5910000000000002</c:v>
                </c:pt>
                <c:pt idx="6">
                  <c:v>3.7149999999999999</c:v>
                </c:pt>
                <c:pt idx="7">
                  <c:v>3.6819999999999999</c:v>
                </c:pt>
                <c:pt idx="8">
                  <c:v>4.0810000000000004</c:v>
                </c:pt>
                <c:pt idx="9">
                  <c:v>4.4829999999999997</c:v>
                </c:pt>
                <c:pt idx="10">
                  <c:v>4.3849999999999998</c:v>
                </c:pt>
                <c:pt idx="11">
                  <c:v>4.3849999999999998</c:v>
                </c:pt>
                <c:pt idx="12">
                  <c:v>4.3949999999999996</c:v>
                </c:pt>
                <c:pt idx="13">
                  <c:v>4.4089999999999998</c:v>
                </c:pt>
                <c:pt idx="14">
                  <c:v>4.6296999999999997</c:v>
                </c:pt>
                <c:pt idx="15">
                  <c:v>3.7219000000000002</c:v>
                </c:pt>
                <c:pt idx="16">
                  <c:v>3.9241000000000001</c:v>
                </c:pt>
                <c:pt idx="17">
                  <c:v>5.6756000000000002</c:v>
                </c:pt>
                <c:pt idx="18">
                  <c:v>9.3278999999999996</c:v>
                </c:pt>
                <c:pt idx="19">
                  <c:v>15.883099999999999</c:v>
                </c:pt>
                <c:pt idx="20">
                  <c:v>24.8597</c:v>
                </c:pt>
                <c:pt idx="21">
                  <c:v>35.849199999999996</c:v>
                </c:pt>
                <c:pt idx="22">
                  <c:v>50.5807</c:v>
                </c:pt>
                <c:pt idx="23">
                  <c:v>66.855800000000002</c:v>
                </c:pt>
                <c:pt idx="24">
                  <c:v>84.028300000000002</c:v>
                </c:pt>
                <c:pt idx="25">
                  <c:v>100.04900000000001</c:v>
                </c:pt>
                <c:pt idx="26">
                  <c:v>115.44199999999999</c:v>
                </c:pt>
                <c:pt idx="27">
                  <c:v>131.13819999999998</c:v>
                </c:pt>
                <c:pt idx="28">
                  <c:v>146.73650000000001</c:v>
                </c:pt>
                <c:pt idx="29">
                  <c:v>162.00149999999999</c:v>
                </c:pt>
                <c:pt idx="30">
                  <c:v>176.9383</c:v>
                </c:pt>
                <c:pt idx="31">
                  <c:v>196.96729999999999</c:v>
                </c:pt>
                <c:pt idx="32">
                  <c:v>216.9024</c:v>
                </c:pt>
                <c:pt idx="33">
                  <c:v>236.6156</c:v>
                </c:pt>
                <c:pt idx="34">
                  <c:v>256.04719999999998</c:v>
                </c:pt>
                <c:pt idx="35">
                  <c:v>275.32530000000003</c:v>
                </c:pt>
                <c:pt idx="36">
                  <c:v>295.10649999999998</c:v>
                </c:pt>
                <c:pt idx="37">
                  <c:v>314.0147</c:v>
                </c:pt>
                <c:pt idx="38">
                  <c:v>332.19929999999999</c:v>
                </c:pt>
                <c:pt idx="39">
                  <c:v>349.34289999999999</c:v>
                </c:pt>
                <c:pt idx="40">
                  <c:v>365.44409999999999</c:v>
                </c:pt>
                <c:pt idx="41">
                  <c:v>380.56459999999998</c:v>
                </c:pt>
                <c:pt idx="42">
                  <c:v>394.89980000000003</c:v>
                </c:pt>
                <c:pt idx="43">
                  <c:v>408.67859999999996</c:v>
                </c:pt>
                <c:pt idx="44">
                  <c:v>421.95609999999999</c:v>
                </c:pt>
                <c:pt idx="45">
                  <c:v>434.79939999999999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C-4AB1-8733-6079B05AA1AC}"/>
            </c:ext>
          </c:extLst>
        </c:ser>
        <c:ser>
          <c:idx val="2"/>
          <c:order val="2"/>
          <c:tx>
            <c:strRef>
              <c:f>'Passenger vs Freight Transport'!$B$8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Transport'!$C$8:$AV$8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4.0000000000000002E-4</c:v>
                </c:pt>
                <c:pt idx="17">
                  <c:v>4.0000000000000002E-4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5.0000000000000001E-4</c:v>
                </c:pt>
                <c:pt idx="22">
                  <c:v>5.0000000000000001E-4</c:v>
                </c:pt>
                <c:pt idx="23">
                  <c:v>5.0000000000000001E-4</c:v>
                </c:pt>
                <c:pt idx="24">
                  <c:v>5.0000000000000001E-4</c:v>
                </c:pt>
                <c:pt idx="25">
                  <c:v>5.0000000000000001E-4</c:v>
                </c:pt>
                <c:pt idx="26">
                  <c:v>5.0000000000000001E-4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3.2810000000000001</c:v>
                </c:pt>
                <c:pt idx="31">
                  <c:v>9.7965000000000018</c:v>
                </c:pt>
                <c:pt idx="32">
                  <c:v>16.248200000000001</c:v>
                </c:pt>
                <c:pt idx="33">
                  <c:v>22.6188</c:v>
                </c:pt>
                <c:pt idx="34">
                  <c:v>28.918599999999998</c:v>
                </c:pt>
                <c:pt idx="35">
                  <c:v>35.137599999999999</c:v>
                </c:pt>
                <c:pt idx="36">
                  <c:v>41.246200000000002</c:v>
                </c:pt>
                <c:pt idx="37">
                  <c:v>47.227500000000006</c:v>
                </c:pt>
                <c:pt idx="38">
                  <c:v>53.087899999999998</c:v>
                </c:pt>
                <c:pt idx="39">
                  <c:v>58.8322</c:v>
                </c:pt>
                <c:pt idx="40">
                  <c:v>64.411900000000003</c:v>
                </c:pt>
                <c:pt idx="41">
                  <c:v>69.842299999999994</c:v>
                </c:pt>
                <c:pt idx="42">
                  <c:v>75.173700000000011</c:v>
                </c:pt>
                <c:pt idx="43">
                  <c:v>80.304900000000004</c:v>
                </c:pt>
                <c:pt idx="44">
                  <c:v>85.331400000000002</c:v>
                </c:pt>
                <c:pt idx="45">
                  <c:v>90.117500000000007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1C-4AB1-8733-6079B05AA1AC}"/>
            </c:ext>
          </c:extLst>
        </c:ser>
        <c:ser>
          <c:idx val="3"/>
          <c:order val="3"/>
          <c:tx>
            <c:strRef>
              <c:f>'Passenger vs Freight Transport'!$B$9</c:f>
              <c:strCache>
                <c:ptCount val="1"/>
                <c:pt idx="0">
                  <c:v>RPPs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Transport'!$C$9:$AV$9</c:f>
              <c:numCache>
                <c:formatCode>General</c:formatCode>
                <c:ptCount val="46"/>
                <c:pt idx="0">
                  <c:v>1438.5526</c:v>
                </c:pt>
                <c:pt idx="1">
                  <c:v>1415.1514999999999</c:v>
                </c:pt>
                <c:pt idx="2">
                  <c:v>1455.6591999999998</c:v>
                </c:pt>
                <c:pt idx="3">
                  <c:v>1391.1100000000001</c:v>
                </c:pt>
                <c:pt idx="4">
                  <c:v>1374.7342999999998</c:v>
                </c:pt>
                <c:pt idx="5">
                  <c:v>1388.098</c:v>
                </c:pt>
                <c:pt idx="6">
                  <c:v>1358.9241</c:v>
                </c:pt>
                <c:pt idx="7">
                  <c:v>1391.3735000000001</c:v>
                </c:pt>
                <c:pt idx="8">
                  <c:v>1414.5074999999999</c:v>
                </c:pt>
                <c:pt idx="9">
                  <c:v>1372.0890999999999</c:v>
                </c:pt>
                <c:pt idx="10">
                  <c:v>1398.7262000000001</c:v>
                </c:pt>
                <c:pt idx="11">
                  <c:v>1448.3261000000002</c:v>
                </c:pt>
                <c:pt idx="12">
                  <c:v>1474.5151000000001</c:v>
                </c:pt>
                <c:pt idx="13">
                  <c:v>1529.3387</c:v>
                </c:pt>
                <c:pt idx="14">
                  <c:v>1546.1661000000001</c:v>
                </c:pt>
                <c:pt idx="15">
                  <c:v>1131.4836</c:v>
                </c:pt>
                <c:pt idx="16">
                  <c:v>1172.6138000000001</c:v>
                </c:pt>
                <c:pt idx="17">
                  <c:v>1339.0824</c:v>
                </c:pt>
                <c:pt idx="18">
                  <c:v>1383.9248</c:v>
                </c:pt>
                <c:pt idx="19">
                  <c:v>1364.9014</c:v>
                </c:pt>
                <c:pt idx="20">
                  <c:v>1339.4307000000001</c:v>
                </c:pt>
                <c:pt idx="21">
                  <c:v>1308.4535000000001</c:v>
                </c:pt>
                <c:pt idx="22">
                  <c:v>1269.8946000000001</c:v>
                </c:pt>
                <c:pt idx="23">
                  <c:v>1227.229</c:v>
                </c:pt>
                <c:pt idx="24">
                  <c:v>1183.5198</c:v>
                </c:pt>
                <c:pt idx="25">
                  <c:v>1139.3494000000001</c:v>
                </c:pt>
                <c:pt idx="26">
                  <c:v>1095.1387999999999</c:v>
                </c:pt>
                <c:pt idx="27">
                  <c:v>1053.8891999999998</c:v>
                </c:pt>
                <c:pt idx="28">
                  <c:v>1012.9196000000001</c:v>
                </c:pt>
                <c:pt idx="29">
                  <c:v>972.10430000000019</c:v>
                </c:pt>
                <c:pt idx="30">
                  <c:v>929.46820000000002</c:v>
                </c:pt>
                <c:pt idx="31">
                  <c:v>877.21980000000008</c:v>
                </c:pt>
                <c:pt idx="32">
                  <c:v>825.00290000000018</c:v>
                </c:pt>
                <c:pt idx="33">
                  <c:v>772.72619999999984</c:v>
                </c:pt>
                <c:pt idx="34">
                  <c:v>720.79950000000019</c:v>
                </c:pt>
                <c:pt idx="35">
                  <c:v>663.30069999999989</c:v>
                </c:pt>
                <c:pt idx="36">
                  <c:v>605.38740000000007</c:v>
                </c:pt>
                <c:pt idx="37">
                  <c:v>548.32150000000024</c:v>
                </c:pt>
                <c:pt idx="38">
                  <c:v>492.84549999999979</c:v>
                </c:pt>
                <c:pt idx="39">
                  <c:v>438.81790000000001</c:v>
                </c:pt>
                <c:pt idx="40">
                  <c:v>386.30759999999987</c:v>
                </c:pt>
                <c:pt idx="41">
                  <c:v>335.40350000000001</c:v>
                </c:pt>
                <c:pt idx="42">
                  <c:v>286.33209999999997</c:v>
                </c:pt>
                <c:pt idx="43">
                  <c:v>238.98130000000003</c:v>
                </c:pt>
                <c:pt idx="44">
                  <c:v>193.86170000000004</c:v>
                </c:pt>
                <c:pt idx="45">
                  <c:v>152.95209999999997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1C-4AB1-8733-6079B05AA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220192"/>
        <c:axId val="1341216256"/>
      </c:areaChart>
      <c:catAx>
        <c:axId val="134122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216256"/>
        <c:crosses val="autoZero"/>
        <c:auto val="1"/>
        <c:lblAlgn val="ctr"/>
        <c:lblOffset val="100"/>
        <c:tickLblSkip val="5"/>
        <c:noMultiLvlLbl val="0"/>
      </c:catAx>
      <c:valAx>
        <c:axId val="134121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Petajoules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22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Transport Demand in Global</a:t>
            </a:r>
            <a:r>
              <a:rPr lang="en-US" baseline="0"/>
              <a:t> </a:t>
            </a:r>
            <a:r>
              <a:rPr lang="en-US"/>
              <a:t>Net-zero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'Passenger vs Freight Transport'!$B$2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Transport'!$C$2:$AV$2</c:f>
              <c:numCache>
                <c:formatCode>General</c:formatCode>
                <c:ptCount val="46"/>
                <c:pt idx="0">
                  <c:v>1.8748999999999998</c:v>
                </c:pt>
                <c:pt idx="1">
                  <c:v>2.8679999999999999</c:v>
                </c:pt>
                <c:pt idx="2">
                  <c:v>5.7209000000000003</c:v>
                </c:pt>
                <c:pt idx="3">
                  <c:v>10.648100000000001</c:v>
                </c:pt>
                <c:pt idx="4">
                  <c:v>12.3284</c:v>
                </c:pt>
                <c:pt idx="5">
                  <c:v>18.875699999999998</c:v>
                </c:pt>
                <c:pt idx="6">
                  <c:v>30.291999999999998</c:v>
                </c:pt>
                <c:pt idx="7">
                  <c:v>30.099599999999999</c:v>
                </c:pt>
                <c:pt idx="8">
                  <c:v>34.894600000000004</c:v>
                </c:pt>
                <c:pt idx="9">
                  <c:v>35.826799999999999</c:v>
                </c:pt>
                <c:pt idx="10">
                  <c:v>34.991300000000003</c:v>
                </c:pt>
                <c:pt idx="11">
                  <c:v>36.331299999999999</c:v>
                </c:pt>
                <c:pt idx="12">
                  <c:v>39.830799999999996</c:v>
                </c:pt>
                <c:pt idx="13">
                  <c:v>41.784299999999995</c:v>
                </c:pt>
                <c:pt idx="14">
                  <c:v>44.661799999999999</c:v>
                </c:pt>
                <c:pt idx="15">
                  <c:v>38.867500000000014</c:v>
                </c:pt>
                <c:pt idx="16">
                  <c:v>63.93399999999999</c:v>
                </c:pt>
                <c:pt idx="17">
                  <c:v>79.070400000000021</c:v>
                </c:pt>
                <c:pt idx="18">
                  <c:v>90.784300000000002</c:v>
                </c:pt>
                <c:pt idx="19">
                  <c:v>95.251599999999996</c:v>
                </c:pt>
                <c:pt idx="20">
                  <c:v>93.425000000000026</c:v>
                </c:pt>
                <c:pt idx="21">
                  <c:v>99.233900000000006</c:v>
                </c:pt>
                <c:pt idx="22">
                  <c:v>105.16240000000001</c:v>
                </c:pt>
                <c:pt idx="23">
                  <c:v>109.89030000000001</c:v>
                </c:pt>
                <c:pt idx="24">
                  <c:v>110.71590000000003</c:v>
                </c:pt>
                <c:pt idx="25">
                  <c:v>113.01630000000003</c:v>
                </c:pt>
                <c:pt idx="26">
                  <c:v>118.31589999999998</c:v>
                </c:pt>
                <c:pt idx="27">
                  <c:v>123.48780000000002</c:v>
                </c:pt>
                <c:pt idx="28">
                  <c:v>126.35930000000002</c:v>
                </c:pt>
                <c:pt idx="29">
                  <c:v>128.36700000000002</c:v>
                </c:pt>
                <c:pt idx="30">
                  <c:v>126.8168</c:v>
                </c:pt>
                <c:pt idx="31">
                  <c:v>124.40739999999998</c:v>
                </c:pt>
                <c:pt idx="32">
                  <c:v>122.30110000000002</c:v>
                </c:pt>
                <c:pt idx="33">
                  <c:v>118.80159999999997</c:v>
                </c:pt>
                <c:pt idx="34">
                  <c:v>115.4605</c:v>
                </c:pt>
                <c:pt idx="35">
                  <c:v>110.96229999999997</c:v>
                </c:pt>
                <c:pt idx="36">
                  <c:v>106.65009999999999</c:v>
                </c:pt>
                <c:pt idx="37">
                  <c:v>103.04229999999998</c:v>
                </c:pt>
                <c:pt idx="38">
                  <c:v>99.148899999999969</c:v>
                </c:pt>
                <c:pt idx="39">
                  <c:v>95.969000000000037</c:v>
                </c:pt>
                <c:pt idx="40">
                  <c:v>92.467399999999955</c:v>
                </c:pt>
                <c:pt idx="41">
                  <c:v>89.554100000000034</c:v>
                </c:pt>
                <c:pt idx="42">
                  <c:v>88.001100000000037</c:v>
                </c:pt>
                <c:pt idx="43">
                  <c:v>86.547199999999975</c:v>
                </c:pt>
                <c:pt idx="44">
                  <c:v>86.02770000000001</c:v>
                </c:pt>
                <c:pt idx="45">
                  <c:v>85.571799999999953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5-488C-B5D5-3159576621D1}"/>
            </c:ext>
          </c:extLst>
        </c:ser>
        <c:ser>
          <c:idx val="1"/>
          <c:order val="1"/>
          <c:tx>
            <c:strRef>
              <c:f>'Passenger vs Freight Transport'!$B$3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Transport'!$C$3:$AV$3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1.0000000000021103E-4</c:v>
                </c:pt>
                <c:pt idx="16">
                  <c:v>1.9999999999997797E-4</c:v>
                </c:pt>
                <c:pt idx="17">
                  <c:v>-0.1485000000000003</c:v>
                </c:pt>
                <c:pt idx="18">
                  <c:v>0.36700000000000021</c:v>
                </c:pt>
                <c:pt idx="19">
                  <c:v>1.075300000000003</c:v>
                </c:pt>
                <c:pt idx="20">
                  <c:v>1.9775999999999996</c:v>
                </c:pt>
                <c:pt idx="21">
                  <c:v>5.3895000000000026</c:v>
                </c:pt>
                <c:pt idx="22">
                  <c:v>11.479100000000001</c:v>
                </c:pt>
                <c:pt idx="23">
                  <c:v>20.147999999999989</c:v>
                </c:pt>
                <c:pt idx="24">
                  <c:v>31.792199999999998</c:v>
                </c:pt>
                <c:pt idx="25">
                  <c:v>46.054099999999998</c:v>
                </c:pt>
                <c:pt idx="26">
                  <c:v>64.125</c:v>
                </c:pt>
                <c:pt idx="27">
                  <c:v>85.335100000000011</c:v>
                </c:pt>
                <c:pt idx="28">
                  <c:v>108.95949999999999</c:v>
                </c:pt>
                <c:pt idx="29">
                  <c:v>134.03220000000002</c:v>
                </c:pt>
                <c:pt idx="30">
                  <c:v>155.76039999999998</c:v>
                </c:pt>
                <c:pt idx="31">
                  <c:v>176.34750000000003</c:v>
                </c:pt>
                <c:pt idx="32">
                  <c:v>196.33399999999997</c:v>
                </c:pt>
                <c:pt idx="33">
                  <c:v>214.82830000000001</c:v>
                </c:pt>
                <c:pt idx="34">
                  <c:v>231.86</c:v>
                </c:pt>
                <c:pt idx="35">
                  <c:v>247.41459999999998</c:v>
                </c:pt>
                <c:pt idx="36">
                  <c:v>260.66500000000002</c:v>
                </c:pt>
                <c:pt idx="37">
                  <c:v>272.0018</c:v>
                </c:pt>
                <c:pt idx="38">
                  <c:v>282.14470000000006</c:v>
                </c:pt>
                <c:pt idx="39">
                  <c:v>291.44709999999992</c:v>
                </c:pt>
                <c:pt idx="40">
                  <c:v>299.51180000000005</c:v>
                </c:pt>
                <c:pt idx="41">
                  <c:v>307.17859999999996</c:v>
                </c:pt>
                <c:pt idx="42">
                  <c:v>314.93669999999997</c:v>
                </c:pt>
                <c:pt idx="43">
                  <c:v>322.41619999999995</c:v>
                </c:pt>
                <c:pt idx="44">
                  <c:v>329.53549999999996</c:v>
                </c:pt>
                <c:pt idx="45">
                  <c:v>336.31590000000011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5-488C-B5D5-3159576621D1}"/>
            </c:ext>
          </c:extLst>
        </c:ser>
        <c:ser>
          <c:idx val="2"/>
          <c:order val="2"/>
          <c:tx>
            <c:strRef>
              <c:f>'Passenger vs Freight Transport'!$B$4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Transport'!$C$4:$AV$4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0.41260000000000002</c:v>
                </c:pt>
                <c:pt idx="19">
                  <c:v>1.2392000000000001</c:v>
                </c:pt>
                <c:pt idx="20">
                  <c:v>2.2486999999999999</c:v>
                </c:pt>
                <c:pt idx="21">
                  <c:v>6.1477000000000004</c:v>
                </c:pt>
                <c:pt idx="22">
                  <c:v>13.004799999999999</c:v>
                </c:pt>
                <c:pt idx="23">
                  <c:v>22.7363</c:v>
                </c:pt>
                <c:pt idx="24">
                  <c:v>35.411099999999998</c:v>
                </c:pt>
                <c:pt idx="25">
                  <c:v>51.050599999999996</c:v>
                </c:pt>
                <c:pt idx="26">
                  <c:v>70.307900000000004</c:v>
                </c:pt>
                <c:pt idx="27">
                  <c:v>93.161799999999999</c:v>
                </c:pt>
                <c:pt idx="28">
                  <c:v>118.1031</c:v>
                </c:pt>
                <c:pt idx="29">
                  <c:v>144.37060000000002</c:v>
                </c:pt>
                <c:pt idx="30">
                  <c:v>172.04659999999998</c:v>
                </c:pt>
                <c:pt idx="31">
                  <c:v>199.0599</c:v>
                </c:pt>
                <c:pt idx="32">
                  <c:v>226.9162</c:v>
                </c:pt>
                <c:pt idx="33">
                  <c:v>254.68239999999997</c:v>
                </c:pt>
                <c:pt idx="34">
                  <c:v>283.63400000000001</c:v>
                </c:pt>
                <c:pt idx="35">
                  <c:v>314.76329999999996</c:v>
                </c:pt>
                <c:pt idx="36">
                  <c:v>349.73590000000002</c:v>
                </c:pt>
                <c:pt idx="37">
                  <c:v>383.52499999999998</c:v>
                </c:pt>
                <c:pt idx="38">
                  <c:v>415.76480000000004</c:v>
                </c:pt>
                <c:pt idx="39">
                  <c:v>446.36500000000001</c:v>
                </c:pt>
                <c:pt idx="40">
                  <c:v>473.76020000000005</c:v>
                </c:pt>
                <c:pt idx="41">
                  <c:v>499.50099999999998</c:v>
                </c:pt>
                <c:pt idx="42">
                  <c:v>524.50109999999995</c:v>
                </c:pt>
                <c:pt idx="43">
                  <c:v>548.34960000000001</c:v>
                </c:pt>
                <c:pt idx="44">
                  <c:v>571.33420000000001</c:v>
                </c:pt>
                <c:pt idx="45">
                  <c:v>593.62609999999995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5-488C-B5D5-3159576621D1}"/>
            </c:ext>
          </c:extLst>
        </c:ser>
        <c:ser>
          <c:idx val="3"/>
          <c:order val="3"/>
          <c:tx>
            <c:strRef>
              <c:f>'Passenger vs Freight Transport'!$B$5</c:f>
              <c:strCache>
                <c:ptCount val="1"/>
                <c:pt idx="0">
                  <c:v>RPPs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'Passenger vs Freight Transport'!$C$1:$AV$1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'Passenger vs Freight Transport'!$C$5:$AV$5</c:f>
              <c:numCache>
                <c:formatCode>General</c:formatCode>
                <c:ptCount val="46"/>
                <c:pt idx="0">
                  <c:v>1031.7899</c:v>
                </c:pt>
                <c:pt idx="1">
                  <c:v>1035.7173</c:v>
                </c:pt>
                <c:pt idx="2">
                  <c:v>1083.7978000000001</c:v>
                </c:pt>
                <c:pt idx="3">
                  <c:v>1093.7100999999998</c:v>
                </c:pt>
                <c:pt idx="4">
                  <c:v>1085.2919999999999</c:v>
                </c:pt>
                <c:pt idx="5">
                  <c:v>1141.4003</c:v>
                </c:pt>
                <c:pt idx="6">
                  <c:v>1131.1713999999999</c:v>
                </c:pt>
                <c:pt idx="7">
                  <c:v>1126.7450000000001</c:v>
                </c:pt>
                <c:pt idx="8">
                  <c:v>1132.4646</c:v>
                </c:pt>
                <c:pt idx="9">
                  <c:v>1120.7721999999999</c:v>
                </c:pt>
                <c:pt idx="10">
                  <c:v>1077.2508</c:v>
                </c:pt>
                <c:pt idx="11">
                  <c:v>1043.5145</c:v>
                </c:pt>
                <c:pt idx="12">
                  <c:v>1096.5786000000001</c:v>
                </c:pt>
                <c:pt idx="13">
                  <c:v>1148.7368999999999</c:v>
                </c:pt>
                <c:pt idx="14">
                  <c:v>1152.923</c:v>
                </c:pt>
                <c:pt idx="15">
                  <c:v>990.66620000000012</c:v>
                </c:pt>
                <c:pt idx="16">
                  <c:v>1034.1487000000002</c:v>
                </c:pt>
                <c:pt idx="17">
                  <c:v>1072.8542</c:v>
                </c:pt>
                <c:pt idx="18">
                  <c:v>1090.1277000000002</c:v>
                </c:pt>
                <c:pt idx="19">
                  <c:v>1088.8538000000001</c:v>
                </c:pt>
                <c:pt idx="20">
                  <c:v>1110.1927000000003</c:v>
                </c:pt>
                <c:pt idx="21">
                  <c:v>1117.0719999999997</c:v>
                </c:pt>
                <c:pt idx="22">
                  <c:v>1112.1776</c:v>
                </c:pt>
                <c:pt idx="23">
                  <c:v>1095.8157999999999</c:v>
                </c:pt>
                <c:pt idx="24">
                  <c:v>1075.1741000000002</c:v>
                </c:pt>
                <c:pt idx="25">
                  <c:v>1041.6958</c:v>
                </c:pt>
                <c:pt idx="26">
                  <c:v>993.07779999999968</c:v>
                </c:pt>
                <c:pt idx="27">
                  <c:v>934.86910000000023</c:v>
                </c:pt>
                <c:pt idx="28">
                  <c:v>869.65150000000006</c:v>
                </c:pt>
                <c:pt idx="29">
                  <c:v>798.26279999999986</c:v>
                </c:pt>
                <c:pt idx="30">
                  <c:v>721.72859999999991</c:v>
                </c:pt>
                <c:pt idx="31">
                  <c:v>648.41380000000004</c:v>
                </c:pt>
                <c:pt idx="32">
                  <c:v>578.75129999999967</c:v>
                </c:pt>
                <c:pt idx="33">
                  <c:v>514.08200000000033</c:v>
                </c:pt>
                <c:pt idx="34">
                  <c:v>453.98459999999977</c:v>
                </c:pt>
                <c:pt idx="35">
                  <c:v>399.81809999999996</c:v>
                </c:pt>
                <c:pt idx="36">
                  <c:v>349.17970000000003</c:v>
                </c:pt>
                <c:pt idx="37">
                  <c:v>303.43759999999975</c:v>
                </c:pt>
                <c:pt idx="38">
                  <c:v>263.32230000000027</c:v>
                </c:pt>
                <c:pt idx="39">
                  <c:v>227.42349999999988</c:v>
                </c:pt>
                <c:pt idx="40">
                  <c:v>195.97040000000004</c:v>
                </c:pt>
                <c:pt idx="41">
                  <c:v>167.8723</c:v>
                </c:pt>
                <c:pt idx="42">
                  <c:v>142.65800000000002</c:v>
                </c:pt>
                <c:pt idx="43">
                  <c:v>120.84579999999994</c:v>
                </c:pt>
                <c:pt idx="44">
                  <c:v>101.59259999999995</c:v>
                </c:pt>
                <c:pt idx="45">
                  <c:v>85.097200000000072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5-488C-B5D5-315957662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021968"/>
        <c:axId val="1184020984"/>
      </c:areaChart>
      <c:catAx>
        <c:axId val="11840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20984"/>
        <c:crosses val="autoZero"/>
        <c:auto val="1"/>
        <c:lblAlgn val="ctr"/>
        <c:lblOffset val="100"/>
        <c:tickLblSkip val="5"/>
        <c:noMultiLvlLbl val="0"/>
      </c:catAx>
      <c:valAx>
        <c:axId val="1184020984"/>
        <c:scaling>
          <c:orientation val="minMax"/>
          <c:max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Petajoules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2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 +</a:t>
            </a:r>
            <a:r>
              <a:rPr lang="en-US" baseline="0"/>
              <a:t> Heavy Production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'Index Light +Heavy Production'!$B$1:$B$2</c:f>
              <c:strCache>
                <c:ptCount val="2"/>
                <c:pt idx="0">
                  <c:v>Current Measures</c:v>
                </c:pt>
                <c:pt idx="1">
                  <c:v>Light+Heavy Production </c:v>
                </c:pt>
              </c:strCache>
            </c:strRef>
          </c:tx>
          <c:marker>
            <c:symbol val="none"/>
          </c:marker>
          <c:cat>
            <c:numRef>
              <c:f>'Index Light +Heavy Production'!$A$19:$A$48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cat>
          <c:val>
            <c:numRef>
              <c:f>'Index Light +Heavy Production'!$C$19:$C$48</c:f>
              <c:numCache>
                <c:formatCode>0.00</c:formatCode>
                <c:ptCount val="30"/>
                <c:pt idx="0">
                  <c:v>1</c:v>
                </c:pt>
                <c:pt idx="1">
                  <c:v>1.0410733535511978</c:v>
                </c:pt>
                <c:pt idx="2">
                  <c:v>1.1253793296252821</c:v>
                </c:pt>
                <c:pt idx="3">
                  <c:v>1.1848004583223677</c:v>
                </c:pt>
                <c:pt idx="4">
                  <c:v>1.2171233017061112</c:v>
                </c:pt>
                <c:pt idx="5">
                  <c:v>1.2493016997022164</c:v>
                </c:pt>
                <c:pt idx="6">
                  <c:v>1.2841113010841285</c:v>
                </c:pt>
                <c:pt idx="7">
                  <c:v>1.3209217561702689</c:v>
                </c:pt>
                <c:pt idx="8">
                  <c:v>1.3922950156320077</c:v>
                </c:pt>
                <c:pt idx="9">
                  <c:v>1.4074536972923932</c:v>
                </c:pt>
                <c:pt idx="10">
                  <c:v>1.4235118406224865</c:v>
                </c:pt>
                <c:pt idx="11">
                  <c:v>1.4174414509109192</c:v>
                </c:pt>
                <c:pt idx="12">
                  <c:v>1.4277690041683264</c:v>
                </c:pt>
                <c:pt idx="13">
                  <c:v>1.442576438211518</c:v>
                </c:pt>
                <c:pt idx="14">
                  <c:v>1.4561950128230239</c:v>
                </c:pt>
                <c:pt idx="15">
                  <c:v>1.4666049682348425</c:v>
                </c:pt>
                <c:pt idx="16">
                  <c:v>1.4785991389589257</c:v>
                </c:pt>
                <c:pt idx="17">
                  <c:v>1.4898475541057814</c:v>
                </c:pt>
                <c:pt idx="18">
                  <c:v>1.4857424647101554</c:v>
                </c:pt>
                <c:pt idx="19">
                  <c:v>1.4830643347866315</c:v>
                </c:pt>
                <c:pt idx="20">
                  <c:v>1.4810884180178292</c:v>
                </c:pt>
                <c:pt idx="21">
                  <c:v>1.4693953936107302</c:v>
                </c:pt>
                <c:pt idx="22">
                  <c:v>1.4535366915341248</c:v>
                </c:pt>
                <c:pt idx="23">
                  <c:v>1.4509025677199487</c:v>
                </c:pt>
                <c:pt idx="24">
                  <c:v>1.4368369002019055</c:v>
                </c:pt>
                <c:pt idx="25">
                  <c:v>1.4334997081658849</c:v>
                </c:pt>
                <c:pt idx="26">
                  <c:v>1.4291019457732983</c:v>
                </c:pt>
                <c:pt idx="27">
                  <c:v>1.4161659450978443</c:v>
                </c:pt>
                <c:pt idx="28">
                  <c:v>1.4069260977563491</c:v>
                </c:pt>
                <c:pt idx="29">
                  <c:v>1.3864826649154451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B-4070-B88A-41D2BD2A02C4}"/>
            </c:ext>
          </c:extLst>
        </c:ser>
        <c:ser>
          <c:idx val="3"/>
          <c:order val="1"/>
          <c:tx>
            <c:strRef>
              <c:f>'Index Light +Heavy Production'!$E$1:$E$2</c:f>
              <c:strCache>
                <c:ptCount val="2"/>
                <c:pt idx="0">
                  <c:v>Canada Net-zero</c:v>
                </c:pt>
                <c:pt idx="1">
                  <c:v>Light+Heavy Production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'Index Light +Heavy Production'!$A$19:$A$48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cat>
          <c:val>
            <c:numRef>
              <c:f>'Index Light +Heavy Production'!$G$19:$G$48</c:f>
              <c:numCache>
                <c:formatCode>0.00</c:formatCode>
                <c:ptCount val="30"/>
                <c:pt idx="0">
                  <c:v>1</c:v>
                </c:pt>
                <c:pt idx="1">
                  <c:v>1.0410785331392114</c:v>
                </c:pt>
                <c:pt idx="2">
                  <c:v>1.1233722054288202</c:v>
                </c:pt>
                <c:pt idx="3">
                  <c:v>1.1824073440469147</c:v>
                </c:pt>
                <c:pt idx="4">
                  <c:v>1.2106849312938914</c:v>
                </c:pt>
                <c:pt idx="5">
                  <c:v>1.2315891545103899</c:v>
                </c:pt>
                <c:pt idx="6">
                  <c:v>1.2440902644318659</c:v>
                </c:pt>
                <c:pt idx="7">
                  <c:v>1.2965746837962304</c:v>
                </c:pt>
                <c:pt idx="8">
                  <c:v>1.3213875869857856</c:v>
                </c:pt>
                <c:pt idx="9">
                  <c:v>1.3134791073203997</c:v>
                </c:pt>
                <c:pt idx="10">
                  <c:v>1.3144299062280465</c:v>
                </c:pt>
                <c:pt idx="11">
                  <c:v>1.2938594383263919</c:v>
                </c:pt>
                <c:pt idx="12">
                  <c:v>1.2876715647463208</c:v>
                </c:pt>
                <c:pt idx="13">
                  <c:v>1.2828519087040995</c:v>
                </c:pt>
                <c:pt idx="14">
                  <c:v>1.2698226157494472</c:v>
                </c:pt>
                <c:pt idx="15">
                  <c:v>1.2458278179980007</c:v>
                </c:pt>
                <c:pt idx="16">
                  <c:v>1.2185814303506584</c:v>
                </c:pt>
                <c:pt idx="17">
                  <c:v>1.2161106201530649</c:v>
                </c:pt>
                <c:pt idx="18">
                  <c:v>1.2092455363544541</c:v>
                </c:pt>
                <c:pt idx="19">
                  <c:v>1.2023199580282609</c:v>
                </c:pt>
                <c:pt idx="20">
                  <c:v>1.1945509661268265</c:v>
                </c:pt>
                <c:pt idx="21">
                  <c:v>1.1797424458036712</c:v>
                </c:pt>
                <c:pt idx="22">
                  <c:v>1.1664981888061949</c:v>
                </c:pt>
                <c:pt idx="23">
                  <c:v>1.159718888754885</c:v>
                </c:pt>
                <c:pt idx="24">
                  <c:v>1.1457482219687376</c:v>
                </c:pt>
                <c:pt idx="25">
                  <c:v>1.139405348345053</c:v>
                </c:pt>
                <c:pt idx="26">
                  <c:v>1.1331066313292564</c:v>
                </c:pt>
                <c:pt idx="27">
                  <c:v>1.1147887692395089</c:v>
                </c:pt>
                <c:pt idx="28">
                  <c:v>1.1022071278856937</c:v>
                </c:pt>
                <c:pt idx="29">
                  <c:v>1.084722248308986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B-4070-B88A-41D2BD2A02C4}"/>
            </c:ext>
          </c:extLst>
        </c:ser>
        <c:ser>
          <c:idx val="0"/>
          <c:order val="2"/>
          <c:tx>
            <c:strRef>
              <c:f>'Index Light +Heavy Production'!$I$1:$I$2</c:f>
              <c:strCache>
                <c:ptCount val="2"/>
                <c:pt idx="0">
                  <c:v>Global Net-zero</c:v>
                </c:pt>
                <c:pt idx="1">
                  <c:v>Light+Heavy Production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'Index Light +Heavy Production'!$A$19:$A$48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cat>
          <c:val>
            <c:numRef>
              <c:f>'Index Light +Heavy Production'!$K$19:$K$48</c:f>
              <c:numCache>
                <c:formatCode>0.00</c:formatCode>
                <c:ptCount val="30"/>
                <c:pt idx="0">
                  <c:v>1</c:v>
                </c:pt>
                <c:pt idx="1">
                  <c:v>1.0378664276702769</c:v>
                </c:pt>
                <c:pt idx="2">
                  <c:v>1.1200355506473638</c:v>
                </c:pt>
                <c:pt idx="3">
                  <c:v>1.1807792676588118</c:v>
                </c:pt>
                <c:pt idx="4">
                  <c:v>1.2012868141388318</c:v>
                </c:pt>
                <c:pt idx="5">
                  <c:v>1.2027387134890695</c:v>
                </c:pt>
                <c:pt idx="6">
                  <c:v>1.1853012825707103</c:v>
                </c:pt>
                <c:pt idx="7">
                  <c:v>1.1590884201037899</c:v>
                </c:pt>
                <c:pt idx="8">
                  <c:v>1.1428081455532046</c:v>
                </c:pt>
                <c:pt idx="9">
                  <c:v>1.1189883179085973</c:v>
                </c:pt>
                <c:pt idx="10">
                  <c:v>1.0625810506890847</c:v>
                </c:pt>
                <c:pt idx="11">
                  <c:v>1.0350343919704561</c:v>
                </c:pt>
                <c:pt idx="12">
                  <c:v>0.95758446810104625</c:v>
                </c:pt>
                <c:pt idx="13">
                  <c:v>0.898527756063774</c:v>
                </c:pt>
                <c:pt idx="14">
                  <c:v>0.85244793196027935</c:v>
                </c:pt>
                <c:pt idx="15">
                  <c:v>0.78798590848204553</c:v>
                </c:pt>
                <c:pt idx="16">
                  <c:v>0.75922321609678245</c:v>
                </c:pt>
                <c:pt idx="17">
                  <c:v>0.73603432499398158</c:v>
                </c:pt>
                <c:pt idx="18">
                  <c:v>0.71272426070651695</c:v>
                </c:pt>
                <c:pt idx="19">
                  <c:v>0.69115761017972566</c:v>
                </c:pt>
                <c:pt idx="20">
                  <c:v>0.66516709627336634</c:v>
                </c:pt>
                <c:pt idx="21">
                  <c:v>0.63428284026566606</c:v>
                </c:pt>
                <c:pt idx="22">
                  <c:v>0.60296502318801415</c:v>
                </c:pt>
                <c:pt idx="23">
                  <c:v>0.57424079453011923</c:v>
                </c:pt>
                <c:pt idx="24">
                  <c:v>0.54256984650159124</c:v>
                </c:pt>
                <c:pt idx="25">
                  <c:v>0.5160328177469018</c:v>
                </c:pt>
                <c:pt idx="26">
                  <c:v>0.49238873540272876</c:v>
                </c:pt>
                <c:pt idx="27">
                  <c:v>0.43782189464788512</c:v>
                </c:pt>
                <c:pt idx="28">
                  <c:v>0.41485449409581432</c:v>
                </c:pt>
                <c:pt idx="29">
                  <c:v>0.39340748780623092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B-4070-B88A-41D2BD2A0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336424"/>
        <c:axId val="390507232"/>
      </c:lineChart>
      <c:catAx>
        <c:axId val="94633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07232"/>
        <c:crosses val="autoZero"/>
        <c:auto val="1"/>
        <c:lblAlgn val="ctr"/>
        <c:lblOffset val="100"/>
        <c:noMultiLvlLbl val="0"/>
      </c:catAx>
      <c:valAx>
        <c:axId val="3905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364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Mined</a:t>
            </a:r>
            <a:r>
              <a:rPr lang="en-US" baseline="0"/>
              <a:t> + In situ Production Indexed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'Index Mined + Insitu Production'!$B$1:$B$2</c:f>
              <c:strCache>
                <c:ptCount val="2"/>
                <c:pt idx="0">
                  <c:v>Current Measures</c:v>
                </c:pt>
                <c:pt idx="1">
                  <c:v>Mined + In situ Production </c:v>
                </c:pt>
              </c:strCache>
            </c:strRef>
          </c:tx>
          <c:marker>
            <c:symbol val="none"/>
          </c:marker>
          <c:cat>
            <c:numRef>
              <c:f>'Index Mined + Insitu Production'!$A$19:$A$48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cat>
          <c:val>
            <c:numRef>
              <c:f>'Index Mined + Insitu Production'!$C$19:$C$48</c:f>
              <c:numCache>
                <c:formatCode>0.00</c:formatCode>
                <c:ptCount val="30"/>
                <c:pt idx="0">
                  <c:v>1</c:v>
                </c:pt>
                <c:pt idx="1">
                  <c:v>1.0126401224526298</c:v>
                </c:pt>
                <c:pt idx="2">
                  <c:v>1.0419622107597388</c:v>
                </c:pt>
                <c:pt idx="3">
                  <c:v>1.0573599440655779</c:v>
                </c:pt>
                <c:pt idx="4">
                  <c:v>1.0812369627392098</c:v>
                </c:pt>
                <c:pt idx="5">
                  <c:v>1.097415607487388</c:v>
                </c:pt>
                <c:pt idx="6">
                  <c:v>1.1089753941758134</c:v>
                </c:pt>
                <c:pt idx="7">
                  <c:v>1.126694797709507</c:v>
                </c:pt>
                <c:pt idx="8">
                  <c:v>1.1369788513980772</c:v>
                </c:pt>
                <c:pt idx="9">
                  <c:v>1.1495422315479105</c:v>
                </c:pt>
                <c:pt idx="10">
                  <c:v>1.1536365812203331</c:v>
                </c:pt>
                <c:pt idx="11">
                  <c:v>1.1592711661553385</c:v>
                </c:pt>
                <c:pt idx="12">
                  <c:v>1.1760224834006274</c:v>
                </c:pt>
                <c:pt idx="13">
                  <c:v>1.1861693740809092</c:v>
                </c:pt>
                <c:pt idx="14">
                  <c:v>1.1853152002235012</c:v>
                </c:pt>
                <c:pt idx="15">
                  <c:v>1.1781671104909315</c:v>
                </c:pt>
                <c:pt idx="16">
                  <c:v>1.1709801260840311</c:v>
                </c:pt>
                <c:pt idx="17">
                  <c:v>1.1640714711043672</c:v>
                </c:pt>
                <c:pt idx="18">
                  <c:v>1.160610183839081</c:v>
                </c:pt>
                <c:pt idx="19">
                  <c:v>1.1571493277103273</c:v>
                </c:pt>
                <c:pt idx="20">
                  <c:v>1.1515236426651727</c:v>
                </c:pt>
                <c:pt idx="21">
                  <c:v>1.1466568503037293</c:v>
                </c:pt>
                <c:pt idx="22">
                  <c:v>1.1396629534724845</c:v>
                </c:pt>
                <c:pt idx="23">
                  <c:v>1.131980408416869</c:v>
                </c:pt>
                <c:pt idx="24">
                  <c:v>1.1242983252932528</c:v>
                </c:pt>
                <c:pt idx="25">
                  <c:v>1.118118876167487</c:v>
                </c:pt>
                <c:pt idx="26">
                  <c:v>1.11261945253544</c:v>
                </c:pt>
                <c:pt idx="27">
                  <c:v>1.1099377833028949</c:v>
                </c:pt>
                <c:pt idx="28">
                  <c:v>1.1079491352509792</c:v>
                </c:pt>
                <c:pt idx="29">
                  <c:v>1.1059609183355963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B-48D4-B108-1F539272A5DB}"/>
            </c:ext>
          </c:extLst>
        </c:ser>
        <c:ser>
          <c:idx val="3"/>
          <c:order val="1"/>
          <c:tx>
            <c:strRef>
              <c:f>'Index Mined + Insitu Production'!$E$1:$E$2</c:f>
              <c:strCache>
                <c:ptCount val="2"/>
                <c:pt idx="0">
                  <c:v>Canada Net-zero</c:v>
                </c:pt>
                <c:pt idx="1">
                  <c:v>Mined + In situ Production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'Index Mined + Insitu Production'!$A$19:$A$48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cat>
          <c:val>
            <c:numRef>
              <c:f>'Index Mined + Insitu Production'!$G$19:$G$48</c:f>
              <c:numCache>
                <c:formatCode>0.00</c:formatCode>
                <c:ptCount val="30"/>
                <c:pt idx="0">
                  <c:v>1</c:v>
                </c:pt>
                <c:pt idx="1">
                  <c:v>1.0126401224526298</c:v>
                </c:pt>
                <c:pt idx="2">
                  <c:v>1.0420499162486487</c:v>
                </c:pt>
                <c:pt idx="3">
                  <c:v>1.0573123342741964</c:v>
                </c:pt>
                <c:pt idx="4">
                  <c:v>1.0648763475788234</c:v>
                </c:pt>
                <c:pt idx="5">
                  <c:v>1.0739805653505667</c:v>
                </c:pt>
                <c:pt idx="6">
                  <c:v>1.0969432050295647</c:v>
                </c:pt>
                <c:pt idx="7">
                  <c:v>1.1106676666570583</c:v>
                </c:pt>
                <c:pt idx="8">
                  <c:v>1.1213130127599167</c:v>
                </c:pt>
                <c:pt idx="9">
                  <c:v>1.1203570906808238</c:v>
                </c:pt>
                <c:pt idx="10">
                  <c:v>1.1129388323196696</c:v>
                </c:pt>
                <c:pt idx="11">
                  <c:v>1.1181950333564175</c:v>
                </c:pt>
                <c:pt idx="12">
                  <c:v>1.1101250505353606</c:v>
                </c:pt>
                <c:pt idx="13">
                  <c:v>1.1020661848777507</c:v>
                </c:pt>
                <c:pt idx="14">
                  <c:v>1.0941034626669019</c:v>
                </c:pt>
                <c:pt idx="15">
                  <c:v>1.0670918042423341</c:v>
                </c:pt>
                <c:pt idx="16">
                  <c:v>1.0391673373919295</c:v>
                </c:pt>
                <c:pt idx="17">
                  <c:v>1.0080348759891196</c:v>
                </c:pt>
                <c:pt idx="18">
                  <c:v>0.97690263015457579</c:v>
                </c:pt>
                <c:pt idx="19">
                  <c:v>0.94577053829736546</c:v>
                </c:pt>
                <c:pt idx="20">
                  <c:v>0.91243875705554933</c:v>
                </c:pt>
                <c:pt idx="21">
                  <c:v>0.87910709899559969</c:v>
                </c:pt>
                <c:pt idx="22">
                  <c:v>0.85501389614635381</c:v>
                </c:pt>
                <c:pt idx="23">
                  <c:v>0.83092078568350769</c:v>
                </c:pt>
                <c:pt idx="24">
                  <c:v>0.81118418670034953</c:v>
                </c:pt>
                <c:pt idx="25">
                  <c:v>0.79075167176270034</c:v>
                </c:pt>
                <c:pt idx="26">
                  <c:v>0.77031918762051788</c:v>
                </c:pt>
                <c:pt idx="27">
                  <c:v>0.74988685745566874</c:v>
                </c:pt>
                <c:pt idx="28">
                  <c:v>0.72985409847010585</c:v>
                </c:pt>
                <c:pt idx="29">
                  <c:v>0.7098214010754762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B-48D4-B108-1F539272A5DB}"/>
            </c:ext>
          </c:extLst>
        </c:ser>
        <c:ser>
          <c:idx val="0"/>
          <c:order val="2"/>
          <c:tx>
            <c:strRef>
              <c:f>'Index Mined + Insitu Production'!$I$1:$I$2</c:f>
              <c:strCache>
                <c:ptCount val="2"/>
                <c:pt idx="0">
                  <c:v>Global Net-zero</c:v>
                </c:pt>
                <c:pt idx="1">
                  <c:v>Mined + In situ Production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'Index Mined + Insitu Production'!$A$19:$A$48</c:f>
              <c:numCache>
                <c:formatCode>General</c:formatCode>
                <c:ptCount val="30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  <c:pt idx="10">
                  <c:v>2031</c:v>
                </c:pt>
                <c:pt idx="11">
                  <c:v>2032</c:v>
                </c:pt>
                <c:pt idx="12">
                  <c:v>2033</c:v>
                </c:pt>
                <c:pt idx="13">
                  <c:v>2034</c:v>
                </c:pt>
                <c:pt idx="14">
                  <c:v>2035</c:v>
                </c:pt>
                <c:pt idx="15">
                  <c:v>2036</c:v>
                </c:pt>
                <c:pt idx="16">
                  <c:v>2037</c:v>
                </c:pt>
                <c:pt idx="17">
                  <c:v>2038</c:v>
                </c:pt>
                <c:pt idx="18">
                  <c:v>2039</c:v>
                </c:pt>
                <c:pt idx="19">
                  <c:v>2040</c:v>
                </c:pt>
                <c:pt idx="20">
                  <c:v>2041</c:v>
                </c:pt>
                <c:pt idx="21">
                  <c:v>2042</c:v>
                </c:pt>
                <c:pt idx="22">
                  <c:v>2043</c:v>
                </c:pt>
                <c:pt idx="23">
                  <c:v>2044</c:v>
                </c:pt>
                <c:pt idx="24">
                  <c:v>2045</c:v>
                </c:pt>
                <c:pt idx="25">
                  <c:v>2046</c:v>
                </c:pt>
                <c:pt idx="26">
                  <c:v>2047</c:v>
                </c:pt>
                <c:pt idx="27">
                  <c:v>2048</c:v>
                </c:pt>
                <c:pt idx="28">
                  <c:v>2049</c:v>
                </c:pt>
                <c:pt idx="29">
                  <c:v>2050</c:v>
                </c:pt>
              </c:numCache>
            </c:numRef>
          </c:cat>
          <c:val>
            <c:numRef>
              <c:f>'Index Mined + Insitu Production'!$K$19:$K$48</c:f>
              <c:numCache>
                <c:formatCode>0.00</c:formatCode>
                <c:ptCount val="30"/>
                <c:pt idx="0">
                  <c:v>1</c:v>
                </c:pt>
                <c:pt idx="1">
                  <c:v>1.0126401224526298</c:v>
                </c:pt>
                <c:pt idx="2">
                  <c:v>1.0420499162486487</c:v>
                </c:pt>
                <c:pt idx="3">
                  <c:v>1.0514680630070319</c:v>
                </c:pt>
                <c:pt idx="4">
                  <c:v>1.0578071250362462</c:v>
                </c:pt>
                <c:pt idx="5">
                  <c:v>1.0656863915325769</c:v>
                </c:pt>
                <c:pt idx="6">
                  <c:v>1.075105893291491</c:v>
                </c:pt>
                <c:pt idx="7">
                  <c:v>1.0755721674514582</c:v>
                </c:pt>
                <c:pt idx="8">
                  <c:v>1.0806581927397101</c:v>
                </c:pt>
                <c:pt idx="9">
                  <c:v>1.0788089557651452</c:v>
                </c:pt>
                <c:pt idx="10">
                  <c:v>1.0411058812196679</c:v>
                </c:pt>
                <c:pt idx="11">
                  <c:v>1.0052839169566983</c:v>
                </c:pt>
                <c:pt idx="12">
                  <c:v>0.93897558018043192</c:v>
                </c:pt>
                <c:pt idx="13">
                  <c:v>0.86098606098635655</c:v>
                </c:pt>
                <c:pt idx="14">
                  <c:v>0.77374444418986865</c:v>
                </c:pt>
                <c:pt idx="15">
                  <c:v>0.69240283845511219</c:v>
                </c:pt>
                <c:pt idx="16">
                  <c:v>0.62580779588469093</c:v>
                </c:pt>
                <c:pt idx="17">
                  <c:v>0.55896417230778028</c:v>
                </c:pt>
                <c:pt idx="18">
                  <c:v>0.50316697499087837</c:v>
                </c:pt>
                <c:pt idx="19">
                  <c:v>0.46718764589352302</c:v>
                </c:pt>
                <c:pt idx="20">
                  <c:v>0.43107398697080757</c:v>
                </c:pt>
                <c:pt idx="21">
                  <c:v>0.39554735123264395</c:v>
                </c:pt>
                <c:pt idx="22">
                  <c:v>0.35938174035775472</c:v>
                </c:pt>
                <c:pt idx="23">
                  <c:v>0.32259754094503645</c:v>
                </c:pt>
                <c:pt idx="24">
                  <c:v>0.27820954048482904</c:v>
                </c:pt>
                <c:pt idx="25">
                  <c:v>0.23879931924773323</c:v>
                </c:pt>
                <c:pt idx="26">
                  <c:v>0.21884924609002265</c:v>
                </c:pt>
                <c:pt idx="27">
                  <c:v>0.20231171097395229</c:v>
                </c:pt>
                <c:pt idx="28">
                  <c:v>0.17726437218267677</c:v>
                </c:pt>
                <c:pt idx="29">
                  <c:v>0.14232768519839301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B-48D4-B108-1F539272A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336424"/>
        <c:axId val="390507232"/>
      </c:lineChart>
      <c:catAx>
        <c:axId val="94633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07232"/>
        <c:crosses val="autoZero"/>
        <c:auto val="1"/>
        <c:lblAlgn val="ctr"/>
        <c:lblOffset val="100"/>
        <c:noMultiLvlLbl val="0"/>
      </c:catAx>
      <c:valAx>
        <c:axId val="3905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364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Remaining GHG emissions in 2050, Global Net-zero scenario</a:t>
            </a:r>
          </a:p>
          <a:p>
            <a:pPr algn="ctr" rtl="0">
              <a:defRPr b="1"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 share of +153 Mt of CO2e total </a:t>
            </a:r>
          </a:p>
        </cx:rich>
      </cx:tx>
    </cx:title>
    <cx:plotArea>
      <cx:plotAreaRegion>
        <cx:series layoutId="treemap" uniqueId="{9A365D7C-D612-4AEB-B61F-BB34C6ED4590}"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Negative GHG emissions in 2050, Global Net-zero scenario</a:t>
            </a:r>
          </a:p>
          <a:p>
            <a:pPr algn="ctr" rtl="0">
              <a:defRPr b="1"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% share of -153 Mt of CO2e total </a:t>
            </a:r>
          </a:p>
        </cx:rich>
      </cx:tx>
    </cx:title>
    <cx:plotArea>
      <cx:plotAreaRegion>
        <cx:series layoutId="treemap" uniqueId="{9A365D7C-D612-4AEB-B61F-BB34C6ED4590}">
          <cx:dataPt idx="0">
            <cx:spPr>
              <a:solidFill>
                <a:srgbClr val="70AD47">
                  <a:lumMod val="50000"/>
                </a:srgbClr>
              </a:solidFill>
            </cx:spPr>
          </cx:dataPt>
          <cx:dataPt idx="1">
            <cx:spPr>
              <a:solidFill>
                <a:srgbClr val="4472C4">
                  <a:lumMod val="75000"/>
                </a:srgbClr>
              </a:solidFill>
            </cx:spPr>
          </cx:dataPt>
          <cx:dataPt idx="2">
            <cx:spPr>
              <a:solidFill>
                <a:srgbClr val="FFC000">
                  <a:lumMod val="75000"/>
                </a:srgbClr>
              </a:solidFill>
            </cx:spPr>
          </cx:dataPt>
          <cx:dataPt idx="3">
            <cx:spPr>
              <a:solidFill>
                <a:srgbClr val="ED7D31">
                  <a:lumMod val="75000"/>
                </a:srgbClr>
              </a:solidFill>
            </cx:spPr>
          </cx:dataPt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369093</xdr:colOff>
      <xdr:row>7</xdr:row>
      <xdr:rowOff>154781</xdr:rowOff>
    </xdr:from>
    <xdr:to>
      <xdr:col>31</xdr:col>
      <xdr:colOff>23811</xdr:colOff>
      <xdr:row>27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0D414-1C4B-9CFD-0280-0DA958E64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21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89449-EBA2-6533-82F1-B08AC42F1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154780</xdr:colOff>
      <xdr:row>32</xdr:row>
      <xdr:rowOff>0</xdr:rowOff>
    </xdr:from>
    <xdr:to>
      <xdr:col>9</xdr:col>
      <xdr:colOff>607218</xdr:colOff>
      <xdr:row>49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1B736AF-F11B-B92B-4766-CB7359B66E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9880" y="5308600"/>
              <a:ext cx="8478838" cy="280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49</xdr:row>
      <xdr:rowOff>0</xdr:rowOff>
    </xdr:from>
    <xdr:to>
      <xdr:col>10</xdr:col>
      <xdr:colOff>0</xdr:colOff>
      <xdr:row>66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B2168BF-13E2-4DAC-AAE1-F8F6B03D36D5}"/>
                </a:ext>
                <a:ext uri="{147F2762-F138-4A5C-976F-8EAC2B608ADB}">
                  <a16:predDERef xmlns:a16="http://schemas.microsoft.com/office/drawing/2014/main" pred="{31B736AF-F11B-B92B-4766-CB7359B66E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8450" y="8115300"/>
              <a:ext cx="11074400" cy="2806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</xdr:colOff>
      <xdr:row>14</xdr:row>
      <xdr:rowOff>0</xdr:rowOff>
    </xdr:from>
    <xdr:to>
      <xdr:col>14</xdr:col>
      <xdr:colOff>571500</xdr:colOff>
      <xdr:row>42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29728-0EF7-280C-6E47-CAAD94EEF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14</xdr:row>
      <xdr:rowOff>0</xdr:rowOff>
    </xdr:from>
    <xdr:to>
      <xdr:col>18</xdr:col>
      <xdr:colOff>571499</xdr:colOff>
      <xdr:row>42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100733-C651-4E7F-9B42-987EDED81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433386</xdr:colOff>
      <xdr:row>7</xdr:row>
      <xdr:rowOff>114300</xdr:rowOff>
    </xdr:from>
    <xdr:to>
      <xdr:col>14</xdr:col>
      <xdr:colOff>1095375</xdr:colOff>
      <xdr:row>23</xdr:row>
      <xdr:rowOff>104775</xdr:rowOff>
    </xdr:to>
    <xdr:graphicFrame macro="">
      <xdr:nvGraphicFramePr>
        <xdr:cNvPr id="366" name="Chart 1">
          <a:extLst>
            <a:ext uri="{FF2B5EF4-FFF2-40B4-BE49-F238E27FC236}">
              <a16:creationId xmlns:a16="http://schemas.microsoft.com/office/drawing/2014/main" id="{6649FCBD-25EB-02C7-5624-A870158AD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350520</xdr:colOff>
      <xdr:row>12</xdr:row>
      <xdr:rowOff>180975</xdr:rowOff>
    </xdr:from>
    <xdr:to>
      <xdr:col>8</xdr:col>
      <xdr:colOff>60960</xdr:colOff>
      <xdr:row>27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75BE8-EDEA-3FFF-5495-7325E8BBC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12</xdr:row>
      <xdr:rowOff>95250</xdr:rowOff>
    </xdr:from>
    <xdr:to>
      <xdr:col>7</xdr:col>
      <xdr:colOff>327660</xdr:colOff>
      <xdr:row>28</xdr:row>
      <xdr:rowOff>62230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DBCF9E98-DE48-7D99-6216-109F219B2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21</xdr:row>
      <xdr:rowOff>179070</xdr:rowOff>
    </xdr:from>
    <xdr:to>
      <xdr:col>7</xdr:col>
      <xdr:colOff>388620</xdr:colOff>
      <xdr:row>36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1E1AC-9669-B9A1-0E5E-3498E71B4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449580</xdr:colOff>
      <xdr:row>22</xdr:row>
      <xdr:rowOff>11430</xdr:rowOff>
    </xdr:from>
    <xdr:to>
      <xdr:col>15</xdr:col>
      <xdr:colOff>144780</xdr:colOff>
      <xdr:row>37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140C04-2C91-C6AC-B0BC-147B3B4AA574}"/>
            </a:ext>
            <a:ext uri="{147F2762-F138-4A5C-976F-8EAC2B608ADB}">
              <a16:predDERef xmlns:a16="http://schemas.microsoft.com/office/drawing/2014/main" pred="{E1A1E1AC-9669-B9A1-0E5E-3498E71B4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16</xdr:col>
      <xdr:colOff>304800</xdr:colOff>
      <xdr:row>17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E4025A-93D6-5B33-8C5C-2E2C2BA8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361950"/>
          <a:ext cx="4572000" cy="2743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271030</xdr:colOff>
      <xdr:row>13</xdr:row>
      <xdr:rowOff>139845</xdr:rowOff>
    </xdr:from>
    <xdr:to>
      <xdr:col>18</xdr:col>
      <xdr:colOff>575830</xdr:colOff>
      <xdr:row>28</xdr:row>
      <xdr:rowOff>26930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444E68-BAB4-6E64-B88E-4F6ED5BAB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6030" y="2672629"/>
          <a:ext cx="4547755" cy="28095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2</xdr:row>
      <xdr:rowOff>104775</xdr:rowOff>
    </xdr:from>
    <xdr:to>
      <xdr:col>19</xdr:col>
      <xdr:colOff>358775</xdr:colOff>
      <xdr:row>16</xdr:row>
      <xdr:rowOff>173355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6EE4E5-6F1F-E1C7-34F4-9E098E047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96525" y="466725"/>
          <a:ext cx="4572000" cy="26022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17</xdr:col>
      <xdr:colOff>304800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B21CD-98A8-5F9E-BADD-FF699FAA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381000"/>
          <a:ext cx="4572000" cy="2743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452437</xdr:colOff>
      <xdr:row>667</xdr:row>
      <xdr:rowOff>166688</xdr:rowOff>
    </xdr:from>
    <xdr:to>
      <xdr:col>30</xdr:col>
      <xdr:colOff>263700</xdr:colOff>
      <xdr:row>701</xdr:row>
      <xdr:rowOff>106664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EA2323-097C-5F4F-66BD-364FD037D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6562" y="127230188"/>
          <a:ext cx="11565114" cy="640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703</xdr:row>
      <xdr:rowOff>47625</xdr:rowOff>
    </xdr:from>
    <xdr:to>
      <xdr:col>29</xdr:col>
      <xdr:colOff>359473</xdr:colOff>
      <xdr:row>736</xdr:row>
      <xdr:rowOff>168576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BE54C2-F8D2-37E5-5405-A301AA225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33969125"/>
          <a:ext cx="10979848" cy="640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500063</xdr:colOff>
      <xdr:row>738</xdr:row>
      <xdr:rowOff>142875</xdr:rowOff>
    </xdr:from>
    <xdr:to>
      <xdr:col>29</xdr:col>
      <xdr:colOff>338836</xdr:colOff>
      <xdr:row>772</xdr:row>
      <xdr:rowOff>73326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D29E3-47FD-958B-9B85-739CCC11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4188" y="140731875"/>
          <a:ext cx="10979848" cy="640745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335280</xdr:colOff>
      <xdr:row>5</xdr:row>
      <xdr:rowOff>129540</xdr:rowOff>
    </xdr:from>
    <xdr:to>
      <xdr:col>19</xdr:col>
      <xdr:colOff>338466</xdr:colOff>
      <xdr:row>31</xdr:row>
      <xdr:rowOff>15246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5F6B31-D45C-2B96-BAA4-081D475AB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760" y="1043940"/>
          <a:ext cx="5486411" cy="27432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4</xdr:row>
      <xdr:rowOff>68580</xdr:rowOff>
    </xdr:from>
    <xdr:to>
      <xdr:col>20</xdr:col>
      <xdr:colOff>76211</xdr:colOff>
      <xdr:row>18</xdr:row>
      <xdr:rowOff>147961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11FEDDC-310D-4369-5237-C46AB529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00100"/>
          <a:ext cx="5486411" cy="274320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104775</xdr:colOff>
      <xdr:row>3</xdr:row>
      <xdr:rowOff>19050</xdr:rowOff>
    </xdr:from>
    <xdr:to>
      <xdr:col>16</xdr:col>
      <xdr:colOff>104787</xdr:colOff>
      <xdr:row>17</xdr:row>
      <xdr:rowOff>95256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C55DE7-0609-A42A-D1A7-00045778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590550"/>
          <a:ext cx="5486411" cy="274320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390525</xdr:colOff>
      <xdr:row>1</xdr:row>
      <xdr:rowOff>152400</xdr:rowOff>
    </xdr:from>
    <xdr:to>
      <xdr:col>20</xdr:col>
      <xdr:colOff>276225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ABE84-27E8-5AEE-4462-6BAACF005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342900"/>
          <a:ext cx="72009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12</xdr:row>
      <xdr:rowOff>114300</xdr:rowOff>
    </xdr:from>
    <xdr:to>
      <xdr:col>23</xdr:col>
      <xdr:colOff>394799</xdr:colOff>
      <xdr:row>1240</xdr:row>
      <xdr:rowOff>131567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7EFFDA-7436-1105-37DC-FAECC696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0925" y="2400300"/>
          <a:ext cx="9748349" cy="29994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6</xdr:row>
      <xdr:rowOff>104775</xdr:rowOff>
    </xdr:from>
    <xdr:to>
      <xdr:col>23</xdr:col>
      <xdr:colOff>590661</xdr:colOff>
      <xdr:row>93</xdr:row>
      <xdr:rowOff>125383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647D28-F761-9C43-5433-A6796A18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50" y="1247775"/>
          <a:ext cx="10077561" cy="394445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27</xdr:row>
      <xdr:rowOff>0</xdr:rowOff>
    </xdr:from>
    <xdr:to>
      <xdr:col>8</xdr:col>
      <xdr:colOff>794383</xdr:colOff>
      <xdr:row>45</xdr:row>
      <xdr:rowOff>3345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2E82F-AEB9-8531-E9D2-FB65AAB5F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00" y="5143500"/>
          <a:ext cx="8766808" cy="343234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609600</xdr:colOff>
      <xdr:row>11</xdr:row>
      <xdr:rowOff>57150</xdr:rowOff>
    </xdr:from>
    <xdr:to>
      <xdr:col>23</xdr:col>
      <xdr:colOff>8863</xdr:colOff>
      <xdr:row>30</xdr:row>
      <xdr:rowOff>150436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FA88D9-F85C-3605-96D1-6D686C8F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0" y="2152650"/>
          <a:ext cx="9943438" cy="37127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666750</xdr:colOff>
      <xdr:row>7</xdr:row>
      <xdr:rowOff>123825</xdr:rowOff>
    </xdr:from>
    <xdr:to>
      <xdr:col>18</xdr:col>
      <xdr:colOff>135144</xdr:colOff>
      <xdr:row>25</xdr:row>
      <xdr:rowOff>114977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24C971-A9BB-7C76-8124-ACD3B847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1457325"/>
          <a:ext cx="7517019" cy="342015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8</xdr:row>
      <xdr:rowOff>171450</xdr:rowOff>
    </xdr:from>
    <xdr:to>
      <xdr:col>21</xdr:col>
      <xdr:colOff>73498</xdr:colOff>
      <xdr:row>427</xdr:row>
      <xdr:rowOff>131119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D3A0E6-0882-4B3D-0DFE-2DF77F22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1695450"/>
          <a:ext cx="8388823" cy="356646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523875</xdr:colOff>
      <xdr:row>11</xdr:row>
      <xdr:rowOff>178594</xdr:rowOff>
    </xdr:from>
    <xdr:to>
      <xdr:col>24</xdr:col>
      <xdr:colOff>156788</xdr:colOff>
      <xdr:row>31</xdr:row>
      <xdr:rowOff>81380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0FC0E1-8A3A-1E23-4614-21EE2BB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8938" y="2274094"/>
          <a:ext cx="9955631" cy="371278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1357312</xdr:colOff>
      <xdr:row>10</xdr:row>
      <xdr:rowOff>23813</xdr:rowOff>
    </xdr:from>
    <xdr:to>
      <xdr:col>11</xdr:col>
      <xdr:colOff>980473</xdr:colOff>
      <xdr:row>27</xdr:row>
      <xdr:rowOff>1612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AEC271-EDEF-49E5-A857-6EE021F71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0" y="1928813"/>
          <a:ext cx="9541067" cy="320677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8</xdr:row>
      <xdr:rowOff>57150</xdr:rowOff>
    </xdr:from>
    <xdr:to>
      <xdr:col>16</xdr:col>
      <xdr:colOff>415853</xdr:colOff>
      <xdr:row>24</xdr:row>
      <xdr:rowOff>57414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47E6AE-57E6-1928-6BE5-255509F74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1581150"/>
          <a:ext cx="6492803" cy="304826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285750</xdr:colOff>
      <xdr:row>3</xdr:row>
      <xdr:rowOff>138111</xdr:rowOff>
    </xdr:from>
    <xdr:to>
      <xdr:col>29</xdr:col>
      <xdr:colOff>352425</xdr:colOff>
      <xdr:row>22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2B8DF-680D-4C09-9E2C-730389135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561975</xdr:colOff>
      <xdr:row>7</xdr:row>
      <xdr:rowOff>33336</xdr:rowOff>
    </xdr:from>
    <xdr:to>
      <xdr:col>27</xdr:col>
      <xdr:colOff>19050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60596-BC18-40E9-9C07-2E97097F2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007%20ST%20Deliv\d%20Drilling\Appendices\App%20Drl.6,%20DrlDaysperWe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ryan_safton_cer-rec_gc_ca/Documents/Microsoft%20Teams%20Chat%20Files/palette_ce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NEGABI\AppData\Local\Temp\wz89d2\totfuelsecondarydem-cn-nz.dta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elanie_stogran_cer-rec_gc_ca/Documents/Microsoft%20Teams%20Chat%20Files/EF2023%20Deep%20Dive%20data%20and%20charts%20Mel%20NoLin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 Drl.6, DrlDaysperWell"/>
      <sheetName val="GasRsrcGrpData"/>
      <sheetName val="AllRsrcData"/>
      <sheetName val="zz_GasOilSplit3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</sheetNames>
    <sheetDataSet>
      <sheetData sheetId="0">
        <row r="1">
          <cell r="A1" t="str">
            <v>varible_english</v>
          </cell>
          <cell r="B1" t="str">
            <v>varible_french</v>
          </cell>
          <cell r="C1" t="str">
            <v>colour</v>
          </cell>
        </row>
        <row r="2">
          <cell r="A2" t="str">
            <v>Current Measures</v>
          </cell>
          <cell r="B2" t="str">
            <v>Mesures actuelles</v>
          </cell>
          <cell r="C2" t="str">
            <v>#F0852D</v>
          </cell>
        </row>
        <row r="3">
          <cell r="A3" t="str">
            <v>Global Net-zero</v>
          </cell>
          <cell r="B3" t="str">
            <v>Carboneutralité à l’échelle mondiale</v>
          </cell>
          <cell r="C3" t="str">
            <v>#88B973</v>
          </cell>
        </row>
        <row r="4">
          <cell r="A4" t="str">
            <v>Canada Net-zero</v>
          </cell>
          <cell r="B4" t="str">
            <v>Carboneutralité au Canada</v>
          </cell>
          <cell r="C4" t="str">
            <v>#054169</v>
          </cell>
        </row>
        <row r="5">
          <cell r="A5" t="str">
            <v>Canada Net zero</v>
          </cell>
          <cell r="B5" t="str">
            <v>Carboneutralité au Canada</v>
          </cell>
          <cell r="C5" t="str">
            <v>#054169</v>
          </cell>
        </row>
        <row r="6">
          <cell r="A6" t="str">
            <v>CNZ</v>
          </cell>
          <cell r="C6" t="str">
            <v>#054169</v>
          </cell>
        </row>
        <row r="7">
          <cell r="A7" t="str">
            <v>2021 to 2050 - Current Measures</v>
          </cell>
          <cell r="B7" t="str">
            <v>De 2021 à 2050 - Mesures actuelles</v>
          </cell>
          <cell r="C7" t="str">
            <v>#F0852D</v>
          </cell>
        </row>
        <row r="8">
          <cell r="A8" t="str">
            <v>2021 to 2050 - Global Net-zero</v>
          </cell>
          <cell r="B8" t="str">
            <v>De 2021 à 2050 - Carboneutralité à l’échelle mondiale</v>
          </cell>
          <cell r="C8" t="str">
            <v>#88B973</v>
          </cell>
        </row>
        <row r="9">
          <cell r="A9" t="str">
            <v>2021 to 2050 - Canada Net-zero</v>
          </cell>
          <cell r="B9" t="str">
            <v>De 2021 à 2050 - Carboneutralité au Canada</v>
          </cell>
          <cell r="C9" t="str">
            <v>#054169</v>
          </cell>
        </row>
        <row r="10">
          <cell r="A10" t="str">
            <v>EV</v>
          </cell>
          <cell r="C10" t="str">
            <v>#88B973</v>
          </cell>
        </row>
        <row r="11">
          <cell r="A11" t="str">
            <v>Other electricity use - Global Net-zero</v>
          </cell>
          <cell r="C11" t="str">
            <v>#88B973</v>
          </cell>
        </row>
        <row r="12">
          <cell r="A12">
            <v>2020</v>
          </cell>
          <cell r="B12">
            <v>2020</v>
          </cell>
          <cell r="C12" t="str">
            <v>#5DCA4F</v>
          </cell>
        </row>
        <row r="13">
          <cell r="A13">
            <v>2030</v>
          </cell>
          <cell r="B13">
            <v>2030</v>
          </cell>
          <cell r="C13" t="str">
            <v>#82BCE4</v>
          </cell>
        </row>
        <row r="14">
          <cell r="A14">
            <v>2040</v>
          </cell>
          <cell r="B14">
            <v>2040</v>
          </cell>
          <cell r="C14" t="str">
            <v>#FF821E</v>
          </cell>
        </row>
        <row r="15">
          <cell r="A15">
            <v>2050</v>
          </cell>
          <cell r="B15">
            <v>2050</v>
          </cell>
          <cell r="C15" t="str">
            <v>#F2CB53</v>
          </cell>
        </row>
        <row r="16">
          <cell r="A16" t="str">
            <v>1990 to 2019</v>
          </cell>
          <cell r="B16" t="str">
            <v>De 1990 à 2019</v>
          </cell>
          <cell r="C16" t="str">
            <v>#5FBEE6</v>
          </cell>
        </row>
        <row r="17">
          <cell r="A17" t="str">
            <v>2021 to 2050 - Current Policies</v>
          </cell>
          <cell r="B17" t="str">
            <v>De 2021 à 2050 - Politiques actuelles</v>
          </cell>
          <cell r="C17" t="str">
            <v>#F85826</v>
          </cell>
        </row>
        <row r="18">
          <cell r="A18" t="str">
            <v>2021 to 2050 - Evolving</v>
          </cell>
          <cell r="B18" t="str">
            <v>De 2021 à 2050 - Évolution des politiques</v>
          </cell>
          <cell r="C18" t="str">
            <v>#054169</v>
          </cell>
        </row>
        <row r="19">
          <cell r="A19" t="str">
            <v>AB</v>
          </cell>
          <cell r="B19" t="str">
            <v>AB</v>
          </cell>
          <cell r="C19" t="str">
            <v>#054169</v>
          </cell>
        </row>
        <row r="20">
          <cell r="A20" t="str">
            <v>AB Deep Basin Tight</v>
          </cell>
          <cell r="B20" t="str">
            <v>Réservoirs étanches, Deep Basin, AB</v>
          </cell>
          <cell r="C20" t="str">
            <v>#054169</v>
          </cell>
        </row>
        <row r="21">
          <cell r="A21" t="str">
            <v>AB Montney Tight</v>
          </cell>
          <cell r="B21" t="str">
            <v>Réservoirs étanches, Montney, AB</v>
          </cell>
          <cell r="C21" t="str">
            <v>#256FA0</v>
          </cell>
        </row>
        <row r="22">
          <cell r="A22" t="str">
            <v>AB Petrochemical Demand</v>
          </cell>
          <cell r="B22" t="str">
            <v>Demande du secteur pétrochimique de l’Alberta</v>
          </cell>
          <cell r="C22" t="str">
            <v>#CC37B0</v>
          </cell>
        </row>
        <row r="23">
          <cell r="A23" t="str">
            <v>Additional Production for LNG</v>
          </cell>
          <cell r="B23" t="str">
            <v>Production supplémentaire pour GNL</v>
          </cell>
          <cell r="C23" t="str">
            <v>#F2CB53</v>
          </cell>
        </row>
        <row r="24">
          <cell r="A24" t="str">
            <v>Additional Wells for LNG</v>
          </cell>
          <cell r="B24" t="str">
            <v>Puits supplémentaires visant du GNL</v>
          </cell>
          <cell r="C24" t="str">
            <v>#F2CB53</v>
          </cell>
        </row>
        <row r="25">
          <cell r="A25" t="str">
            <v>Alberta</v>
          </cell>
          <cell r="B25" t="str">
            <v>Alberta</v>
          </cell>
          <cell r="C25" t="str">
            <v>#054169</v>
          </cell>
        </row>
        <row r="26">
          <cell r="A26" t="str">
            <v>Alberta Heavy</v>
          </cell>
          <cell r="B26" t="str">
            <v>Lourd, Alberta</v>
          </cell>
          <cell r="C26" t="str">
            <v>#054169</v>
          </cell>
        </row>
        <row r="27">
          <cell r="A27" t="str">
            <v>Alberta Light</v>
          </cell>
          <cell r="B27" t="str">
            <v>Léger, Alberta</v>
          </cell>
          <cell r="C27" t="str">
            <v>#256FA0</v>
          </cell>
        </row>
        <row r="28">
          <cell r="A28" t="str">
            <v>Albian Sands (CNRL)</v>
          </cell>
          <cell r="B28" t="str">
            <v>Albian Sands (CNRL)</v>
          </cell>
          <cell r="C28" t="str">
            <v>#2980FF</v>
          </cell>
        </row>
        <row r="29">
          <cell r="A29" t="str">
            <v>Assumed LNG Exports</v>
          </cell>
          <cell r="B29" t="str">
            <v>Exportations présumées de GNL</v>
          </cell>
          <cell r="C29" t="str">
            <v>#FA86AC</v>
          </cell>
        </row>
        <row r="30">
          <cell r="A30" t="str">
            <v>Athabasca</v>
          </cell>
          <cell r="B30" t="str">
            <v>Athabasca</v>
          </cell>
          <cell r="C30" t="str">
            <v>#5FBEE6</v>
          </cell>
        </row>
        <row r="31">
          <cell r="A31" t="str">
            <v>Aurora/Rangeland</v>
          </cell>
          <cell r="B31" t="str">
            <v>Aurora (Rangeland)</v>
          </cell>
          <cell r="C31" t="str">
            <v>#FFCC47</v>
          </cell>
        </row>
        <row r="32">
          <cell r="A32" t="str">
            <v>Aviation Fuel</v>
          </cell>
          <cell r="B32" t="str">
            <v>Carburéacteur</v>
          </cell>
          <cell r="C32" t="str">
            <v>#CC37B0</v>
          </cell>
        </row>
        <row r="33">
          <cell r="A33" t="str">
            <v>BC</v>
          </cell>
          <cell r="B33" t="str">
            <v>BC</v>
          </cell>
          <cell r="C33" t="str">
            <v>#5FBEE6</v>
          </cell>
        </row>
        <row r="34">
          <cell r="A34" t="str">
            <v>BC light</v>
          </cell>
          <cell r="B34" t="str">
            <v>Léger, C.-B.</v>
          </cell>
          <cell r="C34" t="str">
            <v>#82BCE4</v>
          </cell>
        </row>
        <row r="35">
          <cell r="A35" t="str">
            <v>BC Montney Tight</v>
          </cell>
          <cell r="B35" t="str">
            <v>Réservoirs étanches, Montney, BC</v>
          </cell>
          <cell r="C35" t="str">
            <v>#82BCE4</v>
          </cell>
        </row>
        <row r="36">
          <cell r="A36" t="str">
            <v>Biofuels</v>
          </cell>
          <cell r="B36" t="str">
            <v>Biocarburant</v>
          </cell>
          <cell r="C36" t="str">
            <v>#2980FF</v>
          </cell>
        </row>
        <row r="37">
          <cell r="A37" t="str">
            <v>Biofuels &amp; Emerging Energy</v>
          </cell>
          <cell r="B37" t="str">
            <v>Biocarburants et énergies émergentes</v>
          </cell>
          <cell r="C37" t="str">
            <v>#75D986</v>
          </cell>
        </row>
        <row r="38">
          <cell r="A38" t="str">
            <v>Biomass</v>
          </cell>
          <cell r="B38" t="str">
            <v>Biomasse</v>
          </cell>
          <cell r="C38" t="str">
            <v>#75D986</v>
          </cell>
        </row>
        <row r="39">
          <cell r="A39" t="str">
            <v>Biomass / Geothermal</v>
          </cell>
          <cell r="B39" t="str">
            <v>Biomasse / géothermie</v>
          </cell>
          <cell r="C39" t="str">
            <v>#75D986</v>
          </cell>
        </row>
        <row r="40">
          <cell r="A40" t="str">
            <v>Biomass CCS</v>
          </cell>
          <cell r="B40" t="str">
            <v>Biomasse avec CSC</v>
          </cell>
          <cell r="C40" t="str">
            <v>#75D986</v>
          </cell>
        </row>
        <row r="41">
          <cell r="A41" t="str">
            <v>Biomass/geothermal/biofuels</v>
          </cell>
          <cell r="B41" t="str">
            <v>Biomasse / Géothermie / Biocarburants</v>
          </cell>
          <cell r="C41" t="str">
            <v>#75D986</v>
          </cell>
        </row>
        <row r="42">
          <cell r="A42" t="str">
            <v>BP Business as usual</v>
          </cell>
          <cell r="B42" t="str">
            <v>Statu quo, BP</v>
          </cell>
          <cell r="C42" t="str">
            <v>#753B95</v>
          </cell>
        </row>
        <row r="43">
          <cell r="A43" t="str">
            <v>BP Business-as-usual</v>
          </cell>
          <cell r="B43" t="str">
            <v>Statu quo, BP</v>
          </cell>
          <cell r="C43" t="str">
            <v>#753B95</v>
          </cell>
        </row>
        <row r="44">
          <cell r="A44" t="str">
            <v>BP Net Zero</v>
          </cell>
          <cell r="B44" t="str">
            <v>Carboneutralité, BP</v>
          </cell>
          <cell r="C44" t="str">
            <v>#8F7DD1</v>
          </cell>
        </row>
        <row r="45">
          <cell r="A45" t="str">
            <v>BP Rapid</v>
          </cell>
          <cell r="B45" t="str">
            <v>Évolution rapide, BP</v>
          </cell>
          <cell r="C45" t="str">
            <v>#CC37B0</v>
          </cell>
        </row>
        <row r="46">
          <cell r="A46" t="str">
            <v>British Columbia</v>
          </cell>
          <cell r="B46" t="str">
            <v>Colombie-Britannique</v>
          </cell>
          <cell r="C46" t="str">
            <v>#5FBEE6</v>
          </cell>
        </row>
        <row r="47">
          <cell r="A47" t="str">
            <v>British Columbia Light</v>
          </cell>
          <cell r="B47" t="str">
            <v>Léger, Colombie-Britannique</v>
          </cell>
          <cell r="C47" t="str">
            <v>#82BCE4</v>
          </cell>
        </row>
        <row r="48">
          <cell r="A48" t="str">
            <v>Butane</v>
          </cell>
          <cell r="B48" t="str">
            <v>Butane</v>
          </cell>
          <cell r="C48" t="str">
            <v>#FA86AC</v>
          </cell>
        </row>
        <row r="49">
          <cell r="A49" t="str">
            <v>Butanes</v>
          </cell>
          <cell r="B49" t="str">
            <v>Butanes</v>
          </cell>
          <cell r="C49" t="str">
            <v>#FA86AC</v>
          </cell>
        </row>
        <row r="50">
          <cell r="A50" t="str">
            <v>C5+</v>
          </cell>
          <cell r="B50" t="str">
            <v>C5+</v>
          </cell>
          <cell r="C50" t="str">
            <v>#96B6CF</v>
          </cell>
        </row>
        <row r="51">
          <cell r="A51" t="str">
            <v>Canada Other Demand</v>
          </cell>
          <cell r="B51" t="str">
            <v>Autre demande au Canada</v>
          </cell>
          <cell r="C51" t="str">
            <v>#01D1BD</v>
          </cell>
        </row>
        <row r="52">
          <cell r="A52" t="str">
            <v>Canadian GDP Growth Rate</v>
          </cell>
          <cell r="B52" t="str">
            <v>Taux de croissance du PIB canadien</v>
          </cell>
          <cell r="C52" t="str">
            <v>#FF821E</v>
          </cell>
        </row>
        <row r="53">
          <cell r="A53" t="str">
            <v>Canadian Marketable Demand</v>
          </cell>
          <cell r="B53" t="str">
            <v>Demande canadienne de gaz commercialisable</v>
          </cell>
          <cell r="C53" t="str">
            <v>#82BCE4</v>
          </cell>
        </row>
        <row r="54">
          <cell r="A54" t="str">
            <v>Capacity increases</v>
          </cell>
          <cell r="B54" t="str">
            <v>Accroissement de la capacité</v>
          </cell>
          <cell r="C54" t="str">
            <v>#890038</v>
          </cell>
        </row>
        <row r="55">
          <cell r="A55" t="str">
            <v>Capacity Increases to Existing Pipelines</v>
          </cell>
          <cell r="B55" t="str">
            <v>Hausse de la capacité des pipelines existants</v>
          </cell>
          <cell r="C55" t="str">
            <v>#0900bc</v>
          </cell>
        </row>
        <row r="56">
          <cell r="A56" t="str">
            <v>Capital cost</v>
          </cell>
          <cell r="B56" t="str">
            <v>Coût en capital</v>
          </cell>
          <cell r="C56" t="str">
            <v>#FFCC47</v>
          </cell>
        </row>
        <row r="57">
          <cell r="A57" t="str">
            <v>Carbon cost</v>
          </cell>
          <cell r="B57" t="str">
            <v>Tarification du carbone</v>
          </cell>
          <cell r="C57" t="str">
            <v>#FA86AC</v>
          </cell>
        </row>
        <row r="58">
          <cell r="A58" t="str">
            <v>CBM</v>
          </cell>
          <cell r="B58" t="str">
            <v>MH</v>
          </cell>
          <cell r="C58" t="str">
            <v>#753B95</v>
          </cell>
        </row>
        <row r="59">
          <cell r="A59" t="str">
            <v>Christina Lake (Cenovus)</v>
          </cell>
          <cell r="B59" t="str">
            <v>Christina Lake (Cenovus)</v>
          </cell>
          <cell r="C59" t="str">
            <v>#9B938A</v>
          </cell>
        </row>
        <row r="60">
          <cell r="A60" t="str">
            <v>CLS Price - Current Policies  Scenario</v>
          </cell>
          <cell r="B60" t="str">
            <v>Prix du CLS – Scénario des politiques actuelles</v>
          </cell>
          <cell r="C60" t="str">
            <v>#F85826</v>
          </cell>
        </row>
        <row r="61">
          <cell r="A61" t="str">
            <v>CLS Price - Evolving Policies Scenario</v>
          </cell>
          <cell r="B61" t="str">
            <v>Prix du CLS – Scénario d’évolution des politiques</v>
          </cell>
          <cell r="C61" t="str">
            <v>#054169</v>
          </cell>
        </row>
        <row r="62">
          <cell r="A62" t="str">
            <v>Coal</v>
          </cell>
          <cell r="B62" t="str">
            <v>Charbon</v>
          </cell>
          <cell r="C62" t="str">
            <v>#4B5E5B</v>
          </cell>
        </row>
        <row r="63">
          <cell r="A63" t="str">
            <v>Coal &amp; Coke</v>
          </cell>
          <cell r="B63" t="str">
            <v>Charbon et coke</v>
          </cell>
          <cell r="C63" t="str">
            <v>#4B5E5B</v>
          </cell>
        </row>
        <row r="64">
          <cell r="A64" t="str">
            <v>Coal and Coke</v>
          </cell>
          <cell r="B64" t="str">
            <v>Charbon et coke</v>
          </cell>
          <cell r="C64"/>
        </row>
        <row r="65">
          <cell r="A65" t="str">
            <v>Coal, Coke and Coke Oven Gas</v>
          </cell>
          <cell r="B65" t="str">
            <v>Charbon, coke et gaz de cokerie</v>
          </cell>
          <cell r="C65" t="str">
            <v>#4B5E5B</v>
          </cell>
        </row>
        <row r="66">
          <cell r="A66" t="str">
            <v>Coalbed Methane</v>
          </cell>
          <cell r="B66" t="str">
            <v>Méthane de houille</v>
          </cell>
          <cell r="C66" t="str">
            <v>#9A65BA</v>
          </cell>
        </row>
        <row r="67">
          <cell r="A67" t="str">
            <v>Coalbed methane - WC</v>
          </cell>
          <cell r="B67" t="str">
            <v>Méthane de houille - OC</v>
          </cell>
          <cell r="C67" t="str">
            <v>#8F7DD1</v>
          </cell>
        </row>
        <row r="68">
          <cell r="A68" t="str">
            <v>Coalbed Methane - Western Canada</v>
          </cell>
          <cell r="B68" t="str">
            <v>Méthane de houille - Ouest canadien</v>
          </cell>
          <cell r="C68" t="str">
            <v>#9A65BA</v>
          </cell>
        </row>
        <row r="69">
          <cell r="A69" t="str">
            <v>Cold Lake</v>
          </cell>
          <cell r="B69" t="str">
            <v>Cold Lake</v>
          </cell>
          <cell r="C69" t="str">
            <v>#CC37B0</v>
          </cell>
        </row>
        <row r="70">
          <cell r="A70" t="str">
            <v>Cold Lake (CNRL)</v>
          </cell>
          <cell r="B70" t="str">
            <v>Cold Lake (CNRL)</v>
          </cell>
          <cell r="C70" t="str">
            <v>#9A65BA</v>
          </cell>
        </row>
        <row r="71">
          <cell r="A71" t="str">
            <v>Cold Lake (Imperial)</v>
          </cell>
          <cell r="B71" t="str">
            <v>Cold Lake (L’Impériale)</v>
          </cell>
          <cell r="C71" t="str">
            <v>#AB5614</v>
          </cell>
        </row>
        <row r="72">
          <cell r="A72" t="str">
            <v>Commercial</v>
          </cell>
          <cell r="B72" t="str">
            <v>Commercial</v>
          </cell>
          <cell r="C72" t="str">
            <v>#FF821E</v>
          </cell>
        </row>
        <row r="73">
          <cell r="A73" t="str">
            <v xml:space="preserve">commercial </v>
          </cell>
          <cell r="B73" t="str">
            <v xml:space="preserve">commercial </v>
          </cell>
          <cell r="C73" t="str">
            <v>#F85826</v>
          </cell>
        </row>
        <row r="74">
          <cell r="A74" t="str">
            <v>Commercial-CSS</v>
          </cell>
          <cell r="B74" t="str">
            <v>Commercial – SCV</v>
          </cell>
          <cell r="C74" t="str">
            <v>#FFCC47</v>
          </cell>
        </row>
        <row r="75">
          <cell r="A75" t="str">
            <v>Commercial-SAGD</v>
          </cell>
          <cell r="B75" t="str">
            <v>Commercial – DGMV</v>
          </cell>
          <cell r="C75" t="str">
            <v>#CC37B0</v>
          </cell>
        </row>
        <row r="76">
          <cell r="A76" t="str">
            <v>Condensate Liquid</v>
          </cell>
          <cell r="B76" t="str">
            <v>Liquide de condensat</v>
          </cell>
          <cell r="C76" t="str">
            <v>#4B5E5B</v>
          </cell>
        </row>
        <row r="77">
          <cell r="A77" t="str">
            <v>Conventional</v>
          </cell>
          <cell r="B77" t="str">
            <v>Classique</v>
          </cell>
          <cell r="C77" t="str">
            <v>#FFCC47</v>
          </cell>
        </row>
        <row r="78">
          <cell r="A78" t="str">
            <v>Conventional - rest of Can</v>
          </cell>
          <cell r="B78" t="str">
            <v>Classique - reste du Can.</v>
          </cell>
          <cell r="C78" t="str">
            <v>#1C7F24</v>
          </cell>
        </row>
        <row r="79">
          <cell r="A79" t="str">
            <v>Conventional - Rest of Canada</v>
          </cell>
          <cell r="B79" t="str">
            <v>Classique - Reste du Canada</v>
          </cell>
          <cell r="C79" t="str">
            <v>#1C7F24</v>
          </cell>
        </row>
        <row r="80">
          <cell r="A80" t="str">
            <v>Conventional - WC</v>
          </cell>
          <cell r="B80" t="str">
            <v>Classique - OC</v>
          </cell>
          <cell r="C80" t="str">
            <v>#CC37B0</v>
          </cell>
        </row>
        <row r="81">
          <cell r="A81" t="str">
            <v>Conventional - Western Canada</v>
          </cell>
          <cell r="B81" t="str">
            <v>Classique - Ouest canadien</v>
          </cell>
          <cell r="C81" t="str">
            <v>#CC37B0</v>
          </cell>
        </row>
        <row r="82">
          <cell r="A82" t="str">
            <v>Conventional Heavy</v>
          </cell>
          <cell r="B82" t="str">
            <v>Lourd classique</v>
          </cell>
          <cell r="C82" t="str">
            <v>#FFCC47</v>
          </cell>
        </row>
        <row r="83">
          <cell r="A83" t="str">
            <v>Conventional Light</v>
          </cell>
          <cell r="B83" t="str">
            <v>Léger classique</v>
          </cell>
          <cell r="C83" t="str">
            <v>#9A65BA</v>
          </cell>
        </row>
        <row r="84">
          <cell r="A84" t="str">
            <v>Conventional light/coalbed methane</v>
          </cell>
          <cell r="B84" t="str">
            <v>Léger classique/méthane de houille</v>
          </cell>
          <cell r="C84" t="str">
            <v>#9A65BA</v>
          </cell>
        </row>
        <row r="85">
          <cell r="A85" t="str">
            <v>Conventional-Heavy</v>
          </cell>
          <cell r="B85" t="str">
            <v>Lourd, classique</v>
          </cell>
          <cell r="C85" t="str">
            <v>#FFCC47</v>
          </cell>
        </row>
        <row r="86">
          <cell r="A86" t="str">
            <v>Conventional-Light</v>
          </cell>
          <cell r="B86" t="str">
            <v>Léger, classique</v>
          </cell>
          <cell r="C86" t="str">
            <v>#39D344</v>
          </cell>
        </row>
        <row r="87">
          <cell r="A87" t="str">
            <v>Current</v>
          </cell>
          <cell r="B87" t="str">
            <v>Politiques actuelles</v>
          </cell>
          <cell r="C87" t="str">
            <v>#F85826</v>
          </cell>
        </row>
        <row r="88">
          <cell r="A88" t="str">
            <v>Current Policies</v>
          </cell>
          <cell r="B88" t="str">
            <v>Politiques actuelles</v>
          </cell>
          <cell r="C88" t="str">
            <v>#F85826</v>
          </cell>
        </row>
        <row r="89">
          <cell r="A89" t="str">
            <v>CMS</v>
          </cell>
          <cell r="B89"/>
          <cell r="C89" t="str">
            <v>#F85826</v>
          </cell>
        </row>
        <row r="90">
          <cell r="A90" t="str">
            <v>Current Policies - $2020</v>
          </cell>
          <cell r="B90" t="str">
            <v>Politiques actuelles - $2020</v>
          </cell>
          <cell r="C90" t="str">
            <v>#F85826</v>
          </cell>
        </row>
        <row r="91">
          <cell r="A91" t="str">
            <v>Current Policies - Nominal</v>
          </cell>
          <cell r="B91" t="str">
            <v>Politiques actuelles - Nominal</v>
          </cell>
          <cell r="C91" t="str">
            <v>#F85826</v>
          </cell>
        </row>
        <row r="92">
          <cell r="A92" t="str">
            <v>Cyclic Steam Stimulation (CSS)</v>
          </cell>
          <cell r="B92" t="str">
            <v>Stimulation cyclique par la vapeur (SCV)</v>
          </cell>
          <cell r="C92" t="str">
            <v>#FFCC47</v>
          </cell>
        </row>
        <row r="93">
          <cell r="A93" t="str">
            <v>Diesel</v>
          </cell>
          <cell r="B93" t="str">
            <v>Diesel</v>
          </cell>
          <cell r="C93" t="str">
            <v>#39D344</v>
          </cell>
        </row>
        <row r="94">
          <cell r="A94" t="str">
            <v>Diluent AB Demand</v>
          </cell>
          <cell r="B94" t="str">
            <v>Demande de diluant en Alberta</v>
          </cell>
          <cell r="C94" t="str">
            <v>#054169</v>
          </cell>
        </row>
        <row r="95">
          <cell r="A95" t="str">
            <v>Diluent Demand</v>
          </cell>
          <cell r="B95" t="str">
            <v>Demande de diluant</v>
          </cell>
          <cell r="C95" t="str">
            <v>#39D344</v>
          </cell>
        </row>
        <row r="96">
          <cell r="A96" t="str">
            <v>Duvernay Shale</v>
          </cell>
          <cell r="B96" t="str">
            <v>Schistes, Duvernay</v>
          </cell>
          <cell r="C96" t="str">
            <v>#D60057</v>
          </cell>
        </row>
        <row r="97">
          <cell r="A97" t="str">
            <v>EF2020 - Evolving Policies</v>
          </cell>
          <cell r="B97" t="str">
            <v>AE2020 - Évolution des politiques</v>
          </cell>
          <cell r="C97" t="str">
            <v>#054169</v>
          </cell>
        </row>
        <row r="98">
          <cell r="A98" t="str">
            <v>EF2020 - Reference Scenario</v>
          </cell>
          <cell r="B98" t="str">
            <v>AE2020 - Politiques actuelles</v>
          </cell>
          <cell r="C98" t="str">
            <v>#F85826</v>
          </cell>
        </row>
        <row r="99">
          <cell r="A99" t="str">
            <v>EF2021 - Current Policies</v>
          </cell>
          <cell r="B99" t="str">
            <v>AE2021 - Politiques actuelles</v>
          </cell>
          <cell r="C99" t="str">
            <v>#F85826</v>
          </cell>
        </row>
        <row r="100">
          <cell r="A100" t="str">
            <v>EF2021 - Evolving Policies</v>
          </cell>
          <cell r="B100" t="str">
            <v>AE2021 - Évolution des politiques</v>
          </cell>
          <cell r="C100" t="str">
            <v>#054169</v>
          </cell>
        </row>
        <row r="101">
          <cell r="A101" t="str">
            <v>EIA 2019 ref</v>
          </cell>
          <cell r="B101" t="str">
            <v>Réf. 2019, AIE</v>
          </cell>
          <cell r="C101" t="str">
            <v>#1C7F24</v>
          </cell>
        </row>
        <row r="102">
          <cell r="A102" t="str">
            <v>EIA 2019 Reference</v>
          </cell>
          <cell r="B102" t="str">
            <v>Scénario de référence de 2019, AIE</v>
          </cell>
          <cell r="C102" t="str">
            <v>#1C7F24</v>
          </cell>
        </row>
        <row r="103">
          <cell r="A103" t="str">
            <v>Electric</v>
          </cell>
          <cell r="B103" t="str">
            <v>Électricité</v>
          </cell>
          <cell r="C103" t="str">
            <v>#FFCC47</v>
          </cell>
        </row>
        <row r="104">
          <cell r="A104" t="str">
            <v>Electricity</v>
          </cell>
          <cell r="B104" t="str">
            <v>Électricité</v>
          </cell>
          <cell r="C104" t="str">
            <v>#FFCC47</v>
          </cell>
        </row>
        <row r="105">
          <cell r="A105" t="str">
            <v>Electricity Generation</v>
          </cell>
          <cell r="B105" t="str">
            <v>Production d’électricité</v>
          </cell>
          <cell r="C105" t="str">
            <v>#82BCE4</v>
          </cell>
        </row>
        <row r="106">
          <cell r="A106" t="str">
            <v xml:space="preserve">Electricity generation </v>
          </cell>
          <cell r="B106" t="str">
            <v xml:space="preserve">Production d’électricité </v>
          </cell>
          <cell r="C106" t="str">
            <v>#82BCE4</v>
          </cell>
        </row>
        <row r="107">
          <cell r="A107" t="str">
            <v>Electricity Generation (with CCS)</v>
          </cell>
          <cell r="B107" t="str">
            <v>Production d’électricité (avec CSC)</v>
          </cell>
          <cell r="C107" t="str">
            <v>#FFCC47</v>
          </cell>
        </row>
        <row r="108">
          <cell r="A108" t="str">
            <v>Electricity generation with CCS</v>
          </cell>
          <cell r="B108" t="str">
            <v>Production d’électricité avec CSC</v>
          </cell>
          <cell r="C108" t="str">
            <v>#FFCC47</v>
          </cell>
        </row>
        <row r="109">
          <cell r="A109" t="str">
            <v>Enbridge Line 3</v>
          </cell>
          <cell r="B109" t="str">
            <v>Canalisation 3 d'Enbridge</v>
          </cell>
          <cell r="C109" t="str">
            <v>#CC37B0</v>
          </cell>
        </row>
        <row r="110">
          <cell r="A110" t="str">
            <v>Enbridge Mainline</v>
          </cell>
          <cell r="B110" t="str">
            <v>Réseau d'Enbridge</v>
          </cell>
          <cell r="C110" t="str">
            <v>#FA86AC</v>
          </cell>
        </row>
        <row r="111">
          <cell r="A111" t="str">
            <v>Energy Use Per $ Real GDP</v>
          </cell>
          <cell r="B111" t="str">
            <v>Consommation d’énergie par $ PIB réel</v>
          </cell>
          <cell r="C111" t="str">
            <v>#96B6CF</v>
          </cell>
        </row>
        <row r="112">
          <cell r="A112" t="str">
            <v>Energy Use Per Person</v>
          </cell>
          <cell r="B112" t="str">
            <v>Consommation d’énergie par personne</v>
          </cell>
          <cell r="C112" t="str">
            <v>#4B5E5B</v>
          </cell>
        </row>
        <row r="113">
          <cell r="A113" t="str">
            <v>Ethane</v>
          </cell>
          <cell r="B113" t="str">
            <v>Éthane</v>
          </cell>
          <cell r="C113" t="str">
            <v>#8F7DD1</v>
          </cell>
        </row>
        <row r="114">
          <cell r="A114" t="str">
            <v>Ethane Not Recovered</v>
          </cell>
          <cell r="B114" t="str">
            <v>Éthane non récupéré</v>
          </cell>
          <cell r="C114" t="str">
            <v>#8F7DD1</v>
          </cell>
        </row>
        <row r="115">
          <cell r="A115" t="str">
            <v>Evolving</v>
          </cell>
          <cell r="B115" t="str">
            <v>Évolution des politiques</v>
          </cell>
          <cell r="C115" t="str">
            <v>#054169</v>
          </cell>
        </row>
        <row r="116">
          <cell r="A116" t="str">
            <v>Evolving Policies</v>
          </cell>
          <cell r="B116" t="str">
            <v>Évolution des politiques</v>
          </cell>
          <cell r="C116" t="str">
            <v>#054169</v>
          </cell>
        </row>
        <row r="117">
          <cell r="A117" t="str">
            <v>Evolving Policies - $2020</v>
          </cell>
          <cell r="B117" t="str">
            <v>Évolution des politiques - $2020</v>
          </cell>
          <cell r="C117" t="str">
            <v>#054169</v>
          </cell>
        </row>
        <row r="118">
          <cell r="A118" t="str">
            <v>Evolving Policies - Nominal</v>
          </cell>
          <cell r="B118" t="str">
            <v>Évolution des politiques - Nominal</v>
          </cell>
          <cell r="C118" t="str">
            <v>#054169</v>
          </cell>
        </row>
        <row r="119">
          <cell r="A119" t="str">
            <v>Existing</v>
          </cell>
          <cell r="B119" t="str">
            <v>Installations existantes</v>
          </cell>
          <cell r="C119" t="str">
            <v>#FF821E</v>
          </cell>
        </row>
        <row r="120">
          <cell r="A120" t="str">
            <v>Existing Wells</v>
          </cell>
          <cell r="B120" t="str">
            <v>Puits existants</v>
          </cell>
          <cell r="C120" t="str">
            <v>#2980FF</v>
          </cell>
        </row>
        <row r="121">
          <cell r="A121" t="str">
            <v>Expansion</v>
          </cell>
          <cell r="B121" t="str">
            <v>Agrandissements</v>
          </cell>
          <cell r="C121" t="str">
            <v>#890038</v>
          </cell>
        </row>
        <row r="122">
          <cell r="A122" t="str">
            <v>Exports from AB to U.S.</v>
          </cell>
          <cell r="B122" t="str">
            <v>Exportations de l’Alberta vers les États-Unis</v>
          </cell>
          <cell r="C122" t="str">
            <v>#8F7DD1</v>
          </cell>
        </row>
        <row r="123">
          <cell r="A123" t="str">
            <v>Exports from ON to U.S.</v>
          </cell>
          <cell r="B123" t="str">
            <v>Exportations de l’Ontario vers les États-Unis</v>
          </cell>
          <cell r="C123" t="str">
            <v>#1C7F24</v>
          </cell>
        </row>
        <row r="124">
          <cell r="A124" t="str">
            <v>Exports from ROC to U.S.</v>
          </cell>
          <cell r="B124" t="str">
            <v>Exportations du reste du Canada vers les États-Unis</v>
          </cell>
          <cell r="C124" t="str">
            <v>#FF821E</v>
          </cell>
        </row>
        <row r="125">
          <cell r="A125" t="str">
            <v>Exports from West Coast BC to International</v>
          </cell>
          <cell r="B125" t="str">
            <v>Exportations à partir de la côte Ouest de la Colombie-Britannique vers l'international</v>
          </cell>
          <cell r="C125" t="str">
            <v>#4B5E5B</v>
          </cell>
        </row>
        <row r="126">
          <cell r="A126" t="str">
            <v>Exports to U.S.</v>
          </cell>
          <cell r="B126" t="str">
            <v>Exportations vers les États-Unis</v>
          </cell>
          <cell r="C126" t="str">
            <v>#FF821E</v>
          </cell>
        </row>
        <row r="127">
          <cell r="A127" t="str">
            <v>Express</v>
          </cell>
          <cell r="B127" t="str">
            <v>Express</v>
          </cell>
          <cell r="C127" t="str">
            <v>#5FBEE6</v>
          </cell>
        </row>
        <row r="128">
          <cell r="A128" t="str">
            <v>Federal backstop</v>
          </cell>
          <cell r="B128" t="str">
            <v>Filet fédéral</v>
          </cell>
          <cell r="C128" t="str">
            <v>#890038</v>
          </cell>
        </row>
        <row r="129">
          <cell r="A129" t="str">
            <v>Federal Backstop - $2020</v>
          </cell>
          <cell r="B129" t="str">
            <v>Filet fédéral - $2020</v>
          </cell>
          <cell r="C129" t="str">
            <v>#890038</v>
          </cell>
        </row>
        <row r="130">
          <cell r="A130" t="str">
            <v>Federal Backstop - Nominal</v>
          </cell>
          <cell r="B130" t="str">
            <v>Filet fédéral - Nominal</v>
          </cell>
          <cell r="C130" t="str">
            <v>#890038</v>
          </cell>
        </row>
        <row r="131">
          <cell r="A131" t="str">
            <v>Field Condensate</v>
          </cell>
          <cell r="B131" t="str">
            <v>Condensat de puits</v>
          </cell>
          <cell r="C131" t="str">
            <v>#CC37B0</v>
          </cell>
        </row>
        <row r="132">
          <cell r="A132" t="str">
            <v>Firebag (Suncor)</v>
          </cell>
          <cell r="B132" t="str">
            <v>Firebag (Suncor)</v>
          </cell>
          <cell r="C132" t="str">
            <v>#505050</v>
          </cell>
        </row>
        <row r="133">
          <cell r="A133" t="str">
            <v>Fort Hills</v>
          </cell>
          <cell r="B133" t="str">
            <v>Fort Hills</v>
          </cell>
          <cell r="C133" t="str">
            <v>#93BF99</v>
          </cell>
        </row>
        <row r="134">
          <cell r="A134" t="str">
            <v>Foster Creek (Cenovus)</v>
          </cell>
          <cell r="B134" t="str">
            <v>Foster Creek (Cenovus)</v>
          </cell>
          <cell r="C134" t="str">
            <v>#753B95</v>
          </cell>
        </row>
        <row r="135">
          <cell r="A135" t="str">
            <v>Fuel &amp; variable o&amp;m cost</v>
          </cell>
          <cell r="B135" t="str">
            <v>Coûts du combustible et coûts d’exploitation et d’entretien variables</v>
          </cell>
          <cell r="C135" t="str">
            <v>#82BCE4</v>
          </cell>
        </row>
        <row r="136">
          <cell r="A136" t="str">
            <v>Gas Price - Current Policies Scenario</v>
          </cell>
          <cell r="B136" t="str">
            <v>Prix du gaz – Scénario des politiques actuelles</v>
          </cell>
          <cell r="C136" t="str">
            <v>#F85826</v>
          </cell>
        </row>
        <row r="137">
          <cell r="A137" t="str">
            <v>Gas Price - Evolving Policies Scenario</v>
          </cell>
          <cell r="B137" t="str">
            <v>Prix du gaz – Scénario d’évolution des politiques</v>
          </cell>
          <cell r="C137" t="str">
            <v>#96B6CF</v>
          </cell>
        </row>
        <row r="138">
          <cell r="A138" t="str">
            <v>Gasoline</v>
          </cell>
          <cell r="B138" t="str">
            <v>Essence</v>
          </cell>
          <cell r="C138" t="str">
            <v>#753B95</v>
          </cell>
        </row>
        <row r="139">
          <cell r="A139" t="str">
            <v>generation</v>
          </cell>
          <cell r="B139" t="str">
            <v>production</v>
          </cell>
          <cell r="C139" t="str">
            <v>#82BCE4</v>
          </cell>
        </row>
        <row r="140">
          <cell r="A140" t="str">
            <v>Greenfield</v>
          </cell>
          <cell r="B140" t="str">
            <v>Nouvelles installations</v>
          </cell>
          <cell r="C140" t="str">
            <v>#5FBEE6</v>
          </cell>
        </row>
        <row r="141">
          <cell r="A141" t="str">
            <v>Grid Electrolysis</v>
          </cell>
          <cell r="B141" t="str">
            <v>Électrolyse - Réseau</v>
          </cell>
          <cell r="C141" t="str">
            <v>#CC37B0</v>
          </cell>
        </row>
        <row r="142">
          <cell r="A142" t="str">
            <v>Hangingstone (JACOS)</v>
          </cell>
          <cell r="B142" t="str">
            <v>Hangingstone (JACOS)</v>
          </cell>
          <cell r="C142" t="str">
            <v>#ff0033</v>
          </cell>
        </row>
        <row r="143">
          <cell r="A143" t="str">
            <v>Heavy</v>
          </cell>
          <cell r="B143" t="str">
            <v>Lourd</v>
          </cell>
          <cell r="C143" t="str">
            <v>#4D8255</v>
          </cell>
        </row>
        <row r="144">
          <cell r="A144" t="str">
            <v>Heavy Fuel Oil</v>
          </cell>
          <cell r="B144" t="str">
            <v>Mazout lourd</v>
          </cell>
          <cell r="C144" t="str">
            <v>#FA86AC</v>
          </cell>
        </row>
        <row r="145">
          <cell r="A145" t="str">
            <v>High DAC Case</v>
          </cell>
          <cell r="B145" t="str">
            <v>Cas de forte adoption du CDA</v>
          </cell>
          <cell r="C145" t="str">
            <v>#FCE044</v>
          </cell>
        </row>
        <row r="146">
          <cell r="A146" t="str">
            <v>Horizon (CNRL)</v>
          </cell>
          <cell r="B146" t="str">
            <v>Horizon (CNRL)</v>
          </cell>
          <cell r="C146" t="str">
            <v>#FF821E</v>
          </cell>
        </row>
        <row r="147">
          <cell r="A147" t="str">
            <v>Horn River Shale</v>
          </cell>
          <cell r="B147" t="str">
            <v>Schistes, Horn River</v>
          </cell>
          <cell r="C147" t="str">
            <v>#890038</v>
          </cell>
        </row>
        <row r="148">
          <cell r="A148" t="str">
            <v>Hydro</v>
          </cell>
          <cell r="B148" t="str">
            <v>Hydroélectricité</v>
          </cell>
          <cell r="C148" t="str">
            <v>#5FBEE6</v>
          </cell>
        </row>
        <row r="149">
          <cell r="A149" t="str">
            <v>Hydro / Wave / Tidal</v>
          </cell>
          <cell r="B149" t="str">
            <v>Énergies hydroélectrique / houlomotrice / marémotrice</v>
          </cell>
          <cell r="C149" t="str">
            <v>#5FBEE6</v>
          </cell>
        </row>
        <row r="150">
          <cell r="A150" t="str">
            <v>Hydrogen</v>
          </cell>
          <cell r="B150" t="str">
            <v>Hydrogène</v>
          </cell>
          <cell r="C150" t="str">
            <v>#7A73B3</v>
          </cell>
        </row>
        <row r="151">
          <cell r="A151" t="str">
            <v>Hydrogen Production</v>
          </cell>
          <cell r="B151" t="str">
            <v>Production d’hydrogène</v>
          </cell>
          <cell r="C151" t="str">
            <v>#7A73B3</v>
          </cell>
        </row>
        <row r="152">
          <cell r="A152" t="str">
            <v>Hydrogen Production (with CCS)</v>
          </cell>
          <cell r="B152" t="str">
            <v>Production d’hydrogène (avec CSC)</v>
          </cell>
          <cell r="C152" t="str">
            <v>#CC37B0</v>
          </cell>
        </row>
        <row r="153">
          <cell r="A153" t="str">
            <v>Hydrogen production with CCS</v>
          </cell>
          <cell r="B153" t="str">
            <v>Production d’hydrogène (avec CSC)</v>
          </cell>
          <cell r="C153" t="str">
            <v>#CC37B0</v>
          </cell>
        </row>
        <row r="154">
          <cell r="A154" t="str">
            <v>IEA Announced NZ Pledges</v>
          </cell>
          <cell r="B154" t="str">
            <v>Annonce de l’AIE, engagements de carboneutralité</v>
          </cell>
          <cell r="C154" t="str">
            <v>#FF821E</v>
          </cell>
        </row>
        <row r="155">
          <cell r="A155" t="str">
            <v>IEA net zero</v>
          </cell>
          <cell r="B155" t="str">
            <v>Carboneutralité, AIE</v>
          </cell>
          <cell r="C155" t="str">
            <v>#F2CB53</v>
          </cell>
        </row>
        <row r="156">
          <cell r="A156" t="str">
            <v>IEA Net Zero by 2050</v>
          </cell>
          <cell r="B156" t="str">
            <v>Carboneutralité d’ici 2050, AIE</v>
          </cell>
          <cell r="C156" t="str">
            <v>#F2CB53</v>
          </cell>
        </row>
        <row r="157">
          <cell r="A157" t="str">
            <v>IEA Stated Policies</v>
          </cell>
          <cell r="B157" t="str">
            <v>Politiques énoncées, AIE</v>
          </cell>
          <cell r="C157" t="str">
            <v>#FA86AC</v>
          </cell>
        </row>
        <row r="158">
          <cell r="A158" t="str">
            <v>IEA sust dev</v>
          </cell>
          <cell r="B158" t="str">
            <v>Dév. dur., AIE</v>
          </cell>
          <cell r="C158" t="str">
            <v>#D60057</v>
          </cell>
        </row>
        <row r="159">
          <cell r="A159" t="str">
            <v>IEA Sustainable Development</v>
          </cell>
          <cell r="B159" t="str">
            <v>Développement durable, AIE</v>
          </cell>
          <cell r="C159" t="str">
            <v>#D60057</v>
          </cell>
        </row>
        <row r="160">
          <cell r="A160" t="str">
            <v>Imports to AB from U.S.</v>
          </cell>
          <cell r="B160" t="str">
            <v>Importations de l’Alberta depuis les États-Unis</v>
          </cell>
          <cell r="C160" t="str">
            <v>#054169</v>
          </cell>
        </row>
        <row r="161">
          <cell r="A161" t="str">
            <v>Imports to ON from U.S.</v>
          </cell>
          <cell r="B161" t="str">
            <v>Importations de l’Ontario depuis les États-Unis</v>
          </cell>
          <cell r="C161" t="str">
            <v>#FF821E</v>
          </cell>
        </row>
        <row r="162">
          <cell r="A162" t="str">
            <v>In Situ</v>
          </cell>
          <cell r="B162" t="str">
            <v>In situ</v>
          </cell>
          <cell r="C162" t="str">
            <v>#FF821E</v>
          </cell>
        </row>
        <row r="163">
          <cell r="A163" t="str">
            <v xml:space="preserve">in situ  </v>
          </cell>
          <cell r="B163" t="str">
            <v xml:space="preserve">in situ  </v>
          </cell>
          <cell r="C163" t="str">
            <v>#FF821E</v>
          </cell>
        </row>
        <row r="164">
          <cell r="A164" t="str">
            <v>In situ bitumen</v>
          </cell>
          <cell r="B164" t="str">
            <v>Bitume, in situ</v>
          </cell>
          <cell r="C164" t="str">
            <v>#FF821E</v>
          </cell>
        </row>
        <row r="165">
          <cell r="A165" t="str">
            <v xml:space="preserve">In Situ Bitumen </v>
          </cell>
          <cell r="B165" t="str">
            <v>Bitume récupéré in situ</v>
          </cell>
          <cell r="C165" t="str">
            <v>#FF821E</v>
          </cell>
        </row>
        <row r="166">
          <cell r="A166" t="str">
            <v>Industrial</v>
          </cell>
          <cell r="B166" t="str">
            <v>Industriel</v>
          </cell>
          <cell r="C166" t="str">
            <v>#2980FF</v>
          </cell>
        </row>
        <row r="167">
          <cell r="A167" t="str">
            <v>Industrial (with CCS)</v>
          </cell>
          <cell r="B167" t="str">
            <v>Industriel (avec CSC)</v>
          </cell>
          <cell r="C167" t="str">
            <v>#39D344</v>
          </cell>
        </row>
        <row r="168">
          <cell r="A168" t="str">
            <v>Industrial with CCS</v>
          </cell>
          <cell r="B168" t="str">
            <v>Industriel avec CSC</v>
          </cell>
          <cell r="C168" t="str">
            <v>#39D344</v>
          </cell>
        </row>
        <row r="169">
          <cell r="A169" t="str">
            <v>Interprovincial outflows</v>
          </cell>
          <cell r="B169" t="str">
            <v>Sorties interprovinciales</v>
          </cell>
          <cell r="C169" t="str">
            <v>#1C7F24</v>
          </cell>
        </row>
        <row r="170">
          <cell r="A170" t="str">
            <v>Interprovincial Out-Flows</v>
          </cell>
          <cell r="B170" t="str">
            <v>Sorties interprovinciales</v>
          </cell>
          <cell r="C170" t="str">
            <v>#1C7F24</v>
          </cell>
        </row>
        <row r="171">
          <cell r="A171" t="str">
            <v>Interprovincial Transfers</v>
          </cell>
          <cell r="B171" t="str">
            <v>Transferts interprovinciaux</v>
          </cell>
          <cell r="C171" t="str">
            <v>#1C7F24</v>
          </cell>
        </row>
        <row r="172">
          <cell r="A172" t="str">
            <v>Jackfish (CNRL)</v>
          </cell>
          <cell r="B172" t="str">
            <v>Jackfish (CNRL)</v>
          </cell>
          <cell r="C172" t="str">
            <v>#018571</v>
          </cell>
        </row>
        <row r="173">
          <cell r="A173" t="str">
            <v>Kearl (Imperial)</v>
          </cell>
          <cell r="B173" t="str">
            <v>Kearl (L’Impériale)</v>
          </cell>
          <cell r="C173" t="str">
            <v>#96B6CF</v>
          </cell>
        </row>
        <row r="174">
          <cell r="A174" t="str">
            <v>Keystone</v>
          </cell>
          <cell r="B174" t="str">
            <v>Keystone</v>
          </cell>
          <cell r="C174" t="str">
            <v>#82BCE4</v>
          </cell>
        </row>
        <row r="175">
          <cell r="A175" t="str">
            <v>Kirby South (CNRL)</v>
          </cell>
          <cell r="B175" t="str">
            <v>Kirby South (CNRL)</v>
          </cell>
          <cell r="C175" t="str">
            <v>#39D344</v>
          </cell>
        </row>
        <row r="176">
          <cell r="A176" t="str">
            <v>Leismer (Athabasca)</v>
          </cell>
          <cell r="B176" t="str">
            <v>Leismer (Athabasca)</v>
          </cell>
          <cell r="C176" t="str">
            <v>#FFCC47</v>
          </cell>
        </row>
        <row r="177">
          <cell r="A177" t="str">
            <v>Light</v>
          </cell>
          <cell r="B177" t="str">
            <v>Léger</v>
          </cell>
          <cell r="C177" t="str">
            <v>#93BF99</v>
          </cell>
        </row>
        <row r="178">
          <cell r="A178" t="str">
            <v>Liquid Condensate</v>
          </cell>
          <cell r="B178" t="str">
            <v>Condensat liquide</v>
          </cell>
          <cell r="C178" t="str">
            <v>#4B5E5B</v>
          </cell>
        </row>
        <row r="179">
          <cell r="A179" t="str">
            <v>Long Lake (CNOOC)</v>
          </cell>
          <cell r="B179" t="str">
            <v>Long Lake (CNOOC)</v>
          </cell>
          <cell r="C179" t="str">
            <v>#FA86AC</v>
          </cell>
        </row>
        <row r="180">
          <cell r="A180" t="str">
            <v>Low and Non-Emitting</v>
          </cell>
          <cell r="B180" t="str">
            <v>Émissions faibles et nulles</v>
          </cell>
          <cell r="C180" t="str">
            <v>#96B6CF</v>
          </cell>
        </row>
        <row r="181">
          <cell r="A181" t="str">
            <v>Low emissions</v>
          </cell>
          <cell r="B181" t="str">
            <v>Faibles émissions</v>
          </cell>
          <cell r="C181" t="str">
            <v>#96B6CF</v>
          </cell>
        </row>
        <row r="182">
          <cell r="A182" t="str">
            <v>LPG</v>
          </cell>
          <cell r="B182" t="str">
            <v>GPL</v>
          </cell>
          <cell r="C182" t="str">
            <v>#01D1BD</v>
          </cell>
        </row>
        <row r="183">
          <cell r="A183" t="str">
            <v>Lubricants</v>
          </cell>
          <cell r="B183" t="str">
            <v>Lubrifiants</v>
          </cell>
          <cell r="C183" t="str">
            <v>#FF821E</v>
          </cell>
        </row>
        <row r="184">
          <cell r="A184" t="str">
            <v>MacKay River (PetroChina)</v>
          </cell>
          <cell r="B184" t="str">
            <v>MacKay River (PetroChina)</v>
          </cell>
          <cell r="C184" t="str">
            <v>#8C0038</v>
          </cell>
        </row>
        <row r="185">
          <cell r="A185" t="str">
            <v>MacKay River (Suncor)</v>
          </cell>
          <cell r="B185" t="str">
            <v>MacKay River (Suncor)</v>
          </cell>
          <cell r="C185" t="str">
            <v>#ebbc15</v>
          </cell>
        </row>
        <row r="186">
          <cell r="A186" t="str">
            <v>Manitoba</v>
          </cell>
          <cell r="B186" t="str">
            <v>Manitoba</v>
          </cell>
          <cell r="C186" t="str">
            <v>#FFCC47</v>
          </cell>
        </row>
        <row r="187">
          <cell r="A187" t="str">
            <v>Manitoba Light</v>
          </cell>
          <cell r="B187" t="str">
            <v>Léger, Manitoba</v>
          </cell>
          <cell r="C187" t="str">
            <v>#F2CB53</v>
          </cell>
        </row>
        <row r="188">
          <cell r="A188" t="str">
            <v>Market Production</v>
          </cell>
          <cell r="B188" t="str">
            <v>Production commercialisable</v>
          </cell>
          <cell r="C188" t="str">
            <v>#890038</v>
          </cell>
        </row>
        <row r="189">
          <cell r="A189" t="str">
            <v>MB</v>
          </cell>
          <cell r="B189" t="str">
            <v>MB</v>
          </cell>
          <cell r="C189" t="str">
            <v>#FFCC47</v>
          </cell>
        </row>
        <row r="190">
          <cell r="A190" t="str">
            <v>Midale EOR (SK)</v>
          </cell>
          <cell r="B190" t="str">
            <v>Midale EOR (SK)</v>
          </cell>
          <cell r="C190" t="str">
            <v>#FF821E</v>
          </cell>
        </row>
        <row r="191">
          <cell r="A191" t="str">
            <v>Milk River</v>
          </cell>
          <cell r="B191" t="str">
            <v>Milk River</v>
          </cell>
          <cell r="C191" t="str">
            <v>#1C7F24</v>
          </cell>
        </row>
        <row r="192">
          <cell r="A192" t="str">
            <v>Mined bitumen</v>
          </cell>
          <cell r="B192" t="str">
            <v>Bitume, à ciel ouvert</v>
          </cell>
          <cell r="C192" t="str">
            <v>#4B5E5B</v>
          </cell>
        </row>
        <row r="193">
          <cell r="A193" t="str">
            <v xml:space="preserve">Mined Bitumen </v>
          </cell>
          <cell r="B193" t="str">
            <v>Bitume extrait à  ciel ouvert</v>
          </cell>
          <cell r="C193" t="str">
            <v>#4D4C45</v>
          </cell>
        </row>
        <row r="194">
          <cell r="A194" t="str">
            <v>Mining</v>
          </cell>
          <cell r="B194" t="str">
            <v>Extraction à ciel ouvert</v>
          </cell>
          <cell r="C194" t="str">
            <v>#39D344</v>
          </cell>
        </row>
        <row r="195">
          <cell r="A195" t="str">
            <v>Mining &amp; Upgrading</v>
          </cell>
          <cell r="B195" t="str">
            <v>Production à ciel ouvert et valorisation</v>
          </cell>
          <cell r="C195" t="str">
            <v>#4D4C45</v>
          </cell>
        </row>
        <row r="196">
          <cell r="A196" t="str">
            <v>mining and upgrading</v>
          </cell>
          <cell r="B196" t="str">
            <v>extraction à ciel ouvert et valorisation</v>
          </cell>
          <cell r="C196" t="str">
            <v>#4D4C45</v>
          </cell>
        </row>
        <row r="197">
          <cell r="A197" t="str">
            <v>Mining Stand-Alone</v>
          </cell>
          <cell r="B197" t="str">
            <v>Production à ciel ouvert (sans valorisation)</v>
          </cell>
          <cell r="C197" t="str">
            <v>#890038</v>
          </cell>
        </row>
        <row r="198">
          <cell r="A198" t="str">
            <v>Montney Tight</v>
          </cell>
          <cell r="B198" t="str">
            <v>Réservoirs étanches, Montney</v>
          </cell>
          <cell r="C198" t="str">
            <v>#F2CB53</v>
          </cell>
        </row>
        <row r="199">
          <cell r="A199" t="str">
            <v>Motor Gasoline</v>
          </cell>
          <cell r="B199" t="str">
            <v>Essence</v>
          </cell>
          <cell r="C199" t="str">
            <v>#753B95</v>
          </cell>
        </row>
        <row r="200">
          <cell r="A200" t="str">
            <v>Natural Gas</v>
          </cell>
          <cell r="B200" t="str">
            <v>Gaz naturel</v>
          </cell>
          <cell r="C200" t="str">
            <v>#890038</v>
          </cell>
        </row>
        <row r="201">
          <cell r="A201" t="str">
            <v>Natural Gas CCS</v>
          </cell>
          <cell r="B201" t="str">
            <v>Gaz naturel avec CSC</v>
          </cell>
          <cell r="C201" t="str">
            <v>#D60057</v>
          </cell>
        </row>
        <row r="202">
          <cell r="A202" t="str">
            <v>Natural Gas with CCS</v>
          </cell>
          <cell r="B202" t="str">
            <v>Gaz naturel avec CSC</v>
          </cell>
          <cell r="C202" t="str">
            <v>#D60057</v>
          </cell>
        </row>
        <row r="203">
          <cell r="A203" t="str">
            <v>NB</v>
          </cell>
          <cell r="B203" t="str">
            <v>N.-B.</v>
          </cell>
          <cell r="C203" t="str">
            <v>#CC37B0</v>
          </cell>
        </row>
        <row r="204">
          <cell r="A204" t="str">
            <v>Net Exports</v>
          </cell>
          <cell r="B204" t="str">
            <v>Exportations nettes</v>
          </cell>
          <cell r="C204" t="str">
            <v>#01D1BD</v>
          </cell>
        </row>
        <row r="205">
          <cell r="A205" t="str">
            <v>New</v>
          </cell>
          <cell r="B205" t="str">
            <v>Nouveau</v>
          </cell>
          <cell r="C205" t="str">
            <v>#5FBEE6</v>
          </cell>
        </row>
        <row r="206">
          <cell r="A206" t="str">
            <v>New Brunswick</v>
          </cell>
          <cell r="B206" t="str">
            <v>Nouveau-Brunswick</v>
          </cell>
          <cell r="C206" t="str">
            <v>#CC37B0</v>
          </cell>
        </row>
        <row r="207">
          <cell r="A207" t="str">
            <v>Newfoundland</v>
          </cell>
          <cell r="B207" t="str">
            <v>Newfoundland</v>
          </cell>
          <cell r="C207" t="str">
            <v>#5DCA4F</v>
          </cell>
        </row>
        <row r="208">
          <cell r="A208" t="str">
            <v>Newfoundland and Labrador</v>
          </cell>
          <cell r="B208" t="str">
            <v>Terre-Neuve-et-Labrador</v>
          </cell>
          <cell r="C208" t="str">
            <v>#5DCA4F</v>
          </cell>
        </row>
        <row r="209">
          <cell r="A209" t="str">
            <v>NG with CCS</v>
          </cell>
          <cell r="B209" t="str">
            <v>GN (avec CSC)</v>
          </cell>
          <cell r="C209" t="str">
            <v>#D60057</v>
          </cell>
        </row>
        <row r="210">
          <cell r="A210" t="str">
            <v>NL</v>
          </cell>
          <cell r="B210" t="str">
            <v>NL</v>
          </cell>
          <cell r="C210" t="str">
            <v>#5DCA4F</v>
          </cell>
        </row>
        <row r="211">
          <cell r="A211" t="str">
            <v>Northern Canada</v>
          </cell>
          <cell r="B211" t="str">
            <v>Nord canadien</v>
          </cell>
          <cell r="C211" t="str">
            <v>#01D1BD</v>
          </cell>
        </row>
        <row r="212">
          <cell r="A212" t="str">
            <v>Northwest Territories</v>
          </cell>
          <cell r="B212" t="str">
            <v>Territoires du Nord-Ouest</v>
          </cell>
          <cell r="C212" t="str">
            <v>#FC4169</v>
          </cell>
        </row>
        <row r="213">
          <cell r="A213" t="str">
            <v>Nova Scotia</v>
          </cell>
          <cell r="B213" t="str">
            <v>Nouvelle-Écosse</v>
          </cell>
          <cell r="C213" t="str">
            <v>#7A73B3</v>
          </cell>
        </row>
        <row r="214">
          <cell r="A214" t="str">
            <v>NS</v>
          </cell>
          <cell r="B214" t="str">
            <v>N.-É.</v>
          </cell>
          <cell r="C214" t="str">
            <v>#7A73B3</v>
          </cell>
        </row>
        <row r="215">
          <cell r="A215" t="str">
            <v>NT</v>
          </cell>
          <cell r="B215" t="str">
            <v>NT</v>
          </cell>
          <cell r="C215" t="str">
            <v>#FC4169</v>
          </cell>
        </row>
        <row r="216">
          <cell r="A216" t="str">
            <v>NU</v>
          </cell>
          <cell r="B216" t="str">
            <v>NU</v>
          </cell>
          <cell r="C216" t="str">
            <v>#753B95</v>
          </cell>
        </row>
        <row r="217">
          <cell r="A217" t="str">
            <v>Nuclear</v>
          </cell>
          <cell r="B217" t="str">
            <v>Nucléaire</v>
          </cell>
          <cell r="C217" t="str">
            <v>#753B95</v>
          </cell>
        </row>
        <row r="218">
          <cell r="A218" t="str">
            <v>Nunavut</v>
          </cell>
          <cell r="B218" t="str">
            <v>Nunavut</v>
          </cell>
          <cell r="C218" t="str">
            <v>#753B95</v>
          </cell>
        </row>
        <row r="219">
          <cell r="A219" t="str">
            <v>NWT</v>
          </cell>
          <cell r="B219" t="str">
            <v>T.N.-O.</v>
          </cell>
          <cell r="C219" t="str">
            <v>#FC4169</v>
          </cell>
        </row>
        <row r="220">
          <cell r="A220" t="str">
            <v>Oil</v>
          </cell>
          <cell r="B220" t="str">
            <v>Pétrole</v>
          </cell>
          <cell r="C220" t="str">
            <v>#FF821E</v>
          </cell>
        </row>
        <row r="221">
          <cell r="A221" t="str">
            <v>Oil Sands Solvent Demand</v>
          </cell>
          <cell r="B221" t="str">
            <v>Demande de solvant pour les sables bitumineux</v>
          </cell>
          <cell r="C221" t="str">
            <v>#890038</v>
          </cell>
        </row>
        <row r="222">
          <cell r="A222" t="str">
            <v>ON</v>
          </cell>
          <cell r="B222" t="str">
            <v>ON</v>
          </cell>
          <cell r="C222" t="str">
            <v>#FF821E</v>
          </cell>
        </row>
        <row r="223">
          <cell r="A223" t="str">
            <v>ON Petrochemical Demand</v>
          </cell>
          <cell r="B223" t="str">
            <v>Demande du secteur pétrochimique de l’Ontario</v>
          </cell>
          <cell r="C223" t="str">
            <v>#F2CB53</v>
          </cell>
        </row>
        <row r="224">
          <cell r="A224" t="str">
            <v>Ontario</v>
          </cell>
          <cell r="B224" t="str">
            <v>Ontario</v>
          </cell>
          <cell r="C224" t="str">
            <v>#FF821E</v>
          </cell>
        </row>
        <row r="225">
          <cell r="A225" t="str">
            <v>Other / other renewables</v>
          </cell>
          <cell r="B225" t="str">
            <v>Autres / autres énergies renouvelables</v>
          </cell>
          <cell r="C225" t="str">
            <v>#96B6CF</v>
          </cell>
        </row>
        <row r="226">
          <cell r="A226" t="str">
            <v>Other Canada Demand</v>
          </cell>
          <cell r="B226" t="str">
            <v>Autre demande au Canada</v>
          </cell>
          <cell r="C226" t="str">
            <v>#01D1BD</v>
          </cell>
        </row>
        <row r="227">
          <cell r="A227" t="str">
            <v>Other Canada Other Demand</v>
          </cell>
          <cell r="B227" t="str">
            <v>Autre demande du Canada</v>
          </cell>
          <cell r="C227" t="str">
            <v>#01D1BD</v>
          </cell>
        </row>
        <row r="228">
          <cell r="A228" t="str">
            <v>Other Fossil</v>
          </cell>
          <cell r="B228" t="str">
            <v>Autres combustibles fossiles</v>
          </cell>
          <cell r="C228" t="str">
            <v>#4B5E5B</v>
          </cell>
        </row>
        <row r="229">
          <cell r="A229" t="str">
            <v>Other Provinces</v>
          </cell>
          <cell r="B229" t="str">
            <v>Autres provinces</v>
          </cell>
          <cell r="C229" t="str">
            <v>#96B6CF</v>
          </cell>
        </row>
        <row r="230">
          <cell r="A230" t="str">
            <v>Other Renewables</v>
          </cell>
          <cell r="B230" t="str">
            <v>Autres énergies renouvelables</v>
          </cell>
          <cell r="C230" t="str">
            <v>#96B6CF</v>
          </cell>
        </row>
        <row r="231">
          <cell r="A231" t="str">
            <v>Other Renewables and Landfill Gas</v>
          </cell>
          <cell r="B231" t="str">
            <v>Autres énergies renouvelables et gaz d’enfouissement</v>
          </cell>
          <cell r="C231" t="str">
            <v>#96B6CF</v>
          </cell>
        </row>
        <row r="232">
          <cell r="A232" t="str">
            <v>Other Tight</v>
          </cell>
          <cell r="B232" t="str">
            <v>Réservoirs étanches, autres</v>
          </cell>
          <cell r="C232" t="str">
            <v>#39D344</v>
          </cell>
        </row>
        <row r="233">
          <cell r="A233" t="str">
            <v>Other WC Shale</v>
          </cell>
          <cell r="B233" t="str">
            <v>Autres schistes, OC</v>
          </cell>
          <cell r="C233" t="str">
            <v>#01D1BD</v>
          </cell>
        </row>
        <row r="234">
          <cell r="A234" t="str">
            <v>Other WC Tight</v>
          </cell>
          <cell r="B234" t="str">
            <v>Autres réservoirs étanches, OC</v>
          </cell>
          <cell r="C234" t="str">
            <v>#8F7DD1</v>
          </cell>
        </row>
        <row r="235">
          <cell r="A235" t="str">
            <v>Others</v>
          </cell>
          <cell r="B235" t="str">
            <v>Autre</v>
          </cell>
          <cell r="C235" t="str">
            <v>#01D1BD</v>
          </cell>
        </row>
        <row r="236">
          <cell r="A236" t="str">
            <v>PE</v>
          </cell>
          <cell r="B236" t="str">
            <v>PE</v>
          </cell>
          <cell r="C236" t="str">
            <v>#FAA0AD</v>
          </cell>
        </row>
        <row r="237">
          <cell r="A237" t="str">
            <v>Peace River</v>
          </cell>
          <cell r="B237" t="str">
            <v>Peace River</v>
          </cell>
          <cell r="C237" t="str">
            <v>#FFCC47</v>
          </cell>
        </row>
        <row r="238">
          <cell r="A238" t="str">
            <v>PEI</v>
          </cell>
          <cell r="B238" t="str">
            <v>Î.-P.-É.</v>
          </cell>
          <cell r="C238" t="str">
            <v>#FAA0AD</v>
          </cell>
        </row>
        <row r="239">
          <cell r="A239" t="str">
            <v>Pentanes Plus</v>
          </cell>
          <cell r="B239" t="str">
            <v>Pentanes Plus</v>
          </cell>
          <cell r="C239" t="str">
            <v>#96B6CF</v>
          </cell>
        </row>
        <row r="240">
          <cell r="A240" t="str">
            <v>Population</v>
          </cell>
          <cell r="B240" t="str">
            <v>Population</v>
          </cell>
          <cell r="C240" t="str">
            <v>#890038</v>
          </cell>
        </row>
        <row r="241">
          <cell r="A241" t="str">
            <v>Primary + Enhanced Oil Recovery (EOR)</v>
          </cell>
          <cell r="B241" t="str">
            <v>Récupération primaire et assistée des hydrocarbures (RAH)</v>
          </cell>
          <cell r="C241" t="str">
            <v>#8F7DD1</v>
          </cell>
        </row>
        <row r="242">
          <cell r="A242" t="str">
            <v>Primary Energy Use</v>
          </cell>
          <cell r="B242" t="str">
            <v>Consommation d’énergie primaire</v>
          </cell>
          <cell r="C242" t="str">
            <v>#FFCC47</v>
          </cell>
        </row>
        <row r="243">
          <cell r="A243" t="str">
            <v>Primary/EOR</v>
          </cell>
          <cell r="B243" t="str">
            <v>Production primaire/RAH</v>
          </cell>
          <cell r="C243" t="str">
            <v>#4D8255</v>
          </cell>
        </row>
        <row r="244">
          <cell r="A244" t="str">
            <v>Prince Edward Island</v>
          </cell>
          <cell r="B244" t="str">
            <v>Île-du-Prince-Édouard</v>
          </cell>
          <cell r="C244" t="str">
            <v>#FAA0AD</v>
          </cell>
        </row>
        <row r="245">
          <cell r="A245" t="str">
            <v>Production from AB Refinery</v>
          </cell>
          <cell r="B245" t="str">
            <v>Production des raffineries - Alberta</v>
          </cell>
          <cell r="C245" t="str">
            <v>#054169</v>
          </cell>
        </row>
        <row r="246">
          <cell r="A246" t="str">
            <v>Production from Gas Processing</v>
          </cell>
          <cell r="B246" t="str">
            <v>Production issue du traitement du gaz</v>
          </cell>
          <cell r="C246" t="str">
            <v>#01D1BD</v>
          </cell>
        </row>
        <row r="247">
          <cell r="A247" t="str">
            <v>Production from Gas Processing - C5+</v>
          </cell>
          <cell r="B247" t="str">
            <v>Production issue du traitement du gaz – C5+</v>
          </cell>
          <cell r="C247" t="str">
            <v>#96B6CF</v>
          </cell>
        </row>
        <row r="248">
          <cell r="A248" t="str">
            <v>Production from Gas Wells - Condensate</v>
          </cell>
          <cell r="B248" t="str">
            <v>Production issue des puits de gaz – Condensats</v>
          </cell>
          <cell r="C248" t="str">
            <v>#CC37B0</v>
          </cell>
        </row>
        <row r="249">
          <cell r="A249" t="str">
            <v>Production from Oil Sands off-gas</v>
          </cell>
          <cell r="B249" t="str">
            <v>Production issue du dégagement gazeux des sables bitumineux</v>
          </cell>
          <cell r="C249" t="str">
            <v>#82BCE4</v>
          </cell>
        </row>
        <row r="250">
          <cell r="A250" t="str">
            <v>Production from Refineries</v>
          </cell>
          <cell r="B250" t="str">
            <v>Production en raffineries</v>
          </cell>
          <cell r="C250" t="str">
            <v>#FFCC47</v>
          </cell>
        </row>
        <row r="251">
          <cell r="A251" t="str">
            <v>Projected Exports</v>
          </cell>
          <cell r="B251" t="str">
            <v>Projection des exportations</v>
          </cell>
          <cell r="C251" t="str">
            <v>#FA86AC</v>
          </cell>
        </row>
        <row r="252">
          <cell r="A252" t="str">
            <v>Projected Wells given Gas Price</v>
          </cell>
          <cell r="B252" t="str">
            <v>Puits projetés compte tenu du prix du gaz</v>
          </cell>
          <cell r="C252" t="str">
            <v>#01D1BD</v>
          </cell>
        </row>
        <row r="253">
          <cell r="A253" t="str">
            <v>Propane</v>
          </cell>
          <cell r="B253" t="str">
            <v>Propane</v>
          </cell>
          <cell r="C253" t="str">
            <v>#890038</v>
          </cell>
        </row>
        <row r="254">
          <cell r="A254" t="str">
            <v>QC</v>
          </cell>
          <cell r="B254" t="str">
            <v>QC</v>
          </cell>
          <cell r="C254" t="str">
            <v>#AB5614</v>
          </cell>
        </row>
        <row r="255">
          <cell r="A255" t="str">
            <v>Quebec</v>
          </cell>
          <cell r="B255" t="str">
            <v>Québec</v>
          </cell>
          <cell r="C255" t="str">
            <v>#AB5614</v>
          </cell>
        </row>
        <row r="256">
          <cell r="A256" t="str">
            <v>Rail</v>
          </cell>
          <cell r="B256" t="str">
            <v>Train</v>
          </cell>
          <cell r="C256" t="str">
            <v>#47423b</v>
          </cell>
        </row>
        <row r="257">
          <cell r="A257" t="str">
            <v>Real GDP</v>
          </cell>
          <cell r="B257" t="str">
            <v>PIB réel</v>
          </cell>
          <cell r="C257" t="str">
            <v>#753B95</v>
          </cell>
        </row>
        <row r="258">
          <cell r="A258" t="str">
            <v>Refinery Demand</v>
          </cell>
          <cell r="B258" t="str">
            <v>Demande des raffineries</v>
          </cell>
          <cell r="C258" t="str">
            <v>#8F7DD1</v>
          </cell>
        </row>
        <row r="259">
          <cell r="A259" t="str">
            <v>Remaining Implied Net Exports</v>
          </cell>
          <cell r="B259" t="str">
            <v>Exportations nettes implicites restantes</v>
          </cell>
          <cell r="C259" t="str">
            <v>#D60057</v>
          </cell>
        </row>
        <row r="260">
          <cell r="A260" t="str">
            <v>Renewable Electrolysis</v>
          </cell>
          <cell r="B260" t="str">
            <v>Électrolyse - Énergies renouvelables</v>
          </cell>
          <cell r="C260" t="str">
            <v>#FA86AC</v>
          </cell>
        </row>
        <row r="261">
          <cell r="A261" t="str">
            <v>Renewables</v>
          </cell>
          <cell r="B261" t="str">
            <v>Énergies renouvelables</v>
          </cell>
          <cell r="C261" t="str">
            <v>#96B6CF</v>
          </cell>
        </row>
        <row r="262">
          <cell r="A262" t="str">
            <v>Residential</v>
          </cell>
          <cell r="B262" t="str">
            <v>Résidentiel</v>
          </cell>
          <cell r="C262" t="str">
            <v>#01D1BD</v>
          </cell>
        </row>
        <row r="263">
          <cell r="A263" t="str">
            <v xml:space="preserve">Residential </v>
          </cell>
          <cell r="B263" t="str">
            <v xml:space="preserve">Résidentiel </v>
          </cell>
          <cell r="C263" t="str">
            <v>#01D1BD</v>
          </cell>
        </row>
        <row r="264">
          <cell r="A264" t="str">
            <v>Rest of Canada</v>
          </cell>
          <cell r="B264" t="str">
            <v>Reste du Canada</v>
          </cell>
          <cell r="C264" t="str">
            <v>#96B6CF</v>
          </cell>
        </row>
        <row r="265">
          <cell r="A265" t="str">
            <v>ROC Conventional</v>
          </cell>
          <cell r="B265" t="str">
            <v>Classique, ailleurs au Canada</v>
          </cell>
          <cell r="C265" t="str">
            <v>#1C7F24</v>
          </cell>
        </row>
        <row r="266">
          <cell r="A266" t="str">
            <v>RPP</v>
          </cell>
          <cell r="B266" t="str">
            <v>PPR</v>
          </cell>
          <cell r="C266" t="str">
            <v>#FF821E</v>
          </cell>
        </row>
        <row r="267">
          <cell r="A267" t="str">
            <v>RPPs and NGLs</v>
          </cell>
          <cell r="B267" t="str">
            <v>PPR et LGN</v>
          </cell>
          <cell r="C267" t="str">
            <v>#FF821E</v>
          </cell>
        </row>
        <row r="268">
          <cell r="A268" t="str">
            <v>RPPs and NGLs (non-combustion)</v>
          </cell>
          <cell r="B268" t="str">
            <v>PPR et LGN (non combustibles)</v>
          </cell>
          <cell r="C268" t="str">
            <v>#39D344</v>
          </cell>
        </row>
        <row r="269">
          <cell r="A269" t="str">
            <v>Sask heavy</v>
          </cell>
          <cell r="B269" t="str">
            <v>Lourd, Saskatchewan</v>
          </cell>
          <cell r="C269" t="str">
            <v>#4D8255</v>
          </cell>
        </row>
        <row r="270">
          <cell r="A270" t="str">
            <v>Sask light</v>
          </cell>
          <cell r="B270" t="str">
            <v>Léger, Saskatchewan</v>
          </cell>
          <cell r="C270" t="str">
            <v>#93BF99</v>
          </cell>
        </row>
        <row r="271">
          <cell r="A271" t="str">
            <v>Saskatchewan</v>
          </cell>
          <cell r="B271" t="str">
            <v>Saskatchewan</v>
          </cell>
          <cell r="C271" t="str">
            <v>#1C7F24</v>
          </cell>
        </row>
        <row r="272">
          <cell r="A272" t="str">
            <v>Saskatchewan Heavy</v>
          </cell>
          <cell r="B272" t="str">
            <v>Lourd, Saskatchewan</v>
          </cell>
          <cell r="C272" t="str">
            <v>#4D8255</v>
          </cell>
        </row>
        <row r="273">
          <cell r="A273" t="str">
            <v>Saskatchewan Light</v>
          </cell>
          <cell r="B273" t="str">
            <v>Léger, Saskatchewan</v>
          </cell>
          <cell r="C273" t="str">
            <v>#93BF99</v>
          </cell>
        </row>
        <row r="274">
          <cell r="A274" t="str">
            <v>Shale</v>
          </cell>
          <cell r="B274" t="str">
            <v>Schiste</v>
          </cell>
          <cell r="C274" t="str">
            <v>#9B938A</v>
          </cell>
        </row>
        <row r="275">
          <cell r="A275" t="str">
            <v>Shale - Duvernay</v>
          </cell>
          <cell r="B275" t="str">
            <v>Schistes - Duvernay</v>
          </cell>
          <cell r="C275" t="str">
            <v>#D60057</v>
          </cell>
        </row>
        <row r="276">
          <cell r="A276" t="str">
            <v>Shale - Horn River</v>
          </cell>
          <cell r="B276" t="str">
            <v>Schiste - Horn River</v>
          </cell>
          <cell r="C276" t="str">
            <v>#890038</v>
          </cell>
        </row>
        <row r="277">
          <cell r="A277" t="str">
            <v xml:space="preserve">Shale - Horn River </v>
          </cell>
          <cell r="B277" t="str">
            <v>Schistes - Horn River</v>
          </cell>
          <cell r="C277" t="str">
            <v>#890038</v>
          </cell>
        </row>
        <row r="278">
          <cell r="A278" t="str">
            <v>Shale - other WC</v>
          </cell>
          <cell r="B278" t="str">
            <v>Schiste - autres OC</v>
          </cell>
          <cell r="C278" t="str">
            <v>#01D1BD</v>
          </cell>
        </row>
        <row r="279">
          <cell r="A279" t="str">
            <v>Shale - Other Western Canada</v>
          </cell>
          <cell r="B279" t="str">
            <v>Schistes - Autres, Ouest canadien</v>
          </cell>
          <cell r="C279" t="str">
            <v>#01D1BD</v>
          </cell>
        </row>
        <row r="280">
          <cell r="A280" t="str">
            <v>Shale-Light</v>
          </cell>
          <cell r="B280" t="str">
            <v>Léger, schiste</v>
          </cell>
          <cell r="C280" t="str">
            <v>#9B938A</v>
          </cell>
        </row>
        <row r="281">
          <cell r="A281" t="str">
            <v>Shell Sky</v>
          </cell>
          <cell r="B281" t="str">
            <v>Shell Sky</v>
          </cell>
          <cell r="C281" t="str">
            <v>#01D1BD</v>
          </cell>
        </row>
        <row r="282">
          <cell r="A282" t="str">
            <v>SK</v>
          </cell>
          <cell r="B282" t="str">
            <v>SK</v>
          </cell>
          <cell r="C282" t="str">
            <v>#1C7F24</v>
          </cell>
        </row>
        <row r="283">
          <cell r="A283" t="str">
            <v>Solar</v>
          </cell>
          <cell r="B283" t="str">
            <v>Solaire</v>
          </cell>
          <cell r="C283" t="str">
            <v>#FFCC47</v>
          </cell>
        </row>
        <row r="284">
          <cell r="A284" t="str">
            <v>Solar (Average)</v>
          </cell>
          <cell r="B284" t="str">
            <v>Solaire (moyens)</v>
          </cell>
          <cell r="C284" t="str">
            <v>#FFCC47</v>
          </cell>
        </row>
        <row r="285">
          <cell r="A285" t="str">
            <v>Solar (High)</v>
          </cell>
          <cell r="B285" t="str">
            <v>Solaire (élevés)</v>
          </cell>
          <cell r="C285" t="str">
            <v>#FFCC47</v>
          </cell>
        </row>
        <row r="286">
          <cell r="A286" t="str">
            <v>Solar (Low)</v>
          </cell>
          <cell r="B286" t="str">
            <v>Solaire (faibles)</v>
          </cell>
          <cell r="C286" t="str">
            <v>#FFCC47</v>
          </cell>
        </row>
        <row r="287">
          <cell r="A287" t="str">
            <v>Solution Gas</v>
          </cell>
          <cell r="B287" t="str">
            <v>Gaz dissous</v>
          </cell>
          <cell r="C287" t="str">
            <v>#FA86AC</v>
          </cell>
        </row>
        <row r="288">
          <cell r="A288" t="str">
            <v>Solution gas - WC</v>
          </cell>
          <cell r="B288" t="str">
            <v>Gaz dissous - OC</v>
          </cell>
          <cell r="C288" t="str">
            <v>#FA86AC</v>
          </cell>
        </row>
        <row r="289">
          <cell r="A289" t="str">
            <v>Solution Gas - Western Canada</v>
          </cell>
          <cell r="B289" t="str">
            <v>Gaz dissous - Ouest canadien</v>
          </cell>
          <cell r="C289" t="str">
            <v>#FA86AC</v>
          </cell>
        </row>
        <row r="290">
          <cell r="A290" t="str">
            <v>Solvent in Oil Sands Demand</v>
          </cell>
          <cell r="B290" t="str">
            <v>Demande de solvant provenant des sables bitumineux</v>
          </cell>
          <cell r="C290" t="str">
            <v>#890038</v>
          </cell>
        </row>
        <row r="291">
          <cell r="A291" t="str">
            <v>Steam Assisted Gravity Drainage (SAGD)</v>
          </cell>
          <cell r="B291" t="str">
            <v>Drainage par gravité au moyen de vapeur (DGMV)</v>
          </cell>
          <cell r="C291" t="str">
            <v>#CC37B0</v>
          </cell>
        </row>
        <row r="292">
          <cell r="A292" t="str">
            <v>Storage</v>
          </cell>
          <cell r="B292" t="str">
            <v>Sauvegarde</v>
          </cell>
          <cell r="C292" t="str">
            <v>#FA86AC</v>
          </cell>
        </row>
        <row r="293">
          <cell r="A293" t="str">
            <v>Suncor Mine</v>
          </cell>
          <cell r="B293" t="str">
            <v>Mine Suncor</v>
          </cell>
          <cell r="C293" t="str">
            <v>#1C7F24</v>
          </cell>
        </row>
        <row r="294">
          <cell r="A294" t="str">
            <v>Sunrise (Cenovus)</v>
          </cell>
          <cell r="B294" t="str">
            <v>Sunrise (Cenovus)</v>
          </cell>
          <cell r="C294" t="str">
            <v>#75D986</v>
          </cell>
        </row>
        <row r="295">
          <cell r="A295" t="str">
            <v>Surmont (ConocoPhillips)</v>
          </cell>
          <cell r="B295" t="str">
            <v>Surmont (ConocoPhillips)</v>
          </cell>
          <cell r="C295" t="str">
            <v>#4B5E5B</v>
          </cell>
        </row>
        <row r="296">
          <cell r="A296" t="str">
            <v>Syncrude</v>
          </cell>
          <cell r="B296" t="str">
            <v>Syncrude</v>
          </cell>
          <cell r="C296" t="str">
            <v>#01D1BD</v>
          </cell>
        </row>
        <row r="297">
          <cell r="A297" t="str">
            <v>Thermal Saskatchewan</v>
          </cell>
          <cell r="B297" t="str">
            <v>Projets thermiques en Saskatchewan</v>
          </cell>
          <cell r="C297" t="str">
            <v>#01D1BD</v>
          </cell>
        </row>
        <row r="298">
          <cell r="A298" t="str">
            <v>Tight</v>
          </cell>
          <cell r="B298" t="str">
            <v>Gaz de réservoir étanche</v>
          </cell>
          <cell r="C298" t="str">
            <v>#8C0038</v>
          </cell>
        </row>
        <row r="299">
          <cell r="A299" t="str">
            <v>Tight - AB deep basin</v>
          </cell>
          <cell r="B299" t="str">
            <v>Réservoirs étanches -  Deep Basin (Alb.)</v>
          </cell>
          <cell r="C299" t="str">
            <v>#4B5E5B</v>
          </cell>
        </row>
        <row r="300">
          <cell r="A300" t="str">
            <v>Tight - AB Montney</v>
          </cell>
          <cell r="B300" t="str">
            <v>Réservoirs étanches - Montney (AB)</v>
          </cell>
          <cell r="C300" t="str">
            <v>#F2CB53</v>
          </cell>
        </row>
        <row r="301">
          <cell r="A301" t="str">
            <v xml:space="preserve">Tight - Aberta Deep Basin </v>
          </cell>
          <cell r="B301" t="str">
            <v>Réservoirs étanches - Deep Basin (Alberta)</v>
          </cell>
          <cell r="C301" t="str">
            <v>#4B5E5B</v>
          </cell>
        </row>
        <row r="302">
          <cell r="A302" t="str">
            <v xml:space="preserve">Tight - Alberta Montney </v>
          </cell>
          <cell r="B302" t="str">
            <v>Réservoirs étanches - Montney (Alberta)</v>
          </cell>
          <cell r="C302" t="str">
            <v>#F2CB53</v>
          </cell>
        </row>
        <row r="303">
          <cell r="A303" t="str">
            <v xml:space="preserve">Tight - B.C. Montney </v>
          </cell>
          <cell r="B303" t="str">
            <v>Réservoirs étanches - Montney (C.-B.)</v>
          </cell>
          <cell r="C303" t="str">
            <v>#82BCE4</v>
          </cell>
        </row>
        <row r="304">
          <cell r="A304" t="str">
            <v>Tight - BC Montney</v>
          </cell>
          <cell r="B304" t="str">
            <v>Réservoirs étanches - Montney (C.-B.)</v>
          </cell>
          <cell r="C304" t="str">
            <v>#82BCE4</v>
          </cell>
        </row>
        <row r="305">
          <cell r="A305" t="str">
            <v>Tight - other WC</v>
          </cell>
          <cell r="B305" t="str">
            <v>Réservoirs étanches - autre, OC</v>
          </cell>
          <cell r="C305" t="str">
            <v>#F85826</v>
          </cell>
        </row>
        <row r="306">
          <cell r="A306" t="str">
            <v xml:space="preserve">Tight - Other Western Canada </v>
          </cell>
          <cell r="B306" t="str">
            <v>Réservoirs étanches - Autres, Ouest canadien</v>
          </cell>
          <cell r="C306" t="str">
            <v>#FF821E</v>
          </cell>
        </row>
        <row r="307">
          <cell r="A307" t="str">
            <v>Tight-Heavy</v>
          </cell>
          <cell r="B307" t="str">
            <v>Lourd, réservoirs étanches</v>
          </cell>
          <cell r="C307" t="str">
            <v>#8C0038</v>
          </cell>
        </row>
        <row r="308">
          <cell r="A308" t="str">
            <v>Tight-Light</v>
          </cell>
          <cell r="B308" t="str">
            <v>Léger, réservoirs étanches</v>
          </cell>
          <cell r="C308" t="str">
            <v>#9A65BA</v>
          </cell>
        </row>
        <row r="309">
          <cell r="A309" t="str">
            <v>TMX</v>
          </cell>
          <cell r="B309" t="str">
            <v>TMX</v>
          </cell>
          <cell r="C309" t="str">
            <v>#39D344</v>
          </cell>
        </row>
        <row r="310">
          <cell r="A310" t="str">
            <v>Total Disposition</v>
          </cell>
          <cell r="B310" t="str">
            <v>Utilisation totale</v>
          </cell>
          <cell r="C310" t="str">
            <v>#753B95</v>
          </cell>
        </row>
        <row r="311">
          <cell r="A311" t="str">
            <v>Total End-Use</v>
          </cell>
          <cell r="B311" t="str">
            <v>Totale pour utilisation finale</v>
          </cell>
          <cell r="C311" t="str">
            <v>#753B95</v>
          </cell>
        </row>
        <row r="312">
          <cell r="A312" t="str">
            <v>Total GDP</v>
          </cell>
          <cell r="B312" t="str">
            <v>PIB total</v>
          </cell>
          <cell r="C312" t="str">
            <v>#890038</v>
          </cell>
        </row>
        <row r="313">
          <cell r="A313" t="str">
            <v>Total GDP (Value)</v>
          </cell>
          <cell r="B313" t="str">
            <v>Valeur totale du PIB</v>
          </cell>
          <cell r="C313" t="str">
            <v>#890038</v>
          </cell>
        </row>
        <row r="314">
          <cell r="A314" t="str">
            <v>Total Pipeline and Structural Rail Capacity</v>
          </cell>
          <cell r="B314" t="str">
            <v>Capacité pipelinière totale et capacité ferroviaire structurelle</v>
          </cell>
          <cell r="C314" t="str">
            <v>#91857A</v>
          </cell>
        </row>
        <row r="315">
          <cell r="A315" t="str">
            <v>Total Production - Current Policies Scenario</v>
          </cell>
          <cell r="B315" t="str">
            <v>Production totale – Scénario des politiques actuelles</v>
          </cell>
          <cell r="C315" t="str">
            <v>#F85826</v>
          </cell>
        </row>
        <row r="316">
          <cell r="A316" t="str">
            <v>Total Supply Available for Export - Current Measures</v>
          </cell>
          <cell r="B316" t="str">
            <v>Quantité totale disponible à l’exportation - Mesures actuelles</v>
          </cell>
          <cell r="C316" t="str">
            <v>#F0852D</v>
          </cell>
        </row>
        <row r="317">
          <cell r="A317" t="str">
            <v>Total Supply Available for Export - Canada Net-zero</v>
          </cell>
          <cell r="B317" t="str">
            <v>Quantité totale disponible à l’exportation - Carboneutralité au Canada</v>
          </cell>
          <cell r="C317" t="str">
            <v>#054169</v>
          </cell>
        </row>
        <row r="318">
          <cell r="A318" t="str">
            <v>Total Supply Available for Export - Global Net-zero</v>
          </cell>
          <cell r="B318" t="str">
            <v>Quantité totale disponible à l’exportation - Carboneutralité à l’échelle mondiale</v>
          </cell>
          <cell r="C318" t="str">
            <v>#88B973</v>
          </cell>
        </row>
        <row r="319">
          <cell r="A319" t="str">
            <v>transmission</v>
          </cell>
          <cell r="B319" t="str">
            <v>transport</v>
          </cell>
          <cell r="C319" t="str">
            <v>#FFCC47</v>
          </cell>
        </row>
        <row r="320">
          <cell r="A320" t="str">
            <v>TransMountain</v>
          </cell>
          <cell r="B320" t="str">
            <v>TransMountain</v>
          </cell>
          <cell r="C320" t="str">
            <v>#FF821E</v>
          </cell>
        </row>
        <row r="321">
          <cell r="A321" t="str">
            <v>Transportation</v>
          </cell>
          <cell r="B321" t="str">
            <v>Transport</v>
          </cell>
          <cell r="C321" t="str">
            <v>#FA86AC</v>
          </cell>
        </row>
        <row r="322">
          <cell r="A322" t="str">
            <v>Tucker Lake (Cenovus)</v>
          </cell>
          <cell r="B322" t="str">
            <v>Tucker Lake (Cenovus)</v>
          </cell>
          <cell r="C322" t="str">
            <v>#FC4169</v>
          </cell>
        </row>
        <row r="323">
          <cell r="A323" t="str">
            <v>Unabated Fossil Fuels</v>
          </cell>
          <cell r="B323" t="str">
            <v>Combustibles fossiles inaltérés</v>
          </cell>
          <cell r="C323" t="str">
            <v>#FFCC47</v>
          </cell>
        </row>
        <row r="324">
          <cell r="A324" t="str">
            <v>Uranium</v>
          </cell>
          <cell r="B324" t="str">
            <v>Uranium</v>
          </cell>
          <cell r="C324" t="str">
            <v>#753B95</v>
          </cell>
        </row>
        <row r="325">
          <cell r="A325" t="str">
            <v>WC CBM</v>
          </cell>
          <cell r="B325" t="str">
            <v>MH, OC</v>
          </cell>
          <cell r="C325" t="str">
            <v>#753B95</v>
          </cell>
        </row>
        <row r="326">
          <cell r="A326" t="str">
            <v>WC Conventional</v>
          </cell>
          <cell r="B326" t="str">
            <v>Classique, Ouest canadien</v>
          </cell>
          <cell r="C326" t="str">
            <v>#CC37B0</v>
          </cell>
        </row>
        <row r="327">
          <cell r="A327" t="str">
            <v>WC Solution Gas</v>
          </cell>
          <cell r="B327" t="str">
            <v>Gaz dissous, OC</v>
          </cell>
          <cell r="C327" t="str">
            <v>#FA86AC</v>
          </cell>
        </row>
        <row r="328">
          <cell r="A328" t="str">
            <v>WCS Price - Current Policies Scenario</v>
          </cell>
          <cell r="B328" t="str">
            <v>Prix du WCS – Scénario des politiques actuelles</v>
          </cell>
          <cell r="C328" t="str">
            <v>#FFCC47</v>
          </cell>
        </row>
        <row r="329">
          <cell r="A329" t="str">
            <v>WCS Price - Evolving Policies Scenario</v>
          </cell>
          <cell r="B329" t="str">
            <v>Prix du WCS – Scénario d’évolution des politiques</v>
          </cell>
          <cell r="C329" t="str">
            <v>#5FBEE6</v>
          </cell>
        </row>
        <row r="330">
          <cell r="A330" t="str">
            <v>Weighted SOR</v>
          </cell>
          <cell r="B330" t="str">
            <v>RVP pondérée</v>
          </cell>
          <cell r="C330" t="str">
            <v>#1C7F24</v>
          </cell>
        </row>
        <row r="331">
          <cell r="A331" t="str">
            <v>Weyburn EOR (SK)</v>
          </cell>
          <cell r="B331" t="str">
            <v>Weyburn, RAH (SK)</v>
          </cell>
          <cell r="C331" t="str">
            <v>#2980FF</v>
          </cell>
        </row>
        <row r="332">
          <cell r="A332" t="str">
            <v>Wind</v>
          </cell>
          <cell r="B332" t="str">
            <v>Éolien</v>
          </cell>
          <cell r="C332" t="str">
            <v>#018571</v>
          </cell>
        </row>
        <row r="333">
          <cell r="A333" t="str">
            <v>Wind (Average)</v>
          </cell>
          <cell r="B333" t="str">
            <v>Éolien (moyens)</v>
          </cell>
          <cell r="C333" t="str">
            <v>#018571</v>
          </cell>
        </row>
        <row r="334">
          <cell r="A334" t="str">
            <v>Wind (High)</v>
          </cell>
          <cell r="B334" t="str">
            <v>Éolien (élevés)</v>
          </cell>
          <cell r="C334" t="str">
            <v>#018571</v>
          </cell>
        </row>
        <row r="335">
          <cell r="A335" t="str">
            <v>Wind (Low)</v>
          </cell>
          <cell r="B335" t="str">
            <v>Éolien (faibles)</v>
          </cell>
          <cell r="C335" t="str">
            <v>#018571</v>
          </cell>
        </row>
        <row r="336">
          <cell r="A336" t="str">
            <v>YU</v>
          </cell>
          <cell r="B336" t="str">
            <v>YU</v>
          </cell>
          <cell r="C336" t="str">
            <v>#4B5E5B</v>
          </cell>
        </row>
        <row r="337">
          <cell r="A337" t="str">
            <v>Yukon</v>
          </cell>
          <cell r="B337" t="str">
            <v>Yukon</v>
          </cell>
          <cell r="C337" t="str">
            <v>#4B5E5B</v>
          </cell>
        </row>
        <row r="338">
          <cell r="A338" t="str">
            <v>Zama (Alberta)</v>
          </cell>
          <cell r="B338" t="str">
            <v>Zama (Alberta)</v>
          </cell>
          <cell r="C338" t="str">
            <v>#96B6CF</v>
          </cell>
        </row>
        <row r="339">
          <cell r="A339" t="str">
            <v>Natural Gas with CCUS</v>
          </cell>
          <cell r="B339" t="str">
            <v>Gaz naturel avec CUSC</v>
          </cell>
          <cell r="C339" t="str">
            <v>#D60057</v>
          </cell>
        </row>
        <row r="340">
          <cell r="A340" t="str">
            <v>Fossil Fuel</v>
          </cell>
          <cell r="B340" t="str">
            <v>Combustibles fossiles</v>
          </cell>
          <cell r="C340" t="str">
            <v>#4B5E5B</v>
          </cell>
        </row>
        <row r="341">
          <cell r="A341" t="str">
            <v>Fossil fuel with CCUS</v>
          </cell>
          <cell r="B341" t="str">
            <v>Combustibles fossiles avec CUSC</v>
          </cell>
          <cell r="C341" t="str">
            <v>#D60057</v>
          </cell>
        </row>
        <row r="342">
          <cell r="A342" t="str">
            <v>Bioenergy</v>
          </cell>
          <cell r="B342" t="str">
            <v>Bioénergie</v>
          </cell>
          <cell r="C342" t="str">
            <v>#75D986</v>
          </cell>
        </row>
        <row r="343">
          <cell r="A343" t="str">
            <v>Fossil Fuel with CCUS</v>
          </cell>
          <cell r="B343" t="str">
            <v>Combustibles fossiles avec CUSC</v>
          </cell>
          <cell r="C343" t="str">
            <v>#D60057</v>
          </cell>
        </row>
        <row r="344">
          <cell r="A344" t="str">
            <v>Gas</v>
          </cell>
          <cell r="B344" t="str">
            <v>Gaz</v>
          </cell>
          <cell r="C344" t="str">
            <v>#890038</v>
          </cell>
        </row>
        <row r="345">
          <cell r="A345" t="str">
            <v>Vehicle sales</v>
          </cell>
          <cell r="B345" t="str">
            <v>Ventes de véhicules électriques</v>
          </cell>
          <cell r="C345" t="str">
            <v>#054169</v>
          </cell>
        </row>
        <row r="346">
          <cell r="A346" t="str">
            <v>Vehicles on the road</v>
          </cell>
          <cell r="B346" t="str">
            <v>Véhicules sur la route</v>
          </cell>
          <cell r="C346" t="str">
            <v>#75D986</v>
          </cell>
        </row>
        <row r="347">
          <cell r="A347" t="str">
            <v>Nuclear SMR</v>
          </cell>
          <cell r="B347" t="str">
            <v>Petits réacteurs nucléaires modulaires</v>
          </cell>
          <cell r="C347" t="str">
            <v>#F85826</v>
          </cell>
        </row>
        <row r="348">
          <cell r="A348" t="str">
            <v>Low Hydrogen Demand</v>
          </cell>
          <cell r="C348" t="str">
            <v>#F85826</v>
          </cell>
        </row>
        <row r="349">
          <cell r="A349" t="str">
            <v>High Hydrogen Demand</v>
          </cell>
          <cell r="C349" t="str">
            <v>#75D986</v>
          </cell>
        </row>
        <row r="350">
          <cell r="A350" t="str">
            <v>Refined Petroleum Products</v>
          </cell>
          <cell r="C350" t="str">
            <v>#FF821E</v>
          </cell>
        </row>
        <row r="351">
          <cell r="A351" t="str">
            <v>Other</v>
          </cell>
          <cell r="B351" t="str">
            <v>Autres</v>
          </cell>
          <cell r="C351" t="str">
            <v>#01D1BD</v>
          </cell>
        </row>
        <row r="352">
          <cell r="A352" t="str">
            <v>SMR</v>
          </cell>
          <cell r="B352" t="str">
            <v>PRM</v>
          </cell>
          <cell r="C352" t="str">
            <v>#753B95</v>
          </cell>
        </row>
        <row r="353">
          <cell r="A353" t="str">
            <v>Electricity Use Global Net-zero</v>
          </cell>
          <cell r="C353" t="str">
            <v>#054169</v>
          </cell>
        </row>
        <row r="354">
          <cell r="A354" t="str">
            <v>Electricity Use Low Hydrogen Use</v>
          </cell>
          <cell r="C354" t="str">
            <v>#F85826</v>
          </cell>
        </row>
        <row r="355">
          <cell r="A355" t="str">
            <v>Electricity Use High Hydrogen Use</v>
          </cell>
          <cell r="C355" t="str">
            <v>#75D986</v>
          </cell>
        </row>
        <row r="356">
          <cell r="A356" t="str">
            <v>Other electricity use - Low Hydrogen Demand</v>
          </cell>
          <cell r="C356" t="str">
            <v>#F85826</v>
          </cell>
        </row>
        <row r="357">
          <cell r="A357" t="str">
            <v>Other electricity use - High Hydrogen Demand</v>
          </cell>
          <cell r="C357" t="str">
            <v>#75D986</v>
          </cell>
        </row>
        <row r="358">
          <cell r="A358" t="str">
            <v>Oil and Gas</v>
          </cell>
          <cell r="B358" t="str">
            <v>Pétrole et gaz</v>
          </cell>
          <cell r="C358" t="str">
            <v>#2980FF</v>
          </cell>
        </row>
        <row r="359">
          <cell r="A359" t="str">
            <v>Buildings</v>
          </cell>
          <cell r="B359" t="str">
            <v>Bâtiments</v>
          </cell>
          <cell r="C359" t="str">
            <v>#F85826</v>
          </cell>
        </row>
        <row r="360">
          <cell r="A360" t="str">
            <v>Heavy Industry</v>
          </cell>
          <cell r="B360" t="str">
            <v>Industrie lourde</v>
          </cell>
          <cell r="C360" t="str">
            <v>#753B95</v>
          </cell>
        </row>
        <row r="361">
          <cell r="A361" t="str">
            <v>Agriculture</v>
          </cell>
          <cell r="B361" t="str">
            <v>Agriculture</v>
          </cell>
          <cell r="C361" t="str">
            <v>#96B6CF</v>
          </cell>
        </row>
        <row r="362">
          <cell r="A362" t="str">
            <v>Waste &amp; Others</v>
          </cell>
          <cell r="B362" t="str">
            <v>Déchets et autres</v>
          </cell>
          <cell r="C362" t="str">
            <v>#890038</v>
          </cell>
        </row>
        <row r="363">
          <cell r="A363" t="str">
            <v>Land Use and Forestry</v>
          </cell>
          <cell r="C363" t="str">
            <v>#4B5E5B</v>
          </cell>
        </row>
        <row r="364">
          <cell r="A364" t="str">
            <v>Electrolysis</v>
          </cell>
          <cell r="B364" t="str">
            <v>Électrolyse</v>
          </cell>
          <cell r="C364" t="str">
            <v>#FFBE4B</v>
          </cell>
        </row>
        <row r="365">
          <cell r="A365" t="str">
            <v>Natural Gas (Unabated)</v>
          </cell>
          <cell r="B365" t="str">
            <v>Gaz naturel inaltérés</v>
          </cell>
          <cell r="C365" t="str">
            <v>#890038</v>
          </cell>
        </row>
        <row r="366">
          <cell r="A366" t="str">
            <v>Offshore Wind</v>
          </cell>
          <cell r="B366" t="str">
            <v>Énergie éolienne, production extracôtière</v>
          </cell>
        </row>
        <row r="367">
          <cell r="A367" t="str">
            <v>Onshore Wind</v>
          </cell>
          <cell r="B367" t="str">
            <v>Énergie éolienne, production sur terre</v>
          </cell>
          <cell r="C367" t="str">
            <v>#018571</v>
          </cell>
        </row>
        <row r="368">
          <cell r="A368" t="str">
            <v>Natural Gas (with CCUS and Unabated)</v>
          </cell>
          <cell r="B368" t="str">
            <v>Gaz naturel (avec CUSC et inaltéré)</v>
          </cell>
          <cell r="C368" t="str">
            <v>#D60057</v>
          </cell>
        </row>
        <row r="369">
          <cell r="A369" t="str">
            <v>YT</v>
          </cell>
          <cell r="B369" t="str">
            <v>YU</v>
          </cell>
        </row>
        <row r="370">
          <cell r="A370" t="str">
            <v>Remaining GHG emissions</v>
          </cell>
          <cell r="B370" t="str">
            <v>Émissions restantes de GES</v>
          </cell>
        </row>
        <row r="371">
          <cell r="A371" t="str">
            <v>Waste and Others</v>
          </cell>
          <cell r="B371" t="str">
            <v>Déchets et autres</v>
          </cell>
        </row>
        <row r="372">
          <cell r="A372" t="str">
            <v>Total remaining GHG emissions</v>
          </cell>
          <cell r="B372" t="str">
            <v>Émissions restantes totales de GES</v>
          </cell>
        </row>
        <row r="373">
          <cell r="A373" t="str">
            <v>Land Use, Land Use Change and Forestry</v>
          </cell>
          <cell r="B373" t="str">
            <v>Utilisation des sols, changement d’affectation des sols et foresterie</v>
          </cell>
        </row>
        <row r="374">
          <cell r="A374" t="str">
            <v>Direct Air Capture</v>
          </cell>
          <cell r="B374" t="str">
            <v>Captage direct dans l’air</v>
          </cell>
        </row>
        <row r="375">
          <cell r="A375" t="str">
            <v>Low or Non-emitting Hydrogen Production</v>
          </cell>
          <cell r="B375" t="str">
            <v>Production d’hydrogène à émissions faibles ou nulles</v>
          </cell>
        </row>
        <row r="376">
          <cell r="A376" t="str">
            <v>Total negative GHG emissions</v>
          </cell>
          <cell r="B376" t="str">
            <v>Émissions négatives totales de GES</v>
          </cell>
        </row>
        <row r="377">
          <cell r="A377" t="str">
            <v>Negative GHG emissions</v>
          </cell>
          <cell r="B377" t="str">
            <v>Émissions négatives de GES</v>
          </cell>
        </row>
        <row r="378">
          <cell r="A378" t="str">
            <v>Backstop Carbon Pricing</v>
          </cell>
          <cell r="B378" t="str">
            <v>Filet de sécurité fédéral sur la tarification du carbone</v>
          </cell>
        </row>
        <row r="379">
          <cell r="A379" t="str">
            <v>Aggregate Cost of Carbon</v>
          </cell>
          <cell r="B379" t="str">
            <v>Coût global du carbone</v>
          </cell>
        </row>
        <row r="380">
          <cell r="A380" t="str">
            <v>Emissions Intensity</v>
          </cell>
          <cell r="B380" t="str">
            <v>Intensité des émissions</v>
          </cell>
        </row>
        <row r="381">
          <cell r="A381" t="str">
            <v>Tonnes CO2e per barrel</v>
          </cell>
          <cell r="B381" t="str">
            <v>Tonnes d’éCO2 par baril</v>
          </cell>
        </row>
        <row r="382">
          <cell r="A382" t="str">
            <v>Production with CCUS</v>
          </cell>
          <cell r="B382" t="str">
            <v>Production avec CSC</v>
          </cell>
        </row>
        <row r="383">
          <cell r="A383" t="str">
            <v>Production without CCUS</v>
          </cell>
          <cell r="B383" t="str">
            <v>Production sans CSC</v>
          </cell>
        </row>
        <row r="384">
          <cell r="A384" t="str">
            <v>Existing Projects</v>
          </cell>
          <cell r="B384" t="str">
            <v>Projets actuels</v>
          </cell>
        </row>
        <row r="385">
          <cell r="A385" t="str">
            <v>New Projects</v>
          </cell>
          <cell r="B385" t="str">
            <v>Nouveaux projets</v>
          </cell>
        </row>
        <row r="386">
          <cell r="A386" t="str">
            <v>Thousand barrels per day (mb/d)</v>
          </cell>
          <cell r="B386" t="str">
            <v>Milliers de barils par jour (kb/j)</v>
          </cell>
        </row>
        <row r="387">
          <cell r="A387" t="str">
            <v>Conventional Oil</v>
          </cell>
          <cell r="B387" t="str">
            <v>Pétrole classique</v>
          </cell>
        </row>
        <row r="388">
          <cell r="A388" t="str">
            <v>Uranium SMR</v>
          </cell>
          <cell r="B388" t="str">
            <v>PRM à l’uranium</v>
          </cell>
        </row>
        <row r="389">
          <cell r="A389" t="str">
            <v>Battery Storage</v>
          </cell>
          <cell r="B389" t="str">
            <v>Stockage dans des batteries</v>
          </cell>
        </row>
        <row r="390">
          <cell r="A390" t="str">
            <v>Fuel/Technology</v>
          </cell>
          <cell r="B390" t="str">
            <v>Combustible/Technologie</v>
          </cell>
        </row>
        <row r="391">
          <cell r="A391" t="str">
            <v>Bioenergy with CCUS</v>
          </cell>
          <cell r="B391" t="str">
            <v>Bioénergie avec CUSC</v>
          </cell>
        </row>
        <row r="392">
          <cell r="A392" t="str">
            <v>Solar (Distributed)</v>
          </cell>
          <cell r="B392" t="str">
            <v>Solaire (distribué)</v>
          </cell>
        </row>
        <row r="393">
          <cell r="A393" t="str">
            <v>Solar (Utility scale)</v>
          </cell>
          <cell r="B393" t="str">
            <v>Solaire (échelle des services publics)</v>
          </cell>
        </row>
        <row r="394">
          <cell r="A394" t="str">
            <v>Emissions</v>
          </cell>
          <cell r="B394" t="str">
            <v>Émissions</v>
          </cell>
        </row>
        <row r="395">
          <cell r="A395" t="str">
            <v>Residential Buildings</v>
          </cell>
          <cell r="B395" t="str">
            <v>Bâtiments résidentiels</v>
          </cell>
        </row>
        <row r="396">
          <cell r="A396" t="str">
            <v>Commercial Buildings</v>
          </cell>
          <cell r="B396" t="str">
            <v>Bâtiments commerciaux</v>
          </cell>
        </row>
        <row r="397">
          <cell r="A397" t="str">
            <v>Passenger Transport</v>
          </cell>
          <cell r="B397" t="str">
            <v>Transport de passagers</v>
          </cell>
        </row>
        <row r="398">
          <cell r="A398" t="str">
            <v>Freight Transport</v>
          </cell>
          <cell r="B398" t="str">
            <v>Transport de marchandises</v>
          </cell>
        </row>
        <row r="399">
          <cell r="A399" t="str">
            <v>Oil &amp; Gas Industry</v>
          </cell>
          <cell r="B399" t="str">
            <v>Secteur pétrolier et gazier</v>
          </cell>
        </row>
        <row r="400">
          <cell r="A400" t="str">
            <v>Heavy Industries</v>
          </cell>
          <cell r="B400" t="str">
            <v>Industries lourdes</v>
          </cell>
        </row>
        <row r="401">
          <cell r="A401" t="str">
            <v>Other Industries</v>
          </cell>
          <cell r="B401" t="str">
            <v>Autres industries</v>
          </cell>
        </row>
        <row r="402">
          <cell r="A402" t="str">
            <v>Baseline</v>
          </cell>
          <cell r="B402" t="str">
            <v>Données de base</v>
          </cell>
        </row>
        <row r="403">
          <cell r="A403" t="str">
            <v>GDP/Capita</v>
          </cell>
          <cell r="B403" t="str">
            <v>PIB par habitant</v>
          </cell>
        </row>
        <row r="404">
          <cell r="A404" t="str">
            <v>Energy Intensity</v>
          </cell>
          <cell r="B404" t="str">
            <v>Intensité énergétique</v>
          </cell>
        </row>
        <row r="405">
          <cell r="A405" t="str">
            <v>Carbon Intensity</v>
          </cell>
          <cell r="B405" t="str">
            <v>Intensité des émissions de carbone</v>
          </cell>
        </row>
        <row r="406">
          <cell r="A406" t="str">
            <v>Net GHG Emissions</v>
          </cell>
          <cell r="B406" t="str">
            <v>Émissions nettes de GES</v>
          </cell>
        </row>
        <row r="407">
          <cell r="A407" t="str">
            <v>Production</v>
          </cell>
          <cell r="B407" t="str">
            <v>Production</v>
          </cell>
        </row>
        <row r="408">
          <cell r="A408" t="str">
            <v>Oil Sands</v>
          </cell>
          <cell r="B408" t="str">
            <v>Sables Bitumineux</v>
          </cell>
        </row>
        <row r="409">
          <cell r="A409" t="str">
            <v>Heavy</v>
          </cell>
          <cell r="B409" t="str">
            <v>Lourd</v>
          </cell>
        </row>
        <row r="410">
          <cell r="A410" t="str">
            <v>Light</v>
          </cell>
          <cell r="B410" t="str">
            <v>Léger</v>
          </cell>
        </row>
        <row r="411">
          <cell r="A411" t="str">
            <v>Current Measures Total</v>
          </cell>
          <cell r="B411" t="str">
            <v>Mesures actuelles totale</v>
          </cell>
        </row>
        <row r="412">
          <cell r="A412" t="str">
            <v>Emitted Emissions</v>
          </cell>
          <cell r="B412" t="str">
            <v>Émissions dégagées</v>
          </cell>
        </row>
        <row r="413">
          <cell r="A413" t="str">
            <v>Abbated Emissions</v>
          </cell>
          <cell r="B413" t="str">
            <v>Émissions réduites</v>
          </cell>
        </row>
        <row r="414">
          <cell r="A414" t="str">
            <v>CCS</v>
          </cell>
          <cell r="B414" t="str">
            <v>CSC</v>
          </cell>
        </row>
        <row r="415">
          <cell r="A415" t="str">
            <v>Negative Emissions</v>
          </cell>
          <cell r="B415" t="str">
            <v>Émissions négatives</v>
          </cell>
        </row>
        <row r="416">
          <cell r="A416" t="str">
            <v>Remaining Emissions</v>
          </cell>
          <cell r="B416" t="str">
            <v>Émissions restantes</v>
          </cell>
        </row>
        <row r="417">
          <cell r="A417" t="str">
            <v>Megatonnes of CO2e</v>
          </cell>
          <cell r="B417" t="str">
            <v>Mégatonnes d’éq. CO2</v>
          </cell>
        </row>
        <row r="418">
          <cell r="A418" t="str">
            <v xml:space="preserve">Petajoules </v>
          </cell>
          <cell r="B418" t="str">
            <v xml:space="preserve">Pétajoules </v>
          </cell>
        </row>
        <row r="419">
          <cell r="A419" t="str">
            <v>Commercial</v>
          </cell>
          <cell r="B419" t="str">
            <v>$ CA de 2022 par tonne</v>
          </cell>
        </row>
        <row r="420">
          <cell r="A420" t="str">
            <v xml:space="preserve">Residential </v>
          </cell>
          <cell r="B420" t="str">
            <v>Demande de pointe en 2050 par rapport à 2021</v>
          </cell>
        </row>
        <row r="421">
          <cell r="A421" t="str">
            <v>Transpiration</v>
          </cell>
          <cell r="B421" t="str">
            <v>Gigawatt</v>
          </cell>
        </row>
        <row r="422">
          <cell r="A422" t="str">
            <v>Industrial</v>
          </cell>
          <cell r="B422" t="str">
            <v>Térawattheures</v>
          </cell>
        </row>
        <row r="423">
          <cell r="A423" t="str">
            <v>Megatonnes of CO2e</v>
          </cell>
          <cell r="B423" t="str">
            <v>part de l’électricité dans le pourcentage de la demande pour utilisation finale</v>
          </cell>
        </row>
        <row r="424">
          <cell r="A424" t="str">
            <v>$2022 CND per tonne</v>
          </cell>
          <cell r="B424" t="str">
            <v xml:space="preserve">part des énergies renouvelables dans la production d’électricité </v>
          </cell>
        </row>
        <row r="425">
          <cell r="A425" t="str">
            <v>Peak demand in 2050 compared to 2021</v>
          </cell>
          <cell r="B425" t="str">
            <v>Tonne de CO2 par baril</v>
          </cell>
        </row>
        <row r="426">
          <cell r="A426" t="str">
            <v>Gigawatt</v>
          </cell>
          <cell r="B426" t="str">
            <v>Milliard de pieds cubes par jour (« Gpi³/j »)</v>
          </cell>
        </row>
        <row r="427">
          <cell r="A427" t="str">
            <v>Terawatt hours</v>
          </cell>
          <cell r="B427" t="str">
            <v>Ressources commercialisables restantes à la fin de 2021</v>
          </cell>
        </row>
        <row r="428">
          <cell r="A428" t="str">
            <v>share of electricity in end-use demand %</v>
          </cell>
          <cell r="B428" t="str">
            <v>Production commercialisable cumulative, de 2022 à 2050 – Mesures actuelles</v>
          </cell>
        </row>
        <row r="429">
          <cell r="A429" t="str">
            <v xml:space="preserve">share of renewables in electricity Generation </v>
          </cell>
          <cell r="B429" t="str">
            <v>Production commercialisable cumulative, de 2022 à 2025 – Carboneutralité du Canada</v>
          </cell>
        </row>
        <row r="430">
          <cell r="A430" t="str">
            <v>tonne CO2 per barrel</v>
          </cell>
          <cell r="B430" t="str">
            <v>Production commercialisable cumulative, de 2022 à 2025 – Carboneutralité à l’échelle mondiale</v>
          </cell>
        </row>
        <row r="431">
          <cell r="A431" t="str">
            <v>Thousand barrels per day (mb/d)</v>
          </cell>
          <cell r="B431" t="str">
            <v>TOTALE</v>
          </cell>
        </row>
        <row r="432">
          <cell r="A432" t="str">
            <v>Billion cubic feet per day (BCF/d)</v>
          </cell>
          <cell r="B432" t="str">
            <v>importations nettes</v>
          </cell>
        </row>
        <row r="433">
          <cell r="A433" t="str">
            <v>Remaining Marketable Resources at year-end 2021</v>
          </cell>
        </row>
        <row r="434">
          <cell r="A434" t="str">
            <v>Cumulative Marketable Production 2022-2025 - Current Measures</v>
          </cell>
        </row>
        <row r="435">
          <cell r="A435" t="str">
            <v>Cumulative Marketable Production 2022-2025 - Canada Net-zero</v>
          </cell>
        </row>
        <row r="436">
          <cell r="A436" t="str">
            <v>Cumulative Marketable Production 2022-2025 - Global Net-zero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fuelsecondarydem-cn-nz"/>
    </sheetNames>
    <sheetDataSet>
      <sheetData sheetId="0" refreshError="1">
        <row r="210">
          <cell r="AM210">
            <v>12.9307</v>
          </cell>
          <cell r="AV210">
            <v>27.629799999999999</v>
          </cell>
          <cell r="BF210">
            <v>24.598199999999999</v>
          </cell>
          <cell r="BP210">
            <v>23.542899999999999</v>
          </cell>
        </row>
        <row r="212">
          <cell r="AM212">
            <v>0</v>
          </cell>
          <cell r="AV212">
            <v>0</v>
          </cell>
          <cell r="BF212">
            <v>0</v>
          </cell>
          <cell r="BP212">
            <v>0</v>
          </cell>
        </row>
        <row r="219">
          <cell r="AM219">
            <v>2.9676999999999998</v>
          </cell>
          <cell r="AV219">
            <v>3.7574999999999998</v>
          </cell>
          <cell r="BF219">
            <v>3.9738000000000002</v>
          </cell>
          <cell r="BP219">
            <v>3.6753999999999998</v>
          </cell>
        </row>
        <row r="222">
          <cell r="AM222">
            <v>4.3082000000000003</v>
          </cell>
          <cell r="AV222">
            <v>11.1769</v>
          </cell>
          <cell r="BF222">
            <v>51.902799999999999</v>
          </cell>
          <cell r="BP222">
            <v>82.015799999999999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Titles"/>
      <sheetName val="Gas Production CM"/>
      <sheetName val="Gas Production CM chart"/>
      <sheetName val="Gas Production CNZ"/>
      <sheetName val="Gas Production CNZ chart"/>
      <sheetName val="Gas Production GNZ"/>
      <sheetName val="Gas Production GNZ chart"/>
      <sheetName val="Gas Production FLAT"/>
      <sheetName val="Gas Prod Vintage CM"/>
      <sheetName val="Gas Prod Vintage CM chart"/>
      <sheetName val="Gas Prod Vintage CNZ"/>
      <sheetName val="Gas Prod Vintage CNZ chart"/>
      <sheetName val="Gas Prod Vintage GNZ"/>
      <sheetName val="Gas Prod Vintage GNZ chart"/>
      <sheetName val="Gas Prod Vintage FLAT"/>
      <sheetName val="Gas Resources and Cum Prod All"/>
      <sheetName val="Gas Res and Cum Prod All chart"/>
      <sheetName val="Gas Resources and Cum Prod FLAT"/>
      <sheetName val="Gas Prices and Carbon Share"/>
      <sheetName val="CM Prices Real chart"/>
      <sheetName val="CNZ Prices Real chart"/>
      <sheetName val="GNZ Prices Real chart"/>
      <sheetName val="Gas Prices and Carbon Shar FLAT"/>
      <sheetName val="Balance"/>
      <sheetName val="Gas Net Exports All"/>
      <sheetName val="Gas Net Exports All chart"/>
      <sheetName val="Gas Net Exports All FLAT"/>
      <sheetName val="WC Conv Oil Prod"/>
      <sheetName val="WC Conv Oil Prod chart"/>
      <sheetName val="WC Conv Oil Prod FLAT"/>
      <sheetName val="Ethane"/>
      <sheetName val="Ethane CM chart"/>
      <sheetName val="Ethane CNZ chart"/>
      <sheetName val="Ethane GNZ chart"/>
      <sheetName val="Ethane FLAT"/>
      <sheetName val="Propane"/>
      <sheetName val="Propane Disp chart"/>
      <sheetName val="Propane FLAT"/>
      <sheetName val="Net Imports PP+Condy"/>
      <sheetName val="Net Imports PP+Condy chart"/>
      <sheetName val="Net Imports PP+Condy FLAT"/>
      <sheetName val="gnz renewables+elec share"/>
      <sheetName val="Gas Prod Vintage FLA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G5">
            <v>14.592833982357179</v>
          </cell>
          <cell r="Q5">
            <v>15.436302883950029</v>
          </cell>
          <cell r="AA5">
            <v>14.249958833747661</v>
          </cell>
          <cell r="AK5">
            <v>9.6961603044592408</v>
          </cell>
          <cell r="AU5">
            <v>5.5173990000320288</v>
          </cell>
        </row>
        <row r="6">
          <cell r="G6">
            <v>14.592833982357179</v>
          </cell>
          <cell r="Q6">
            <v>15.436302883950029</v>
          </cell>
          <cell r="AA6">
            <v>17.675778243218691</v>
          </cell>
          <cell r="AK6">
            <v>14.728713552463031</v>
          </cell>
          <cell r="AU6">
            <v>10.967490687493459</v>
          </cell>
        </row>
        <row r="7">
          <cell r="G7">
            <v>14.592833982357179</v>
          </cell>
          <cell r="Q7">
            <v>15.436302883950029</v>
          </cell>
          <cell r="AA7">
            <v>17.704633203976829</v>
          </cell>
          <cell r="AK7">
            <v>18.746044091930159</v>
          </cell>
          <cell r="AU7">
            <v>21.464224373035339</v>
          </cell>
        </row>
        <row r="13">
          <cell r="G13">
            <v>0</v>
          </cell>
          <cell r="Q13">
            <v>0</v>
          </cell>
          <cell r="AA13">
            <v>2.09</v>
          </cell>
          <cell r="AK13">
            <v>2.09</v>
          </cell>
          <cell r="AU13">
            <v>0.27</v>
          </cell>
        </row>
        <row r="14">
          <cell r="G14">
            <v>0</v>
          </cell>
          <cell r="Q14">
            <v>0</v>
          </cell>
          <cell r="AA14">
            <v>3.91</v>
          </cell>
          <cell r="AK14">
            <v>3.91</v>
          </cell>
          <cell r="AU14">
            <v>3.91</v>
          </cell>
        </row>
        <row r="15">
          <cell r="G15">
            <v>0</v>
          </cell>
          <cell r="Q15">
            <v>0</v>
          </cell>
          <cell r="AA15">
            <v>3.91</v>
          </cell>
          <cell r="AK15">
            <v>4.8099999999999996</v>
          </cell>
          <cell r="AU15">
            <v>4.8099999999999996</v>
          </cell>
        </row>
        <row r="21">
          <cell r="G21">
            <v>8.5930982387475545</v>
          </cell>
          <cell r="Q21">
            <v>10.826565513048632</v>
          </cell>
          <cell r="AA21">
            <v>11.674658864343712</v>
          </cell>
          <cell r="AK21">
            <v>7.2451171756312887</v>
          </cell>
          <cell r="AU21">
            <v>5.7753946412755424</v>
          </cell>
        </row>
        <row r="22">
          <cell r="G22">
            <v>8.5930982387475545</v>
          </cell>
          <cell r="Q22">
            <v>10.826565513048632</v>
          </cell>
          <cell r="AA22">
            <v>11.701142677225739</v>
          </cell>
          <cell r="AK22">
            <v>7.1182713146824019</v>
          </cell>
          <cell r="AU22">
            <v>5.4701993024195463</v>
          </cell>
        </row>
        <row r="23">
          <cell r="G23">
            <v>8.5930982387475545</v>
          </cell>
          <cell r="Q23">
            <v>10.826565513048632</v>
          </cell>
          <cell r="AA23">
            <v>12.166701100948098</v>
          </cell>
          <cell r="AK23">
            <v>11.48629685566241</v>
          </cell>
          <cell r="AU23">
            <v>11.040319268547588</v>
          </cell>
        </row>
        <row r="29">
          <cell r="G29">
            <v>5.9997357436096248</v>
          </cell>
          <cell r="Q29">
            <v>4.6097373709013976</v>
          </cell>
          <cell r="AA29">
            <v>0.48529996940394859</v>
          </cell>
          <cell r="AK29">
            <v>0.36104312882795231</v>
          </cell>
          <cell r="AU29">
            <v>-0.52799564124351317</v>
          </cell>
        </row>
        <row r="30">
          <cell r="G30">
            <v>5.9997357436096248</v>
          </cell>
          <cell r="Q30">
            <v>4.6097373709013976</v>
          </cell>
          <cell r="AA30">
            <v>2.0646355659929512</v>
          </cell>
          <cell r="AK30">
            <v>3.7004422377806288</v>
          </cell>
          <cell r="AU30">
            <v>1.5872913850739128</v>
          </cell>
        </row>
        <row r="31">
          <cell r="G31">
            <v>5.9997357436096248</v>
          </cell>
          <cell r="Q31">
            <v>4.6097373709013976</v>
          </cell>
          <cell r="AA31">
            <v>1.6279321030287317</v>
          </cell>
          <cell r="AK31">
            <v>2.4497472362677506</v>
          </cell>
          <cell r="AU31">
            <v>5.6139051044877526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BEC1F08-EBD0-4567-86C8-8B2B4A302330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Sector" tableColumnId="2"/>
      <queryTableField id="3" name="Sector (French)" tableColumnId="3"/>
      <queryTableField id="4" name="Fuel" tableColumnId="4"/>
      <queryTableField id="5" name="Fuel (French)" tableColumnId="5"/>
      <queryTableField id="6" name="Valu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F34C755-7636-46D1-821C-3093CEE1A39F}" autoFormatId="16" applyNumberFormats="0" applyBorderFormats="0" applyFontFormats="0" applyPatternFormats="0" applyAlignmentFormats="0" applyWidthHeightFormats="0">
  <queryTableRefresh nextId="11">
    <queryTableFields count="6">
      <queryTableField id="2" name="Scenario" tableColumnId="2"/>
      <queryTableField id="5" name="Scenario (French)" tableColumnId="5"/>
      <queryTableField id="3" name="Sector" tableColumnId="3"/>
      <queryTableField id="6" name="Sector (French)" tableColumnId="6"/>
      <queryTableField id="1" name="Year" tableColumnId="1"/>
      <queryTableField id="4" name="Valu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4562A4CC-4FF5-4E11-857F-6F07BA52096A}" autoFormatId="16" applyNumberFormats="0" applyBorderFormats="0" applyFontFormats="0" applyPatternFormats="0" applyAlignmentFormats="0" applyWidthHeightFormats="0">
  <queryTableRefresh nextId="7">
    <queryTableFields count="6">
      <queryTableField id="1" name="Sector" tableColumnId="1"/>
      <queryTableField id="2" name="Sector (French)" tableColumnId="2"/>
      <queryTableField id="3" name="Fuel" tableColumnId="3"/>
      <queryTableField id="4" name="Fuel (French)" tableColumnId="4"/>
      <queryTableField id="5" name="Year" tableColumnId="5"/>
      <queryTableField id="6" name="Valu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B7BEF9-A793-427A-BDE3-2341049212BA}" name="Table1_24" displayName="Table1_24" ref="S2:X50" tableType="queryTable" totalsRowShown="0">
  <autoFilter ref="S2:X50" xr:uid="{29B7BEF9-A793-427A-BDE3-2341049212BA}"/>
  <tableColumns count="6">
    <tableColumn id="1" xr3:uid="{C2115266-1FC3-466D-B0A6-898C948F9589}" uniqueName="1" name="Year" queryTableFieldId="1"/>
    <tableColumn id="2" xr3:uid="{4405CA0F-7CB4-4F68-BEAD-BA6A132E189F}" uniqueName="2" name="Sector" queryTableFieldId="2" dataDxfId="10"/>
    <tableColumn id="3" xr3:uid="{446B501E-1D17-464B-ABBC-3B2E63F7058C}" uniqueName="3" name="Sector (French)" queryTableFieldId="3" dataDxfId="9"/>
    <tableColumn id="4" xr3:uid="{1ADD2FC9-D620-4635-A323-F18E5AE8576D}" uniqueName="4" name="Fuel" queryTableFieldId="4" dataDxfId="8"/>
    <tableColumn id="5" xr3:uid="{E198C751-FE60-4579-BB8A-E5E6FE2E14AD}" uniqueName="5" name="Fuel (French)" queryTableFieldId="5" dataDxfId="7"/>
    <tableColumn id="6" xr3:uid="{80EB5936-370F-4004-9155-BCAE7F6F4721}" uniqueName="6" name="Valu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EA1C1F-4918-4DD5-88A4-55EDBDE306DE}" name="Table1_2" displayName="Table1_2" ref="K2:P52" tableType="queryTable" totalsRowShown="0">
  <autoFilter ref="K2:P52" xr:uid="{E5EA1C1F-4918-4DD5-88A4-55EDBDE306DE}"/>
  <tableColumns count="6">
    <tableColumn id="2" xr3:uid="{E1F660B5-8E34-4F93-BFB4-E262E88AC883}" uniqueName="2" name="Scenario" queryTableFieldId="2" dataDxfId="6"/>
    <tableColumn id="5" xr3:uid="{219E2A86-76F9-42F7-84C6-864ED7F6E32E}" uniqueName="5" name="Scenario (French)" queryTableFieldId="5" dataDxfId="5"/>
    <tableColumn id="3" xr3:uid="{403671FB-7467-4CA6-A45C-6F9AE18BE127}" uniqueName="3" name="Sector" queryTableFieldId="3" dataDxfId="4"/>
    <tableColumn id="6" xr3:uid="{064B6609-47AB-4C13-A5BD-0508621CF4CD}" uniqueName="6" name="Sector (French)" queryTableFieldId="6"/>
    <tableColumn id="1" xr3:uid="{C74DAAFC-733A-47A0-B045-402E6D58447C}" uniqueName="1" name="Year" queryTableFieldId="1"/>
    <tableColumn id="4" xr3:uid="{854571BE-DCBF-40EA-B1F3-9CDB075E76D3}" uniqueName="4" name="Valu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5D8017-3F47-4DE9-A1C3-F30198839E37}" name="Table2_2" displayName="Table2_2" ref="R23:W391" tableType="queryTable" totalsRowShown="0">
  <autoFilter ref="R23:W391" xr:uid="{CA5D8017-3F47-4DE9-A1C3-F30198839E37}"/>
  <tableColumns count="6">
    <tableColumn id="1" xr3:uid="{6ACB38F1-7DFC-4723-8342-DAEB97EE0AC0}" uniqueName="1" name="Sector" queryTableFieldId="1" dataDxfId="3"/>
    <tableColumn id="2" xr3:uid="{2AA28657-7A1A-46C6-AE56-DBB32FA3168C}" uniqueName="2" name="Sector (French)" queryTableFieldId="2" dataDxfId="2"/>
    <tableColumn id="3" xr3:uid="{E06DE41B-75B2-4998-9A4A-000A41254300}" uniqueName="3" name="Fuel" queryTableFieldId="3" dataDxfId="1"/>
    <tableColumn id="4" xr3:uid="{0FA0A5CD-482A-49EB-93E9-6E003A773C68}" uniqueName="4" name="Fuel (French)" queryTableFieldId="4" dataDxfId="0"/>
    <tableColumn id="5" xr3:uid="{741EA771-61CC-447A-BEE7-05995E337D52}" uniqueName="5" name="Year" queryTableFieldId="5"/>
    <tableColumn id="6" xr3:uid="{BA618B63-AC4B-4BE4-A2BE-C48BCC10D60B}" uniqueName="6" name="Valu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11B19-6952-4E91-AF47-BD60D330AAFE}">
  <dimension ref="B2:Q59"/>
  <sheetViews>
    <sheetView zoomScale="80" zoomScaleNormal="80" workbookViewId="0">
      <selection activeCell="AB45" sqref="AB45"/>
    </sheetView>
  </sheetViews>
  <sheetFormatPr defaultColWidth="9.1796875" defaultRowHeight="13" x14ac:dyDescent="0.3"/>
  <cols>
    <col min="1" max="1" width="3.7265625" style="1" customWidth="1"/>
    <col min="2" max="2" width="14.453125" style="1" bestFit="1" customWidth="1"/>
    <col min="3" max="3" width="14.453125" style="1" customWidth="1"/>
    <col min="4" max="4" width="5.54296875" style="1" bestFit="1" customWidth="1"/>
    <col min="5" max="5" width="19.81640625" style="3" bestFit="1" customWidth="1"/>
    <col min="6" max="6" width="27" style="3" bestFit="1" customWidth="1"/>
    <col min="7" max="7" width="6" style="3" bestFit="1" customWidth="1"/>
    <col min="8" max="8" width="10.26953125" style="3" bestFit="1" customWidth="1"/>
    <col min="9" max="9" width="3.54296875" style="1" customWidth="1"/>
    <col min="10" max="10" width="19.81640625" style="1" bestFit="1" customWidth="1"/>
    <col min="11" max="17" width="5.54296875" style="1" bestFit="1" customWidth="1"/>
    <col min="18" max="16384" width="9.1796875" style="1"/>
  </cols>
  <sheetData>
    <row r="2" spans="2:17" ht="13.9" customHeight="1" x14ac:dyDescent="0.3">
      <c r="B2" s="40" t="s">
        <v>0</v>
      </c>
      <c r="C2" s="40"/>
      <c r="D2" s="40"/>
      <c r="E2" s="40"/>
      <c r="F2" s="40"/>
      <c r="G2" s="40"/>
      <c r="H2" s="40"/>
      <c r="K2" s="39" t="s">
        <v>1</v>
      </c>
      <c r="L2" s="39"/>
      <c r="M2" s="39"/>
      <c r="N2" s="39"/>
      <c r="O2" s="39"/>
      <c r="P2" s="39"/>
      <c r="Q2" s="39"/>
    </row>
    <row r="3" spans="2:17" x14ac:dyDescent="0.3">
      <c r="B3" s="17" t="s">
        <v>2</v>
      </c>
      <c r="C3" s="17" t="s">
        <v>3</v>
      </c>
      <c r="D3" s="17" t="s">
        <v>4</v>
      </c>
      <c r="E3" s="17" t="s">
        <v>5</v>
      </c>
      <c r="F3" s="17" t="s">
        <v>6</v>
      </c>
      <c r="G3" s="17" t="s">
        <v>7</v>
      </c>
      <c r="H3" s="17" t="s">
        <v>8</v>
      </c>
      <c r="J3" s="2" t="s">
        <v>5</v>
      </c>
      <c r="K3" s="2">
        <v>2021</v>
      </c>
      <c r="L3" s="2">
        <v>2025</v>
      </c>
      <c r="M3" s="2">
        <v>2030</v>
      </c>
      <c r="N3" s="2">
        <v>2035</v>
      </c>
      <c r="O3" s="2">
        <v>2040</v>
      </c>
      <c r="P3" s="2">
        <v>2045</v>
      </c>
      <c r="Q3" s="2">
        <v>2050</v>
      </c>
    </row>
    <row r="4" spans="2:17" x14ac:dyDescent="0.3">
      <c r="B4" s="6" t="s">
        <v>9</v>
      </c>
      <c r="C4" s="6" t="str">
        <f>INDEX([2]master!$A$1:$C$498,MATCH(B4,[2]master!$A$1:$A$498,0),2)</f>
        <v>Carboneutralité à l’échelle mondiale</v>
      </c>
      <c r="D4" s="6">
        <v>2021</v>
      </c>
      <c r="E4" s="6" t="s">
        <v>10</v>
      </c>
      <c r="F4" s="6" t="str">
        <f>INDEX([2]master!$A$1:$C$498,MATCH(E4,[2]master!$A$1:$A$498,0),2)</f>
        <v>Bâtiments résidentiels</v>
      </c>
      <c r="G4" s="7">
        <f t="array" ref="G4:G10">TRANSPOSE($K$4:$Q$4)</f>
        <v>100</v>
      </c>
      <c r="H4" s="6" t="s">
        <v>11</v>
      </c>
      <c r="J4" s="1" t="s">
        <v>10</v>
      </c>
      <c r="K4" s="5">
        <v>100</v>
      </c>
      <c r="L4" s="5">
        <v>94.663231404740316</v>
      </c>
      <c r="M4" s="5">
        <v>83.1789063434139</v>
      </c>
      <c r="N4" s="5">
        <v>73.383240377074344</v>
      </c>
      <c r="O4" s="5">
        <v>65.082350409826191</v>
      </c>
      <c r="P4" s="5">
        <v>58.492541335588577</v>
      </c>
      <c r="Q4" s="5">
        <v>53.469912077006512</v>
      </c>
    </row>
    <row r="5" spans="2:17" x14ac:dyDescent="0.3">
      <c r="B5" s="6" t="s">
        <v>9</v>
      </c>
      <c r="C5" s="6" t="str">
        <f>INDEX([2]master!$A$1:$C$498,MATCH(B5,[2]master!$A$1:$A$498,0),2)</f>
        <v>Carboneutralité à l’échelle mondiale</v>
      </c>
      <c r="D5" s="6">
        <v>2025</v>
      </c>
      <c r="E5" s="6" t="s">
        <v>10</v>
      </c>
      <c r="F5" s="6" t="str">
        <f>INDEX([2]master!$A$1:$C$498,MATCH(E5,[2]master!$A$1:$A$498,0),2)</f>
        <v>Bâtiments résidentiels</v>
      </c>
      <c r="G5" s="7">
        <v>94.663231404740316</v>
      </c>
      <c r="H5" s="6" t="s">
        <v>11</v>
      </c>
      <c r="J5" s="1" t="s">
        <v>12</v>
      </c>
      <c r="K5" s="5">
        <v>100</v>
      </c>
      <c r="L5" s="5">
        <v>97.922456275438947</v>
      </c>
      <c r="M5" s="5">
        <v>87.542582961560313</v>
      </c>
      <c r="N5" s="5">
        <v>77.83431403629784</v>
      </c>
      <c r="O5" s="5">
        <v>69.885654031165942</v>
      </c>
      <c r="P5" s="5">
        <v>64.047460859797241</v>
      </c>
      <c r="Q5" s="5">
        <v>59.669780699172172</v>
      </c>
    </row>
    <row r="6" spans="2:17" x14ac:dyDescent="0.3">
      <c r="B6" s="6" t="s">
        <v>9</v>
      </c>
      <c r="C6" s="6" t="str">
        <f>INDEX([2]master!$A$1:$C$498,MATCH(B6,[2]master!$A$1:$A$498,0),2)</f>
        <v>Carboneutralité à l’échelle mondiale</v>
      </c>
      <c r="D6" s="6">
        <v>2030</v>
      </c>
      <c r="E6" s="6" t="s">
        <v>10</v>
      </c>
      <c r="F6" s="6" t="str">
        <f>INDEX([2]master!$A$1:$C$498,MATCH(E6,[2]master!$A$1:$A$498,0),2)</f>
        <v>Bâtiments résidentiels</v>
      </c>
      <c r="G6" s="7">
        <v>83.1789063434139</v>
      </c>
      <c r="H6" s="6" t="s">
        <v>11</v>
      </c>
      <c r="J6" s="1" t="s">
        <v>13</v>
      </c>
      <c r="K6" s="5">
        <v>100</v>
      </c>
      <c r="L6" s="5">
        <v>96.478872544865965</v>
      </c>
      <c r="M6" s="5">
        <v>79.157765858428334</v>
      </c>
      <c r="N6" s="5">
        <v>64.096983306173911</v>
      </c>
      <c r="O6" s="5">
        <v>51.538882829211595</v>
      </c>
      <c r="P6" s="5">
        <v>40.124579189262946</v>
      </c>
      <c r="Q6" s="5">
        <v>30.11474984347446</v>
      </c>
    </row>
    <row r="7" spans="2:17" x14ac:dyDescent="0.3">
      <c r="B7" s="6" t="s">
        <v>9</v>
      </c>
      <c r="C7" s="6" t="str">
        <f>INDEX([2]master!$A$1:$C$498,MATCH(B7,[2]master!$A$1:$A$498,0),2)</f>
        <v>Carboneutralité à l’échelle mondiale</v>
      </c>
      <c r="D7" s="6">
        <v>2035</v>
      </c>
      <c r="E7" s="6" t="s">
        <v>10</v>
      </c>
      <c r="F7" s="6" t="str">
        <f>INDEX([2]master!$A$1:$C$498,MATCH(E7,[2]master!$A$1:$A$498,0),2)</f>
        <v>Bâtiments résidentiels</v>
      </c>
      <c r="G7" s="7">
        <v>73.383240377074344</v>
      </c>
      <c r="H7" s="6" t="s">
        <v>11</v>
      </c>
      <c r="J7" s="1" t="s">
        <v>14</v>
      </c>
      <c r="K7" s="5">
        <v>100</v>
      </c>
      <c r="L7" s="5">
        <v>100.32148821478263</v>
      </c>
      <c r="M7" s="5">
        <v>94.019943616398862</v>
      </c>
      <c r="N7" s="5">
        <v>82.104001022624416</v>
      </c>
      <c r="O7" s="5">
        <v>71.663911434380807</v>
      </c>
      <c r="P7" s="5">
        <v>67.856337544241129</v>
      </c>
      <c r="Q7" s="5">
        <v>66.187212016044484</v>
      </c>
    </row>
    <row r="8" spans="2:17" x14ac:dyDescent="0.3">
      <c r="B8" s="6" t="s">
        <v>9</v>
      </c>
      <c r="C8" s="6" t="str">
        <f>INDEX([2]master!$A$1:$C$498,MATCH(B8,[2]master!$A$1:$A$498,0),2)</f>
        <v>Carboneutralité à l’échelle mondiale</v>
      </c>
      <c r="D8" s="6">
        <v>2040</v>
      </c>
      <c r="E8" s="6" t="s">
        <v>10</v>
      </c>
      <c r="F8" s="6" t="str">
        <f>INDEX([2]master!$A$1:$C$498,MATCH(E8,[2]master!$A$1:$A$498,0),2)</f>
        <v>Bâtiments résidentiels</v>
      </c>
      <c r="G8" s="7">
        <v>65.082350409826191</v>
      </c>
      <c r="H8" s="6" t="s">
        <v>11</v>
      </c>
      <c r="J8" s="1" t="s">
        <v>15</v>
      </c>
      <c r="K8" s="5">
        <v>100</v>
      </c>
      <c r="L8" s="5">
        <v>93.278939176219467</v>
      </c>
      <c r="M8" s="5">
        <v>91.248645761063159</v>
      </c>
      <c r="N8" s="5">
        <v>92.94576304540972</v>
      </c>
      <c r="O8" s="5">
        <v>89.746316318154996</v>
      </c>
      <c r="P8" s="5">
        <v>87.637111823644346</v>
      </c>
      <c r="Q8" s="5">
        <v>88.739316526767539</v>
      </c>
    </row>
    <row r="9" spans="2:17" x14ac:dyDescent="0.3">
      <c r="B9" s="6" t="s">
        <v>9</v>
      </c>
      <c r="C9" s="6" t="str">
        <f>INDEX([2]master!$A$1:$C$498,MATCH(B9,[2]master!$A$1:$A$498,0),2)</f>
        <v>Carboneutralité à l’échelle mondiale</v>
      </c>
      <c r="D9" s="6">
        <v>2045</v>
      </c>
      <c r="E9" s="6" t="s">
        <v>10</v>
      </c>
      <c r="F9" s="6" t="str">
        <f>INDEX([2]master!$A$1:$C$498,MATCH(E9,[2]master!$A$1:$A$498,0),2)</f>
        <v>Bâtiments résidentiels</v>
      </c>
      <c r="G9" s="7">
        <v>58.492541335588577</v>
      </c>
      <c r="H9" s="6" t="s">
        <v>11</v>
      </c>
      <c r="J9" s="1" t="s">
        <v>16</v>
      </c>
      <c r="K9" s="5">
        <v>100</v>
      </c>
      <c r="L9" s="5">
        <v>95.184752293153835</v>
      </c>
      <c r="M9" s="5">
        <v>90.356521404332156</v>
      </c>
      <c r="N9" s="5">
        <v>86.596070785513675</v>
      </c>
      <c r="O9" s="5">
        <v>83.845323974190237</v>
      </c>
      <c r="P9" s="5">
        <v>79.813626272137228</v>
      </c>
      <c r="Q9" s="5">
        <v>76.192884293769751</v>
      </c>
    </row>
    <row r="10" spans="2:17" x14ac:dyDescent="0.3">
      <c r="B10" s="6" t="s">
        <v>9</v>
      </c>
      <c r="C10" s="6" t="str">
        <f>INDEX([2]master!$A$1:$C$498,MATCH(B10,[2]master!$A$1:$A$498,0),2)</f>
        <v>Carboneutralité à l’échelle mondiale</v>
      </c>
      <c r="D10" s="6">
        <v>2050</v>
      </c>
      <c r="E10" s="6" t="s">
        <v>10</v>
      </c>
      <c r="F10" s="6" t="str">
        <f>INDEX([2]master!$A$1:$C$498,MATCH(E10,[2]master!$A$1:$A$498,0),2)</f>
        <v>Bâtiments résidentiels</v>
      </c>
      <c r="G10" s="7">
        <v>53.469912077006512</v>
      </c>
      <c r="H10" s="6" t="s">
        <v>11</v>
      </c>
      <c r="J10" s="1" t="s">
        <v>17</v>
      </c>
      <c r="K10" s="5">
        <v>100</v>
      </c>
      <c r="L10" s="5">
        <v>99.013278356730083</v>
      </c>
      <c r="M10" s="5">
        <v>92.886961615038345</v>
      </c>
      <c r="N10" s="5">
        <v>87.147673259440765</v>
      </c>
      <c r="O10" s="5">
        <v>81.915289137764617</v>
      </c>
      <c r="P10" s="5">
        <v>76.921602804437654</v>
      </c>
      <c r="Q10" s="5">
        <v>72.265894604738079</v>
      </c>
    </row>
    <row r="11" spans="2:17" x14ac:dyDescent="0.3">
      <c r="B11" s="6" t="s">
        <v>9</v>
      </c>
      <c r="C11" s="6" t="str">
        <f>INDEX([2]master!$A$1:$C$498,MATCH(B11,[2]master!$A$1:$A$498,0),2)</f>
        <v>Carboneutralité à l’échelle mondiale</v>
      </c>
      <c r="D11" s="6">
        <v>2021</v>
      </c>
      <c r="E11" s="6" t="s">
        <v>12</v>
      </c>
      <c r="F11" s="6" t="str">
        <f>INDEX([2]master!$A$1:$C$498,MATCH(E11,[2]master!$A$1:$A$498,0),2)</f>
        <v>Bâtiments commerciaux</v>
      </c>
      <c r="G11" s="7">
        <f t="array" ref="G11:G17">TRANSPOSE($K$5:$Q$5)</f>
        <v>100</v>
      </c>
      <c r="H11" s="6" t="s">
        <v>11</v>
      </c>
      <c r="J11" s="1" t="s">
        <v>18</v>
      </c>
      <c r="K11" s="5">
        <v>100</v>
      </c>
      <c r="L11" s="5">
        <v>100</v>
      </c>
      <c r="M11" s="5">
        <v>100</v>
      </c>
      <c r="N11" s="5">
        <v>100</v>
      </c>
      <c r="O11" s="5">
        <v>100</v>
      </c>
      <c r="P11" s="5">
        <v>100</v>
      </c>
      <c r="Q11" s="5">
        <v>100</v>
      </c>
    </row>
    <row r="12" spans="2:17" x14ac:dyDescent="0.3">
      <c r="B12" s="6" t="s">
        <v>9</v>
      </c>
      <c r="C12" s="6" t="str">
        <f>INDEX([2]master!$A$1:$C$498,MATCH(B12,[2]master!$A$1:$A$498,0),2)</f>
        <v>Carboneutralité à l’échelle mondiale</v>
      </c>
      <c r="D12" s="6">
        <v>2025</v>
      </c>
      <c r="E12" s="6" t="s">
        <v>12</v>
      </c>
      <c r="F12" s="6" t="str">
        <f>INDEX([2]master!$A$1:$C$498,MATCH(E12,[2]master!$A$1:$A$498,0),2)</f>
        <v>Bâtiments commerciaux</v>
      </c>
      <c r="G12" s="7">
        <v>97.922456275438947</v>
      </c>
      <c r="H12" s="6" t="s">
        <v>11</v>
      </c>
    </row>
    <row r="13" spans="2:17" x14ac:dyDescent="0.3">
      <c r="B13" s="6" t="s">
        <v>9</v>
      </c>
      <c r="C13" s="6" t="str">
        <f>INDEX([2]master!$A$1:$C$498,MATCH(B13,[2]master!$A$1:$A$498,0),2)</f>
        <v>Carboneutralité à l’échelle mondiale</v>
      </c>
      <c r="D13" s="6">
        <v>2030</v>
      </c>
      <c r="E13" s="6" t="s">
        <v>12</v>
      </c>
      <c r="F13" s="6" t="str">
        <f>INDEX([2]master!$A$1:$C$498,MATCH(E13,[2]master!$A$1:$A$498,0),2)</f>
        <v>Bâtiments commerciaux</v>
      </c>
      <c r="G13" s="7">
        <v>87.542582961560313</v>
      </c>
      <c r="H13" s="6" t="s">
        <v>11</v>
      </c>
    </row>
    <row r="14" spans="2:17" x14ac:dyDescent="0.3">
      <c r="B14" s="6" t="s">
        <v>9</v>
      </c>
      <c r="C14" s="6" t="str">
        <f>INDEX([2]master!$A$1:$C$498,MATCH(B14,[2]master!$A$1:$A$498,0),2)</f>
        <v>Carboneutralité à l’échelle mondiale</v>
      </c>
      <c r="D14" s="6">
        <v>2035</v>
      </c>
      <c r="E14" s="6" t="s">
        <v>12</v>
      </c>
      <c r="F14" s="6" t="str">
        <f>INDEX([2]master!$A$1:$C$498,MATCH(E14,[2]master!$A$1:$A$498,0),2)</f>
        <v>Bâtiments commerciaux</v>
      </c>
      <c r="G14" s="7">
        <v>77.83431403629784</v>
      </c>
      <c r="H14" s="6" t="s">
        <v>11</v>
      </c>
    </row>
    <row r="15" spans="2:17" x14ac:dyDescent="0.3">
      <c r="B15" s="6" t="s">
        <v>9</v>
      </c>
      <c r="C15" s="6" t="str">
        <f>INDEX([2]master!$A$1:$C$498,MATCH(B15,[2]master!$A$1:$A$498,0),2)</f>
        <v>Carboneutralité à l’échelle mondiale</v>
      </c>
      <c r="D15" s="6">
        <v>2040</v>
      </c>
      <c r="E15" s="6" t="s">
        <v>12</v>
      </c>
      <c r="F15" s="6" t="str">
        <f>INDEX([2]master!$A$1:$C$498,MATCH(E15,[2]master!$A$1:$A$498,0),2)</f>
        <v>Bâtiments commerciaux</v>
      </c>
      <c r="G15" s="7">
        <v>69.885654031165942</v>
      </c>
      <c r="H15" s="6" t="s">
        <v>11</v>
      </c>
    </row>
    <row r="16" spans="2:17" x14ac:dyDescent="0.3">
      <c r="B16" s="6" t="s">
        <v>9</v>
      </c>
      <c r="C16" s="6" t="str">
        <f>INDEX([2]master!$A$1:$C$498,MATCH(B16,[2]master!$A$1:$A$498,0),2)</f>
        <v>Carboneutralité à l’échelle mondiale</v>
      </c>
      <c r="D16" s="6">
        <v>2045</v>
      </c>
      <c r="E16" s="6" t="s">
        <v>12</v>
      </c>
      <c r="F16" s="6" t="str">
        <f>INDEX([2]master!$A$1:$C$498,MATCH(E16,[2]master!$A$1:$A$498,0),2)</f>
        <v>Bâtiments commerciaux</v>
      </c>
      <c r="G16" s="7">
        <v>64.047460859797241</v>
      </c>
      <c r="H16" s="6" t="s">
        <v>11</v>
      </c>
    </row>
    <row r="17" spans="2:8" x14ac:dyDescent="0.3">
      <c r="B17" s="6" t="s">
        <v>9</v>
      </c>
      <c r="C17" s="6" t="str">
        <f>INDEX([2]master!$A$1:$C$498,MATCH(B17,[2]master!$A$1:$A$498,0),2)</f>
        <v>Carboneutralité à l’échelle mondiale</v>
      </c>
      <c r="D17" s="6">
        <v>2050</v>
      </c>
      <c r="E17" s="6" t="s">
        <v>12</v>
      </c>
      <c r="F17" s="6" t="str">
        <f>INDEX([2]master!$A$1:$C$498,MATCH(E17,[2]master!$A$1:$A$498,0),2)</f>
        <v>Bâtiments commerciaux</v>
      </c>
      <c r="G17" s="7">
        <v>59.669780699172172</v>
      </c>
      <c r="H17" s="6" t="s">
        <v>11</v>
      </c>
    </row>
    <row r="18" spans="2:8" x14ac:dyDescent="0.3">
      <c r="B18" s="6" t="s">
        <v>9</v>
      </c>
      <c r="C18" s="6" t="str">
        <f>INDEX([2]master!$A$1:$C$498,MATCH(B18,[2]master!$A$1:$A$498,0),2)</f>
        <v>Carboneutralité à l’échelle mondiale</v>
      </c>
      <c r="D18" s="6">
        <v>2021</v>
      </c>
      <c r="E18" s="6" t="s">
        <v>13</v>
      </c>
      <c r="F18" s="6" t="str">
        <f>INDEX([2]master!$A$1:$C$498,MATCH(E18,[2]master!$A$1:$A$498,0),2)</f>
        <v>Transport de passagers</v>
      </c>
      <c r="G18" s="7">
        <f t="array" ref="G18:G24">TRANSPOSE($K$6:$Q$6)</f>
        <v>100</v>
      </c>
      <c r="H18" s="6" t="s">
        <v>11</v>
      </c>
    </row>
    <row r="19" spans="2:8" x14ac:dyDescent="0.3">
      <c r="B19" s="6" t="s">
        <v>9</v>
      </c>
      <c r="C19" s="6" t="str">
        <f>INDEX([2]master!$A$1:$C$498,MATCH(B19,[2]master!$A$1:$A$498,0),2)</f>
        <v>Carboneutralité à l’échelle mondiale</v>
      </c>
      <c r="D19" s="6">
        <v>2025</v>
      </c>
      <c r="E19" s="6" t="s">
        <v>13</v>
      </c>
      <c r="F19" s="6" t="str">
        <f>INDEX([2]master!$A$1:$C$498,MATCH(E19,[2]master!$A$1:$A$498,0),2)</f>
        <v>Transport de passagers</v>
      </c>
      <c r="G19" s="7">
        <v>96.478872544865965</v>
      </c>
      <c r="H19" s="6" t="s">
        <v>11</v>
      </c>
    </row>
    <row r="20" spans="2:8" x14ac:dyDescent="0.3">
      <c r="B20" s="6" t="s">
        <v>9</v>
      </c>
      <c r="C20" s="6" t="str">
        <f>INDEX([2]master!$A$1:$C$498,MATCH(B20,[2]master!$A$1:$A$498,0),2)</f>
        <v>Carboneutralité à l’échelle mondiale</v>
      </c>
      <c r="D20" s="6">
        <v>2030</v>
      </c>
      <c r="E20" s="6" t="s">
        <v>13</v>
      </c>
      <c r="F20" s="6" t="str">
        <f>INDEX([2]master!$A$1:$C$498,MATCH(E20,[2]master!$A$1:$A$498,0),2)</f>
        <v>Transport de passagers</v>
      </c>
      <c r="G20" s="7">
        <v>79.157765858428334</v>
      </c>
      <c r="H20" s="6" t="s">
        <v>11</v>
      </c>
    </row>
    <row r="21" spans="2:8" x14ac:dyDescent="0.3">
      <c r="B21" s="6" t="s">
        <v>9</v>
      </c>
      <c r="C21" s="6" t="str">
        <f>INDEX([2]master!$A$1:$C$498,MATCH(B21,[2]master!$A$1:$A$498,0),2)</f>
        <v>Carboneutralité à l’échelle mondiale</v>
      </c>
      <c r="D21" s="6">
        <v>2035</v>
      </c>
      <c r="E21" s="6" t="s">
        <v>13</v>
      </c>
      <c r="F21" s="6" t="str">
        <f>INDEX([2]master!$A$1:$C$498,MATCH(E21,[2]master!$A$1:$A$498,0),2)</f>
        <v>Transport de passagers</v>
      </c>
      <c r="G21" s="7">
        <v>64.096983306173911</v>
      </c>
      <c r="H21" s="6" t="s">
        <v>11</v>
      </c>
    </row>
    <row r="22" spans="2:8" x14ac:dyDescent="0.3">
      <c r="B22" s="6" t="s">
        <v>9</v>
      </c>
      <c r="C22" s="6" t="str">
        <f>INDEX([2]master!$A$1:$C$498,MATCH(B22,[2]master!$A$1:$A$498,0),2)</f>
        <v>Carboneutralité à l’échelle mondiale</v>
      </c>
      <c r="D22" s="6">
        <v>2040</v>
      </c>
      <c r="E22" s="6" t="s">
        <v>13</v>
      </c>
      <c r="F22" s="6" t="str">
        <f>INDEX([2]master!$A$1:$C$498,MATCH(E22,[2]master!$A$1:$A$498,0),2)</f>
        <v>Transport de passagers</v>
      </c>
      <c r="G22" s="7">
        <v>51.538882829211595</v>
      </c>
      <c r="H22" s="6" t="s">
        <v>11</v>
      </c>
    </row>
    <row r="23" spans="2:8" x14ac:dyDescent="0.3">
      <c r="B23" s="6" t="s">
        <v>9</v>
      </c>
      <c r="C23" s="6" t="str">
        <f>INDEX([2]master!$A$1:$C$498,MATCH(B23,[2]master!$A$1:$A$498,0),2)</f>
        <v>Carboneutralité à l’échelle mondiale</v>
      </c>
      <c r="D23" s="6">
        <v>2045</v>
      </c>
      <c r="E23" s="6" t="s">
        <v>13</v>
      </c>
      <c r="F23" s="6" t="str">
        <f>INDEX([2]master!$A$1:$C$498,MATCH(E23,[2]master!$A$1:$A$498,0),2)</f>
        <v>Transport de passagers</v>
      </c>
      <c r="G23" s="7">
        <v>40.124579189262946</v>
      </c>
      <c r="H23" s="6" t="s">
        <v>11</v>
      </c>
    </row>
    <row r="24" spans="2:8" x14ac:dyDescent="0.3">
      <c r="B24" s="6" t="s">
        <v>9</v>
      </c>
      <c r="C24" s="6" t="str">
        <f>INDEX([2]master!$A$1:$C$498,MATCH(B24,[2]master!$A$1:$A$498,0),2)</f>
        <v>Carboneutralité à l’échelle mondiale</v>
      </c>
      <c r="D24" s="6">
        <v>2050</v>
      </c>
      <c r="E24" s="6" t="s">
        <v>13</v>
      </c>
      <c r="F24" s="6" t="str">
        <f>INDEX([2]master!$A$1:$C$498,MATCH(E24,[2]master!$A$1:$A$498,0),2)</f>
        <v>Transport de passagers</v>
      </c>
      <c r="G24" s="7">
        <v>30.11474984347446</v>
      </c>
      <c r="H24" s="6" t="s">
        <v>11</v>
      </c>
    </row>
    <row r="25" spans="2:8" x14ac:dyDescent="0.3">
      <c r="B25" s="6" t="s">
        <v>9</v>
      </c>
      <c r="C25" s="6" t="str">
        <f>INDEX([2]master!$A$1:$C$498,MATCH(B25,[2]master!$A$1:$A$498,0),2)</f>
        <v>Carboneutralité à l’échelle mondiale</v>
      </c>
      <c r="D25" s="6">
        <v>2021</v>
      </c>
      <c r="E25" s="6" t="s">
        <v>14</v>
      </c>
      <c r="F25" s="6" t="str">
        <f>INDEX([2]master!$A$1:$C$498,MATCH(E25,[2]master!$A$1:$A$498,0),2)</f>
        <v>Transport de marchandises</v>
      </c>
      <c r="G25" s="7">
        <f t="array" ref="G25:G31">TRANSPOSE($K$7:$Q$7)</f>
        <v>100</v>
      </c>
      <c r="H25" s="6" t="s">
        <v>11</v>
      </c>
    </row>
    <row r="26" spans="2:8" x14ac:dyDescent="0.3">
      <c r="B26" s="6" t="s">
        <v>9</v>
      </c>
      <c r="C26" s="6" t="str">
        <f>INDEX([2]master!$A$1:$C$498,MATCH(B26,[2]master!$A$1:$A$498,0),2)</f>
        <v>Carboneutralité à l’échelle mondiale</v>
      </c>
      <c r="D26" s="6">
        <v>2025</v>
      </c>
      <c r="E26" s="6" t="s">
        <v>14</v>
      </c>
      <c r="F26" s="6" t="str">
        <f>INDEX([2]master!$A$1:$C$498,MATCH(E26,[2]master!$A$1:$A$498,0),2)</f>
        <v>Transport de marchandises</v>
      </c>
      <c r="G26" s="7">
        <v>100.32148821478263</v>
      </c>
      <c r="H26" s="6" t="s">
        <v>11</v>
      </c>
    </row>
    <row r="27" spans="2:8" x14ac:dyDescent="0.3">
      <c r="B27" s="6" t="s">
        <v>9</v>
      </c>
      <c r="C27" s="6" t="str">
        <f>INDEX([2]master!$A$1:$C$498,MATCH(B27,[2]master!$A$1:$A$498,0),2)</f>
        <v>Carboneutralité à l’échelle mondiale</v>
      </c>
      <c r="D27" s="6">
        <v>2030</v>
      </c>
      <c r="E27" s="6" t="s">
        <v>14</v>
      </c>
      <c r="F27" s="6" t="str">
        <f>INDEX([2]master!$A$1:$C$498,MATCH(E27,[2]master!$A$1:$A$498,0),2)</f>
        <v>Transport de marchandises</v>
      </c>
      <c r="G27" s="7">
        <v>94.019943616398862</v>
      </c>
      <c r="H27" s="6" t="s">
        <v>11</v>
      </c>
    </row>
    <row r="28" spans="2:8" x14ac:dyDescent="0.3">
      <c r="B28" s="6" t="s">
        <v>9</v>
      </c>
      <c r="C28" s="6" t="str">
        <f>INDEX([2]master!$A$1:$C$498,MATCH(B28,[2]master!$A$1:$A$498,0),2)</f>
        <v>Carboneutralité à l’échelle mondiale</v>
      </c>
      <c r="D28" s="6">
        <v>2035</v>
      </c>
      <c r="E28" s="6" t="s">
        <v>14</v>
      </c>
      <c r="F28" s="6" t="str">
        <f>INDEX([2]master!$A$1:$C$498,MATCH(E28,[2]master!$A$1:$A$498,0),2)</f>
        <v>Transport de marchandises</v>
      </c>
      <c r="G28" s="7">
        <v>82.104001022624416</v>
      </c>
      <c r="H28" s="6" t="s">
        <v>11</v>
      </c>
    </row>
    <row r="29" spans="2:8" x14ac:dyDescent="0.3">
      <c r="B29" s="6" t="s">
        <v>9</v>
      </c>
      <c r="C29" s="6" t="str">
        <f>INDEX([2]master!$A$1:$C$498,MATCH(B29,[2]master!$A$1:$A$498,0),2)</f>
        <v>Carboneutralité à l’échelle mondiale</v>
      </c>
      <c r="D29" s="6">
        <v>2040</v>
      </c>
      <c r="E29" s="6" t="s">
        <v>14</v>
      </c>
      <c r="F29" s="6" t="str">
        <f>INDEX([2]master!$A$1:$C$498,MATCH(E29,[2]master!$A$1:$A$498,0),2)</f>
        <v>Transport de marchandises</v>
      </c>
      <c r="G29" s="7">
        <v>71.663911434380807</v>
      </c>
      <c r="H29" s="6" t="s">
        <v>11</v>
      </c>
    </row>
    <row r="30" spans="2:8" x14ac:dyDescent="0.3">
      <c r="B30" s="6" t="s">
        <v>9</v>
      </c>
      <c r="C30" s="6" t="str">
        <f>INDEX([2]master!$A$1:$C$498,MATCH(B30,[2]master!$A$1:$A$498,0),2)</f>
        <v>Carboneutralité à l’échelle mondiale</v>
      </c>
      <c r="D30" s="6">
        <v>2045</v>
      </c>
      <c r="E30" s="6" t="s">
        <v>14</v>
      </c>
      <c r="F30" s="6" t="str">
        <f>INDEX([2]master!$A$1:$C$498,MATCH(E30,[2]master!$A$1:$A$498,0),2)</f>
        <v>Transport de marchandises</v>
      </c>
      <c r="G30" s="7">
        <v>67.856337544241129</v>
      </c>
      <c r="H30" s="6" t="s">
        <v>11</v>
      </c>
    </row>
    <row r="31" spans="2:8" x14ac:dyDescent="0.3">
      <c r="B31" s="6" t="s">
        <v>9</v>
      </c>
      <c r="C31" s="6" t="str">
        <f>INDEX([2]master!$A$1:$C$498,MATCH(B31,[2]master!$A$1:$A$498,0),2)</f>
        <v>Carboneutralité à l’échelle mondiale</v>
      </c>
      <c r="D31" s="6">
        <v>2050</v>
      </c>
      <c r="E31" s="6" t="s">
        <v>14</v>
      </c>
      <c r="F31" s="6" t="str">
        <f>INDEX([2]master!$A$1:$C$498,MATCH(E31,[2]master!$A$1:$A$498,0),2)</f>
        <v>Transport de marchandises</v>
      </c>
      <c r="G31" s="7">
        <v>66.187212016044484</v>
      </c>
      <c r="H31" s="6" t="s">
        <v>11</v>
      </c>
    </row>
    <row r="32" spans="2:8" x14ac:dyDescent="0.3">
      <c r="B32" s="6" t="s">
        <v>9</v>
      </c>
      <c r="C32" s="6" t="str">
        <f>INDEX([2]master!$A$1:$C$498,MATCH(B32,[2]master!$A$1:$A$498,0),2)</f>
        <v>Carboneutralité à l’échelle mondiale</v>
      </c>
      <c r="D32" s="6">
        <v>2021</v>
      </c>
      <c r="E32" s="6" t="s">
        <v>15</v>
      </c>
      <c r="F32" s="6" t="str">
        <f>INDEX([2]master!$A$1:$C$498,MATCH(E32,[2]master!$A$1:$A$498,0),2)</f>
        <v>Secteur pétrolier et gazier</v>
      </c>
      <c r="G32" s="7">
        <f t="array" ref="G32:G38">TRANSPOSE($K$8:$Q$8)</f>
        <v>100</v>
      </c>
      <c r="H32" s="6" t="s">
        <v>11</v>
      </c>
    </row>
    <row r="33" spans="2:10" x14ac:dyDescent="0.3">
      <c r="B33" s="6" t="s">
        <v>9</v>
      </c>
      <c r="C33" s="6" t="str">
        <f>INDEX([2]master!$A$1:$C$498,MATCH(B33,[2]master!$A$1:$A$498,0),2)</f>
        <v>Carboneutralité à l’échelle mondiale</v>
      </c>
      <c r="D33" s="6">
        <v>2025</v>
      </c>
      <c r="E33" s="6" t="s">
        <v>15</v>
      </c>
      <c r="F33" s="6" t="str">
        <f>INDEX([2]master!$A$1:$C$498,MATCH(E33,[2]master!$A$1:$A$498,0),2)</f>
        <v>Secteur pétrolier et gazier</v>
      </c>
      <c r="G33" s="7">
        <v>93.278939176219467</v>
      </c>
      <c r="H33" s="6" t="s">
        <v>11</v>
      </c>
    </row>
    <row r="34" spans="2:10" x14ac:dyDescent="0.3">
      <c r="B34" s="6" t="s">
        <v>9</v>
      </c>
      <c r="C34" s="6" t="str">
        <f>INDEX([2]master!$A$1:$C$498,MATCH(B34,[2]master!$A$1:$A$498,0),2)</f>
        <v>Carboneutralité à l’échelle mondiale</v>
      </c>
      <c r="D34" s="6">
        <v>2030</v>
      </c>
      <c r="E34" s="6" t="s">
        <v>15</v>
      </c>
      <c r="F34" s="6" t="str">
        <f>INDEX([2]master!$A$1:$C$498,MATCH(E34,[2]master!$A$1:$A$498,0),2)</f>
        <v>Secteur pétrolier et gazier</v>
      </c>
      <c r="G34" s="7">
        <v>91.248645761063159</v>
      </c>
      <c r="H34" s="6" t="s">
        <v>11</v>
      </c>
      <c r="J34" s="10" t="s">
        <v>19</v>
      </c>
    </row>
    <row r="35" spans="2:10" x14ac:dyDescent="0.3">
      <c r="B35" s="6" t="s">
        <v>9</v>
      </c>
      <c r="C35" s="6" t="str">
        <f>INDEX([2]master!$A$1:$C$498,MATCH(B35,[2]master!$A$1:$A$498,0),2)</f>
        <v>Carboneutralité à l’échelle mondiale</v>
      </c>
      <c r="D35" s="6">
        <v>2035</v>
      </c>
      <c r="E35" s="6" t="s">
        <v>15</v>
      </c>
      <c r="F35" s="6" t="str">
        <f>INDEX([2]master!$A$1:$C$498,MATCH(E35,[2]master!$A$1:$A$498,0),2)</f>
        <v>Secteur pétrolier et gazier</v>
      </c>
      <c r="G35" s="7">
        <v>92.94576304540972</v>
      </c>
      <c r="H35" s="6" t="s">
        <v>11</v>
      </c>
      <c r="J35" s="1" t="s">
        <v>20</v>
      </c>
    </row>
    <row r="36" spans="2:10" x14ac:dyDescent="0.3">
      <c r="B36" s="6" t="s">
        <v>9</v>
      </c>
      <c r="C36" s="6" t="str">
        <f>INDEX([2]master!$A$1:$C$498,MATCH(B36,[2]master!$A$1:$A$498,0),2)</f>
        <v>Carboneutralité à l’échelle mondiale</v>
      </c>
      <c r="D36" s="6">
        <v>2040</v>
      </c>
      <c r="E36" s="6" t="s">
        <v>15</v>
      </c>
      <c r="F36" s="6" t="str">
        <f>INDEX([2]master!$A$1:$C$498,MATCH(E36,[2]master!$A$1:$A$498,0),2)</f>
        <v>Secteur pétrolier et gazier</v>
      </c>
      <c r="G36" s="7">
        <v>89.746316318154996</v>
      </c>
      <c r="H36" s="6" t="s">
        <v>11</v>
      </c>
      <c r="J36" s="1" t="s">
        <v>21</v>
      </c>
    </row>
    <row r="37" spans="2:10" x14ac:dyDescent="0.3">
      <c r="B37" s="6" t="s">
        <v>9</v>
      </c>
      <c r="C37" s="6" t="str">
        <f>INDEX([2]master!$A$1:$C$498,MATCH(B37,[2]master!$A$1:$A$498,0),2)</f>
        <v>Carboneutralité à l’échelle mondiale</v>
      </c>
      <c r="D37" s="6">
        <v>2045</v>
      </c>
      <c r="E37" s="6" t="s">
        <v>15</v>
      </c>
      <c r="F37" s="6" t="str">
        <f>INDEX([2]master!$A$1:$C$498,MATCH(E37,[2]master!$A$1:$A$498,0),2)</f>
        <v>Secteur pétrolier et gazier</v>
      </c>
      <c r="G37" s="7">
        <v>87.637111823644346</v>
      </c>
      <c r="H37" s="6" t="s">
        <v>11</v>
      </c>
      <c r="J37" s="1" t="s">
        <v>22</v>
      </c>
    </row>
    <row r="38" spans="2:10" x14ac:dyDescent="0.3">
      <c r="B38" s="6" t="s">
        <v>9</v>
      </c>
      <c r="C38" s="6" t="str">
        <f>INDEX([2]master!$A$1:$C$498,MATCH(B38,[2]master!$A$1:$A$498,0),2)</f>
        <v>Carboneutralité à l’échelle mondiale</v>
      </c>
      <c r="D38" s="6">
        <v>2050</v>
      </c>
      <c r="E38" s="6" t="s">
        <v>15</v>
      </c>
      <c r="F38" s="6" t="str">
        <f>INDEX([2]master!$A$1:$C$498,MATCH(E38,[2]master!$A$1:$A$498,0),2)</f>
        <v>Secteur pétrolier et gazier</v>
      </c>
      <c r="G38" s="7">
        <v>88.739316526767539</v>
      </c>
      <c r="H38" s="6" t="s">
        <v>11</v>
      </c>
      <c r="J38" s="1" t="s">
        <v>23</v>
      </c>
    </row>
    <row r="39" spans="2:10" x14ac:dyDescent="0.3">
      <c r="B39" s="6" t="s">
        <v>9</v>
      </c>
      <c r="C39" s="6" t="str">
        <f>INDEX([2]master!$A$1:$C$498,MATCH(B39,[2]master!$A$1:$A$498,0),2)</f>
        <v>Carboneutralité à l’échelle mondiale</v>
      </c>
      <c r="D39" s="6">
        <v>2021</v>
      </c>
      <c r="E39" s="6" t="s">
        <v>16</v>
      </c>
      <c r="F39" s="6" t="str">
        <f>INDEX([2]master!$A$1:$C$498,MATCH(E39,[2]master!$A$1:$A$498,0),2)</f>
        <v>Industries lourdes</v>
      </c>
      <c r="G39" s="7">
        <f t="array" ref="G39:G45">TRANSPOSE($K$9:$Q$9)</f>
        <v>100</v>
      </c>
      <c r="H39" s="6" t="s">
        <v>11</v>
      </c>
    </row>
    <row r="40" spans="2:10" x14ac:dyDescent="0.3">
      <c r="B40" s="6" t="s">
        <v>9</v>
      </c>
      <c r="C40" s="6" t="str">
        <f>INDEX([2]master!$A$1:$C$498,MATCH(B40,[2]master!$A$1:$A$498,0),2)</f>
        <v>Carboneutralité à l’échelle mondiale</v>
      </c>
      <c r="D40" s="6">
        <v>2025</v>
      </c>
      <c r="E40" s="6" t="s">
        <v>16</v>
      </c>
      <c r="F40" s="6" t="str">
        <f>INDEX([2]master!$A$1:$C$498,MATCH(E40,[2]master!$A$1:$A$498,0),2)</f>
        <v>Industries lourdes</v>
      </c>
      <c r="G40" s="7">
        <v>95.184752293153835</v>
      </c>
      <c r="H40" s="6" t="s">
        <v>11</v>
      </c>
      <c r="J40" s="10" t="s">
        <v>24</v>
      </c>
    </row>
    <row r="41" spans="2:10" x14ac:dyDescent="0.3">
      <c r="B41" s="6" t="s">
        <v>9</v>
      </c>
      <c r="C41" s="6" t="str">
        <f>INDEX([2]master!$A$1:$C$498,MATCH(B41,[2]master!$A$1:$A$498,0),2)</f>
        <v>Carboneutralité à l’échelle mondiale</v>
      </c>
      <c r="D41" s="6">
        <v>2030</v>
      </c>
      <c r="E41" s="6" t="s">
        <v>16</v>
      </c>
      <c r="F41" s="6" t="str">
        <f>INDEX([2]master!$A$1:$C$498,MATCH(E41,[2]master!$A$1:$A$498,0),2)</f>
        <v>Industries lourdes</v>
      </c>
      <c r="G41" s="7">
        <v>90.356521404332156</v>
      </c>
      <c r="H41" s="6" t="s">
        <v>11</v>
      </c>
      <c r="J41" s="9" t="s">
        <v>25</v>
      </c>
    </row>
    <row r="42" spans="2:10" x14ac:dyDescent="0.3">
      <c r="B42" s="6" t="s">
        <v>9</v>
      </c>
      <c r="C42" s="6" t="str">
        <f>INDEX([2]master!$A$1:$C$498,MATCH(B42,[2]master!$A$1:$A$498,0),2)</f>
        <v>Carboneutralité à l’échelle mondiale</v>
      </c>
      <c r="D42" s="6">
        <v>2035</v>
      </c>
      <c r="E42" s="6" t="s">
        <v>16</v>
      </c>
      <c r="F42" s="6" t="str">
        <f>INDEX([2]master!$A$1:$C$498,MATCH(E42,[2]master!$A$1:$A$498,0),2)</f>
        <v>Industries lourdes</v>
      </c>
      <c r="G42" s="7">
        <v>86.596070785513675</v>
      </c>
      <c r="H42" s="6" t="s">
        <v>11</v>
      </c>
      <c r="J42" s="9" t="s">
        <v>26</v>
      </c>
    </row>
    <row r="43" spans="2:10" x14ac:dyDescent="0.3">
      <c r="B43" s="6" t="s">
        <v>9</v>
      </c>
      <c r="C43" s="6" t="str">
        <f>INDEX([2]master!$A$1:$C$498,MATCH(B43,[2]master!$A$1:$A$498,0),2)</f>
        <v>Carboneutralité à l’échelle mondiale</v>
      </c>
      <c r="D43" s="6">
        <v>2040</v>
      </c>
      <c r="E43" s="6" t="s">
        <v>16</v>
      </c>
      <c r="F43" s="6" t="str">
        <f>INDEX([2]master!$A$1:$C$498,MATCH(E43,[2]master!$A$1:$A$498,0),2)</f>
        <v>Industries lourdes</v>
      </c>
      <c r="G43" s="7">
        <v>83.845323974190237</v>
      </c>
      <c r="H43" s="6" t="s">
        <v>11</v>
      </c>
      <c r="J43" s="9" t="s">
        <v>27</v>
      </c>
    </row>
    <row r="44" spans="2:10" x14ac:dyDescent="0.3">
      <c r="B44" s="6" t="s">
        <v>9</v>
      </c>
      <c r="C44" s="6" t="str">
        <f>INDEX([2]master!$A$1:$C$498,MATCH(B44,[2]master!$A$1:$A$498,0),2)</f>
        <v>Carboneutralité à l’échelle mondiale</v>
      </c>
      <c r="D44" s="6">
        <v>2045</v>
      </c>
      <c r="E44" s="6" t="s">
        <v>16</v>
      </c>
      <c r="F44" s="6" t="str">
        <f>INDEX([2]master!$A$1:$C$498,MATCH(E44,[2]master!$A$1:$A$498,0),2)</f>
        <v>Industries lourdes</v>
      </c>
      <c r="G44" s="7">
        <v>79.813626272137228</v>
      </c>
      <c r="H44" s="6" t="s">
        <v>11</v>
      </c>
      <c r="J44" s="9" t="s">
        <v>28</v>
      </c>
    </row>
    <row r="45" spans="2:10" x14ac:dyDescent="0.3">
      <c r="B45" s="6" t="s">
        <v>9</v>
      </c>
      <c r="C45" s="6" t="str">
        <f>INDEX([2]master!$A$1:$C$498,MATCH(B45,[2]master!$A$1:$A$498,0),2)</f>
        <v>Carboneutralité à l’échelle mondiale</v>
      </c>
      <c r="D45" s="6">
        <v>2050</v>
      </c>
      <c r="E45" s="6" t="s">
        <v>16</v>
      </c>
      <c r="F45" s="6" t="str">
        <f>INDEX([2]master!$A$1:$C$498,MATCH(E45,[2]master!$A$1:$A$498,0),2)</f>
        <v>Industries lourdes</v>
      </c>
      <c r="G45" s="7">
        <v>76.192884293769751</v>
      </c>
      <c r="H45" s="6" t="s">
        <v>11</v>
      </c>
      <c r="J45" s="9" t="s">
        <v>29</v>
      </c>
    </row>
    <row r="46" spans="2:10" x14ac:dyDescent="0.3">
      <c r="B46" s="6" t="s">
        <v>9</v>
      </c>
      <c r="C46" s="6" t="str">
        <f>INDEX([2]master!$A$1:$C$498,MATCH(B46,[2]master!$A$1:$A$498,0),2)</f>
        <v>Carboneutralité à l’échelle mondiale</v>
      </c>
      <c r="D46" s="6">
        <v>2021</v>
      </c>
      <c r="E46" s="6" t="s">
        <v>30</v>
      </c>
      <c r="F46" s="6" t="str">
        <f>INDEX([2]master!$A$1:$C$498,MATCH(E46,[2]master!$A$1:$A$498,0),2)</f>
        <v>Autres industries</v>
      </c>
      <c r="G46" s="7">
        <f t="array" ref="G46:G52">TRANSPOSE($K$10:$Q$10)</f>
        <v>100</v>
      </c>
      <c r="H46" s="6" t="s">
        <v>11</v>
      </c>
      <c r="J46" s="9" t="s">
        <v>31</v>
      </c>
    </row>
    <row r="47" spans="2:10" x14ac:dyDescent="0.3">
      <c r="B47" s="6" t="s">
        <v>9</v>
      </c>
      <c r="C47" s="6" t="str">
        <f>INDEX([2]master!$A$1:$C$498,MATCH(B47,[2]master!$A$1:$A$498,0),2)</f>
        <v>Carboneutralité à l’échelle mondiale</v>
      </c>
      <c r="D47" s="6">
        <v>2025</v>
      </c>
      <c r="E47" s="6" t="s">
        <v>30</v>
      </c>
      <c r="F47" s="6" t="str">
        <f>INDEX([2]master!$A$1:$C$498,MATCH(E47,[2]master!$A$1:$A$498,0),2)</f>
        <v>Autres industries</v>
      </c>
      <c r="G47" s="7">
        <v>99.013278356730083</v>
      </c>
      <c r="H47" s="6" t="s">
        <v>11</v>
      </c>
      <c r="J47" s="9" t="s">
        <v>32</v>
      </c>
    </row>
    <row r="48" spans="2:10" x14ac:dyDescent="0.3">
      <c r="B48" s="6" t="s">
        <v>9</v>
      </c>
      <c r="C48" s="6" t="str">
        <f>INDEX([2]master!$A$1:$C$498,MATCH(B48,[2]master!$A$1:$A$498,0),2)</f>
        <v>Carboneutralité à l’échelle mondiale</v>
      </c>
      <c r="D48" s="6">
        <v>2030</v>
      </c>
      <c r="E48" s="6" t="s">
        <v>30</v>
      </c>
      <c r="F48" s="6" t="str">
        <f>INDEX([2]master!$A$1:$C$498,MATCH(E48,[2]master!$A$1:$A$498,0),2)</f>
        <v>Autres industries</v>
      </c>
      <c r="G48" s="7">
        <v>92.886961615038345</v>
      </c>
      <c r="H48" s="6" t="s">
        <v>11</v>
      </c>
    </row>
    <row r="49" spans="2:8" x14ac:dyDescent="0.3">
      <c r="B49" s="6" t="s">
        <v>9</v>
      </c>
      <c r="C49" s="6" t="str">
        <f>INDEX([2]master!$A$1:$C$498,MATCH(B49,[2]master!$A$1:$A$498,0),2)</f>
        <v>Carboneutralité à l’échelle mondiale</v>
      </c>
      <c r="D49" s="6">
        <v>2035</v>
      </c>
      <c r="E49" s="6" t="s">
        <v>30</v>
      </c>
      <c r="F49" s="6" t="str">
        <f>INDEX([2]master!$A$1:$C$498,MATCH(E49,[2]master!$A$1:$A$498,0),2)</f>
        <v>Autres industries</v>
      </c>
      <c r="G49" s="7">
        <v>87.147673259440765</v>
      </c>
      <c r="H49" s="6" t="s">
        <v>11</v>
      </c>
    </row>
    <row r="50" spans="2:8" x14ac:dyDescent="0.3">
      <c r="B50" s="6" t="s">
        <v>9</v>
      </c>
      <c r="C50" s="6" t="str">
        <f>INDEX([2]master!$A$1:$C$498,MATCH(B50,[2]master!$A$1:$A$498,0),2)</f>
        <v>Carboneutralité à l’échelle mondiale</v>
      </c>
      <c r="D50" s="6">
        <v>2040</v>
      </c>
      <c r="E50" s="6" t="s">
        <v>30</v>
      </c>
      <c r="F50" s="6" t="str">
        <f>INDEX([2]master!$A$1:$C$498,MATCH(E50,[2]master!$A$1:$A$498,0),2)</f>
        <v>Autres industries</v>
      </c>
      <c r="G50" s="7">
        <v>81.915289137764617</v>
      </c>
      <c r="H50" s="6" t="s">
        <v>11</v>
      </c>
    </row>
    <row r="51" spans="2:8" x14ac:dyDescent="0.3">
      <c r="B51" s="6" t="s">
        <v>9</v>
      </c>
      <c r="C51" s="6" t="str">
        <f>INDEX([2]master!$A$1:$C$498,MATCH(B51,[2]master!$A$1:$A$498,0),2)</f>
        <v>Carboneutralité à l’échelle mondiale</v>
      </c>
      <c r="D51" s="6">
        <v>2045</v>
      </c>
      <c r="E51" s="6" t="s">
        <v>30</v>
      </c>
      <c r="F51" s="6" t="str">
        <f>INDEX([2]master!$A$1:$C$498,MATCH(E51,[2]master!$A$1:$A$498,0),2)</f>
        <v>Autres industries</v>
      </c>
      <c r="G51" s="7">
        <v>76.921602804437654</v>
      </c>
      <c r="H51" s="6" t="s">
        <v>11</v>
      </c>
    </row>
    <row r="52" spans="2:8" x14ac:dyDescent="0.3">
      <c r="B52" s="6" t="s">
        <v>9</v>
      </c>
      <c r="C52" s="6" t="str">
        <f>INDEX([2]master!$A$1:$C$498,MATCH(B52,[2]master!$A$1:$A$498,0),2)</f>
        <v>Carboneutralité à l’échelle mondiale</v>
      </c>
      <c r="D52" s="6">
        <v>2050</v>
      </c>
      <c r="E52" s="6" t="s">
        <v>30</v>
      </c>
      <c r="F52" s="6" t="str">
        <f>INDEX([2]master!$A$1:$C$498,MATCH(E52,[2]master!$A$1:$A$498,0),2)</f>
        <v>Autres industries</v>
      </c>
      <c r="G52" s="7">
        <v>72.265894604738079</v>
      </c>
      <c r="H52" s="6" t="s">
        <v>11</v>
      </c>
    </row>
    <row r="53" spans="2:8" x14ac:dyDescent="0.3">
      <c r="B53" s="6" t="s">
        <v>9</v>
      </c>
      <c r="C53" s="6" t="str">
        <f>INDEX([2]master!$A$1:$C$498,MATCH(B53,[2]master!$A$1:$A$498,0),2)</f>
        <v>Carboneutralité à l’échelle mondiale</v>
      </c>
      <c r="D53" s="6">
        <v>2021</v>
      </c>
      <c r="E53" s="6" t="s">
        <v>33</v>
      </c>
      <c r="F53" s="6" t="str">
        <f>INDEX([2]master!$A$1:$C$498,MATCH(E53,[2]master!$A$1:$A$498,0),2)</f>
        <v>Données de base</v>
      </c>
      <c r="G53" s="7">
        <f t="array" ref="G53:G59">TRANSPOSE($K$11:$Q$11)</f>
        <v>100</v>
      </c>
      <c r="H53" s="6" t="s">
        <v>11</v>
      </c>
    </row>
    <row r="54" spans="2:8" x14ac:dyDescent="0.3">
      <c r="B54" s="6" t="s">
        <v>9</v>
      </c>
      <c r="C54" s="6" t="str">
        <f>INDEX([2]master!$A$1:$C$498,MATCH(B54,[2]master!$A$1:$A$498,0),2)</f>
        <v>Carboneutralité à l’échelle mondiale</v>
      </c>
      <c r="D54" s="6">
        <v>2025</v>
      </c>
      <c r="E54" s="6" t="s">
        <v>33</v>
      </c>
      <c r="F54" s="6" t="str">
        <f>INDEX([2]master!$A$1:$C$498,MATCH(E54,[2]master!$A$1:$A$498,0),2)</f>
        <v>Données de base</v>
      </c>
      <c r="G54" s="7">
        <v>100</v>
      </c>
      <c r="H54" s="6" t="s">
        <v>11</v>
      </c>
    </row>
    <row r="55" spans="2:8" x14ac:dyDescent="0.3">
      <c r="B55" s="6" t="s">
        <v>9</v>
      </c>
      <c r="C55" s="6" t="str">
        <f>INDEX([2]master!$A$1:$C$498,MATCH(B55,[2]master!$A$1:$A$498,0),2)</f>
        <v>Carboneutralité à l’échelle mondiale</v>
      </c>
      <c r="D55" s="6">
        <v>2030</v>
      </c>
      <c r="E55" s="6" t="s">
        <v>33</v>
      </c>
      <c r="F55" s="6" t="str">
        <f>INDEX([2]master!$A$1:$C$498,MATCH(E55,[2]master!$A$1:$A$498,0),2)</f>
        <v>Données de base</v>
      </c>
      <c r="G55" s="7">
        <v>100</v>
      </c>
      <c r="H55" s="6" t="s">
        <v>11</v>
      </c>
    </row>
    <row r="56" spans="2:8" x14ac:dyDescent="0.3">
      <c r="B56" s="6" t="s">
        <v>9</v>
      </c>
      <c r="C56" s="6" t="str">
        <f>INDEX([2]master!$A$1:$C$498,MATCH(B56,[2]master!$A$1:$A$498,0),2)</f>
        <v>Carboneutralité à l’échelle mondiale</v>
      </c>
      <c r="D56" s="6">
        <v>2035</v>
      </c>
      <c r="E56" s="6" t="s">
        <v>33</v>
      </c>
      <c r="F56" s="6" t="str">
        <f>INDEX([2]master!$A$1:$C$498,MATCH(E56,[2]master!$A$1:$A$498,0),2)</f>
        <v>Données de base</v>
      </c>
      <c r="G56" s="7">
        <v>100</v>
      </c>
      <c r="H56" s="6" t="s">
        <v>11</v>
      </c>
    </row>
    <row r="57" spans="2:8" x14ac:dyDescent="0.3">
      <c r="B57" s="6" t="s">
        <v>9</v>
      </c>
      <c r="C57" s="6" t="str">
        <f>INDEX([2]master!$A$1:$C$498,MATCH(B57,[2]master!$A$1:$A$498,0),2)</f>
        <v>Carboneutralité à l’échelle mondiale</v>
      </c>
      <c r="D57" s="6">
        <v>2040</v>
      </c>
      <c r="E57" s="6" t="s">
        <v>33</v>
      </c>
      <c r="F57" s="6" t="str">
        <f>INDEX([2]master!$A$1:$C$498,MATCH(E57,[2]master!$A$1:$A$498,0),2)</f>
        <v>Données de base</v>
      </c>
      <c r="G57" s="7">
        <v>100</v>
      </c>
      <c r="H57" s="6" t="s">
        <v>11</v>
      </c>
    </row>
    <row r="58" spans="2:8" x14ac:dyDescent="0.3">
      <c r="B58" s="6" t="s">
        <v>9</v>
      </c>
      <c r="C58" s="6" t="str">
        <f>INDEX([2]master!$A$1:$C$498,MATCH(B58,[2]master!$A$1:$A$498,0),2)</f>
        <v>Carboneutralité à l’échelle mondiale</v>
      </c>
      <c r="D58" s="6">
        <v>2045</v>
      </c>
      <c r="E58" s="6" t="s">
        <v>33</v>
      </c>
      <c r="F58" s="6" t="str">
        <f>INDEX([2]master!$A$1:$C$498,MATCH(E58,[2]master!$A$1:$A$498,0),2)</f>
        <v>Données de base</v>
      </c>
      <c r="G58" s="7">
        <v>100</v>
      </c>
      <c r="H58" s="6" t="s">
        <v>11</v>
      </c>
    </row>
    <row r="59" spans="2:8" x14ac:dyDescent="0.3">
      <c r="B59" s="6" t="s">
        <v>9</v>
      </c>
      <c r="C59" s="6" t="str">
        <f>INDEX([2]master!$A$1:$C$498,MATCH(B59,[2]master!$A$1:$A$498,0),2)</f>
        <v>Carboneutralité à l’échelle mondiale</v>
      </c>
      <c r="D59" s="6">
        <v>2050</v>
      </c>
      <c r="E59" s="6" t="s">
        <v>33</v>
      </c>
      <c r="F59" s="6" t="str">
        <f>INDEX([2]master!$A$1:$C$498,MATCH(E59,[2]master!$A$1:$A$498,0),2)</f>
        <v>Données de base</v>
      </c>
      <c r="G59" s="7">
        <v>100</v>
      </c>
      <c r="H59" s="6" t="s">
        <v>11</v>
      </c>
    </row>
  </sheetData>
  <mergeCells count="2">
    <mergeCell ref="K2:Q2"/>
    <mergeCell ref="B2:H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16C3-49E8-4ABA-B74C-466870857B2F}">
  <dimension ref="B2:U45"/>
  <sheetViews>
    <sheetView zoomScale="80" workbookViewId="0">
      <selection activeCell="F7" sqref="F7"/>
    </sheetView>
  </sheetViews>
  <sheetFormatPr defaultColWidth="8.81640625" defaultRowHeight="13" x14ac:dyDescent="0.3"/>
  <cols>
    <col min="1" max="1" width="3.7265625" style="1" customWidth="1"/>
    <col min="2" max="2" width="13.26953125" style="1" bestFit="1" customWidth="1"/>
    <col min="3" max="3" width="13.26953125" style="1" customWidth="1"/>
    <col min="4" max="4" width="7.7265625" style="1" customWidth="1"/>
    <col min="5" max="5" width="17.453125" style="3" bestFit="1" customWidth="1"/>
    <col min="6" max="6" width="21.7265625" style="3" bestFit="1" customWidth="1"/>
    <col min="7" max="7" width="6" style="3" bestFit="1" customWidth="1"/>
    <col min="8" max="8" width="11.453125" style="3" bestFit="1" customWidth="1"/>
    <col min="9" max="9" width="3" style="1" customWidth="1"/>
    <col min="10" max="10" width="19.453125" style="1" bestFit="1" customWidth="1"/>
    <col min="11" max="17" width="5.54296875" style="1" bestFit="1" customWidth="1"/>
    <col min="18" max="18" width="4.1796875" style="1" customWidth="1"/>
    <col min="19" max="19" width="8.7265625" style="9" customWidth="1"/>
    <col min="20" max="21" width="9" style="3" customWidth="1"/>
    <col min="22" max="22" width="9.7265625" style="1" customWidth="1"/>
    <col min="23" max="16384" width="8.81640625" style="1"/>
  </cols>
  <sheetData>
    <row r="2" spans="2:17" ht="13.9" customHeight="1" x14ac:dyDescent="0.3">
      <c r="B2" s="40" t="s">
        <v>0</v>
      </c>
      <c r="C2" s="40"/>
      <c r="D2" s="40"/>
      <c r="E2" s="40"/>
      <c r="F2" s="40"/>
      <c r="G2" s="40"/>
      <c r="H2" s="40"/>
      <c r="I2" s="4"/>
      <c r="K2" s="39" t="s">
        <v>1</v>
      </c>
      <c r="L2" s="39"/>
      <c r="M2" s="39"/>
      <c r="N2" s="39"/>
      <c r="O2" s="39"/>
      <c r="P2" s="39"/>
      <c r="Q2" s="39"/>
    </row>
    <row r="3" spans="2:17" x14ac:dyDescent="0.3">
      <c r="B3" s="17" t="s">
        <v>2</v>
      </c>
      <c r="C3" s="17" t="s">
        <v>3</v>
      </c>
      <c r="D3" s="17" t="s">
        <v>4</v>
      </c>
      <c r="E3" s="17" t="s">
        <v>5</v>
      </c>
      <c r="F3" s="17" t="s">
        <v>34</v>
      </c>
      <c r="G3" s="17" t="s">
        <v>7</v>
      </c>
      <c r="H3" s="17" t="s">
        <v>8</v>
      </c>
      <c r="I3" s="4"/>
      <c r="J3" s="2" t="s">
        <v>5</v>
      </c>
      <c r="K3" s="2">
        <v>2021</v>
      </c>
      <c r="L3" s="2">
        <v>2025</v>
      </c>
      <c r="M3" s="2">
        <v>2030</v>
      </c>
      <c r="N3" s="2">
        <v>2035</v>
      </c>
      <c r="O3" s="2">
        <v>2040</v>
      </c>
      <c r="P3" s="2">
        <v>2045</v>
      </c>
      <c r="Q3" s="2">
        <v>2050</v>
      </c>
    </row>
    <row r="4" spans="2:17" x14ac:dyDescent="0.3">
      <c r="B4" s="6" t="s">
        <v>9</v>
      </c>
      <c r="C4" s="6" t="str">
        <f>INDEX([2]master!$A$1:$C$498,MATCH(B4,[2]master!$A$1:$A$498,0),2)</f>
        <v>Carboneutralité à l’échelle mondiale</v>
      </c>
      <c r="D4" s="6">
        <v>2021</v>
      </c>
      <c r="E4" s="6" t="s">
        <v>35</v>
      </c>
      <c r="F4" s="6" t="str">
        <f>INDEX([2]master!$A$1:$C$498,MATCH(E4,[2]master!$A$1:$A$498,0),2)</f>
        <v>Population</v>
      </c>
      <c r="G4" s="7">
        <f t="array" ref="G4:G10">TRANSPOSE(K4:Q4)</f>
        <v>100</v>
      </c>
      <c r="H4" s="7" t="s">
        <v>11</v>
      </c>
      <c r="I4" s="8"/>
      <c r="J4" s="1" t="s">
        <v>35</v>
      </c>
      <c r="K4" s="5">
        <v>100</v>
      </c>
      <c r="L4" s="5">
        <v>107.01633683439498</v>
      </c>
      <c r="M4" s="5">
        <v>113.37109073548454</v>
      </c>
      <c r="N4" s="5">
        <v>118.65433665127595</v>
      </c>
      <c r="O4" s="5">
        <v>122.81610924358756</v>
      </c>
      <c r="P4" s="5">
        <v>126.15358455521692</v>
      </c>
      <c r="Q4" s="5">
        <v>129.22710684996011</v>
      </c>
    </row>
    <row r="5" spans="2:17" x14ac:dyDescent="0.3">
      <c r="B5" s="6" t="s">
        <v>9</v>
      </c>
      <c r="C5" s="6" t="str">
        <f>INDEX([2]master!$A$1:$C$498,MATCH(B5,[2]master!$A$1:$A$498,0),2)</f>
        <v>Carboneutralité à l’échelle mondiale</v>
      </c>
      <c r="D5" s="6">
        <v>2025</v>
      </c>
      <c r="E5" s="6" t="s">
        <v>35</v>
      </c>
      <c r="F5" s="6" t="str">
        <f>INDEX([2]master!$A$1:$C$498,MATCH(E5,[2]master!$A$1:$A$498,0),2)</f>
        <v>Population</v>
      </c>
      <c r="G5" s="7">
        <v>107.01633683439498</v>
      </c>
      <c r="H5" s="7" t="s">
        <v>11</v>
      </c>
      <c r="I5" s="8"/>
      <c r="J5" s="1" t="s">
        <v>36</v>
      </c>
      <c r="K5" s="5">
        <v>100</v>
      </c>
      <c r="L5" s="5">
        <v>101.38434910129565</v>
      </c>
      <c r="M5" s="5">
        <v>105.74514121581591</v>
      </c>
      <c r="N5" s="5">
        <v>108.22160034239387</v>
      </c>
      <c r="O5" s="5">
        <v>108.64562794806977</v>
      </c>
      <c r="P5" s="5">
        <v>110.26218803161123</v>
      </c>
      <c r="Q5" s="5">
        <v>114.22307147288589</v>
      </c>
    </row>
    <row r="6" spans="2:17" x14ac:dyDescent="0.3">
      <c r="B6" s="6" t="s">
        <v>9</v>
      </c>
      <c r="C6" s="6" t="str">
        <f>INDEX([2]master!$A$1:$C$498,MATCH(B6,[2]master!$A$1:$A$498,0),2)</f>
        <v>Carboneutralité à l’échelle mondiale</v>
      </c>
      <c r="D6" s="6">
        <v>2030</v>
      </c>
      <c r="E6" s="6" t="s">
        <v>35</v>
      </c>
      <c r="F6" s="6" t="str">
        <f>INDEX([2]master!$A$1:$C$498,MATCH(E6,[2]master!$A$1:$A$498,0),2)</f>
        <v>Population</v>
      </c>
      <c r="G6" s="7">
        <v>113.37109073548454</v>
      </c>
      <c r="H6" s="7" t="s">
        <v>11</v>
      </c>
      <c r="I6" s="8"/>
      <c r="J6" s="1" t="s">
        <v>37</v>
      </c>
      <c r="K6" s="5">
        <v>100</v>
      </c>
      <c r="L6" s="5">
        <v>94.351809891106811</v>
      </c>
      <c r="M6" s="5">
        <v>85.383145149778542</v>
      </c>
      <c r="N6" s="5">
        <v>76.422741911254249</v>
      </c>
      <c r="O6" s="5">
        <v>72.5178455701583</v>
      </c>
      <c r="P6" s="5">
        <v>68.702475246721619</v>
      </c>
      <c r="Q6" s="5">
        <v>66.319646297777183</v>
      </c>
    </row>
    <row r="7" spans="2:17" x14ac:dyDescent="0.3">
      <c r="B7" s="6" t="s">
        <v>9</v>
      </c>
      <c r="C7" s="6" t="str">
        <f>INDEX([2]master!$A$1:$C$498,MATCH(B7,[2]master!$A$1:$A$498,0),2)</f>
        <v>Carboneutralité à l’échelle mondiale</v>
      </c>
      <c r="D7" s="6">
        <v>2035</v>
      </c>
      <c r="E7" s="6" t="s">
        <v>35</v>
      </c>
      <c r="F7" s="6" t="str">
        <f>INDEX([2]master!$A$1:$C$498,MATCH(E7,[2]master!$A$1:$A$498,0),2)</f>
        <v>Population</v>
      </c>
      <c r="G7" s="7">
        <v>118.65433665127595</v>
      </c>
      <c r="H7" s="7" t="s">
        <v>11</v>
      </c>
      <c r="I7" s="8"/>
      <c r="J7" s="1" t="s">
        <v>38</v>
      </c>
      <c r="K7" s="5">
        <v>100</v>
      </c>
      <c r="L7" s="5">
        <v>92.969056592807959</v>
      </c>
      <c r="M7" s="5">
        <v>76.223799079068428</v>
      </c>
      <c r="N7" s="5">
        <v>52.196828342314504</v>
      </c>
      <c r="O7" s="5">
        <v>32.252201336694334</v>
      </c>
      <c r="P7" s="5">
        <v>17.852242125889639</v>
      </c>
      <c r="Q7" s="5">
        <v>6.6984158812577483</v>
      </c>
    </row>
    <row r="8" spans="2:17" x14ac:dyDescent="0.3">
      <c r="B8" s="6" t="s">
        <v>9</v>
      </c>
      <c r="C8" s="6" t="str">
        <f>INDEX([2]master!$A$1:$C$498,MATCH(B8,[2]master!$A$1:$A$498,0),2)</f>
        <v>Carboneutralité à l’échelle mondiale</v>
      </c>
      <c r="D8" s="6">
        <v>2040</v>
      </c>
      <c r="E8" s="6" t="s">
        <v>35</v>
      </c>
      <c r="F8" s="6" t="str">
        <f>INDEX([2]master!$A$1:$C$498,MATCH(E8,[2]master!$A$1:$A$498,0),2)</f>
        <v>Population</v>
      </c>
      <c r="G8" s="7">
        <v>122.81610924358756</v>
      </c>
      <c r="H8" s="7" t="s">
        <v>11</v>
      </c>
      <c r="I8" s="8"/>
      <c r="J8" s="1" t="s">
        <v>39</v>
      </c>
      <c r="K8" s="5">
        <v>100</v>
      </c>
      <c r="L8" s="5">
        <v>94.927502947345857</v>
      </c>
      <c r="M8" s="5">
        <v>76.920368073737237</v>
      </c>
      <c r="N8" s="5">
        <v>51.476735106334118</v>
      </c>
      <c r="O8" s="5">
        <v>31.270956777364383</v>
      </c>
      <c r="P8" s="5">
        <v>14.891369252675579</v>
      </c>
      <c r="Q8" s="5">
        <v>0</v>
      </c>
    </row>
    <row r="9" spans="2:17" x14ac:dyDescent="0.3">
      <c r="B9" s="6" t="s">
        <v>9</v>
      </c>
      <c r="C9" s="6" t="str">
        <f>INDEX([2]master!$A$1:$C$498,MATCH(B9,[2]master!$A$1:$A$498,0),2)</f>
        <v>Carboneutralité à l’échelle mondiale</v>
      </c>
      <c r="D9" s="6">
        <v>2045</v>
      </c>
      <c r="E9" s="6" t="s">
        <v>35</v>
      </c>
      <c r="F9" s="6" t="str">
        <f>INDEX([2]master!$A$1:$C$498,MATCH(E9,[2]master!$A$1:$A$498,0),2)</f>
        <v>Population</v>
      </c>
      <c r="G9" s="7">
        <v>126.15358455521692</v>
      </c>
      <c r="H9" s="7" t="s">
        <v>11</v>
      </c>
      <c r="I9" s="8"/>
      <c r="J9" s="1" t="s">
        <v>18</v>
      </c>
      <c r="K9" s="5">
        <v>100</v>
      </c>
      <c r="L9" s="5">
        <v>100</v>
      </c>
      <c r="M9" s="5">
        <v>100</v>
      </c>
      <c r="N9" s="5">
        <v>100</v>
      </c>
      <c r="O9" s="5">
        <v>100</v>
      </c>
      <c r="P9" s="5">
        <v>100</v>
      </c>
      <c r="Q9" s="5">
        <v>100</v>
      </c>
    </row>
    <row r="10" spans="2:17" x14ac:dyDescent="0.3">
      <c r="B10" s="6" t="s">
        <v>9</v>
      </c>
      <c r="C10" s="6" t="str">
        <f>INDEX([2]master!$A$1:$C$498,MATCH(B10,[2]master!$A$1:$A$498,0),2)</f>
        <v>Carboneutralité à l’échelle mondiale</v>
      </c>
      <c r="D10" s="6">
        <v>2050</v>
      </c>
      <c r="E10" s="6" t="s">
        <v>35</v>
      </c>
      <c r="F10" s="6" t="str">
        <f>INDEX([2]master!$A$1:$C$498,MATCH(E10,[2]master!$A$1:$A$498,0),2)</f>
        <v>Population</v>
      </c>
      <c r="G10" s="7">
        <v>129.22710684996011</v>
      </c>
      <c r="H10" s="7" t="s">
        <v>11</v>
      </c>
      <c r="I10" s="8"/>
    </row>
    <row r="11" spans="2:17" x14ac:dyDescent="0.3">
      <c r="B11" s="6" t="s">
        <v>9</v>
      </c>
      <c r="C11" s="6" t="str">
        <f>INDEX([2]master!$A$1:$C$498,MATCH(B11,[2]master!$A$1:$A$498,0),2)</f>
        <v>Carboneutralité à l’échelle mondiale</v>
      </c>
      <c r="D11" s="6">
        <v>2021</v>
      </c>
      <c r="E11" s="6" t="s">
        <v>36</v>
      </c>
      <c r="F11" s="6" t="str">
        <f>INDEX([2]master!$A$1:$C$498,MATCH(E11,[2]master!$A$1:$A$498,0),2)</f>
        <v>PIB par habitant</v>
      </c>
      <c r="G11" s="7">
        <f t="array" ref="G11:G17">TRANSPOSE(K5:Q5)</f>
        <v>100</v>
      </c>
      <c r="H11" s="7" t="s">
        <v>11</v>
      </c>
      <c r="I11" s="8"/>
    </row>
    <row r="12" spans="2:17" x14ac:dyDescent="0.3">
      <c r="B12" s="6" t="s">
        <v>9</v>
      </c>
      <c r="C12" s="6" t="str">
        <f>INDEX([2]master!$A$1:$C$498,MATCH(B12,[2]master!$A$1:$A$498,0),2)</f>
        <v>Carboneutralité à l’échelle mondiale</v>
      </c>
      <c r="D12" s="6">
        <v>2025</v>
      </c>
      <c r="E12" s="6" t="s">
        <v>36</v>
      </c>
      <c r="F12" s="6" t="str">
        <f>INDEX([2]master!$A$1:$C$498,MATCH(E12,[2]master!$A$1:$A$498,0),2)</f>
        <v>PIB par habitant</v>
      </c>
      <c r="G12" s="7">
        <v>101.38434910129565</v>
      </c>
      <c r="H12" s="7" t="s">
        <v>11</v>
      </c>
      <c r="I12" s="8"/>
    </row>
    <row r="13" spans="2:17" x14ac:dyDescent="0.3">
      <c r="B13" s="6" t="s">
        <v>9</v>
      </c>
      <c r="C13" s="6" t="str">
        <f>INDEX([2]master!$A$1:$C$498,MATCH(B13,[2]master!$A$1:$A$498,0),2)</f>
        <v>Carboneutralité à l’échelle mondiale</v>
      </c>
      <c r="D13" s="6">
        <v>2030</v>
      </c>
      <c r="E13" s="6" t="s">
        <v>36</v>
      </c>
      <c r="F13" s="6" t="str">
        <f>INDEX([2]master!$A$1:$C$498,MATCH(E13,[2]master!$A$1:$A$498,0),2)</f>
        <v>PIB par habitant</v>
      </c>
      <c r="G13" s="7">
        <v>105.74514121581591</v>
      </c>
      <c r="H13" s="7" t="s">
        <v>11</v>
      </c>
      <c r="I13" s="8"/>
    </row>
    <row r="14" spans="2:17" x14ac:dyDescent="0.3">
      <c r="B14" s="6" t="s">
        <v>9</v>
      </c>
      <c r="C14" s="6" t="str">
        <f>INDEX([2]master!$A$1:$C$498,MATCH(B14,[2]master!$A$1:$A$498,0),2)</f>
        <v>Carboneutralité à l’échelle mondiale</v>
      </c>
      <c r="D14" s="6">
        <v>2035</v>
      </c>
      <c r="E14" s="6" t="s">
        <v>36</v>
      </c>
      <c r="F14" s="6" t="str">
        <f>INDEX([2]master!$A$1:$C$498,MATCH(E14,[2]master!$A$1:$A$498,0),2)</f>
        <v>PIB par habitant</v>
      </c>
      <c r="G14" s="7">
        <v>108.22160034239387</v>
      </c>
      <c r="H14" s="7" t="s">
        <v>11</v>
      </c>
      <c r="I14" s="8"/>
    </row>
    <row r="15" spans="2:17" x14ac:dyDescent="0.3">
      <c r="B15" s="6" t="s">
        <v>9</v>
      </c>
      <c r="C15" s="6" t="str">
        <f>INDEX([2]master!$A$1:$C$498,MATCH(B15,[2]master!$A$1:$A$498,0),2)</f>
        <v>Carboneutralité à l’échelle mondiale</v>
      </c>
      <c r="D15" s="6">
        <v>2040</v>
      </c>
      <c r="E15" s="6" t="s">
        <v>36</v>
      </c>
      <c r="F15" s="6" t="str">
        <f>INDEX([2]master!$A$1:$C$498,MATCH(E15,[2]master!$A$1:$A$498,0),2)</f>
        <v>PIB par habitant</v>
      </c>
      <c r="G15" s="7">
        <v>108.64562794806977</v>
      </c>
      <c r="H15" s="7" t="s">
        <v>11</v>
      </c>
      <c r="I15" s="8"/>
    </row>
    <row r="16" spans="2:17" x14ac:dyDescent="0.3">
      <c r="B16" s="6" t="s">
        <v>9</v>
      </c>
      <c r="C16" s="6" t="str">
        <f>INDEX([2]master!$A$1:$C$498,MATCH(B16,[2]master!$A$1:$A$498,0),2)</f>
        <v>Carboneutralité à l’échelle mondiale</v>
      </c>
      <c r="D16" s="6">
        <v>2045</v>
      </c>
      <c r="E16" s="6" t="s">
        <v>36</v>
      </c>
      <c r="F16" s="6" t="str">
        <f>INDEX([2]master!$A$1:$C$498,MATCH(E16,[2]master!$A$1:$A$498,0),2)</f>
        <v>PIB par habitant</v>
      </c>
      <c r="G16" s="7">
        <v>110.26218803161123</v>
      </c>
      <c r="H16" s="7" t="s">
        <v>11</v>
      </c>
      <c r="I16" s="8"/>
    </row>
    <row r="17" spans="2:10" x14ac:dyDescent="0.3">
      <c r="B17" s="6" t="s">
        <v>9</v>
      </c>
      <c r="C17" s="6" t="str">
        <f>INDEX([2]master!$A$1:$C$498,MATCH(B17,[2]master!$A$1:$A$498,0),2)</f>
        <v>Carboneutralité à l’échelle mondiale</v>
      </c>
      <c r="D17" s="6">
        <v>2050</v>
      </c>
      <c r="E17" s="6" t="s">
        <v>36</v>
      </c>
      <c r="F17" s="6" t="str">
        <f>INDEX([2]master!$A$1:$C$498,MATCH(E17,[2]master!$A$1:$A$498,0),2)</f>
        <v>PIB par habitant</v>
      </c>
      <c r="G17" s="7">
        <v>114.22307147288589</v>
      </c>
      <c r="H17" s="7" t="s">
        <v>11</v>
      </c>
      <c r="I17" s="8"/>
    </row>
    <row r="18" spans="2:10" x14ac:dyDescent="0.3">
      <c r="B18" s="6" t="s">
        <v>9</v>
      </c>
      <c r="C18" s="6" t="str">
        <f>INDEX([2]master!$A$1:$C$498,MATCH(B18,[2]master!$A$1:$A$498,0),2)</f>
        <v>Carboneutralité à l’échelle mondiale</v>
      </c>
      <c r="D18" s="6">
        <v>2021</v>
      </c>
      <c r="E18" s="6" t="s">
        <v>37</v>
      </c>
      <c r="F18" s="6" t="str">
        <f>INDEX([2]master!$A$1:$C$498,MATCH(E18,[2]master!$A$1:$A$498,0),2)</f>
        <v>Intensité énergétique</v>
      </c>
      <c r="G18" s="7">
        <f t="array" ref="G18:G24">TRANSPOSE(K6:Q6)</f>
        <v>100</v>
      </c>
      <c r="H18" s="7" t="s">
        <v>11</v>
      </c>
      <c r="I18" s="8"/>
    </row>
    <row r="19" spans="2:10" x14ac:dyDescent="0.3">
      <c r="B19" s="6" t="s">
        <v>9</v>
      </c>
      <c r="C19" s="6" t="str">
        <f>INDEX([2]master!$A$1:$C$498,MATCH(B19,[2]master!$A$1:$A$498,0),2)</f>
        <v>Carboneutralité à l’échelle mondiale</v>
      </c>
      <c r="D19" s="6">
        <v>2025</v>
      </c>
      <c r="E19" s="6" t="s">
        <v>37</v>
      </c>
      <c r="F19" s="6" t="str">
        <f>INDEX([2]master!$A$1:$C$498,MATCH(E19,[2]master!$A$1:$A$498,0),2)</f>
        <v>Intensité énergétique</v>
      </c>
      <c r="G19" s="7">
        <v>94.351809891106811</v>
      </c>
      <c r="H19" s="7" t="s">
        <v>11</v>
      </c>
      <c r="I19" s="8"/>
    </row>
    <row r="20" spans="2:10" x14ac:dyDescent="0.3">
      <c r="B20" s="6" t="s">
        <v>9</v>
      </c>
      <c r="C20" s="6" t="str">
        <f>INDEX([2]master!$A$1:$C$498,MATCH(B20,[2]master!$A$1:$A$498,0),2)</f>
        <v>Carboneutralité à l’échelle mondiale</v>
      </c>
      <c r="D20" s="6">
        <v>2030</v>
      </c>
      <c r="E20" s="6" t="s">
        <v>37</v>
      </c>
      <c r="F20" s="6" t="str">
        <f>INDEX([2]master!$A$1:$C$498,MATCH(E20,[2]master!$A$1:$A$498,0),2)</f>
        <v>Intensité énergétique</v>
      </c>
      <c r="G20" s="7">
        <v>85.383145149778542</v>
      </c>
      <c r="H20" s="7" t="s">
        <v>11</v>
      </c>
      <c r="I20" s="8"/>
    </row>
    <row r="21" spans="2:10" x14ac:dyDescent="0.3">
      <c r="B21" s="6" t="s">
        <v>9</v>
      </c>
      <c r="C21" s="6" t="str">
        <f>INDEX([2]master!$A$1:$C$498,MATCH(B21,[2]master!$A$1:$A$498,0),2)</f>
        <v>Carboneutralité à l’échelle mondiale</v>
      </c>
      <c r="D21" s="6">
        <v>2035</v>
      </c>
      <c r="E21" s="6" t="s">
        <v>37</v>
      </c>
      <c r="F21" s="6" t="str">
        <f>INDEX([2]master!$A$1:$C$498,MATCH(E21,[2]master!$A$1:$A$498,0),2)</f>
        <v>Intensité énergétique</v>
      </c>
      <c r="G21" s="7">
        <v>76.422741911254249</v>
      </c>
      <c r="H21" s="7" t="s">
        <v>11</v>
      </c>
      <c r="I21" s="8"/>
    </row>
    <row r="22" spans="2:10" x14ac:dyDescent="0.3">
      <c r="B22" s="6" t="s">
        <v>9</v>
      </c>
      <c r="C22" s="6" t="str">
        <f>INDEX([2]master!$A$1:$C$498,MATCH(B22,[2]master!$A$1:$A$498,0),2)</f>
        <v>Carboneutralité à l’échelle mondiale</v>
      </c>
      <c r="D22" s="6">
        <v>2040</v>
      </c>
      <c r="E22" s="6" t="s">
        <v>37</v>
      </c>
      <c r="F22" s="6" t="str">
        <f>INDEX([2]master!$A$1:$C$498,MATCH(E22,[2]master!$A$1:$A$498,0),2)</f>
        <v>Intensité énergétique</v>
      </c>
      <c r="G22" s="7">
        <v>72.5178455701583</v>
      </c>
      <c r="H22" s="7" t="s">
        <v>11</v>
      </c>
      <c r="I22" s="8"/>
    </row>
    <row r="23" spans="2:10" x14ac:dyDescent="0.3">
      <c r="B23" s="6" t="s">
        <v>9</v>
      </c>
      <c r="C23" s="6" t="str">
        <f>INDEX([2]master!$A$1:$C$498,MATCH(B23,[2]master!$A$1:$A$498,0),2)</f>
        <v>Carboneutralité à l’échelle mondiale</v>
      </c>
      <c r="D23" s="6">
        <v>2045</v>
      </c>
      <c r="E23" s="6" t="s">
        <v>37</v>
      </c>
      <c r="F23" s="6" t="str">
        <f>INDEX([2]master!$A$1:$C$498,MATCH(E23,[2]master!$A$1:$A$498,0),2)</f>
        <v>Intensité énergétique</v>
      </c>
      <c r="G23" s="7">
        <v>68.702475246721619</v>
      </c>
      <c r="H23" s="7" t="s">
        <v>11</v>
      </c>
      <c r="I23" s="8"/>
    </row>
    <row r="24" spans="2:10" x14ac:dyDescent="0.3">
      <c r="B24" s="6" t="s">
        <v>9</v>
      </c>
      <c r="C24" s="6" t="str">
        <f>INDEX([2]master!$A$1:$C$498,MATCH(B24,[2]master!$A$1:$A$498,0),2)</f>
        <v>Carboneutralité à l’échelle mondiale</v>
      </c>
      <c r="D24" s="6">
        <v>2050</v>
      </c>
      <c r="E24" s="6" t="s">
        <v>37</v>
      </c>
      <c r="F24" s="6" t="str">
        <f>INDEX([2]master!$A$1:$C$498,MATCH(E24,[2]master!$A$1:$A$498,0),2)</f>
        <v>Intensité énergétique</v>
      </c>
      <c r="G24" s="7">
        <v>66.319646297777183</v>
      </c>
      <c r="H24" s="7" t="s">
        <v>11</v>
      </c>
      <c r="I24" s="8"/>
    </row>
    <row r="25" spans="2:10" x14ac:dyDescent="0.3">
      <c r="B25" s="6" t="s">
        <v>9</v>
      </c>
      <c r="C25" s="6" t="str">
        <f>INDEX([2]master!$A$1:$C$498,MATCH(B25,[2]master!$A$1:$A$498,0),2)</f>
        <v>Carboneutralité à l’échelle mondiale</v>
      </c>
      <c r="D25" s="6">
        <v>2021</v>
      </c>
      <c r="E25" s="6" t="s">
        <v>38</v>
      </c>
      <c r="F25" s="6" t="str">
        <f>INDEX([2]master!$A$1:$C$498,MATCH(E25,[2]master!$A$1:$A$498,0),2)</f>
        <v>Intensité des émissions de carbone</v>
      </c>
      <c r="G25" s="7">
        <f t="array" ref="G25:G31">TRANSPOSE(K7:Q7)</f>
        <v>100</v>
      </c>
      <c r="H25" s="7" t="s">
        <v>11</v>
      </c>
      <c r="I25" s="8"/>
    </row>
    <row r="26" spans="2:10" x14ac:dyDescent="0.3">
      <c r="B26" s="6" t="s">
        <v>9</v>
      </c>
      <c r="C26" s="6" t="str">
        <f>INDEX([2]master!$A$1:$C$498,MATCH(B26,[2]master!$A$1:$A$498,0),2)</f>
        <v>Carboneutralité à l’échelle mondiale</v>
      </c>
      <c r="D26" s="6">
        <v>2025</v>
      </c>
      <c r="E26" s="6" t="s">
        <v>38</v>
      </c>
      <c r="F26" s="6" t="str">
        <f>INDEX([2]master!$A$1:$C$498,MATCH(E26,[2]master!$A$1:$A$498,0),2)</f>
        <v>Intensité des émissions de carbone</v>
      </c>
      <c r="G26" s="7">
        <v>92.969056592807959</v>
      </c>
      <c r="H26" s="7" t="s">
        <v>11</v>
      </c>
      <c r="I26" s="8"/>
    </row>
    <row r="27" spans="2:10" x14ac:dyDescent="0.3">
      <c r="B27" s="6" t="s">
        <v>9</v>
      </c>
      <c r="C27" s="6" t="str">
        <f>INDEX([2]master!$A$1:$C$498,MATCH(B27,[2]master!$A$1:$A$498,0),2)</f>
        <v>Carboneutralité à l’échelle mondiale</v>
      </c>
      <c r="D27" s="6">
        <v>2030</v>
      </c>
      <c r="E27" s="6" t="s">
        <v>38</v>
      </c>
      <c r="F27" s="6" t="str">
        <f>INDEX([2]master!$A$1:$C$498,MATCH(E27,[2]master!$A$1:$A$498,0),2)</f>
        <v>Intensité des émissions de carbone</v>
      </c>
      <c r="G27" s="7">
        <v>76.223799079068428</v>
      </c>
      <c r="H27" s="7" t="s">
        <v>11</v>
      </c>
      <c r="I27" s="8"/>
    </row>
    <row r="28" spans="2:10" x14ac:dyDescent="0.3">
      <c r="B28" s="6" t="s">
        <v>9</v>
      </c>
      <c r="C28" s="6" t="str">
        <f>INDEX([2]master!$A$1:$C$498,MATCH(B28,[2]master!$A$1:$A$498,0),2)</f>
        <v>Carboneutralité à l’échelle mondiale</v>
      </c>
      <c r="D28" s="6">
        <v>2035</v>
      </c>
      <c r="E28" s="6" t="s">
        <v>38</v>
      </c>
      <c r="F28" s="6" t="str">
        <f>INDEX([2]master!$A$1:$C$498,MATCH(E28,[2]master!$A$1:$A$498,0),2)</f>
        <v>Intensité des émissions de carbone</v>
      </c>
      <c r="G28" s="7">
        <v>52.196828342314504</v>
      </c>
      <c r="H28" s="7" t="s">
        <v>11</v>
      </c>
      <c r="I28" s="8"/>
    </row>
    <row r="29" spans="2:10" x14ac:dyDescent="0.3">
      <c r="B29" s="6" t="s">
        <v>9</v>
      </c>
      <c r="C29" s="6" t="str">
        <f>INDEX([2]master!$A$1:$C$498,MATCH(B29,[2]master!$A$1:$A$498,0),2)</f>
        <v>Carboneutralité à l’échelle mondiale</v>
      </c>
      <c r="D29" s="6">
        <v>2040</v>
      </c>
      <c r="E29" s="6" t="s">
        <v>38</v>
      </c>
      <c r="F29" s="6" t="str">
        <f>INDEX([2]master!$A$1:$C$498,MATCH(E29,[2]master!$A$1:$A$498,0),2)</f>
        <v>Intensité des émissions de carbone</v>
      </c>
      <c r="G29" s="7">
        <v>32.252201336694334</v>
      </c>
      <c r="H29" s="7" t="s">
        <v>11</v>
      </c>
      <c r="I29" s="8"/>
    </row>
    <row r="30" spans="2:10" x14ac:dyDescent="0.3">
      <c r="B30" s="6" t="s">
        <v>9</v>
      </c>
      <c r="C30" s="6" t="str">
        <f>INDEX([2]master!$A$1:$C$498,MATCH(B30,[2]master!$A$1:$A$498,0),2)</f>
        <v>Carboneutralité à l’échelle mondiale</v>
      </c>
      <c r="D30" s="6">
        <v>2045</v>
      </c>
      <c r="E30" s="6" t="s">
        <v>38</v>
      </c>
      <c r="F30" s="6" t="str">
        <f>INDEX([2]master!$A$1:$C$498,MATCH(E30,[2]master!$A$1:$A$498,0),2)</f>
        <v>Intensité des émissions de carbone</v>
      </c>
      <c r="G30" s="7">
        <v>17.852242125889639</v>
      </c>
      <c r="H30" s="7" t="s">
        <v>11</v>
      </c>
      <c r="I30" s="8"/>
      <c r="J30" s="10" t="s">
        <v>19</v>
      </c>
    </row>
    <row r="31" spans="2:10" x14ac:dyDescent="0.3">
      <c r="B31" s="6" t="s">
        <v>9</v>
      </c>
      <c r="C31" s="6" t="str">
        <f>INDEX([2]master!$A$1:$C$498,MATCH(B31,[2]master!$A$1:$A$498,0),2)</f>
        <v>Carboneutralité à l’échelle mondiale</v>
      </c>
      <c r="D31" s="6">
        <v>2050</v>
      </c>
      <c r="E31" s="6" t="s">
        <v>38</v>
      </c>
      <c r="F31" s="6" t="str">
        <f>INDEX([2]master!$A$1:$C$498,MATCH(E31,[2]master!$A$1:$A$498,0),2)</f>
        <v>Intensité des émissions de carbone</v>
      </c>
      <c r="G31" s="7">
        <v>6.6984158812577483</v>
      </c>
      <c r="H31" s="7" t="s">
        <v>11</v>
      </c>
      <c r="I31" s="8"/>
      <c r="J31" s="9" t="s">
        <v>40</v>
      </c>
    </row>
    <row r="32" spans="2:10" x14ac:dyDescent="0.3">
      <c r="B32" s="6" t="s">
        <v>9</v>
      </c>
      <c r="C32" s="6" t="str">
        <f>INDEX([2]master!$A$1:$C$498,MATCH(B32,[2]master!$A$1:$A$498,0),2)</f>
        <v>Carboneutralité à l’échelle mondiale</v>
      </c>
      <c r="D32" s="6">
        <v>2021</v>
      </c>
      <c r="E32" s="6" t="s">
        <v>39</v>
      </c>
      <c r="F32" s="6" t="str">
        <f>INDEX([2]master!$A$1:$C$498,MATCH(E32,[2]master!$A$1:$A$498,0),2)</f>
        <v>Émissions nettes de GES</v>
      </c>
      <c r="G32" s="7">
        <f t="array" ref="G32:G38">TRANSPOSE(K8:Q8)</f>
        <v>100</v>
      </c>
      <c r="H32" s="7" t="s">
        <v>11</v>
      </c>
      <c r="I32" s="8"/>
      <c r="J32" s="9" t="s">
        <v>41</v>
      </c>
    </row>
    <row r="33" spans="2:10" x14ac:dyDescent="0.3">
      <c r="B33" s="6" t="s">
        <v>9</v>
      </c>
      <c r="C33" s="6" t="str">
        <f>INDEX([2]master!$A$1:$C$498,MATCH(B33,[2]master!$A$1:$A$498,0),2)</f>
        <v>Carboneutralité à l’échelle mondiale</v>
      </c>
      <c r="D33" s="6">
        <v>2025</v>
      </c>
      <c r="E33" s="6" t="s">
        <v>39</v>
      </c>
      <c r="F33" s="6" t="str">
        <f>INDEX([2]master!$A$1:$C$498,MATCH(E33,[2]master!$A$1:$A$498,0),2)</f>
        <v>Émissions nettes de GES</v>
      </c>
      <c r="G33" s="7">
        <v>94.927502947345857</v>
      </c>
      <c r="H33" s="7" t="s">
        <v>11</v>
      </c>
      <c r="I33" s="8"/>
      <c r="J33" s="9" t="s">
        <v>42</v>
      </c>
    </row>
    <row r="34" spans="2:10" x14ac:dyDescent="0.3">
      <c r="B34" s="6" t="s">
        <v>9</v>
      </c>
      <c r="C34" s="6" t="str">
        <f>INDEX([2]master!$A$1:$C$498,MATCH(B34,[2]master!$A$1:$A$498,0),2)</f>
        <v>Carboneutralité à l’échelle mondiale</v>
      </c>
      <c r="D34" s="6">
        <v>2030</v>
      </c>
      <c r="E34" s="6" t="s">
        <v>39</v>
      </c>
      <c r="F34" s="6" t="str">
        <f>INDEX([2]master!$A$1:$C$498,MATCH(E34,[2]master!$A$1:$A$498,0),2)</f>
        <v>Émissions nettes de GES</v>
      </c>
      <c r="G34" s="7">
        <v>76.920368073737237</v>
      </c>
      <c r="H34" s="7" t="s">
        <v>11</v>
      </c>
      <c r="I34" s="8"/>
      <c r="J34" s="9"/>
    </row>
    <row r="35" spans="2:10" x14ac:dyDescent="0.3">
      <c r="B35" s="6" t="s">
        <v>9</v>
      </c>
      <c r="C35" s="6" t="str">
        <f>INDEX([2]master!$A$1:$C$498,MATCH(B35,[2]master!$A$1:$A$498,0),2)</f>
        <v>Carboneutralité à l’échelle mondiale</v>
      </c>
      <c r="D35" s="6">
        <v>2035</v>
      </c>
      <c r="E35" s="6" t="s">
        <v>39</v>
      </c>
      <c r="F35" s="6" t="str">
        <f>INDEX([2]master!$A$1:$C$498,MATCH(E35,[2]master!$A$1:$A$498,0),2)</f>
        <v>Émissions nettes de GES</v>
      </c>
      <c r="G35" s="7">
        <v>51.476735106334118</v>
      </c>
      <c r="H35" s="7" t="s">
        <v>11</v>
      </c>
      <c r="I35" s="8"/>
      <c r="J35" s="10" t="s">
        <v>24</v>
      </c>
    </row>
    <row r="36" spans="2:10" x14ac:dyDescent="0.3">
      <c r="B36" s="6" t="s">
        <v>9</v>
      </c>
      <c r="C36" s="6" t="str">
        <f>INDEX([2]master!$A$1:$C$498,MATCH(B36,[2]master!$A$1:$A$498,0),2)</f>
        <v>Carboneutralité à l’échelle mondiale</v>
      </c>
      <c r="D36" s="6">
        <v>2040</v>
      </c>
      <c r="E36" s="6" t="s">
        <v>39</v>
      </c>
      <c r="F36" s="6" t="str">
        <f>INDEX([2]master!$A$1:$C$498,MATCH(E36,[2]master!$A$1:$A$498,0),2)</f>
        <v>Émissions nettes de GES</v>
      </c>
      <c r="G36" s="7">
        <v>31.270956777364383</v>
      </c>
      <c r="H36" s="7" t="s">
        <v>11</v>
      </c>
      <c r="I36" s="8"/>
      <c r="J36" s="9" t="s">
        <v>43</v>
      </c>
    </row>
    <row r="37" spans="2:10" x14ac:dyDescent="0.3">
      <c r="B37" s="6" t="s">
        <v>9</v>
      </c>
      <c r="C37" s="6" t="str">
        <f>INDEX([2]master!$A$1:$C$498,MATCH(B37,[2]master!$A$1:$A$498,0),2)</f>
        <v>Carboneutralité à l’échelle mondiale</v>
      </c>
      <c r="D37" s="6">
        <v>2045</v>
      </c>
      <c r="E37" s="6" t="s">
        <v>39</v>
      </c>
      <c r="F37" s="6" t="str">
        <f>INDEX([2]master!$A$1:$C$498,MATCH(E37,[2]master!$A$1:$A$498,0),2)</f>
        <v>Émissions nettes de GES</v>
      </c>
      <c r="G37" s="7">
        <v>14.891369252675579</v>
      </c>
      <c r="H37" s="7" t="s">
        <v>11</v>
      </c>
      <c r="I37" s="8"/>
      <c r="J37" s="9" t="s">
        <v>44</v>
      </c>
    </row>
    <row r="38" spans="2:10" x14ac:dyDescent="0.3">
      <c r="B38" s="6" t="s">
        <v>9</v>
      </c>
      <c r="C38" s="6" t="str">
        <f>INDEX([2]master!$A$1:$C$498,MATCH(B38,[2]master!$A$1:$A$498,0),2)</f>
        <v>Carboneutralité à l’échelle mondiale</v>
      </c>
      <c r="D38" s="6">
        <v>2050</v>
      </c>
      <c r="E38" s="6" t="s">
        <v>39</v>
      </c>
      <c r="F38" s="6" t="str">
        <f>INDEX([2]master!$A$1:$C$498,MATCH(E38,[2]master!$A$1:$A$498,0),2)</f>
        <v>Émissions nettes de GES</v>
      </c>
      <c r="G38" s="7">
        <v>0</v>
      </c>
      <c r="H38" s="7" t="s">
        <v>11</v>
      </c>
      <c r="I38" s="8"/>
      <c r="J38" s="9" t="s">
        <v>45</v>
      </c>
    </row>
    <row r="39" spans="2:10" x14ac:dyDescent="0.3">
      <c r="B39" s="6" t="s">
        <v>9</v>
      </c>
      <c r="C39" s="6" t="str">
        <f>INDEX([2]master!$A$1:$C$498,MATCH(B39,[2]master!$A$1:$A$498,0),2)</f>
        <v>Carboneutralité à l’échelle mondiale</v>
      </c>
      <c r="D39" s="6">
        <v>2021</v>
      </c>
      <c r="E39" s="6" t="s">
        <v>33</v>
      </c>
      <c r="F39" s="6" t="str">
        <f>INDEX([2]master!$A$1:$C$498,MATCH(E39,[2]master!$A$1:$A$498,0),2)</f>
        <v>Données de base</v>
      </c>
      <c r="G39" s="7">
        <f t="array" ref="G39:G45">TRANSPOSE(K9:Q9)</f>
        <v>100</v>
      </c>
      <c r="H39" s="7" t="s">
        <v>11</v>
      </c>
      <c r="I39" s="8"/>
      <c r="J39" s="9" t="s">
        <v>46</v>
      </c>
    </row>
    <row r="40" spans="2:10" x14ac:dyDescent="0.3">
      <c r="B40" s="6" t="s">
        <v>9</v>
      </c>
      <c r="C40" s="6" t="str">
        <f>INDEX([2]master!$A$1:$C$498,MATCH(B40,[2]master!$A$1:$A$498,0),2)</f>
        <v>Carboneutralité à l’échelle mondiale</v>
      </c>
      <c r="D40" s="6">
        <v>2025</v>
      </c>
      <c r="E40" s="6" t="s">
        <v>33</v>
      </c>
      <c r="F40" s="6" t="str">
        <f>INDEX([2]master!$A$1:$C$498,MATCH(E40,[2]master!$A$1:$A$498,0),2)</f>
        <v>Données de base</v>
      </c>
      <c r="G40" s="7">
        <v>100</v>
      </c>
      <c r="H40" s="7" t="s">
        <v>11</v>
      </c>
      <c r="I40" s="8"/>
      <c r="J40" s="9" t="s">
        <v>47</v>
      </c>
    </row>
    <row r="41" spans="2:10" x14ac:dyDescent="0.3">
      <c r="B41" s="6" t="s">
        <v>9</v>
      </c>
      <c r="C41" s="6" t="str">
        <f>INDEX([2]master!$A$1:$C$498,MATCH(B41,[2]master!$A$1:$A$498,0),2)</f>
        <v>Carboneutralité à l’échelle mondiale</v>
      </c>
      <c r="D41" s="6">
        <v>2030</v>
      </c>
      <c r="E41" s="6" t="s">
        <v>33</v>
      </c>
      <c r="F41" s="6" t="str">
        <f>INDEX([2]master!$A$1:$C$498,MATCH(E41,[2]master!$A$1:$A$498,0),2)</f>
        <v>Données de base</v>
      </c>
      <c r="G41" s="7">
        <v>100</v>
      </c>
      <c r="H41" s="7" t="s">
        <v>11</v>
      </c>
      <c r="I41" s="8"/>
    </row>
    <row r="42" spans="2:10" x14ac:dyDescent="0.3">
      <c r="B42" s="6" t="s">
        <v>9</v>
      </c>
      <c r="C42" s="6" t="str">
        <f>INDEX([2]master!$A$1:$C$498,MATCH(B42,[2]master!$A$1:$A$498,0),2)</f>
        <v>Carboneutralité à l’échelle mondiale</v>
      </c>
      <c r="D42" s="6">
        <v>2035</v>
      </c>
      <c r="E42" s="6" t="s">
        <v>33</v>
      </c>
      <c r="F42" s="6" t="str">
        <f>INDEX([2]master!$A$1:$C$498,MATCH(E42,[2]master!$A$1:$A$498,0),2)</f>
        <v>Données de base</v>
      </c>
      <c r="G42" s="7">
        <v>100</v>
      </c>
      <c r="H42" s="7" t="s">
        <v>11</v>
      </c>
      <c r="I42" s="8"/>
    </row>
    <row r="43" spans="2:10" x14ac:dyDescent="0.3">
      <c r="B43" s="6" t="s">
        <v>9</v>
      </c>
      <c r="C43" s="6" t="str">
        <f>INDEX([2]master!$A$1:$C$498,MATCH(B43,[2]master!$A$1:$A$498,0),2)</f>
        <v>Carboneutralité à l’échelle mondiale</v>
      </c>
      <c r="D43" s="6">
        <v>2040</v>
      </c>
      <c r="E43" s="6" t="s">
        <v>33</v>
      </c>
      <c r="F43" s="6" t="str">
        <f>INDEX([2]master!$A$1:$C$498,MATCH(E43,[2]master!$A$1:$A$498,0),2)</f>
        <v>Données de base</v>
      </c>
      <c r="G43" s="7">
        <v>100</v>
      </c>
      <c r="H43" s="7" t="s">
        <v>11</v>
      </c>
      <c r="I43" s="8"/>
    </row>
    <row r="44" spans="2:10" x14ac:dyDescent="0.3">
      <c r="B44" s="6" t="s">
        <v>9</v>
      </c>
      <c r="C44" s="6" t="str">
        <f>INDEX([2]master!$A$1:$C$498,MATCH(B44,[2]master!$A$1:$A$498,0),2)</f>
        <v>Carboneutralité à l’échelle mondiale</v>
      </c>
      <c r="D44" s="6">
        <v>2045</v>
      </c>
      <c r="E44" s="6" t="s">
        <v>33</v>
      </c>
      <c r="F44" s="6" t="str">
        <f>INDEX([2]master!$A$1:$C$498,MATCH(E44,[2]master!$A$1:$A$498,0),2)</f>
        <v>Données de base</v>
      </c>
      <c r="G44" s="7">
        <v>100</v>
      </c>
      <c r="H44" s="7" t="s">
        <v>11</v>
      </c>
      <c r="I44" s="8"/>
    </row>
    <row r="45" spans="2:10" x14ac:dyDescent="0.3">
      <c r="B45" s="6" t="s">
        <v>9</v>
      </c>
      <c r="C45" s="6" t="str">
        <f>INDEX([2]master!$A$1:$C$498,MATCH(B45,[2]master!$A$1:$A$498,0),2)</f>
        <v>Carboneutralité à l’échelle mondiale</v>
      </c>
      <c r="D45" s="6">
        <v>2050</v>
      </c>
      <c r="E45" s="6" t="s">
        <v>33</v>
      </c>
      <c r="F45" s="6" t="str">
        <f>INDEX([2]master!$A$1:$C$498,MATCH(E45,[2]master!$A$1:$A$498,0),2)</f>
        <v>Données de base</v>
      </c>
      <c r="G45" s="7">
        <v>100</v>
      </c>
      <c r="H45" s="7" t="s">
        <v>11</v>
      </c>
      <c r="I45" s="8"/>
    </row>
  </sheetData>
  <mergeCells count="2">
    <mergeCell ref="K2:Q2"/>
    <mergeCell ref="B2:H2"/>
  </mergeCells>
  <phoneticPr fontId="4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8324-5031-4E5D-B05B-B3FC175AB605}">
  <dimension ref="B1:S31"/>
  <sheetViews>
    <sheetView topLeftCell="G12" zoomScale="80" zoomScaleNormal="80" workbookViewId="0">
      <selection activeCell="H9" sqref="H9"/>
    </sheetView>
  </sheetViews>
  <sheetFormatPr defaultColWidth="9.1796875" defaultRowHeight="13" x14ac:dyDescent="0.3"/>
  <cols>
    <col min="1" max="1" width="4.26953125" style="1" customWidth="1"/>
    <col min="2" max="2" width="14.453125" style="1" bestFit="1" customWidth="1"/>
    <col min="3" max="3" width="14.453125" style="1" customWidth="1"/>
    <col min="4" max="4" width="5.54296875" style="1" bestFit="1" customWidth="1"/>
    <col min="5" max="5" width="23.7265625" style="1" bestFit="1" customWidth="1"/>
    <col min="6" max="6" width="23.7265625" style="1" customWidth="1"/>
    <col min="7" max="7" width="37.26953125" style="1" bestFit="1" customWidth="1"/>
    <col min="8" max="8" width="15" style="1" bestFit="1" customWidth="1"/>
    <col min="9" max="9" width="15.1796875" style="1" bestFit="1" customWidth="1"/>
    <col min="10" max="10" width="9.1796875" style="1"/>
    <col min="11" max="11" width="4.81640625" style="1" customWidth="1"/>
    <col min="12" max="12" width="37.26953125" style="1" bestFit="1" customWidth="1"/>
    <col min="13" max="13" width="18.7265625" style="1" bestFit="1" customWidth="1"/>
    <col min="14" max="14" width="17.1796875" style="1" bestFit="1" customWidth="1"/>
    <col min="15" max="15" width="9.1796875" style="1"/>
    <col min="16" max="16" width="37.26953125" style="1" bestFit="1" customWidth="1"/>
    <col min="17" max="17" width="18.7265625" style="1" bestFit="1" customWidth="1"/>
    <col min="18" max="18" width="17.1796875" style="1" bestFit="1" customWidth="1"/>
    <col min="19" max="16384" width="9.1796875" style="1"/>
  </cols>
  <sheetData>
    <row r="1" spans="2:19" x14ac:dyDescent="0.3">
      <c r="L1" s="32" t="s">
        <v>48</v>
      </c>
    </row>
    <row r="2" spans="2:19" ht="15" customHeight="1" x14ac:dyDescent="0.3">
      <c r="B2" s="40" t="s">
        <v>0</v>
      </c>
      <c r="C2" s="40"/>
      <c r="D2" s="40"/>
      <c r="E2" s="40"/>
      <c r="F2" s="40"/>
      <c r="G2" s="40"/>
      <c r="H2" s="40"/>
      <c r="I2" s="40"/>
      <c r="J2" s="40"/>
      <c r="K2" s="38" t="s">
        <v>6</v>
      </c>
      <c r="L2" s="1" t="s">
        <v>5</v>
      </c>
      <c r="M2" s="2" t="s">
        <v>49</v>
      </c>
      <c r="N2" s="2" t="s">
        <v>50</v>
      </c>
    </row>
    <row r="3" spans="2:19" x14ac:dyDescent="0.3">
      <c r="B3" s="17" t="s">
        <v>3</v>
      </c>
      <c r="C3" s="17" t="s">
        <v>2</v>
      </c>
      <c r="D3" s="17" t="s">
        <v>4</v>
      </c>
      <c r="E3" s="17" t="s">
        <v>51</v>
      </c>
      <c r="F3" s="17" t="s">
        <v>52</v>
      </c>
      <c r="G3" s="17" t="s">
        <v>5</v>
      </c>
      <c r="H3" s="17" t="s">
        <v>6</v>
      </c>
      <c r="I3" s="17" t="s">
        <v>7</v>
      </c>
      <c r="J3" s="17" t="s">
        <v>8</v>
      </c>
      <c r="K3" s="38" t="s">
        <v>53</v>
      </c>
      <c r="L3" s="1" t="s">
        <v>53</v>
      </c>
      <c r="M3" s="5">
        <v>50.2</v>
      </c>
      <c r="N3" s="12"/>
      <c r="S3" s="12"/>
    </row>
    <row r="4" spans="2:19" x14ac:dyDescent="0.3">
      <c r="B4" s="6" t="s">
        <v>9</v>
      </c>
      <c r="C4" s="6" t="str">
        <f>INDEX([2]master!$A$1:$C$498,MATCH(B4,[2]master!$A$1:$A$498,0),2)</f>
        <v>Carboneutralité à l’échelle mondiale</v>
      </c>
      <c r="D4" s="6">
        <v>2050</v>
      </c>
      <c r="E4" s="6" t="s">
        <v>54</v>
      </c>
      <c r="F4" s="6" t="str">
        <f>INDEX([2]master!$A$1:$C$498,MATCH(E4,[2]master!$A$1:$A$498,0),2)</f>
        <v>Émissions restantes de GES</v>
      </c>
      <c r="G4" s="6" t="s">
        <v>53</v>
      </c>
      <c r="H4" s="6" t="str">
        <f>INDEX([2]master!$A$1:$C$498,MATCH(G4,[2]master!$A$1:$A$498,0),2)</f>
        <v>Agriculture</v>
      </c>
      <c r="I4" s="15">
        <f t="shared" ref="I4:I10" si="0">I18</f>
        <v>0.32855553373911911</v>
      </c>
      <c r="J4" s="6" t="s">
        <v>55</v>
      </c>
      <c r="K4" s="38" t="s">
        <v>371</v>
      </c>
      <c r="L4" s="1" t="s">
        <v>56</v>
      </c>
      <c r="M4" s="5">
        <v>26.2</v>
      </c>
      <c r="N4" s="12"/>
      <c r="S4" s="12"/>
    </row>
    <row r="5" spans="2:19" x14ac:dyDescent="0.3">
      <c r="B5" s="6" t="s">
        <v>9</v>
      </c>
      <c r="C5" s="6" t="str">
        <f>INDEX([2]master!$A$1:$C$498,MATCH(B5,[2]master!$A$1:$A$498,0),2)</f>
        <v>Carboneutralité à l’échelle mondiale</v>
      </c>
      <c r="D5" s="6">
        <v>2050</v>
      </c>
      <c r="E5" s="6" t="s">
        <v>54</v>
      </c>
      <c r="F5" s="6" t="str">
        <f>INDEX([2]master!$A$1:$C$498,MATCH(E5,[2]master!$A$1:$A$498,0),2)</f>
        <v>Émissions restantes de GES</v>
      </c>
      <c r="G5" s="6" t="s">
        <v>56</v>
      </c>
      <c r="H5" s="6" t="str">
        <f>INDEX([2]master!$A$1:$C$498,MATCH(G5,[2]master!$A$1:$A$498,0),2)</f>
        <v>Déchets et autres</v>
      </c>
      <c r="I5" s="15">
        <f t="shared" si="0"/>
        <v>0.17147719091563585</v>
      </c>
      <c r="J5" s="6" t="s">
        <v>55</v>
      </c>
      <c r="K5" s="38" t="s">
        <v>372</v>
      </c>
      <c r="L5" s="1" t="s">
        <v>57</v>
      </c>
      <c r="M5" s="5">
        <v>24.88</v>
      </c>
      <c r="N5" s="12"/>
      <c r="S5" s="12"/>
    </row>
    <row r="6" spans="2:19" x14ac:dyDescent="0.3">
      <c r="B6" s="6" t="s">
        <v>9</v>
      </c>
      <c r="C6" s="6" t="str">
        <f>INDEX([2]master!$A$1:$C$498,MATCH(B6,[2]master!$A$1:$A$498,0),2)</f>
        <v>Carboneutralité à l’échelle mondiale</v>
      </c>
      <c r="D6" s="6">
        <v>2050</v>
      </c>
      <c r="E6" s="6" t="s">
        <v>54</v>
      </c>
      <c r="F6" s="6" t="str">
        <f>INDEX([2]master!$A$1:$C$498,MATCH(E6,[2]master!$A$1:$A$498,0),2)</f>
        <v>Émissions restantes de GES</v>
      </c>
      <c r="G6" s="6" t="s">
        <v>57</v>
      </c>
      <c r="H6" s="6" t="str">
        <f>INDEX([2]master!$A$1:$C$498,MATCH(G6,[2]master!$A$1:$A$498,0),2)</f>
        <v>Bâtiments</v>
      </c>
      <c r="I6" s="15">
        <f t="shared" si="0"/>
        <v>0.16283788206034427</v>
      </c>
      <c r="J6" s="6" t="s">
        <v>55</v>
      </c>
      <c r="K6" s="38" t="s">
        <v>106</v>
      </c>
      <c r="L6" s="1" t="s">
        <v>58</v>
      </c>
      <c r="M6" s="5">
        <v>19.38</v>
      </c>
      <c r="N6" s="12"/>
      <c r="S6" s="12"/>
    </row>
    <row r="7" spans="2:19" x14ac:dyDescent="0.3">
      <c r="B7" s="6" t="s">
        <v>9</v>
      </c>
      <c r="C7" s="6" t="str">
        <f>INDEX([2]master!$A$1:$C$498,MATCH(B7,[2]master!$A$1:$A$498,0),2)</f>
        <v>Carboneutralité à l’échelle mondiale</v>
      </c>
      <c r="D7" s="6">
        <v>2050</v>
      </c>
      <c r="E7" s="6" t="s">
        <v>54</v>
      </c>
      <c r="F7" s="6" t="str">
        <f>INDEX([2]master!$A$1:$C$498,MATCH(E7,[2]master!$A$1:$A$498,0),2)</f>
        <v>Émissions restantes de GES</v>
      </c>
      <c r="G7" s="6" t="s">
        <v>58</v>
      </c>
      <c r="H7" s="6" t="str">
        <f>INDEX([2]master!$A$1:$C$498,MATCH(G7,[2]master!$A$1:$A$498,0),2)</f>
        <v>Industrie lourde</v>
      </c>
      <c r="I7" s="15">
        <f t="shared" si="0"/>
        <v>0.12684076182996271</v>
      </c>
      <c r="J7" s="6" t="s">
        <v>55</v>
      </c>
      <c r="K7" s="38" t="s">
        <v>104</v>
      </c>
      <c r="L7" s="1" t="s">
        <v>59</v>
      </c>
      <c r="M7" s="5">
        <v>17.36</v>
      </c>
      <c r="N7" s="12"/>
      <c r="S7" s="12"/>
    </row>
    <row r="8" spans="2:19" x14ac:dyDescent="0.3">
      <c r="B8" s="6" t="s">
        <v>9</v>
      </c>
      <c r="C8" s="6" t="str">
        <f>INDEX([2]master!$A$1:$C$498,MATCH(B8,[2]master!$A$1:$A$498,0),2)</f>
        <v>Carboneutralité à l’échelle mondiale</v>
      </c>
      <c r="D8" s="6">
        <v>2050</v>
      </c>
      <c r="E8" s="6" t="s">
        <v>54</v>
      </c>
      <c r="F8" s="6" t="str">
        <f>INDEX([2]master!$A$1:$C$498,MATCH(E8,[2]master!$A$1:$A$498,0),2)</f>
        <v>Émissions restantes de GES</v>
      </c>
      <c r="G8" s="6" t="s">
        <v>59</v>
      </c>
      <c r="H8" s="6" t="str">
        <f>INDEX([2]master!$A$1:$C$498,MATCH(G8,[2]master!$A$1:$A$498,0),2)</f>
        <v>Pétrole et gaz</v>
      </c>
      <c r="I8" s="15">
        <f t="shared" si="0"/>
        <v>0.1136200013089862</v>
      </c>
      <c r="J8" s="6" t="s">
        <v>55</v>
      </c>
      <c r="K8" s="38" t="s">
        <v>95</v>
      </c>
      <c r="L8" s="1" t="s">
        <v>60</v>
      </c>
      <c r="M8" s="5">
        <v>14.77</v>
      </c>
      <c r="N8" s="12"/>
      <c r="S8" s="12"/>
    </row>
    <row r="9" spans="2:19" x14ac:dyDescent="0.3">
      <c r="B9" s="6" t="s">
        <v>9</v>
      </c>
      <c r="C9" s="6" t="str">
        <f>INDEX([2]master!$A$1:$C$498,MATCH(B9,[2]master!$A$1:$A$498,0),2)</f>
        <v>Carboneutralité à l’échelle mondiale</v>
      </c>
      <c r="D9" s="6">
        <v>2050</v>
      </c>
      <c r="E9" s="6" t="s">
        <v>54</v>
      </c>
      <c r="F9" s="6" t="str">
        <f>INDEX([2]master!$A$1:$C$498,MATCH(E9,[2]master!$A$1:$A$498,0),2)</f>
        <v>Émissions restantes de GES</v>
      </c>
      <c r="G9" s="6" t="s">
        <v>60</v>
      </c>
      <c r="H9" s="6" t="str">
        <f>INDEX([2]master!$A$1:$C$498,MATCH(G9,[2]master!$A$1:$A$498,0),2)</f>
        <v>Transport</v>
      </c>
      <c r="I9" s="15">
        <f t="shared" si="0"/>
        <v>9.6668630145951964E-2</v>
      </c>
      <c r="J9" s="6" t="s">
        <v>55</v>
      </c>
      <c r="K9" s="38" t="s">
        <v>373</v>
      </c>
      <c r="L9" s="1" t="s">
        <v>61</v>
      </c>
      <c r="M9" s="5"/>
      <c r="N9" s="5">
        <v>-50</v>
      </c>
      <c r="S9" s="12"/>
    </row>
    <row r="10" spans="2:19" x14ac:dyDescent="0.3">
      <c r="B10" s="6" t="s">
        <v>9</v>
      </c>
      <c r="C10" s="6" t="str">
        <f>INDEX([2]master!$A$1:$C$498,MATCH(B10,[2]master!$A$1:$A$498,0),2)</f>
        <v>Carboneutralité à l’échelle mondiale</v>
      </c>
      <c r="D10" s="6">
        <v>2050</v>
      </c>
      <c r="E10" s="6" t="s">
        <v>54</v>
      </c>
      <c r="F10" s="6" t="str">
        <f>INDEX([2]master!$A$1:$C$498,MATCH(E10,[2]master!$A$1:$A$498,0),2)</f>
        <v>Émissions restantes de GES</v>
      </c>
      <c r="G10" s="6" t="s">
        <v>62</v>
      </c>
      <c r="H10" s="6" t="str">
        <f>INDEX([2]master!$A$1:$C$498,MATCH(G10,[2]master!$A$1:$A$498,0),2)</f>
        <v>Émissions restantes totales de GES</v>
      </c>
      <c r="I10" s="15">
        <f t="shared" si="0"/>
        <v>1</v>
      </c>
      <c r="J10" s="6" t="s">
        <v>55</v>
      </c>
      <c r="K10" s="38" t="s">
        <v>374</v>
      </c>
      <c r="L10" s="1" t="s">
        <v>63</v>
      </c>
      <c r="M10" s="5"/>
      <c r="N10" s="5">
        <v>-45.86</v>
      </c>
      <c r="S10" s="12"/>
    </row>
    <row r="11" spans="2:19" x14ac:dyDescent="0.3">
      <c r="B11" s="6" t="s">
        <v>9</v>
      </c>
      <c r="C11" s="6" t="str">
        <f>INDEX([2]master!$A$1:$C$498,MATCH(B11,[2]master!$A$1:$A$498,0),2)</f>
        <v>Carboneutralité à l’échelle mondiale</v>
      </c>
      <c r="D11" s="6">
        <v>2050</v>
      </c>
      <c r="E11" s="6" t="s">
        <v>64</v>
      </c>
      <c r="F11" s="6" t="str">
        <f>INDEX([2]master!$A$1:$C$498,MATCH(E11,[2]master!$A$1:$A$498,0),2)</f>
        <v>Émissions négatives de GES</v>
      </c>
      <c r="G11" s="6" t="s">
        <v>61</v>
      </c>
      <c r="H11" s="6" t="str">
        <f>INDEX([2]master!$A$1:$C$498,MATCH(G11,[2]master!$A$1:$A$498,0),2)</f>
        <v>Utilisation des sols, changement d’affectation des sols et foresterie</v>
      </c>
      <c r="I11" s="15">
        <f>I27</f>
        <v>0.32756813417190778</v>
      </c>
      <c r="J11" s="6" t="s">
        <v>55</v>
      </c>
      <c r="K11" s="38" t="s">
        <v>121</v>
      </c>
      <c r="L11" s="1" t="s">
        <v>65</v>
      </c>
      <c r="M11" s="5"/>
      <c r="N11" s="5">
        <v>-36.020000000000003</v>
      </c>
      <c r="S11" s="12"/>
    </row>
    <row r="12" spans="2:19" x14ac:dyDescent="0.3">
      <c r="B12" s="6" t="s">
        <v>9</v>
      </c>
      <c r="C12" s="6" t="str">
        <f>INDEX([2]master!$A$1:$C$498,MATCH(B12,[2]master!$A$1:$A$498,0),2)</f>
        <v>Carboneutralité à l’échelle mondiale</v>
      </c>
      <c r="D12" s="6">
        <v>2050</v>
      </c>
      <c r="E12" s="6" t="s">
        <v>64</v>
      </c>
      <c r="F12" s="6" t="str">
        <f>INDEX([2]master!$A$1:$C$498,MATCH(E12,[2]master!$A$1:$A$498,0),2)</f>
        <v>Émissions négatives de GES</v>
      </c>
      <c r="G12" s="6" t="s">
        <v>63</v>
      </c>
      <c r="H12" s="6" t="str">
        <f>INDEX([2]master!$A$1:$C$498,MATCH(G12,[2]master!$A$1:$A$498,0),2)</f>
        <v>Captage direct dans l’air</v>
      </c>
      <c r="I12" s="15">
        <f>I28</f>
        <v>0.30044549266247383</v>
      </c>
      <c r="J12" s="6" t="s">
        <v>55</v>
      </c>
      <c r="K12" s="38" t="s">
        <v>375</v>
      </c>
      <c r="L12" s="1" t="s">
        <v>66</v>
      </c>
      <c r="M12" s="5"/>
      <c r="N12" s="5">
        <v>-20.76</v>
      </c>
      <c r="S12" s="12"/>
    </row>
    <row r="13" spans="2:19" x14ac:dyDescent="0.3">
      <c r="B13" s="6" t="s">
        <v>9</v>
      </c>
      <c r="C13" s="6" t="str">
        <f>INDEX([2]master!$A$1:$C$498,MATCH(B13,[2]master!$A$1:$A$498,0),2)</f>
        <v>Carboneutralité à l’échelle mondiale</v>
      </c>
      <c r="D13" s="6">
        <v>2050</v>
      </c>
      <c r="E13" s="6" t="s">
        <v>64</v>
      </c>
      <c r="F13" s="6" t="str">
        <f>INDEX([2]master!$A$1:$C$498,MATCH(E13,[2]master!$A$1:$A$498,0),2)</f>
        <v>Émissions négatives de GES</v>
      </c>
      <c r="G13" s="6" t="s">
        <v>65</v>
      </c>
      <c r="H13" s="6" t="str">
        <f>INDEX([2]master!$A$1:$C$498,MATCH(G13,[2]master!$A$1:$A$498,0),2)</f>
        <v>Électricité</v>
      </c>
      <c r="I13" s="15">
        <f>I29</f>
        <v>0.2359800838574424</v>
      </c>
      <c r="J13" s="6" t="s">
        <v>55</v>
      </c>
      <c r="K13" s="38" t="s">
        <v>376</v>
      </c>
      <c r="L13" s="2" t="s">
        <v>67</v>
      </c>
      <c r="M13" s="11">
        <f>SUM(M3:M12)</f>
        <v>152.79</v>
      </c>
      <c r="N13" s="11">
        <f>SUM(N3:N12)</f>
        <v>-152.63999999999999</v>
      </c>
    </row>
    <row r="14" spans="2:19" x14ac:dyDescent="0.3">
      <c r="B14" s="6" t="s">
        <v>9</v>
      </c>
      <c r="C14" s="6" t="str">
        <f>INDEX([2]master!$A$1:$C$498,MATCH(B14,[2]master!$A$1:$A$498,0),2)</f>
        <v>Carboneutralité à l’échelle mondiale</v>
      </c>
      <c r="D14" s="6">
        <v>2050</v>
      </c>
      <c r="E14" s="6" t="s">
        <v>64</v>
      </c>
      <c r="F14" s="6" t="str">
        <f>INDEX([2]master!$A$1:$C$498,MATCH(E14,[2]master!$A$1:$A$498,0),2)</f>
        <v>Émissions négatives de GES</v>
      </c>
      <c r="G14" s="6" t="s">
        <v>66</v>
      </c>
      <c r="H14" s="6" t="str">
        <f>INDEX([2]master!$A$1:$C$498,MATCH(G14,[2]master!$A$1:$A$498,0),2)</f>
        <v>Production d’hydrogène à émissions faibles ou nulles</v>
      </c>
      <c r="I14" s="15">
        <f>I30</f>
        <v>0.13600628930817613</v>
      </c>
      <c r="J14" s="6" t="s">
        <v>55</v>
      </c>
      <c r="P14" s="2"/>
      <c r="R14" s="14"/>
    </row>
    <row r="15" spans="2:19" x14ac:dyDescent="0.3">
      <c r="B15" s="6" t="s">
        <v>9</v>
      </c>
      <c r="C15" s="6" t="str">
        <f>INDEX([2]master!$A$1:$C$498,MATCH(B15,[2]master!$A$1:$A$498,0),2)</f>
        <v>Carboneutralité à l’échelle mondiale</v>
      </c>
      <c r="D15" s="6">
        <v>2050</v>
      </c>
      <c r="E15" s="6" t="s">
        <v>64</v>
      </c>
      <c r="F15" s="6" t="str">
        <f>INDEX([2]master!$A$1:$C$498,MATCH(E15,[2]master!$A$1:$A$498,0),2)</f>
        <v>Émissions négatives de GES</v>
      </c>
      <c r="G15" s="6" t="s">
        <v>68</v>
      </c>
      <c r="H15" s="6" t="str">
        <f>INDEX([2]master!$A$1:$C$498,MATCH(G15,[2]master!$A$1:$A$498,0),2)</f>
        <v>Émissions négatives totales de GES</v>
      </c>
      <c r="I15" s="15">
        <f>I31</f>
        <v>1</v>
      </c>
      <c r="J15" s="6" t="s">
        <v>55</v>
      </c>
    </row>
    <row r="17" spans="7:13" x14ac:dyDescent="0.3">
      <c r="G17" s="2" t="s">
        <v>54</v>
      </c>
      <c r="H17" s="2" t="s">
        <v>69</v>
      </c>
      <c r="I17" s="2" t="s">
        <v>70</v>
      </c>
      <c r="M17" s="5"/>
    </row>
    <row r="18" spans="7:13" x14ac:dyDescent="0.3">
      <c r="G18" s="1" t="s">
        <v>53</v>
      </c>
      <c r="H18" s="5">
        <v>50.2</v>
      </c>
      <c r="I18" s="12">
        <f t="shared" ref="I18:I24" si="1">H18/H$24</f>
        <v>0.32855553373911911</v>
      </c>
    </row>
    <row r="19" spans="7:13" x14ac:dyDescent="0.3">
      <c r="G19" s="1" t="s">
        <v>56</v>
      </c>
      <c r="H19" s="5">
        <v>26.2</v>
      </c>
      <c r="I19" s="12">
        <f t="shared" si="1"/>
        <v>0.17147719091563585</v>
      </c>
    </row>
    <row r="20" spans="7:13" x14ac:dyDescent="0.3">
      <c r="G20" s="1" t="s">
        <v>57</v>
      </c>
      <c r="H20" s="5">
        <v>24.88</v>
      </c>
      <c r="I20" s="12">
        <f t="shared" si="1"/>
        <v>0.16283788206034427</v>
      </c>
    </row>
    <row r="21" spans="7:13" x14ac:dyDescent="0.3">
      <c r="G21" s="1" t="s">
        <v>58</v>
      </c>
      <c r="H21" s="5">
        <v>19.38</v>
      </c>
      <c r="I21" s="12">
        <f t="shared" si="1"/>
        <v>0.12684076182996271</v>
      </c>
    </row>
    <row r="22" spans="7:13" x14ac:dyDescent="0.3">
      <c r="G22" s="1" t="s">
        <v>59</v>
      </c>
      <c r="H22" s="5">
        <v>17.36</v>
      </c>
      <c r="I22" s="12">
        <f t="shared" si="1"/>
        <v>0.1136200013089862</v>
      </c>
    </row>
    <row r="23" spans="7:13" x14ac:dyDescent="0.3">
      <c r="G23" s="1" t="s">
        <v>60</v>
      </c>
      <c r="H23" s="5">
        <v>14.77</v>
      </c>
      <c r="I23" s="12">
        <f t="shared" si="1"/>
        <v>9.6668630145951964E-2</v>
      </c>
    </row>
    <row r="24" spans="7:13" x14ac:dyDescent="0.3">
      <c r="G24" s="2" t="s">
        <v>71</v>
      </c>
      <c r="H24" s="11">
        <f>SUM(H18:H23)</f>
        <v>152.79</v>
      </c>
      <c r="I24" s="13">
        <f t="shared" si="1"/>
        <v>1</v>
      </c>
    </row>
    <row r="26" spans="7:13" x14ac:dyDescent="0.3">
      <c r="G26" s="2" t="s">
        <v>64</v>
      </c>
    </row>
    <row r="27" spans="7:13" x14ac:dyDescent="0.3">
      <c r="G27" s="1" t="s">
        <v>61</v>
      </c>
      <c r="H27" s="5">
        <v>50</v>
      </c>
      <c r="I27" s="12">
        <f>H27/H$31</f>
        <v>0.32756813417190778</v>
      </c>
    </row>
    <row r="28" spans="7:13" x14ac:dyDescent="0.3">
      <c r="G28" s="1" t="s">
        <v>63</v>
      </c>
      <c r="H28" s="5">
        <v>45.86</v>
      </c>
      <c r="I28" s="12">
        <f>H28/H$31</f>
        <v>0.30044549266247383</v>
      </c>
    </row>
    <row r="29" spans="7:13" x14ac:dyDescent="0.3">
      <c r="G29" s="1" t="s">
        <v>65</v>
      </c>
      <c r="H29" s="5">
        <v>36.020000000000003</v>
      </c>
      <c r="I29" s="12">
        <f>H29/H$31</f>
        <v>0.2359800838574424</v>
      </c>
    </row>
    <row r="30" spans="7:13" x14ac:dyDescent="0.3">
      <c r="G30" s="1" t="s">
        <v>66</v>
      </c>
      <c r="H30" s="5">
        <v>20.76</v>
      </c>
      <c r="I30" s="12">
        <f>H30/H$31</f>
        <v>0.13600628930817613</v>
      </c>
    </row>
    <row r="31" spans="7:13" x14ac:dyDescent="0.3">
      <c r="G31" s="2" t="s">
        <v>72</v>
      </c>
      <c r="H31" s="14">
        <f>SUM(H27:H30)</f>
        <v>152.63999999999999</v>
      </c>
      <c r="I31" s="13">
        <f>H31/H$31</f>
        <v>1</v>
      </c>
    </row>
  </sheetData>
  <mergeCells count="1">
    <mergeCell ref="B2:J2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4BDB-A347-4A61-B49A-9A15874472AA}">
  <dimension ref="A3:P15"/>
  <sheetViews>
    <sheetView workbookViewId="0">
      <selection activeCell="E10" sqref="E10"/>
    </sheetView>
  </sheetViews>
  <sheetFormatPr defaultRowHeight="14.5" x14ac:dyDescent="0.35"/>
  <cols>
    <col min="1" max="1" width="16.81640625" bestFit="1" customWidth="1"/>
    <col min="2" max="2" width="16.81640625" customWidth="1"/>
    <col min="3" max="3" width="5.1796875" bestFit="1" customWidth="1"/>
    <col min="4" max="4" width="23.7265625" bestFit="1" customWidth="1"/>
    <col min="5" max="5" width="49" bestFit="1" customWidth="1"/>
    <col min="6" max="6" width="22" bestFit="1" customWidth="1"/>
    <col min="10" max="10" width="23.7265625" bestFit="1" customWidth="1"/>
    <col min="11" max="11" width="15.1796875" bestFit="1" customWidth="1"/>
    <col min="12" max="12" width="5.1796875" bestFit="1" customWidth="1"/>
    <col min="13" max="13" width="15.81640625" bestFit="1" customWidth="1"/>
    <col min="14" max="14" width="5.1796875" bestFit="1" customWidth="1"/>
    <col min="15" max="15" width="16.81640625" bestFit="1" customWidth="1"/>
    <col min="16" max="16" width="5.1796875" bestFit="1" customWidth="1"/>
  </cols>
  <sheetData>
    <row r="3" spans="1:16" x14ac:dyDescent="0.35">
      <c r="A3" t="s">
        <v>2</v>
      </c>
      <c r="B3" t="s">
        <v>3</v>
      </c>
      <c r="C3" t="s">
        <v>4</v>
      </c>
      <c r="D3" t="s">
        <v>73</v>
      </c>
      <c r="E3" t="s">
        <v>74</v>
      </c>
      <c r="F3" t="s">
        <v>75</v>
      </c>
      <c r="K3" t="s">
        <v>9</v>
      </c>
      <c r="M3" t="s">
        <v>76</v>
      </c>
      <c r="O3" t="s">
        <v>77</v>
      </c>
    </row>
    <row r="4" spans="1:16" x14ac:dyDescent="0.35">
      <c r="A4" t="s">
        <v>9</v>
      </c>
      <c r="B4" t="str">
        <f>INDEX([2]master!$A$1:$C$498,MATCH(A4,[2]master!$A$1:$A$498,0),2)</f>
        <v>Carboneutralité à l’échelle mondiale</v>
      </c>
      <c r="C4">
        <v>2030</v>
      </c>
      <c r="D4" t="s">
        <v>78</v>
      </c>
      <c r="E4" t="str">
        <f>INDEX([2]master!$A$1:$C$498,MATCH(D4,[2]master!$A$1:$A$498,0),2)</f>
        <v>Filet de sécurité fédéral sur la tarification du carbone</v>
      </c>
      <c r="F4">
        <v>140</v>
      </c>
      <c r="K4">
        <v>2030</v>
      </c>
      <c r="L4">
        <v>2050</v>
      </c>
      <c r="M4">
        <v>2030</v>
      </c>
      <c r="N4">
        <v>2050</v>
      </c>
      <c r="O4">
        <v>2030</v>
      </c>
      <c r="P4">
        <v>2050</v>
      </c>
    </row>
    <row r="5" spans="1:16" x14ac:dyDescent="0.35">
      <c r="A5" t="s">
        <v>9</v>
      </c>
      <c r="B5" t="str">
        <f>INDEX([2]master!$A$1:$C$498,MATCH(A5,[2]master!$A$1:$A$498,0),2)</f>
        <v>Carboneutralité à l’échelle mondiale</v>
      </c>
      <c r="C5">
        <v>2050</v>
      </c>
      <c r="D5" t="s">
        <v>78</v>
      </c>
      <c r="E5" t="str">
        <f>INDEX([2]master!$A$1:$C$498,MATCH(D5,[2]master!$A$1:$A$498,0),2)</f>
        <v>Filet de sécurité fédéral sur la tarification du carbone</v>
      </c>
      <c r="F5">
        <v>95</v>
      </c>
      <c r="J5" t="s">
        <v>78</v>
      </c>
      <c r="K5">
        <f>F4</f>
        <v>140</v>
      </c>
      <c r="L5">
        <f>F5</f>
        <v>95</v>
      </c>
      <c r="M5">
        <f>F8</f>
        <v>140</v>
      </c>
      <c r="N5">
        <f>F9</f>
        <v>95</v>
      </c>
      <c r="O5">
        <f>F12</f>
        <v>140</v>
      </c>
      <c r="P5">
        <f>F13</f>
        <v>95</v>
      </c>
    </row>
    <row r="6" spans="1:16" x14ac:dyDescent="0.35">
      <c r="A6" t="s">
        <v>9</v>
      </c>
      <c r="B6" t="str">
        <f>INDEX([2]master!$A$1:$C$498,MATCH(A6,[2]master!$A$1:$A$498,0),2)</f>
        <v>Carboneutralité à l’échelle mondiale</v>
      </c>
      <c r="C6">
        <v>2030</v>
      </c>
      <c r="D6" t="s">
        <v>79</v>
      </c>
      <c r="E6" t="str">
        <f>INDEX([2]master!$A$1:$C$498,MATCH(D6,[2]master!$A$1:$A$498,0),2)</f>
        <v>Coût global du carbone</v>
      </c>
      <c r="F6">
        <v>0</v>
      </c>
      <c r="J6" t="s">
        <v>79</v>
      </c>
      <c r="K6">
        <f>F6</f>
        <v>0</v>
      </c>
      <c r="L6">
        <f>F7</f>
        <v>330</v>
      </c>
      <c r="M6">
        <f>F10</f>
        <v>0</v>
      </c>
      <c r="N6">
        <f>F11</f>
        <v>380</v>
      </c>
      <c r="O6">
        <f>F14</f>
        <v>0</v>
      </c>
      <c r="P6">
        <f>F15</f>
        <v>0</v>
      </c>
    </row>
    <row r="7" spans="1:16" x14ac:dyDescent="0.35">
      <c r="A7" t="s">
        <v>9</v>
      </c>
      <c r="B7" t="str">
        <f>INDEX([2]master!$A$1:$C$498,MATCH(A7,[2]master!$A$1:$A$498,0),2)</f>
        <v>Carboneutralité à l’échelle mondiale</v>
      </c>
      <c r="C7">
        <v>2050</v>
      </c>
      <c r="D7" t="s">
        <v>79</v>
      </c>
      <c r="E7" t="str">
        <f>INDEX([2]master!$A$1:$C$498,MATCH(D7,[2]master!$A$1:$A$498,0),2)</f>
        <v>Coût global du carbone</v>
      </c>
      <c r="F7">
        <v>330</v>
      </c>
    </row>
    <row r="8" spans="1:16" x14ac:dyDescent="0.35">
      <c r="A8" t="s">
        <v>76</v>
      </c>
      <c r="B8" t="str">
        <f>INDEX([2]master!$A$1:$C$498,MATCH(A8,[2]master!$A$1:$A$498,0),2)</f>
        <v>Carboneutralité au Canada</v>
      </c>
      <c r="C8">
        <v>2030</v>
      </c>
      <c r="D8" t="s">
        <v>78</v>
      </c>
      <c r="E8" t="str">
        <f>INDEX([2]master!$A$1:$C$498,MATCH(D8,[2]master!$A$1:$A$498,0),2)</f>
        <v>Filet de sécurité fédéral sur la tarification du carbone</v>
      </c>
      <c r="F8">
        <v>140</v>
      </c>
    </row>
    <row r="9" spans="1:16" x14ac:dyDescent="0.35">
      <c r="A9" t="s">
        <v>76</v>
      </c>
      <c r="B9" t="str">
        <f>INDEX([2]master!$A$1:$C$498,MATCH(A9,[2]master!$A$1:$A$498,0),2)</f>
        <v>Carboneutralité au Canada</v>
      </c>
      <c r="C9">
        <v>2050</v>
      </c>
      <c r="D9" t="s">
        <v>78</v>
      </c>
      <c r="E9" t="str">
        <f>INDEX([2]master!$A$1:$C$498,MATCH(D9,[2]master!$A$1:$A$498,0),2)</f>
        <v>Filet de sécurité fédéral sur la tarification du carbone</v>
      </c>
      <c r="F9">
        <v>95</v>
      </c>
    </row>
    <row r="10" spans="1:16" x14ac:dyDescent="0.35">
      <c r="A10" t="s">
        <v>76</v>
      </c>
      <c r="B10" t="str">
        <f>INDEX([2]master!$A$1:$C$498,MATCH(A10,[2]master!$A$1:$A$498,0),2)</f>
        <v>Carboneutralité au Canada</v>
      </c>
      <c r="C10">
        <v>2030</v>
      </c>
      <c r="D10" t="s">
        <v>79</v>
      </c>
      <c r="E10" t="str">
        <f>INDEX([2]master!$A$1:$C$498,MATCH(D10,[2]master!$A$1:$A$498,0),2)</f>
        <v>Coût global du carbone</v>
      </c>
      <c r="F10">
        <v>0</v>
      </c>
    </row>
    <row r="11" spans="1:16" x14ac:dyDescent="0.35">
      <c r="A11" t="s">
        <v>76</v>
      </c>
      <c r="B11" t="str">
        <f>INDEX([2]master!$A$1:$C$498,MATCH(A11,[2]master!$A$1:$A$498,0),2)</f>
        <v>Carboneutralité au Canada</v>
      </c>
      <c r="C11">
        <v>2050</v>
      </c>
      <c r="D11" t="s">
        <v>79</v>
      </c>
      <c r="E11" t="str">
        <f>INDEX([2]master!$A$1:$C$498,MATCH(D11,[2]master!$A$1:$A$498,0),2)</f>
        <v>Coût global du carbone</v>
      </c>
      <c r="F11">
        <v>380</v>
      </c>
    </row>
    <row r="12" spans="1:16" x14ac:dyDescent="0.35">
      <c r="A12" t="s">
        <v>77</v>
      </c>
      <c r="B12" t="str">
        <f>INDEX([2]master!$A$1:$C$498,MATCH(A12,[2]master!$A$1:$A$498,0),2)</f>
        <v>Mesures actuelles</v>
      </c>
      <c r="C12">
        <v>2030</v>
      </c>
      <c r="D12" t="s">
        <v>78</v>
      </c>
      <c r="E12" t="str">
        <f>INDEX([2]master!$A$1:$C$498,MATCH(D12,[2]master!$A$1:$A$498,0),2)</f>
        <v>Filet de sécurité fédéral sur la tarification du carbone</v>
      </c>
      <c r="F12">
        <v>140</v>
      </c>
    </row>
    <row r="13" spans="1:16" x14ac:dyDescent="0.35">
      <c r="A13" t="s">
        <v>77</v>
      </c>
      <c r="B13" t="str">
        <f>INDEX([2]master!$A$1:$C$498,MATCH(A13,[2]master!$A$1:$A$498,0),2)</f>
        <v>Mesures actuelles</v>
      </c>
      <c r="C13">
        <v>2050</v>
      </c>
      <c r="D13" t="s">
        <v>78</v>
      </c>
      <c r="E13" t="str">
        <f>INDEX([2]master!$A$1:$C$498,MATCH(D13,[2]master!$A$1:$A$498,0),2)</f>
        <v>Filet de sécurité fédéral sur la tarification du carbone</v>
      </c>
      <c r="F13">
        <v>95</v>
      </c>
    </row>
    <row r="14" spans="1:16" x14ac:dyDescent="0.35">
      <c r="A14" t="s">
        <v>77</v>
      </c>
      <c r="B14" t="str">
        <f>INDEX([2]master!$A$1:$C$498,MATCH(A14,[2]master!$A$1:$A$498,0),2)</f>
        <v>Mesures actuelles</v>
      </c>
      <c r="C14">
        <v>2030</v>
      </c>
      <c r="D14" t="s">
        <v>79</v>
      </c>
      <c r="E14" t="str">
        <f>INDEX([2]master!$A$1:$C$498,MATCH(D14,[2]master!$A$1:$A$498,0),2)</f>
        <v>Coût global du carbone</v>
      </c>
      <c r="F14">
        <v>0</v>
      </c>
    </row>
    <row r="15" spans="1:16" x14ac:dyDescent="0.35">
      <c r="A15" t="s">
        <v>77</v>
      </c>
      <c r="B15" t="str">
        <f>INDEX([2]master!$A$1:$C$498,MATCH(A15,[2]master!$A$1:$A$498,0),2)</f>
        <v>Mesures actuelles</v>
      </c>
      <c r="C15">
        <v>2050</v>
      </c>
      <c r="D15" t="s">
        <v>79</v>
      </c>
      <c r="E15" t="str">
        <f>INDEX([2]master!$A$1:$C$498,MATCH(D15,[2]master!$A$1:$A$498,0),2)</f>
        <v>Coût global du carbone</v>
      </c>
      <c r="F1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79CCF-EC96-4854-9544-271E5EF7517F}">
  <dimension ref="A1:X50"/>
  <sheetViews>
    <sheetView topLeftCell="I1" workbookViewId="0">
      <selection activeCell="W36" sqref="W36"/>
    </sheetView>
  </sheetViews>
  <sheetFormatPr defaultRowHeight="14.5" x14ac:dyDescent="0.35"/>
  <cols>
    <col min="20" max="20" width="14.1796875" bestFit="1" customWidth="1"/>
    <col min="21" max="21" width="16.81640625" bestFit="1" customWidth="1"/>
    <col min="22" max="22" width="22" bestFit="1" customWidth="1"/>
    <col min="23" max="23" width="23.7265625" bestFit="1" customWidth="1"/>
  </cols>
  <sheetData>
    <row r="1" spans="1:24" ht="14.5" customHeight="1" x14ac:dyDescent="0.35">
      <c r="A1" s="16"/>
      <c r="B1" s="41" t="s">
        <v>80</v>
      </c>
      <c r="C1" s="41"/>
      <c r="D1" s="41"/>
      <c r="E1" s="41"/>
      <c r="F1" s="41" t="s">
        <v>81</v>
      </c>
      <c r="G1" s="41"/>
      <c r="H1" s="41"/>
      <c r="I1" s="41"/>
      <c r="J1" s="41" t="s">
        <v>60</v>
      </c>
      <c r="K1" s="41"/>
      <c r="L1" s="41"/>
      <c r="M1" s="41"/>
      <c r="N1" s="41" t="s">
        <v>82</v>
      </c>
      <c r="O1" s="41"/>
      <c r="P1" s="41"/>
      <c r="Q1" s="41"/>
      <c r="R1" s="31"/>
      <c r="S1" s="16" t="s">
        <v>83</v>
      </c>
      <c r="T1" s="16"/>
      <c r="U1" s="16"/>
      <c r="V1" s="16"/>
    </row>
    <row r="2" spans="1:24" ht="13.5" customHeight="1" x14ac:dyDescent="0.35">
      <c r="A2" s="16"/>
      <c r="B2" s="16">
        <v>2021</v>
      </c>
      <c r="C2" s="16">
        <v>2030</v>
      </c>
      <c r="D2" s="16">
        <v>2040</v>
      </c>
      <c r="E2" s="16">
        <v>2050</v>
      </c>
      <c r="F2" s="16">
        <v>2021</v>
      </c>
      <c r="G2" s="16">
        <v>2030</v>
      </c>
      <c r="H2" s="16">
        <v>2040</v>
      </c>
      <c r="I2" s="16">
        <v>2050</v>
      </c>
      <c r="J2" s="16">
        <v>2021</v>
      </c>
      <c r="K2" s="16">
        <v>2030</v>
      </c>
      <c r="L2" s="16">
        <v>2040</v>
      </c>
      <c r="M2" s="16">
        <v>2050</v>
      </c>
      <c r="N2" s="16">
        <v>2021</v>
      </c>
      <c r="O2" s="16">
        <v>2030</v>
      </c>
      <c r="P2" s="16">
        <v>2040</v>
      </c>
      <c r="Q2" s="16">
        <v>2050</v>
      </c>
      <c r="R2" s="16"/>
      <c r="S2" t="s">
        <v>4</v>
      </c>
      <c r="T2" t="s">
        <v>84</v>
      </c>
      <c r="U2" t="s">
        <v>85</v>
      </c>
      <c r="V2" t="s">
        <v>86</v>
      </c>
      <c r="W2" t="s">
        <v>87</v>
      </c>
      <c r="X2" t="s">
        <v>7</v>
      </c>
    </row>
    <row r="3" spans="1:24" x14ac:dyDescent="0.35">
      <c r="A3" s="16" t="s">
        <v>88</v>
      </c>
      <c r="B3">
        <v>5.0000000000000001E-4</v>
      </c>
      <c r="C3">
        <v>1.2999999999999999E-3</v>
      </c>
      <c r="D3">
        <v>5.0000000000000001E-4</v>
      </c>
      <c r="E3">
        <v>1E-4</v>
      </c>
      <c r="F3" s="16"/>
      <c r="G3" s="16"/>
      <c r="H3" s="16"/>
      <c r="I3" s="16"/>
      <c r="J3" s="16">
        <v>138.94999999999999</v>
      </c>
      <c r="K3" s="16">
        <v>218.3</v>
      </c>
      <c r="L3" s="16">
        <v>239.22</v>
      </c>
      <c r="M3" s="16">
        <v>280.37</v>
      </c>
      <c r="N3" s="16">
        <f>SUM('[3]totfuelsecondarydem-cn-nz'!AM210,'[3]totfuelsecondarydem-cn-nz'!AM212,'[3]totfuelsecondarydem-cn-nz'!AM219,'[3]totfuelsecondarydem-cn-nz'!AM222,)</f>
        <v>20.206599999999998</v>
      </c>
      <c r="O3" s="16">
        <f>SUM('[3]totfuelsecondarydem-cn-nz'!AV210,'[3]totfuelsecondarydem-cn-nz'!AV212,'[3]totfuelsecondarydem-cn-nz'!AV219,'[3]totfuelsecondarydem-cn-nz'!AV222,)</f>
        <v>42.5642</v>
      </c>
      <c r="P3" s="16">
        <f>SUM('[3]totfuelsecondarydem-cn-nz'!BF210,'[3]totfuelsecondarydem-cn-nz'!BF212,'[3]totfuelsecondarydem-cn-nz'!BF219,'[3]totfuelsecondarydem-cn-nz'!BF222,)</f>
        <v>80.474800000000002</v>
      </c>
      <c r="Q3" s="16">
        <f>SUM('[3]totfuelsecondarydem-cn-nz'!BP210,'[3]totfuelsecondarydem-cn-nz'!BP212,'[3]totfuelsecondarydem-cn-nz'!BP219,'[3]totfuelsecondarydem-cn-nz'!BP222,)</f>
        <v>109.2341</v>
      </c>
      <c r="R3" s="16"/>
      <c r="S3">
        <v>2021</v>
      </c>
      <c r="T3" t="s">
        <v>80</v>
      </c>
      <c r="U3" t="s">
        <v>80</v>
      </c>
      <c r="V3" t="s">
        <v>88</v>
      </c>
      <c r="W3" t="s">
        <v>89</v>
      </c>
      <c r="X3">
        <v>5.0000000000000001E-4</v>
      </c>
    </row>
    <row r="4" spans="1:24" x14ac:dyDescent="0.35">
      <c r="A4" s="16" t="s">
        <v>90</v>
      </c>
      <c r="B4" s="16"/>
      <c r="C4" s="16"/>
      <c r="D4" s="16"/>
      <c r="E4" s="16"/>
      <c r="F4">
        <v>153.38999999999999</v>
      </c>
      <c r="G4" s="16">
        <v>108.59180000000001</v>
      </c>
      <c r="H4" s="16">
        <v>67.400800000000004</v>
      </c>
      <c r="I4" s="16">
        <v>41.323430000000002</v>
      </c>
      <c r="J4" s="16"/>
      <c r="K4" s="16"/>
      <c r="L4" s="16"/>
      <c r="M4" s="16"/>
      <c r="N4" s="16">
        <v>439.0804</v>
      </c>
      <c r="O4">
        <v>492.88350000000003</v>
      </c>
      <c r="P4">
        <v>522.29</v>
      </c>
      <c r="Q4">
        <v>538.14089999999999</v>
      </c>
      <c r="R4" s="16"/>
      <c r="S4">
        <v>2021</v>
      </c>
      <c r="T4" t="s">
        <v>80</v>
      </c>
      <c r="U4" t="s">
        <v>80</v>
      </c>
      <c r="V4" t="s">
        <v>90</v>
      </c>
      <c r="W4" t="s">
        <v>91</v>
      </c>
      <c r="X4">
        <v>0</v>
      </c>
    </row>
    <row r="5" spans="1:24" x14ac:dyDescent="0.35">
      <c r="A5" s="16" t="s">
        <v>92</v>
      </c>
      <c r="B5" s="16">
        <v>1.474113</v>
      </c>
      <c r="C5" s="16">
        <v>23.98949</v>
      </c>
      <c r="D5" s="16">
        <v>24.323830000000001</v>
      </c>
      <c r="E5" s="16">
        <v>21.307860000000002</v>
      </c>
      <c r="F5" s="16">
        <v>1.0018210000000001</v>
      </c>
      <c r="G5" s="16">
        <v>19.13674</v>
      </c>
      <c r="H5" s="16">
        <v>22.531040000000001</v>
      </c>
      <c r="I5" s="16">
        <v>22.878170000000001</v>
      </c>
      <c r="J5" s="16"/>
      <c r="K5" s="16"/>
      <c r="L5" s="16"/>
      <c r="M5" s="16"/>
      <c r="N5" s="16">
        <v>3.6442580000000002</v>
      </c>
      <c r="O5" s="16">
        <v>85.556719999999999</v>
      </c>
      <c r="P5" s="16">
        <v>99.325990000000004</v>
      </c>
      <c r="Q5" s="16">
        <v>95.802660000000003</v>
      </c>
      <c r="R5" s="16"/>
      <c r="S5">
        <v>2021</v>
      </c>
      <c r="T5" t="s">
        <v>80</v>
      </c>
      <c r="U5" t="s">
        <v>80</v>
      </c>
      <c r="V5" t="s">
        <v>92</v>
      </c>
      <c r="W5" t="s">
        <v>93</v>
      </c>
      <c r="X5">
        <v>1.474113</v>
      </c>
    </row>
    <row r="6" spans="1:24" x14ac:dyDescent="0.35">
      <c r="A6" s="16" t="s">
        <v>67</v>
      </c>
      <c r="B6" s="16">
        <f t="shared" ref="B6:Q6" si="0">SUM(B3:B5)</f>
        <v>1.474613</v>
      </c>
      <c r="C6" s="16">
        <f t="shared" si="0"/>
        <v>23.990790000000001</v>
      </c>
      <c r="D6" s="16">
        <f t="shared" si="0"/>
        <v>24.32433</v>
      </c>
      <c r="E6" s="16">
        <f t="shared" si="0"/>
        <v>21.307960000000001</v>
      </c>
      <c r="F6" s="16">
        <f t="shared" si="0"/>
        <v>154.39182099999999</v>
      </c>
      <c r="G6" s="16">
        <f t="shared" si="0"/>
        <v>127.72854000000001</v>
      </c>
      <c r="H6" s="16">
        <f t="shared" si="0"/>
        <v>89.931840000000008</v>
      </c>
      <c r="I6" s="16">
        <f t="shared" si="0"/>
        <v>64.201599999999999</v>
      </c>
      <c r="J6" s="16">
        <f t="shared" si="0"/>
        <v>138.94999999999999</v>
      </c>
      <c r="K6" s="16">
        <f t="shared" si="0"/>
        <v>218.3</v>
      </c>
      <c r="L6" s="16">
        <f t="shared" si="0"/>
        <v>239.22</v>
      </c>
      <c r="M6" s="16">
        <f t="shared" si="0"/>
        <v>280.37</v>
      </c>
      <c r="N6" s="16">
        <f t="shared" si="0"/>
        <v>462.93125799999996</v>
      </c>
      <c r="O6" s="16">
        <f t="shared" si="0"/>
        <v>621.0044200000001</v>
      </c>
      <c r="P6" s="16">
        <f t="shared" si="0"/>
        <v>702.09078999999997</v>
      </c>
      <c r="Q6" s="16">
        <f t="shared" si="0"/>
        <v>743.17766000000006</v>
      </c>
      <c r="R6" s="16"/>
      <c r="S6">
        <v>2030</v>
      </c>
      <c r="T6" t="s">
        <v>80</v>
      </c>
      <c r="U6" t="s">
        <v>80</v>
      </c>
      <c r="V6" t="s">
        <v>88</v>
      </c>
      <c r="W6" t="s">
        <v>89</v>
      </c>
      <c r="X6">
        <v>1.2999999999999999E-3</v>
      </c>
    </row>
    <row r="7" spans="1:24" x14ac:dyDescent="0.3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>
        <v>2030</v>
      </c>
      <c r="T7" t="s">
        <v>80</v>
      </c>
      <c r="U7" t="s">
        <v>80</v>
      </c>
      <c r="V7" t="s">
        <v>90</v>
      </c>
      <c r="W7" t="s">
        <v>91</v>
      </c>
      <c r="X7">
        <v>0</v>
      </c>
    </row>
    <row r="8" spans="1:24" x14ac:dyDescent="0.35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>
        <v>2030</v>
      </c>
      <c r="T8" t="s">
        <v>80</v>
      </c>
      <c r="U8" t="s">
        <v>80</v>
      </c>
      <c r="V8" t="s">
        <v>92</v>
      </c>
      <c r="W8" t="s">
        <v>93</v>
      </c>
      <c r="X8">
        <v>23.98949</v>
      </c>
    </row>
    <row r="9" spans="1:24" x14ac:dyDescent="0.3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>
        <v>2040</v>
      </c>
      <c r="T9" t="s">
        <v>80</v>
      </c>
      <c r="U9" t="s">
        <v>80</v>
      </c>
      <c r="V9" t="s">
        <v>88</v>
      </c>
      <c r="W9" t="s">
        <v>89</v>
      </c>
      <c r="X9">
        <v>5.0000000000000001E-4</v>
      </c>
    </row>
    <row r="10" spans="1:24" x14ac:dyDescent="0.3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>
        <v>2040</v>
      </c>
      <c r="T10" t="s">
        <v>80</v>
      </c>
      <c r="U10" t="s">
        <v>80</v>
      </c>
      <c r="V10" t="s">
        <v>90</v>
      </c>
      <c r="W10" t="s">
        <v>91</v>
      </c>
      <c r="X10">
        <v>0</v>
      </c>
    </row>
    <row r="11" spans="1:24" x14ac:dyDescent="0.35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>
        <v>2040</v>
      </c>
      <c r="T11" t="s">
        <v>80</v>
      </c>
      <c r="U11" t="s">
        <v>80</v>
      </c>
      <c r="V11" t="s">
        <v>92</v>
      </c>
      <c r="W11" t="s">
        <v>93</v>
      </c>
      <c r="X11">
        <v>24.323830000000001</v>
      </c>
    </row>
    <row r="12" spans="1:24" x14ac:dyDescent="0.3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>
        <v>2050</v>
      </c>
      <c r="T12" t="s">
        <v>80</v>
      </c>
      <c r="U12" t="s">
        <v>80</v>
      </c>
      <c r="V12" t="s">
        <v>88</v>
      </c>
      <c r="W12" t="s">
        <v>89</v>
      </c>
      <c r="X12">
        <v>1E-4</v>
      </c>
    </row>
    <row r="13" spans="1:24" x14ac:dyDescent="0.35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>
        <v>2050</v>
      </c>
      <c r="T13" t="s">
        <v>80</v>
      </c>
      <c r="U13" t="s">
        <v>80</v>
      </c>
      <c r="V13" t="s">
        <v>90</v>
      </c>
      <c r="W13" t="s">
        <v>91</v>
      </c>
      <c r="X13">
        <v>0</v>
      </c>
    </row>
    <row r="14" spans="1:24" x14ac:dyDescent="0.35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>
        <v>2050</v>
      </c>
      <c r="T14" t="s">
        <v>80</v>
      </c>
      <c r="U14" t="s">
        <v>80</v>
      </c>
      <c r="V14" t="s">
        <v>92</v>
      </c>
      <c r="W14" t="s">
        <v>93</v>
      </c>
      <c r="X14">
        <v>21.307860000000002</v>
      </c>
    </row>
    <row r="15" spans="1:24" x14ac:dyDescent="0.35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>
        <v>2021</v>
      </c>
      <c r="T15" t="s">
        <v>81</v>
      </c>
      <c r="U15" t="s">
        <v>94</v>
      </c>
      <c r="V15" t="s">
        <v>88</v>
      </c>
      <c r="W15" t="s">
        <v>89</v>
      </c>
      <c r="X15">
        <v>0</v>
      </c>
    </row>
    <row r="16" spans="1:24" x14ac:dyDescent="0.35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>
        <v>2021</v>
      </c>
      <c r="T16" t="s">
        <v>81</v>
      </c>
      <c r="U16" t="s">
        <v>94</v>
      </c>
      <c r="V16" t="s">
        <v>90</v>
      </c>
      <c r="W16" t="s">
        <v>91</v>
      </c>
      <c r="X16">
        <v>153.38999999999999</v>
      </c>
    </row>
    <row r="17" spans="1:24" x14ac:dyDescent="0.35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>
        <v>2021</v>
      </c>
      <c r="T17" t="s">
        <v>81</v>
      </c>
      <c r="U17" t="s">
        <v>94</v>
      </c>
      <c r="V17" t="s">
        <v>92</v>
      </c>
      <c r="W17" t="s">
        <v>93</v>
      </c>
      <c r="X17">
        <v>1.0018210000000001</v>
      </c>
    </row>
    <row r="18" spans="1:24" x14ac:dyDescent="0.35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>
        <v>2030</v>
      </c>
      <c r="T18" t="s">
        <v>81</v>
      </c>
      <c r="U18" t="s">
        <v>94</v>
      </c>
      <c r="V18" t="s">
        <v>88</v>
      </c>
      <c r="W18" t="s">
        <v>89</v>
      </c>
      <c r="X18">
        <v>0</v>
      </c>
    </row>
    <row r="19" spans="1:24" x14ac:dyDescent="0.35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>
        <v>2030</v>
      </c>
      <c r="T19" t="s">
        <v>81</v>
      </c>
      <c r="U19" t="s">
        <v>94</v>
      </c>
      <c r="V19" t="s">
        <v>90</v>
      </c>
      <c r="W19" t="s">
        <v>91</v>
      </c>
      <c r="X19">
        <v>108.59180000000001</v>
      </c>
    </row>
    <row r="20" spans="1:24" x14ac:dyDescent="0.35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>
        <v>2030</v>
      </c>
      <c r="T20" t="s">
        <v>81</v>
      </c>
      <c r="U20" t="s">
        <v>94</v>
      </c>
      <c r="V20" t="s">
        <v>92</v>
      </c>
      <c r="W20" t="s">
        <v>93</v>
      </c>
      <c r="X20">
        <v>19.13674</v>
      </c>
    </row>
    <row r="21" spans="1:24" x14ac:dyDescent="0.35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>
        <v>2040</v>
      </c>
      <c r="T21" t="s">
        <v>81</v>
      </c>
      <c r="U21" t="s">
        <v>94</v>
      </c>
      <c r="V21" t="s">
        <v>88</v>
      </c>
      <c r="W21" t="s">
        <v>89</v>
      </c>
      <c r="X21">
        <v>0</v>
      </c>
    </row>
    <row r="22" spans="1:24" x14ac:dyDescent="0.35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>
        <v>2040</v>
      </c>
      <c r="T22" t="s">
        <v>81</v>
      </c>
      <c r="U22" t="s">
        <v>94</v>
      </c>
      <c r="V22" t="s">
        <v>90</v>
      </c>
      <c r="W22" t="s">
        <v>91</v>
      </c>
      <c r="X22">
        <v>67.400800000000004</v>
      </c>
    </row>
    <row r="23" spans="1:24" x14ac:dyDescent="0.35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>
        <v>2040</v>
      </c>
      <c r="T23" t="s">
        <v>81</v>
      </c>
      <c r="U23" t="s">
        <v>94</v>
      </c>
      <c r="V23" t="s">
        <v>92</v>
      </c>
      <c r="W23" t="s">
        <v>93</v>
      </c>
      <c r="X23">
        <v>22.531040000000001</v>
      </c>
    </row>
    <row r="24" spans="1:24" x14ac:dyDescent="0.35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>
        <v>2050</v>
      </c>
      <c r="T24" t="s">
        <v>81</v>
      </c>
      <c r="U24" t="s">
        <v>94</v>
      </c>
      <c r="V24" t="s">
        <v>88</v>
      </c>
      <c r="W24" t="s">
        <v>89</v>
      </c>
      <c r="X24">
        <v>0</v>
      </c>
    </row>
    <row r="25" spans="1:24" x14ac:dyDescent="0.3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>
        <v>2050</v>
      </c>
      <c r="T25" t="s">
        <v>81</v>
      </c>
      <c r="U25" t="s">
        <v>94</v>
      </c>
      <c r="V25" t="s">
        <v>90</v>
      </c>
      <c r="W25" t="s">
        <v>91</v>
      </c>
      <c r="X25">
        <v>41.323430000000002</v>
      </c>
    </row>
    <row r="26" spans="1:24" x14ac:dyDescent="0.35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>
        <v>2050</v>
      </c>
      <c r="T26" t="s">
        <v>81</v>
      </c>
      <c r="U26" t="s">
        <v>94</v>
      </c>
      <c r="V26" t="s">
        <v>92</v>
      </c>
      <c r="W26" t="s">
        <v>93</v>
      </c>
      <c r="X26">
        <v>22.878170000000001</v>
      </c>
    </row>
    <row r="27" spans="1:24" x14ac:dyDescent="0.35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>
        <v>2021</v>
      </c>
      <c r="T27" t="s">
        <v>60</v>
      </c>
      <c r="U27" t="s">
        <v>95</v>
      </c>
      <c r="V27" t="s">
        <v>88</v>
      </c>
      <c r="W27" t="s">
        <v>89</v>
      </c>
      <c r="X27" s="16">
        <v>138.94999999999999</v>
      </c>
    </row>
    <row r="28" spans="1:24" x14ac:dyDescent="0.35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>
        <v>2021</v>
      </c>
      <c r="T28" t="s">
        <v>60</v>
      </c>
      <c r="U28" t="s">
        <v>95</v>
      </c>
      <c r="V28" t="s">
        <v>90</v>
      </c>
      <c r="W28" t="s">
        <v>91</v>
      </c>
      <c r="X28">
        <v>0</v>
      </c>
    </row>
    <row r="29" spans="1:24" x14ac:dyDescent="0.35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>
        <v>2021</v>
      </c>
      <c r="T29" t="s">
        <v>60</v>
      </c>
      <c r="U29" t="s">
        <v>95</v>
      </c>
      <c r="V29" t="s">
        <v>92</v>
      </c>
      <c r="W29" t="s">
        <v>93</v>
      </c>
      <c r="X29">
        <v>0</v>
      </c>
    </row>
    <row r="30" spans="1:24" x14ac:dyDescent="0.3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>
        <v>2030</v>
      </c>
      <c r="T30" t="s">
        <v>60</v>
      </c>
      <c r="U30" t="s">
        <v>95</v>
      </c>
      <c r="V30" t="s">
        <v>88</v>
      </c>
      <c r="W30" t="s">
        <v>89</v>
      </c>
      <c r="X30" s="16">
        <v>218.3</v>
      </c>
    </row>
    <row r="31" spans="1:24" x14ac:dyDescent="0.35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>
        <v>2030</v>
      </c>
      <c r="T31" t="s">
        <v>60</v>
      </c>
      <c r="U31" t="s">
        <v>95</v>
      </c>
      <c r="V31" t="s">
        <v>90</v>
      </c>
      <c r="W31" t="s">
        <v>91</v>
      </c>
      <c r="X31">
        <v>0</v>
      </c>
    </row>
    <row r="32" spans="1:24" x14ac:dyDescent="0.3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>
        <v>2030</v>
      </c>
      <c r="T32" t="s">
        <v>60</v>
      </c>
      <c r="U32" t="s">
        <v>95</v>
      </c>
      <c r="V32" t="s">
        <v>92</v>
      </c>
      <c r="W32" t="s">
        <v>93</v>
      </c>
      <c r="X32">
        <v>0</v>
      </c>
    </row>
    <row r="33" spans="1:24" x14ac:dyDescent="0.35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>
        <v>2040</v>
      </c>
      <c r="T33" t="s">
        <v>60</v>
      </c>
      <c r="U33" t="s">
        <v>95</v>
      </c>
      <c r="V33" t="s">
        <v>88</v>
      </c>
      <c r="W33" t="s">
        <v>89</v>
      </c>
      <c r="X33" s="16">
        <v>239.22</v>
      </c>
    </row>
    <row r="34" spans="1:24" x14ac:dyDescent="0.3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>
        <v>2040</v>
      </c>
      <c r="T34" t="s">
        <v>60</v>
      </c>
      <c r="U34" t="s">
        <v>95</v>
      </c>
      <c r="V34" t="s">
        <v>90</v>
      </c>
      <c r="W34" t="s">
        <v>91</v>
      </c>
      <c r="X34">
        <v>0</v>
      </c>
    </row>
    <row r="35" spans="1:24" x14ac:dyDescent="0.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>
        <v>2040</v>
      </c>
      <c r="T35" t="s">
        <v>60</v>
      </c>
      <c r="U35" t="s">
        <v>95</v>
      </c>
      <c r="V35" t="s">
        <v>92</v>
      </c>
      <c r="W35" t="s">
        <v>93</v>
      </c>
      <c r="X35">
        <v>0</v>
      </c>
    </row>
    <row r="36" spans="1:24" x14ac:dyDescent="0.3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>
        <v>2050</v>
      </c>
      <c r="T36" t="s">
        <v>60</v>
      </c>
      <c r="U36" t="s">
        <v>95</v>
      </c>
      <c r="V36" t="s">
        <v>88</v>
      </c>
      <c r="W36" t="s">
        <v>89</v>
      </c>
      <c r="X36" s="16">
        <v>280.37</v>
      </c>
    </row>
    <row r="37" spans="1:24" x14ac:dyDescent="0.3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>
        <v>2050</v>
      </c>
      <c r="T37" t="s">
        <v>60</v>
      </c>
      <c r="U37" t="s">
        <v>95</v>
      </c>
      <c r="V37" t="s">
        <v>90</v>
      </c>
      <c r="W37" t="s">
        <v>91</v>
      </c>
      <c r="X37">
        <v>0</v>
      </c>
    </row>
    <row r="38" spans="1:24" x14ac:dyDescent="0.3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>
        <v>2050</v>
      </c>
      <c r="T38" t="s">
        <v>60</v>
      </c>
      <c r="U38" t="s">
        <v>95</v>
      </c>
      <c r="V38" t="s">
        <v>92</v>
      </c>
      <c r="W38" t="s">
        <v>93</v>
      </c>
      <c r="X38">
        <v>0</v>
      </c>
    </row>
    <row r="39" spans="1:24" x14ac:dyDescent="0.3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>
        <v>2021</v>
      </c>
      <c r="T39" t="s">
        <v>82</v>
      </c>
      <c r="U39" t="s">
        <v>96</v>
      </c>
      <c r="V39" t="s">
        <v>88</v>
      </c>
      <c r="W39" t="s">
        <v>89</v>
      </c>
      <c r="X39">
        <v>20.206689999999998</v>
      </c>
    </row>
    <row r="40" spans="1:24" x14ac:dyDescent="0.3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>
        <v>2021</v>
      </c>
      <c r="T40" t="s">
        <v>82</v>
      </c>
      <c r="U40" t="s">
        <v>96</v>
      </c>
      <c r="V40" t="s">
        <v>90</v>
      </c>
      <c r="W40" t="s">
        <v>91</v>
      </c>
      <c r="X40">
        <v>439.0804</v>
      </c>
    </row>
    <row r="41" spans="1:24" x14ac:dyDescent="0.3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>
        <v>2021</v>
      </c>
      <c r="T41" t="s">
        <v>82</v>
      </c>
      <c r="U41" t="s">
        <v>96</v>
      </c>
      <c r="V41" t="s">
        <v>92</v>
      </c>
      <c r="W41" t="s">
        <v>93</v>
      </c>
      <c r="X41">
        <v>3.6442580000000002</v>
      </c>
    </row>
    <row r="42" spans="1:24" x14ac:dyDescent="0.3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>
        <v>2030</v>
      </c>
      <c r="T42" t="s">
        <v>82</v>
      </c>
      <c r="U42" t="s">
        <v>96</v>
      </c>
      <c r="V42" t="s">
        <v>88</v>
      </c>
      <c r="W42" t="s">
        <v>89</v>
      </c>
      <c r="X42">
        <v>42.564230000000002</v>
      </c>
    </row>
    <row r="43" spans="1:24" x14ac:dyDescent="0.3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>
        <v>2030</v>
      </c>
      <c r="T43" t="s">
        <v>82</v>
      </c>
      <c r="U43" t="s">
        <v>96</v>
      </c>
      <c r="V43" t="s">
        <v>90</v>
      </c>
      <c r="W43" t="s">
        <v>91</v>
      </c>
      <c r="X43">
        <v>492.70060000000001</v>
      </c>
    </row>
    <row r="44" spans="1:24" x14ac:dyDescent="0.3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>
        <v>2030</v>
      </c>
      <c r="T44" t="s">
        <v>82</v>
      </c>
      <c r="U44" t="s">
        <v>96</v>
      </c>
      <c r="V44" t="s">
        <v>92</v>
      </c>
      <c r="W44" t="s">
        <v>93</v>
      </c>
      <c r="X44">
        <v>85.556719999999999</v>
      </c>
    </row>
    <row r="45" spans="1:24" x14ac:dyDescent="0.3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>
        <v>2040</v>
      </c>
      <c r="T45" t="s">
        <v>82</v>
      </c>
      <c r="U45" t="s">
        <v>96</v>
      </c>
      <c r="V45" t="s">
        <v>88</v>
      </c>
      <c r="W45" t="s">
        <v>89</v>
      </c>
      <c r="X45">
        <v>80.47475</v>
      </c>
    </row>
    <row r="46" spans="1:24" x14ac:dyDescent="0.3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>
        <v>2040</v>
      </c>
      <c r="T46" t="s">
        <v>82</v>
      </c>
      <c r="U46" t="s">
        <v>96</v>
      </c>
      <c r="V46" t="s">
        <v>90</v>
      </c>
      <c r="W46" t="s">
        <v>91</v>
      </c>
      <c r="X46">
        <v>522.29</v>
      </c>
    </row>
    <row r="47" spans="1:24" x14ac:dyDescent="0.3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>
        <v>2040</v>
      </c>
      <c r="T47" t="s">
        <v>82</v>
      </c>
      <c r="U47" t="s">
        <v>96</v>
      </c>
      <c r="V47" t="s">
        <v>92</v>
      </c>
      <c r="W47" t="s">
        <v>93</v>
      </c>
      <c r="X47">
        <v>99.325990000000004</v>
      </c>
    </row>
    <row r="48" spans="1:24" x14ac:dyDescent="0.3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>
        <v>2050</v>
      </c>
      <c r="T48" t="s">
        <v>82</v>
      </c>
      <c r="U48" t="s">
        <v>96</v>
      </c>
      <c r="V48" t="s">
        <v>88</v>
      </c>
      <c r="W48" t="s">
        <v>89</v>
      </c>
      <c r="X48">
        <v>109.2341</v>
      </c>
    </row>
    <row r="49" spans="1:24" x14ac:dyDescent="0.3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>
        <v>2050</v>
      </c>
      <c r="T49" t="s">
        <v>82</v>
      </c>
      <c r="U49" t="s">
        <v>96</v>
      </c>
      <c r="V49" t="s">
        <v>90</v>
      </c>
      <c r="W49" t="s">
        <v>91</v>
      </c>
      <c r="X49">
        <v>538.14089999999999</v>
      </c>
    </row>
    <row r="50" spans="1:24" x14ac:dyDescent="0.3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>
        <v>2050</v>
      </c>
      <c r="T50" t="s">
        <v>82</v>
      </c>
      <c r="U50" t="s">
        <v>96</v>
      </c>
      <c r="V50" t="s">
        <v>92</v>
      </c>
      <c r="W50" t="s">
        <v>93</v>
      </c>
      <c r="X50">
        <v>95.802660000000003</v>
      </c>
    </row>
  </sheetData>
  <mergeCells count="4">
    <mergeCell ref="B1:E1"/>
    <mergeCell ref="F1:I1"/>
    <mergeCell ref="J1:M1"/>
    <mergeCell ref="N1:Q1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A1C61-9441-40B8-AD43-DD404FD58B0E}">
  <dimension ref="A1:U52"/>
  <sheetViews>
    <sheetView tabSelected="1" topLeftCell="A13" workbookViewId="0">
      <selection activeCell="L19" sqref="L19"/>
    </sheetView>
  </sheetViews>
  <sheetFormatPr defaultRowHeight="14.5" x14ac:dyDescent="0.35"/>
  <cols>
    <col min="11" max="11" width="15.90625" bestFit="1" customWidth="1"/>
    <col min="12" max="12" width="31.26953125" bestFit="1" customWidth="1"/>
  </cols>
  <sheetData>
    <row r="1" spans="1:21" x14ac:dyDescent="0.35">
      <c r="K1" t="s">
        <v>97</v>
      </c>
    </row>
    <row r="2" spans="1:21" x14ac:dyDescent="0.35">
      <c r="A2" s="42" t="s">
        <v>84</v>
      </c>
      <c r="B2" s="42"/>
      <c r="C2" s="33" t="s">
        <v>59</v>
      </c>
      <c r="D2" s="33" t="s">
        <v>58</v>
      </c>
      <c r="E2" s="33" t="s">
        <v>98</v>
      </c>
      <c r="F2" s="33" t="s">
        <v>99</v>
      </c>
      <c r="G2" s="33" t="s">
        <v>100</v>
      </c>
      <c r="H2" s="33" t="s">
        <v>67</v>
      </c>
      <c r="K2" t="s">
        <v>2</v>
      </c>
      <c r="L2" t="s">
        <v>101</v>
      </c>
      <c r="M2" t="s">
        <v>84</v>
      </c>
      <c r="N2" t="s">
        <v>85</v>
      </c>
      <c r="O2" t="s">
        <v>4</v>
      </c>
      <c r="P2" t="s">
        <v>7</v>
      </c>
      <c r="T2" s="20"/>
      <c r="U2" s="20"/>
    </row>
    <row r="3" spans="1:21" x14ac:dyDescent="0.35">
      <c r="A3" s="34">
        <v>2021</v>
      </c>
      <c r="B3" s="33" t="s">
        <v>102</v>
      </c>
      <c r="C3" s="33">
        <v>2.7572000000000001</v>
      </c>
      <c r="D3" s="33">
        <v>0.57379999999999998</v>
      </c>
      <c r="E3" s="33">
        <v>0.91100000000000003</v>
      </c>
      <c r="F3" s="33">
        <v>0</v>
      </c>
      <c r="G3" s="33">
        <v>0</v>
      </c>
      <c r="H3" s="33">
        <f>SUM(C3:G3)</f>
        <v>4.242</v>
      </c>
      <c r="K3" t="s">
        <v>102</v>
      </c>
      <c r="L3" t="s">
        <v>103</v>
      </c>
      <c r="M3" t="s">
        <v>59</v>
      </c>
      <c r="N3" t="s">
        <v>104</v>
      </c>
      <c r="O3">
        <v>2021</v>
      </c>
      <c r="P3">
        <v>2.7572000000000001</v>
      </c>
      <c r="T3" s="36"/>
    </row>
    <row r="4" spans="1:21" x14ac:dyDescent="0.35">
      <c r="A4" s="43">
        <v>2030</v>
      </c>
      <c r="B4" s="33" t="s">
        <v>105</v>
      </c>
      <c r="C4" s="33">
        <v>6.8096000000000005</v>
      </c>
      <c r="D4" s="33">
        <v>4.6803999999999997</v>
      </c>
      <c r="E4" s="33">
        <v>0.84599999999999997</v>
      </c>
      <c r="F4" s="33">
        <v>4</v>
      </c>
      <c r="G4" s="33">
        <v>0</v>
      </c>
      <c r="H4" s="33">
        <f t="shared" ref="H4:H12" si="0">SUM(C4:G4)</f>
        <v>16.335999999999999</v>
      </c>
      <c r="K4" t="s">
        <v>102</v>
      </c>
      <c r="L4" t="s">
        <v>103</v>
      </c>
      <c r="M4" t="s">
        <v>58</v>
      </c>
      <c r="N4" t="s">
        <v>106</v>
      </c>
      <c r="O4">
        <v>2021</v>
      </c>
      <c r="P4">
        <v>0.57379999999999998</v>
      </c>
      <c r="T4" s="36"/>
    </row>
    <row r="5" spans="1:21" x14ac:dyDescent="0.35">
      <c r="A5" s="43"/>
      <c r="B5" s="33" t="s">
        <v>107</v>
      </c>
      <c r="C5" s="33">
        <v>19.802700000000002</v>
      </c>
      <c r="D5" s="33">
        <v>5.1015999999999995</v>
      </c>
      <c r="E5" s="33">
        <v>1.9830000000000001</v>
      </c>
      <c r="F5" s="33">
        <v>5</v>
      </c>
      <c r="G5" s="33">
        <v>0</v>
      </c>
      <c r="H5" s="33">
        <f t="shared" si="0"/>
        <v>31.8873</v>
      </c>
      <c r="K5" t="s">
        <v>102</v>
      </c>
      <c r="L5" t="s">
        <v>103</v>
      </c>
      <c r="M5" t="s">
        <v>98</v>
      </c>
      <c r="N5" t="s">
        <v>108</v>
      </c>
      <c r="O5">
        <v>2021</v>
      </c>
      <c r="P5">
        <v>0.91100000000000003</v>
      </c>
      <c r="T5" s="36"/>
    </row>
    <row r="6" spans="1:21" x14ac:dyDescent="0.35">
      <c r="A6" s="43"/>
      <c r="B6" s="33" t="s">
        <v>109</v>
      </c>
      <c r="C6" s="33">
        <v>18.804530000000003</v>
      </c>
      <c r="D6" s="33">
        <v>5.8380999999999998</v>
      </c>
      <c r="E6" s="33">
        <v>1.5781000000000001</v>
      </c>
      <c r="F6" s="33">
        <v>5</v>
      </c>
      <c r="G6" s="33">
        <v>0</v>
      </c>
      <c r="H6" s="33">
        <f t="shared" si="0"/>
        <v>31.220730000000003</v>
      </c>
      <c r="K6" t="s">
        <v>102</v>
      </c>
      <c r="L6" t="s">
        <v>103</v>
      </c>
      <c r="M6" t="s">
        <v>99</v>
      </c>
      <c r="N6" t="s">
        <v>110</v>
      </c>
      <c r="O6">
        <v>2021</v>
      </c>
      <c r="P6">
        <v>0</v>
      </c>
      <c r="T6" s="36"/>
    </row>
    <row r="7" spans="1:21" x14ac:dyDescent="0.35">
      <c r="A7" s="43">
        <v>2040</v>
      </c>
      <c r="B7" s="33" t="s">
        <v>105</v>
      </c>
      <c r="C7" s="33">
        <v>16.005700000000001</v>
      </c>
      <c r="D7" s="33">
        <v>10.4823</v>
      </c>
      <c r="E7" s="33">
        <v>0.84599999999999997</v>
      </c>
      <c r="F7" s="33">
        <v>5</v>
      </c>
      <c r="G7" s="33">
        <v>0</v>
      </c>
      <c r="H7" s="33">
        <f t="shared" si="0"/>
        <v>32.334000000000003</v>
      </c>
      <c r="K7" t="s">
        <v>102</v>
      </c>
      <c r="L7" t="s">
        <v>103</v>
      </c>
      <c r="M7" t="s">
        <v>100</v>
      </c>
      <c r="N7" t="s">
        <v>111</v>
      </c>
      <c r="O7">
        <v>2021</v>
      </c>
      <c r="P7">
        <v>0</v>
      </c>
      <c r="T7" s="36"/>
    </row>
    <row r="8" spans="1:21" x14ac:dyDescent="0.35">
      <c r="A8" s="43"/>
      <c r="B8" s="33" t="s">
        <v>107</v>
      </c>
      <c r="C8" s="33">
        <v>55.627110000000002</v>
      </c>
      <c r="D8" s="33">
        <v>21.849299999999999</v>
      </c>
      <c r="E8" s="33">
        <v>23.664000000000001</v>
      </c>
      <c r="F8" s="35">
        <v>28</v>
      </c>
      <c r="G8" s="33">
        <v>2</v>
      </c>
      <c r="H8" s="33">
        <f t="shared" si="0"/>
        <v>131.14041</v>
      </c>
      <c r="K8" t="s">
        <v>77</v>
      </c>
      <c r="L8" t="s">
        <v>112</v>
      </c>
      <c r="M8" t="s">
        <v>59</v>
      </c>
      <c r="N8" t="s">
        <v>104</v>
      </c>
      <c r="O8">
        <v>2030</v>
      </c>
      <c r="P8">
        <v>6.8096000000000005</v>
      </c>
      <c r="T8" s="36"/>
    </row>
    <row r="9" spans="1:21" x14ac:dyDescent="0.35">
      <c r="A9" s="43"/>
      <c r="B9" s="33" t="s">
        <v>109</v>
      </c>
      <c r="C9" s="35">
        <f>29.47</f>
        <v>29.47</v>
      </c>
      <c r="D9" s="33">
        <v>24.113299999999999</v>
      </c>
      <c r="E9" s="33">
        <v>26.65</v>
      </c>
      <c r="F9" s="33">
        <v>24</v>
      </c>
      <c r="G9" s="33">
        <v>4</v>
      </c>
      <c r="H9" s="33">
        <f t="shared" si="0"/>
        <v>108.23329999999999</v>
      </c>
      <c r="K9" t="s">
        <v>77</v>
      </c>
      <c r="L9" t="s">
        <v>112</v>
      </c>
      <c r="M9" t="s">
        <v>58</v>
      </c>
      <c r="N9" t="s">
        <v>106</v>
      </c>
      <c r="O9">
        <v>2030</v>
      </c>
      <c r="P9">
        <v>4.6803999999999997</v>
      </c>
      <c r="T9" s="36"/>
    </row>
    <row r="10" spans="1:21" x14ac:dyDescent="0.35">
      <c r="A10" s="43">
        <v>2050</v>
      </c>
      <c r="B10" s="33" t="s">
        <v>105</v>
      </c>
      <c r="C10" s="33">
        <v>15.900899999999998</v>
      </c>
      <c r="D10" s="33">
        <v>10.482800000000001</v>
      </c>
      <c r="E10" s="33">
        <v>0.84599999999999997</v>
      </c>
      <c r="F10" s="33">
        <v>6</v>
      </c>
      <c r="G10" s="33">
        <v>0</v>
      </c>
      <c r="H10" s="33">
        <f t="shared" si="0"/>
        <v>33.229699999999994</v>
      </c>
      <c r="K10" t="s">
        <v>77</v>
      </c>
      <c r="L10" t="s">
        <v>112</v>
      </c>
      <c r="M10" t="s">
        <v>98</v>
      </c>
      <c r="N10" t="s">
        <v>108</v>
      </c>
      <c r="O10">
        <v>2030</v>
      </c>
      <c r="P10">
        <v>0.84599999999999997</v>
      </c>
      <c r="T10" s="36"/>
    </row>
    <row r="11" spans="1:21" x14ac:dyDescent="0.35">
      <c r="A11" s="43"/>
      <c r="B11" s="33" t="s">
        <v>107</v>
      </c>
      <c r="C11" s="33">
        <v>39.662469999999999</v>
      </c>
      <c r="D11" s="33">
        <v>24.472800000000003</v>
      </c>
      <c r="E11" s="33">
        <v>51.353000000000002</v>
      </c>
      <c r="F11" s="33">
        <v>49</v>
      </c>
      <c r="G11" s="33">
        <v>55</v>
      </c>
      <c r="H11" s="33">
        <f t="shared" si="0"/>
        <v>219.48827</v>
      </c>
      <c r="K11" t="s">
        <v>77</v>
      </c>
      <c r="L11" t="s">
        <v>112</v>
      </c>
      <c r="M11" t="s">
        <v>99</v>
      </c>
      <c r="N11" t="s">
        <v>110</v>
      </c>
      <c r="O11">
        <v>2030</v>
      </c>
      <c r="P11">
        <v>4</v>
      </c>
      <c r="T11" s="36"/>
    </row>
    <row r="12" spans="1:21" x14ac:dyDescent="0.35">
      <c r="A12" s="43"/>
      <c r="B12" s="33" t="s">
        <v>109</v>
      </c>
      <c r="C12" s="33">
        <v>15.993141</v>
      </c>
      <c r="D12" s="33">
        <v>24.5519</v>
      </c>
      <c r="E12" s="33">
        <v>58.876999999999995</v>
      </c>
      <c r="F12" s="33">
        <v>43</v>
      </c>
      <c r="G12" s="33">
        <v>46</v>
      </c>
      <c r="H12" s="33">
        <f t="shared" si="0"/>
        <v>188.42204099999998</v>
      </c>
      <c r="K12" t="s">
        <v>77</v>
      </c>
      <c r="L12" t="s">
        <v>112</v>
      </c>
      <c r="M12" t="s">
        <v>100</v>
      </c>
      <c r="N12" t="s">
        <v>111</v>
      </c>
      <c r="O12">
        <v>2030</v>
      </c>
      <c r="P12">
        <v>0</v>
      </c>
      <c r="T12" s="36"/>
    </row>
    <row r="13" spans="1:21" x14ac:dyDescent="0.35">
      <c r="K13" t="s">
        <v>76</v>
      </c>
      <c r="L13" t="s">
        <v>113</v>
      </c>
      <c r="M13" t="s">
        <v>59</v>
      </c>
      <c r="N13" t="s">
        <v>104</v>
      </c>
      <c r="O13">
        <v>2030</v>
      </c>
      <c r="P13">
        <v>19.802700000000002</v>
      </c>
    </row>
    <row r="14" spans="1:21" x14ac:dyDescent="0.35">
      <c r="K14" t="s">
        <v>76</v>
      </c>
      <c r="L14" t="s">
        <v>113</v>
      </c>
      <c r="M14" t="s">
        <v>58</v>
      </c>
      <c r="N14" t="s">
        <v>106</v>
      </c>
      <c r="O14">
        <v>2030</v>
      </c>
      <c r="P14">
        <v>5.1015999999999995</v>
      </c>
    </row>
    <row r="15" spans="1:21" x14ac:dyDescent="0.35">
      <c r="K15" t="s">
        <v>76</v>
      </c>
      <c r="L15" t="s">
        <v>113</v>
      </c>
      <c r="M15" t="s">
        <v>98</v>
      </c>
      <c r="N15" t="s">
        <v>108</v>
      </c>
      <c r="O15">
        <v>2030</v>
      </c>
      <c r="P15">
        <v>1.9830000000000001</v>
      </c>
    </row>
    <row r="16" spans="1:21" x14ac:dyDescent="0.35">
      <c r="K16" t="s">
        <v>76</v>
      </c>
      <c r="L16" t="s">
        <v>113</v>
      </c>
      <c r="M16" t="s">
        <v>99</v>
      </c>
      <c r="N16" t="s">
        <v>110</v>
      </c>
      <c r="O16">
        <v>2030</v>
      </c>
      <c r="P16">
        <v>5</v>
      </c>
    </row>
    <row r="17" spans="11:16" x14ac:dyDescent="0.35">
      <c r="K17" t="s">
        <v>76</v>
      </c>
      <c r="L17" t="s">
        <v>113</v>
      </c>
      <c r="M17" t="s">
        <v>100</v>
      </c>
      <c r="N17" t="s">
        <v>111</v>
      </c>
      <c r="O17">
        <v>2030</v>
      </c>
      <c r="P17">
        <v>0</v>
      </c>
    </row>
    <row r="18" spans="11:16" x14ac:dyDescent="0.35">
      <c r="K18" t="s">
        <v>9</v>
      </c>
      <c r="L18" t="s">
        <v>114</v>
      </c>
      <c r="M18" t="s">
        <v>59</v>
      </c>
      <c r="N18" t="s">
        <v>104</v>
      </c>
      <c r="O18">
        <v>2030</v>
      </c>
      <c r="P18">
        <v>18.804530000000003</v>
      </c>
    </row>
    <row r="19" spans="11:16" x14ac:dyDescent="0.35">
      <c r="K19" t="s">
        <v>9</v>
      </c>
      <c r="L19" t="s">
        <v>114</v>
      </c>
      <c r="M19" t="s">
        <v>58</v>
      </c>
      <c r="N19" t="s">
        <v>106</v>
      </c>
      <c r="O19">
        <v>2030</v>
      </c>
      <c r="P19">
        <v>5.8380999999999998</v>
      </c>
    </row>
    <row r="20" spans="11:16" x14ac:dyDescent="0.35">
      <c r="K20" t="s">
        <v>9</v>
      </c>
      <c r="L20" t="s">
        <v>114</v>
      </c>
      <c r="M20" t="s">
        <v>98</v>
      </c>
      <c r="N20" t="s">
        <v>108</v>
      </c>
      <c r="O20">
        <v>2030</v>
      </c>
      <c r="P20">
        <v>1.5781000000000001</v>
      </c>
    </row>
    <row r="21" spans="11:16" x14ac:dyDescent="0.35">
      <c r="K21" t="s">
        <v>9</v>
      </c>
      <c r="L21" t="s">
        <v>114</v>
      </c>
      <c r="M21" t="s">
        <v>99</v>
      </c>
      <c r="N21" t="s">
        <v>110</v>
      </c>
      <c r="O21">
        <v>2030</v>
      </c>
      <c r="P21">
        <v>5</v>
      </c>
    </row>
    <row r="22" spans="11:16" x14ac:dyDescent="0.35">
      <c r="K22" t="s">
        <v>9</v>
      </c>
      <c r="L22" t="s">
        <v>114</v>
      </c>
      <c r="M22" t="s">
        <v>100</v>
      </c>
      <c r="N22" t="s">
        <v>111</v>
      </c>
      <c r="O22">
        <v>2030</v>
      </c>
      <c r="P22">
        <v>0</v>
      </c>
    </row>
    <row r="23" spans="11:16" x14ac:dyDescent="0.35">
      <c r="K23" t="s">
        <v>77</v>
      </c>
      <c r="L23" t="s">
        <v>112</v>
      </c>
      <c r="M23" t="s">
        <v>59</v>
      </c>
      <c r="N23" t="s">
        <v>104</v>
      </c>
      <c r="O23">
        <v>2040</v>
      </c>
      <c r="P23">
        <v>16.005700000000001</v>
      </c>
    </row>
    <row r="24" spans="11:16" x14ac:dyDescent="0.35">
      <c r="K24" t="s">
        <v>77</v>
      </c>
      <c r="L24" t="s">
        <v>112</v>
      </c>
      <c r="M24" t="s">
        <v>58</v>
      </c>
      <c r="N24" t="s">
        <v>106</v>
      </c>
      <c r="O24">
        <v>2040</v>
      </c>
      <c r="P24">
        <v>10.4823</v>
      </c>
    </row>
    <row r="25" spans="11:16" x14ac:dyDescent="0.35">
      <c r="K25" t="s">
        <v>77</v>
      </c>
      <c r="L25" t="s">
        <v>112</v>
      </c>
      <c r="M25" t="s">
        <v>98</v>
      </c>
      <c r="N25" t="s">
        <v>108</v>
      </c>
      <c r="O25">
        <v>2040</v>
      </c>
      <c r="P25">
        <v>0.84599999999999997</v>
      </c>
    </row>
    <row r="26" spans="11:16" x14ac:dyDescent="0.35">
      <c r="K26" t="s">
        <v>77</v>
      </c>
      <c r="L26" t="s">
        <v>112</v>
      </c>
      <c r="M26" t="s">
        <v>99</v>
      </c>
      <c r="N26" t="s">
        <v>110</v>
      </c>
      <c r="O26">
        <v>2040</v>
      </c>
      <c r="P26">
        <v>5</v>
      </c>
    </row>
    <row r="27" spans="11:16" x14ac:dyDescent="0.35">
      <c r="K27" t="s">
        <v>77</v>
      </c>
      <c r="L27" t="s">
        <v>112</v>
      </c>
      <c r="M27" t="s">
        <v>100</v>
      </c>
      <c r="N27" t="s">
        <v>111</v>
      </c>
      <c r="O27">
        <v>2040</v>
      </c>
      <c r="P27">
        <v>0</v>
      </c>
    </row>
    <row r="28" spans="11:16" x14ac:dyDescent="0.35">
      <c r="K28" t="s">
        <v>76</v>
      </c>
      <c r="L28" t="s">
        <v>113</v>
      </c>
      <c r="M28" t="s">
        <v>59</v>
      </c>
      <c r="N28" t="s">
        <v>104</v>
      </c>
      <c r="O28">
        <v>2040</v>
      </c>
      <c r="P28">
        <v>55.627110000000002</v>
      </c>
    </row>
    <row r="29" spans="11:16" x14ac:dyDescent="0.35">
      <c r="K29" t="s">
        <v>76</v>
      </c>
      <c r="L29" t="s">
        <v>113</v>
      </c>
      <c r="M29" t="s">
        <v>58</v>
      </c>
      <c r="N29" t="s">
        <v>106</v>
      </c>
      <c r="O29">
        <v>2040</v>
      </c>
      <c r="P29">
        <v>21.849299999999999</v>
      </c>
    </row>
    <row r="30" spans="11:16" x14ac:dyDescent="0.35">
      <c r="K30" t="s">
        <v>76</v>
      </c>
      <c r="L30" t="s">
        <v>113</v>
      </c>
      <c r="M30" t="s">
        <v>98</v>
      </c>
      <c r="N30" t="s">
        <v>108</v>
      </c>
      <c r="O30">
        <v>2040</v>
      </c>
      <c r="P30">
        <v>23.664000000000001</v>
      </c>
    </row>
    <row r="31" spans="11:16" x14ac:dyDescent="0.35">
      <c r="K31" t="s">
        <v>76</v>
      </c>
      <c r="L31" t="s">
        <v>113</v>
      </c>
      <c r="M31" t="s">
        <v>99</v>
      </c>
      <c r="N31" t="s">
        <v>110</v>
      </c>
      <c r="O31">
        <v>2040</v>
      </c>
      <c r="P31">
        <v>28</v>
      </c>
    </row>
    <row r="32" spans="11:16" x14ac:dyDescent="0.35">
      <c r="K32" t="s">
        <v>76</v>
      </c>
      <c r="L32" t="s">
        <v>113</v>
      </c>
      <c r="M32" t="s">
        <v>100</v>
      </c>
      <c r="N32" t="s">
        <v>111</v>
      </c>
      <c r="O32">
        <v>2040</v>
      </c>
      <c r="P32">
        <v>2</v>
      </c>
    </row>
    <row r="33" spans="11:16" x14ac:dyDescent="0.35">
      <c r="K33" t="s">
        <v>9</v>
      </c>
      <c r="L33" t="s">
        <v>114</v>
      </c>
      <c r="M33" t="s">
        <v>59</v>
      </c>
      <c r="N33" t="s">
        <v>104</v>
      </c>
      <c r="O33">
        <v>2040</v>
      </c>
      <c r="P33">
        <v>29.47</v>
      </c>
    </row>
    <row r="34" spans="11:16" x14ac:dyDescent="0.35">
      <c r="K34" t="s">
        <v>9</v>
      </c>
      <c r="L34" t="s">
        <v>114</v>
      </c>
      <c r="M34" t="s">
        <v>58</v>
      </c>
      <c r="N34" t="s">
        <v>106</v>
      </c>
      <c r="O34">
        <v>2040</v>
      </c>
      <c r="P34">
        <v>24.113299999999999</v>
      </c>
    </row>
    <row r="35" spans="11:16" x14ac:dyDescent="0.35">
      <c r="K35" t="s">
        <v>9</v>
      </c>
      <c r="L35" t="s">
        <v>114</v>
      </c>
      <c r="M35" t="s">
        <v>98</v>
      </c>
      <c r="N35" t="s">
        <v>108</v>
      </c>
      <c r="O35">
        <v>2040</v>
      </c>
      <c r="P35">
        <v>26.65</v>
      </c>
    </row>
    <row r="36" spans="11:16" x14ac:dyDescent="0.35">
      <c r="K36" t="s">
        <v>9</v>
      </c>
      <c r="L36" t="s">
        <v>114</v>
      </c>
      <c r="M36" t="s">
        <v>99</v>
      </c>
      <c r="N36" t="s">
        <v>110</v>
      </c>
      <c r="O36">
        <v>2040</v>
      </c>
      <c r="P36">
        <v>24</v>
      </c>
    </row>
    <row r="37" spans="11:16" x14ac:dyDescent="0.35">
      <c r="K37" t="s">
        <v>9</v>
      </c>
      <c r="L37" t="s">
        <v>114</v>
      </c>
      <c r="M37" t="s">
        <v>100</v>
      </c>
      <c r="N37" t="s">
        <v>111</v>
      </c>
      <c r="O37">
        <v>2040</v>
      </c>
      <c r="P37">
        <v>4</v>
      </c>
    </row>
    <row r="38" spans="11:16" x14ac:dyDescent="0.35">
      <c r="K38" t="s">
        <v>77</v>
      </c>
      <c r="L38" t="s">
        <v>112</v>
      </c>
      <c r="M38" t="s">
        <v>59</v>
      </c>
      <c r="N38" t="s">
        <v>104</v>
      </c>
      <c r="O38">
        <v>2050</v>
      </c>
      <c r="P38">
        <v>15.900899999999998</v>
      </c>
    </row>
    <row r="39" spans="11:16" x14ac:dyDescent="0.35">
      <c r="K39" t="s">
        <v>77</v>
      </c>
      <c r="L39" t="s">
        <v>112</v>
      </c>
      <c r="M39" t="s">
        <v>58</v>
      </c>
      <c r="N39" t="s">
        <v>106</v>
      </c>
      <c r="O39">
        <v>2050</v>
      </c>
      <c r="P39">
        <v>10.482800000000001</v>
      </c>
    </row>
    <row r="40" spans="11:16" x14ac:dyDescent="0.35">
      <c r="K40" t="s">
        <v>77</v>
      </c>
      <c r="L40" t="s">
        <v>112</v>
      </c>
      <c r="M40" t="s">
        <v>98</v>
      </c>
      <c r="N40" t="s">
        <v>108</v>
      </c>
      <c r="O40">
        <v>2050</v>
      </c>
      <c r="P40">
        <v>0.84599999999999997</v>
      </c>
    </row>
    <row r="41" spans="11:16" x14ac:dyDescent="0.35">
      <c r="K41" t="s">
        <v>77</v>
      </c>
      <c r="L41" t="s">
        <v>112</v>
      </c>
      <c r="M41" t="s">
        <v>99</v>
      </c>
      <c r="N41" t="s">
        <v>110</v>
      </c>
      <c r="O41">
        <v>2050</v>
      </c>
      <c r="P41">
        <v>6</v>
      </c>
    </row>
    <row r="42" spans="11:16" x14ac:dyDescent="0.35">
      <c r="K42" t="s">
        <v>77</v>
      </c>
      <c r="L42" t="s">
        <v>112</v>
      </c>
      <c r="M42" t="s">
        <v>100</v>
      </c>
      <c r="N42" t="s">
        <v>111</v>
      </c>
      <c r="O42">
        <v>2050</v>
      </c>
      <c r="P42">
        <v>0</v>
      </c>
    </row>
    <row r="43" spans="11:16" x14ac:dyDescent="0.35">
      <c r="K43" t="s">
        <v>76</v>
      </c>
      <c r="L43" t="s">
        <v>113</v>
      </c>
      <c r="M43" t="s">
        <v>59</v>
      </c>
      <c r="N43" t="s">
        <v>104</v>
      </c>
      <c r="O43">
        <v>2050</v>
      </c>
      <c r="P43">
        <v>39.662469999999999</v>
      </c>
    </row>
    <row r="44" spans="11:16" x14ac:dyDescent="0.35">
      <c r="K44" t="s">
        <v>76</v>
      </c>
      <c r="L44" t="s">
        <v>113</v>
      </c>
      <c r="M44" t="s">
        <v>58</v>
      </c>
      <c r="N44" t="s">
        <v>106</v>
      </c>
      <c r="O44">
        <v>2050</v>
      </c>
      <c r="P44">
        <v>24.472800000000003</v>
      </c>
    </row>
    <row r="45" spans="11:16" x14ac:dyDescent="0.35">
      <c r="K45" t="s">
        <v>76</v>
      </c>
      <c r="L45" t="s">
        <v>113</v>
      </c>
      <c r="M45" t="s">
        <v>98</v>
      </c>
      <c r="N45" t="s">
        <v>108</v>
      </c>
      <c r="O45">
        <v>2050</v>
      </c>
      <c r="P45">
        <v>51.353000000000002</v>
      </c>
    </row>
    <row r="46" spans="11:16" x14ac:dyDescent="0.35">
      <c r="K46" t="s">
        <v>76</v>
      </c>
      <c r="L46" t="s">
        <v>113</v>
      </c>
      <c r="M46" t="s">
        <v>99</v>
      </c>
      <c r="N46" t="s">
        <v>110</v>
      </c>
      <c r="O46">
        <v>2050</v>
      </c>
      <c r="P46">
        <v>49</v>
      </c>
    </row>
    <row r="47" spans="11:16" x14ac:dyDescent="0.35">
      <c r="K47" t="s">
        <v>76</v>
      </c>
      <c r="L47" t="s">
        <v>113</v>
      </c>
      <c r="M47" t="s">
        <v>100</v>
      </c>
      <c r="N47" t="s">
        <v>111</v>
      </c>
      <c r="O47">
        <v>2050</v>
      </c>
      <c r="P47">
        <v>55</v>
      </c>
    </row>
    <row r="48" spans="11:16" x14ac:dyDescent="0.35">
      <c r="K48" t="s">
        <v>9</v>
      </c>
      <c r="L48" t="s">
        <v>114</v>
      </c>
      <c r="M48" t="s">
        <v>59</v>
      </c>
      <c r="N48" t="s">
        <v>104</v>
      </c>
      <c r="O48">
        <v>2050</v>
      </c>
      <c r="P48">
        <v>15.993141</v>
      </c>
    </row>
    <row r="49" spans="11:16" x14ac:dyDescent="0.35">
      <c r="K49" t="s">
        <v>9</v>
      </c>
      <c r="L49" t="s">
        <v>114</v>
      </c>
      <c r="M49" t="s">
        <v>58</v>
      </c>
      <c r="N49" t="s">
        <v>106</v>
      </c>
      <c r="O49">
        <v>2050</v>
      </c>
      <c r="P49">
        <v>24.5519</v>
      </c>
    </row>
    <row r="50" spans="11:16" x14ac:dyDescent="0.35">
      <c r="K50" t="s">
        <v>9</v>
      </c>
      <c r="L50" t="s">
        <v>114</v>
      </c>
      <c r="M50" t="s">
        <v>98</v>
      </c>
      <c r="N50" t="s">
        <v>108</v>
      </c>
      <c r="O50">
        <v>2050</v>
      </c>
      <c r="P50">
        <v>58.876999999999995</v>
      </c>
    </row>
    <row r="51" spans="11:16" x14ac:dyDescent="0.35">
      <c r="K51" t="s">
        <v>9</v>
      </c>
      <c r="L51" t="s">
        <v>114</v>
      </c>
      <c r="M51" t="s">
        <v>99</v>
      </c>
      <c r="N51" t="s">
        <v>110</v>
      </c>
      <c r="O51">
        <v>2050</v>
      </c>
      <c r="P51">
        <v>43</v>
      </c>
    </row>
    <row r="52" spans="11:16" x14ac:dyDescent="0.35">
      <c r="K52" t="s">
        <v>9</v>
      </c>
      <c r="L52" t="s">
        <v>114</v>
      </c>
      <c r="M52" t="s">
        <v>100</v>
      </c>
      <c r="N52" t="s">
        <v>111</v>
      </c>
      <c r="O52">
        <v>2050</v>
      </c>
      <c r="P52">
        <v>46</v>
      </c>
    </row>
  </sheetData>
  <mergeCells count="4">
    <mergeCell ref="A2:B2"/>
    <mergeCell ref="A4:A6"/>
    <mergeCell ref="A7:A9"/>
    <mergeCell ref="A10:A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3C05-9CE0-4E52-9A13-93115C869ADF}">
  <dimension ref="A1:AV391"/>
  <sheetViews>
    <sheetView zoomScale="65" workbookViewId="0">
      <selection activeCell="R16" sqref="R16"/>
    </sheetView>
  </sheetViews>
  <sheetFormatPr defaultRowHeight="14.5" x14ac:dyDescent="0.35"/>
  <cols>
    <col min="18" max="18" width="25.54296875" bestFit="1" customWidth="1"/>
    <col min="19" max="19" width="27.26953125" bestFit="1" customWidth="1"/>
    <col min="20" max="20" width="10.26953125" bestFit="1" customWidth="1"/>
    <col min="21" max="21" width="15.7265625" bestFit="1" customWidth="1"/>
  </cols>
  <sheetData>
    <row r="1" spans="1:48" x14ac:dyDescent="0.35"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>
        <v>2016</v>
      </c>
      <c r="O1">
        <v>2017</v>
      </c>
      <c r="P1">
        <v>2018</v>
      </c>
      <c r="Q1">
        <v>2019</v>
      </c>
      <c r="R1">
        <v>2020</v>
      </c>
      <c r="S1">
        <v>2021</v>
      </c>
      <c r="T1">
        <v>2022</v>
      </c>
      <c r="U1">
        <v>2023</v>
      </c>
      <c r="V1">
        <v>2024</v>
      </c>
      <c r="W1">
        <v>2025</v>
      </c>
      <c r="X1">
        <v>2026</v>
      </c>
      <c r="Y1">
        <v>2027</v>
      </c>
      <c r="Z1">
        <v>2028</v>
      </c>
      <c r="AA1">
        <v>2029</v>
      </c>
      <c r="AB1">
        <v>2030</v>
      </c>
      <c r="AC1">
        <v>2031</v>
      </c>
      <c r="AD1">
        <v>2032</v>
      </c>
      <c r="AE1">
        <v>2033</v>
      </c>
      <c r="AF1">
        <v>2034</v>
      </c>
      <c r="AG1">
        <v>2035</v>
      </c>
      <c r="AH1">
        <v>2036</v>
      </c>
      <c r="AI1">
        <v>2037</v>
      </c>
      <c r="AJ1">
        <v>2038</v>
      </c>
      <c r="AK1">
        <v>2039</v>
      </c>
      <c r="AL1">
        <v>2040</v>
      </c>
      <c r="AM1">
        <v>2041</v>
      </c>
      <c r="AN1">
        <v>2042</v>
      </c>
      <c r="AO1">
        <v>2043</v>
      </c>
      <c r="AP1">
        <v>2044</v>
      </c>
      <c r="AQ1">
        <v>2045</v>
      </c>
      <c r="AR1">
        <v>2046</v>
      </c>
      <c r="AS1">
        <v>2047</v>
      </c>
      <c r="AT1">
        <v>2048</v>
      </c>
      <c r="AU1">
        <v>2049</v>
      </c>
      <c r="AV1">
        <v>2050</v>
      </c>
    </row>
    <row r="2" spans="1:48" x14ac:dyDescent="0.35">
      <c r="A2" t="s">
        <v>115</v>
      </c>
      <c r="B2" t="s">
        <v>88</v>
      </c>
      <c r="C2">
        <v>1.8748999999999998</v>
      </c>
      <c r="D2">
        <v>2.8679999999999999</v>
      </c>
      <c r="E2">
        <v>5.7209000000000003</v>
      </c>
      <c r="F2">
        <v>10.648100000000001</v>
      </c>
      <c r="G2">
        <v>12.3284</v>
      </c>
      <c r="H2">
        <v>18.875699999999998</v>
      </c>
      <c r="I2">
        <v>30.291999999999998</v>
      </c>
      <c r="J2">
        <v>30.099599999999999</v>
      </c>
      <c r="K2">
        <v>34.894600000000004</v>
      </c>
      <c r="L2">
        <v>35.826799999999999</v>
      </c>
      <c r="M2">
        <v>34.991300000000003</v>
      </c>
      <c r="N2">
        <v>36.331299999999999</v>
      </c>
      <c r="O2">
        <v>39.830799999999996</v>
      </c>
      <c r="P2">
        <v>41.784299999999995</v>
      </c>
      <c r="Q2">
        <v>44.661799999999999</v>
      </c>
      <c r="R2">
        <v>38.867500000000014</v>
      </c>
      <c r="S2">
        <v>63.93399999999999</v>
      </c>
      <c r="T2">
        <v>79.070400000000021</v>
      </c>
      <c r="U2">
        <v>90.784300000000002</v>
      </c>
      <c r="V2">
        <v>95.251599999999996</v>
      </c>
      <c r="W2">
        <v>93.425000000000026</v>
      </c>
      <c r="X2">
        <v>99.233900000000006</v>
      </c>
      <c r="Y2">
        <v>105.16240000000001</v>
      </c>
      <c r="Z2">
        <v>109.89030000000001</v>
      </c>
      <c r="AA2">
        <v>110.71590000000003</v>
      </c>
      <c r="AB2">
        <v>113.01630000000003</v>
      </c>
      <c r="AC2">
        <v>118.31589999999998</v>
      </c>
      <c r="AD2">
        <v>123.48780000000002</v>
      </c>
      <c r="AE2">
        <v>126.35930000000002</v>
      </c>
      <c r="AF2">
        <v>128.36700000000002</v>
      </c>
      <c r="AG2">
        <v>126.8168</v>
      </c>
      <c r="AH2">
        <v>124.40739999999998</v>
      </c>
      <c r="AI2">
        <v>122.30110000000002</v>
      </c>
      <c r="AJ2">
        <v>118.80159999999997</v>
      </c>
      <c r="AK2">
        <v>115.4605</v>
      </c>
      <c r="AL2">
        <v>110.96229999999997</v>
      </c>
      <c r="AM2">
        <v>106.65009999999999</v>
      </c>
      <c r="AN2">
        <v>103.04229999999998</v>
      </c>
      <c r="AO2">
        <v>99.148899999999969</v>
      </c>
      <c r="AP2">
        <v>95.969000000000037</v>
      </c>
      <c r="AQ2">
        <v>92.467399999999955</v>
      </c>
      <c r="AR2">
        <v>89.554100000000034</v>
      </c>
      <c r="AS2">
        <v>88.001100000000037</v>
      </c>
      <c r="AT2">
        <v>86.547199999999975</v>
      </c>
      <c r="AU2">
        <v>86.02770000000001</v>
      </c>
      <c r="AV2">
        <v>85.571799999999953</v>
      </c>
    </row>
    <row r="3" spans="1:48" x14ac:dyDescent="0.35">
      <c r="B3" t="s">
        <v>65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1.0000000000021103E-4</v>
      </c>
      <c r="S3">
        <v>1.9999999999997797E-4</v>
      </c>
      <c r="T3">
        <v>-0.1485000000000003</v>
      </c>
      <c r="U3">
        <v>0.36700000000000021</v>
      </c>
      <c r="V3">
        <v>1.075300000000003</v>
      </c>
      <c r="W3">
        <v>1.9775999999999996</v>
      </c>
      <c r="X3">
        <v>5.3895000000000026</v>
      </c>
      <c r="Y3">
        <v>11.479100000000001</v>
      </c>
      <c r="Z3">
        <v>20.147999999999989</v>
      </c>
      <c r="AA3">
        <v>31.792199999999998</v>
      </c>
      <c r="AB3">
        <v>46.054099999999998</v>
      </c>
      <c r="AC3">
        <v>64.125</v>
      </c>
      <c r="AD3">
        <v>85.335100000000011</v>
      </c>
      <c r="AE3">
        <v>108.95949999999999</v>
      </c>
      <c r="AF3">
        <v>134.03220000000002</v>
      </c>
      <c r="AG3">
        <v>155.76039999999998</v>
      </c>
      <c r="AH3">
        <v>176.34750000000003</v>
      </c>
      <c r="AI3">
        <v>196.33399999999997</v>
      </c>
      <c r="AJ3">
        <v>214.82830000000001</v>
      </c>
      <c r="AK3">
        <v>231.86</v>
      </c>
      <c r="AL3">
        <v>247.41459999999998</v>
      </c>
      <c r="AM3">
        <v>260.66500000000002</v>
      </c>
      <c r="AN3">
        <v>272.0018</v>
      </c>
      <c r="AO3">
        <v>282.14470000000006</v>
      </c>
      <c r="AP3">
        <v>291.44709999999992</v>
      </c>
      <c r="AQ3">
        <v>299.51180000000005</v>
      </c>
      <c r="AR3">
        <v>307.17859999999996</v>
      </c>
      <c r="AS3">
        <v>314.93669999999997</v>
      </c>
      <c r="AT3">
        <v>322.41619999999995</v>
      </c>
      <c r="AU3">
        <v>329.53549999999996</v>
      </c>
      <c r="AV3">
        <v>336.31590000000011</v>
      </c>
    </row>
    <row r="4" spans="1:48" x14ac:dyDescent="0.35">
      <c r="B4" t="s">
        <v>116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0.41260000000000002</v>
      </c>
      <c r="V4">
        <v>1.2392000000000001</v>
      </c>
      <c r="W4">
        <v>2.2486999999999999</v>
      </c>
      <c r="X4">
        <v>6.1477000000000004</v>
      </c>
      <c r="Y4">
        <v>13.004799999999999</v>
      </c>
      <c r="Z4">
        <v>22.7363</v>
      </c>
      <c r="AA4">
        <v>35.411099999999998</v>
      </c>
      <c r="AB4">
        <v>51.050599999999996</v>
      </c>
      <c r="AC4">
        <v>70.307900000000004</v>
      </c>
      <c r="AD4">
        <v>93.161799999999999</v>
      </c>
      <c r="AE4">
        <v>118.1031</v>
      </c>
      <c r="AF4">
        <v>144.37060000000002</v>
      </c>
      <c r="AG4">
        <v>172.04659999999998</v>
      </c>
      <c r="AH4">
        <v>199.0599</v>
      </c>
      <c r="AI4">
        <v>226.9162</v>
      </c>
      <c r="AJ4">
        <v>254.68239999999997</v>
      </c>
      <c r="AK4">
        <v>283.63400000000001</v>
      </c>
      <c r="AL4">
        <v>314.76329999999996</v>
      </c>
      <c r="AM4">
        <v>349.73590000000002</v>
      </c>
      <c r="AN4">
        <v>383.52499999999998</v>
      </c>
      <c r="AO4">
        <v>415.76480000000004</v>
      </c>
      <c r="AP4">
        <v>446.36500000000001</v>
      </c>
      <c r="AQ4">
        <v>473.76020000000005</v>
      </c>
      <c r="AR4">
        <v>499.50099999999998</v>
      </c>
      <c r="AS4">
        <v>524.50109999999995</v>
      </c>
      <c r="AT4">
        <v>548.34960000000001</v>
      </c>
      <c r="AU4">
        <v>571.33420000000001</v>
      </c>
      <c r="AV4">
        <v>593.62609999999995</v>
      </c>
    </row>
    <row r="5" spans="1:48" x14ac:dyDescent="0.35">
      <c r="B5" t="s">
        <v>117</v>
      </c>
      <c r="C5">
        <v>1031.7899</v>
      </c>
      <c r="D5">
        <v>1035.7173</v>
      </c>
      <c r="E5">
        <v>1083.7978000000001</v>
      </c>
      <c r="F5">
        <v>1093.7100999999998</v>
      </c>
      <c r="G5">
        <v>1085.2919999999999</v>
      </c>
      <c r="H5">
        <v>1141.4003</v>
      </c>
      <c r="I5">
        <v>1131.1713999999999</v>
      </c>
      <c r="J5">
        <v>1126.7450000000001</v>
      </c>
      <c r="K5">
        <v>1132.4646</v>
      </c>
      <c r="L5">
        <v>1120.7721999999999</v>
      </c>
      <c r="M5">
        <v>1077.2508</v>
      </c>
      <c r="N5">
        <v>1043.5145</v>
      </c>
      <c r="O5">
        <v>1096.5786000000001</v>
      </c>
      <c r="P5">
        <v>1148.7368999999999</v>
      </c>
      <c r="Q5">
        <v>1152.923</v>
      </c>
      <c r="R5">
        <v>990.66620000000012</v>
      </c>
      <c r="S5">
        <v>1034.1487000000002</v>
      </c>
      <c r="T5">
        <v>1072.8542</v>
      </c>
      <c r="U5">
        <v>1090.1277000000002</v>
      </c>
      <c r="V5">
        <v>1088.8538000000001</v>
      </c>
      <c r="W5">
        <v>1110.1927000000003</v>
      </c>
      <c r="X5">
        <v>1117.0719999999997</v>
      </c>
      <c r="Y5">
        <v>1112.1776</v>
      </c>
      <c r="Z5">
        <v>1095.8157999999999</v>
      </c>
      <c r="AA5">
        <v>1075.1741000000002</v>
      </c>
      <c r="AB5">
        <v>1041.6958</v>
      </c>
      <c r="AC5">
        <v>993.07779999999968</v>
      </c>
      <c r="AD5">
        <v>934.86910000000023</v>
      </c>
      <c r="AE5">
        <v>869.65150000000006</v>
      </c>
      <c r="AF5">
        <v>798.26279999999986</v>
      </c>
      <c r="AG5">
        <v>721.72859999999991</v>
      </c>
      <c r="AH5">
        <v>648.41380000000004</v>
      </c>
      <c r="AI5">
        <v>578.75129999999967</v>
      </c>
      <c r="AJ5">
        <v>514.08200000000033</v>
      </c>
      <c r="AK5">
        <v>453.98459999999977</v>
      </c>
      <c r="AL5">
        <v>399.81809999999996</v>
      </c>
      <c r="AM5">
        <v>349.17970000000003</v>
      </c>
      <c r="AN5">
        <v>303.43759999999975</v>
      </c>
      <c r="AO5">
        <v>263.32230000000027</v>
      </c>
      <c r="AP5">
        <v>227.42349999999988</v>
      </c>
      <c r="AQ5">
        <v>195.97040000000004</v>
      </c>
      <c r="AR5">
        <v>167.8723</v>
      </c>
      <c r="AS5">
        <v>142.65800000000002</v>
      </c>
      <c r="AT5">
        <v>120.84579999999994</v>
      </c>
      <c r="AU5">
        <v>101.59259999999995</v>
      </c>
      <c r="AV5">
        <v>85.097200000000072</v>
      </c>
    </row>
    <row r="6" spans="1:48" x14ac:dyDescent="0.35">
      <c r="A6" t="s">
        <v>118</v>
      </c>
      <c r="B6" t="s">
        <v>88</v>
      </c>
      <c r="C6">
        <v>9.2072000000000003</v>
      </c>
      <c r="D6">
        <v>9.5181000000000004</v>
      </c>
      <c r="E6">
        <v>20.1873</v>
      </c>
      <c r="F6">
        <v>26.498799999999999</v>
      </c>
      <c r="G6">
        <v>29.524699999999999</v>
      </c>
      <c r="H6">
        <v>36.636400000000002</v>
      </c>
      <c r="I6">
        <v>59.980299999999993</v>
      </c>
      <c r="J6">
        <v>60.297299999999993</v>
      </c>
      <c r="K6">
        <v>70.679000000000002</v>
      </c>
      <c r="L6">
        <v>72.419700000000006</v>
      </c>
      <c r="M6">
        <v>74.335000000000008</v>
      </c>
      <c r="N6">
        <v>76.368099999999998</v>
      </c>
      <c r="O6">
        <v>75.418500000000009</v>
      </c>
      <c r="P6">
        <v>76.253200000000007</v>
      </c>
      <c r="Q6">
        <v>77.268299999999996</v>
      </c>
      <c r="R6">
        <v>65.763599999999997</v>
      </c>
      <c r="S6">
        <v>75.016199999999998</v>
      </c>
      <c r="T6">
        <v>81.031000000000006</v>
      </c>
      <c r="U6">
        <v>86.544499999999999</v>
      </c>
      <c r="V6">
        <v>89.884299999999996</v>
      </c>
      <c r="W6">
        <v>93.217199999999991</v>
      </c>
      <c r="X6">
        <v>95.7166</v>
      </c>
      <c r="Y6">
        <v>98.155600000000007</v>
      </c>
      <c r="Z6">
        <v>100.9029</v>
      </c>
      <c r="AA6">
        <v>103.06339999999999</v>
      </c>
      <c r="AB6">
        <v>105.28749999999998</v>
      </c>
      <c r="AC6">
        <v>109.1934</v>
      </c>
      <c r="AD6">
        <v>110.35329999999999</v>
      </c>
      <c r="AE6">
        <v>111.23079999999999</v>
      </c>
      <c r="AF6">
        <v>112.1022</v>
      </c>
      <c r="AG6">
        <v>112.7003</v>
      </c>
      <c r="AH6">
        <v>114.5025</v>
      </c>
      <c r="AI6">
        <v>116.54349999999999</v>
      </c>
      <c r="AJ6">
        <v>118.32150000000001</v>
      </c>
      <c r="AK6">
        <v>120.33750000000001</v>
      </c>
      <c r="AL6">
        <v>128.25660000000002</v>
      </c>
      <c r="AM6">
        <v>136.08510000000001</v>
      </c>
      <c r="AN6">
        <v>143.85390000000001</v>
      </c>
      <c r="AO6">
        <v>150.99830000000003</v>
      </c>
      <c r="AP6">
        <v>158.10569999999998</v>
      </c>
      <c r="AQ6">
        <v>164.5078</v>
      </c>
      <c r="AR6">
        <v>170.66439999999997</v>
      </c>
      <c r="AS6">
        <v>177.02689999999998</v>
      </c>
      <c r="AT6">
        <v>182.89760000000001</v>
      </c>
      <c r="AU6">
        <v>188.98499999999999</v>
      </c>
      <c r="AV6">
        <v>194.79390000000004</v>
      </c>
    </row>
    <row r="7" spans="1:48" x14ac:dyDescent="0.35">
      <c r="B7" t="s">
        <v>65</v>
      </c>
      <c r="C7">
        <v>3.5339999999999998</v>
      </c>
      <c r="D7">
        <v>3.496</v>
      </c>
      <c r="E7">
        <v>3.2770000000000001</v>
      </c>
      <c r="F7">
        <v>3.7759999999999998</v>
      </c>
      <c r="G7">
        <v>3.4260000000000002</v>
      </c>
      <c r="H7">
        <v>3.5910000000000002</v>
      </c>
      <c r="I7">
        <v>3.7149999999999999</v>
      </c>
      <c r="J7">
        <v>3.6819999999999999</v>
      </c>
      <c r="K7">
        <v>4.0810000000000004</v>
      </c>
      <c r="L7">
        <v>4.4829999999999997</v>
      </c>
      <c r="M7">
        <v>4.3849999999999998</v>
      </c>
      <c r="N7">
        <v>4.3849999999999998</v>
      </c>
      <c r="O7">
        <v>4.3949999999999996</v>
      </c>
      <c r="P7">
        <v>4.4089999999999998</v>
      </c>
      <c r="Q7">
        <v>4.6296999999999997</v>
      </c>
      <c r="R7">
        <v>3.7219000000000002</v>
      </c>
      <c r="S7">
        <v>3.9241000000000001</v>
      </c>
      <c r="T7">
        <v>5.6756000000000002</v>
      </c>
      <c r="U7">
        <v>9.3278999999999996</v>
      </c>
      <c r="V7">
        <v>15.883099999999999</v>
      </c>
      <c r="W7">
        <v>24.8597</v>
      </c>
      <c r="X7">
        <v>35.849199999999996</v>
      </c>
      <c r="Y7">
        <v>50.5807</v>
      </c>
      <c r="Z7">
        <v>66.855800000000002</v>
      </c>
      <c r="AA7">
        <v>84.028300000000002</v>
      </c>
      <c r="AB7">
        <v>100.04900000000001</v>
      </c>
      <c r="AC7">
        <v>115.44199999999999</v>
      </c>
      <c r="AD7">
        <v>131.13819999999998</v>
      </c>
      <c r="AE7">
        <v>146.73650000000001</v>
      </c>
      <c r="AF7">
        <v>162.00149999999999</v>
      </c>
      <c r="AG7">
        <v>176.9383</v>
      </c>
      <c r="AH7">
        <v>196.96729999999999</v>
      </c>
      <c r="AI7">
        <v>216.9024</v>
      </c>
      <c r="AJ7">
        <v>236.6156</v>
      </c>
      <c r="AK7">
        <v>256.04719999999998</v>
      </c>
      <c r="AL7">
        <v>275.32530000000003</v>
      </c>
      <c r="AM7">
        <v>295.10649999999998</v>
      </c>
      <c r="AN7">
        <v>314.0147</v>
      </c>
      <c r="AO7">
        <v>332.19929999999999</v>
      </c>
      <c r="AP7">
        <v>349.34289999999999</v>
      </c>
      <c r="AQ7">
        <v>365.44409999999999</v>
      </c>
      <c r="AR7">
        <v>380.56459999999998</v>
      </c>
      <c r="AS7">
        <v>394.89980000000003</v>
      </c>
      <c r="AT7">
        <v>408.67859999999996</v>
      </c>
      <c r="AU7">
        <v>421.95609999999999</v>
      </c>
      <c r="AV7">
        <v>434.79939999999999</v>
      </c>
    </row>
    <row r="8" spans="1:48" x14ac:dyDescent="0.35">
      <c r="B8" t="s">
        <v>116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4.0000000000000002E-4</v>
      </c>
      <c r="T8">
        <v>4.0000000000000002E-4</v>
      </c>
      <c r="U8">
        <v>5.0000000000000001E-4</v>
      </c>
      <c r="V8">
        <v>5.0000000000000001E-4</v>
      </c>
      <c r="W8">
        <v>5.0000000000000001E-4</v>
      </c>
      <c r="X8">
        <v>5.0000000000000001E-4</v>
      </c>
      <c r="Y8">
        <v>5.0000000000000001E-4</v>
      </c>
      <c r="Z8">
        <v>5.0000000000000001E-4</v>
      </c>
      <c r="AA8">
        <v>5.0000000000000001E-4</v>
      </c>
      <c r="AB8">
        <v>5.0000000000000001E-4</v>
      </c>
      <c r="AC8">
        <v>5.0000000000000001E-4</v>
      </c>
      <c r="AD8">
        <v>5.0000000000000001E-4</v>
      </c>
      <c r="AE8">
        <v>5.0000000000000001E-4</v>
      </c>
      <c r="AF8">
        <v>5.0000000000000001E-4</v>
      </c>
      <c r="AG8">
        <v>3.2810000000000001</v>
      </c>
      <c r="AH8">
        <v>9.7965000000000018</v>
      </c>
      <c r="AI8">
        <v>16.248200000000001</v>
      </c>
      <c r="AJ8">
        <v>22.6188</v>
      </c>
      <c r="AK8">
        <v>28.918599999999998</v>
      </c>
      <c r="AL8">
        <v>35.137599999999999</v>
      </c>
      <c r="AM8">
        <v>41.246200000000002</v>
      </c>
      <c r="AN8">
        <v>47.227500000000006</v>
      </c>
      <c r="AO8">
        <v>53.087899999999998</v>
      </c>
      <c r="AP8">
        <v>58.8322</v>
      </c>
      <c r="AQ8">
        <v>64.411900000000003</v>
      </c>
      <c r="AR8">
        <v>69.842299999999994</v>
      </c>
      <c r="AS8">
        <v>75.173700000000011</v>
      </c>
      <c r="AT8">
        <v>80.304900000000004</v>
      </c>
      <c r="AU8">
        <v>85.331400000000002</v>
      </c>
      <c r="AV8">
        <v>90.117500000000007</v>
      </c>
    </row>
    <row r="9" spans="1:48" x14ac:dyDescent="0.35">
      <c r="B9" t="s">
        <v>117</v>
      </c>
      <c r="C9">
        <v>1438.5526</v>
      </c>
      <c r="D9">
        <v>1415.1514999999999</v>
      </c>
      <c r="E9">
        <v>1455.6591999999998</v>
      </c>
      <c r="F9">
        <v>1391.1100000000001</v>
      </c>
      <c r="G9">
        <v>1374.7342999999998</v>
      </c>
      <c r="H9">
        <v>1388.098</v>
      </c>
      <c r="I9">
        <v>1358.9241</v>
      </c>
      <c r="J9">
        <v>1391.3735000000001</v>
      </c>
      <c r="K9">
        <v>1414.5074999999999</v>
      </c>
      <c r="L9">
        <v>1372.0890999999999</v>
      </c>
      <c r="M9">
        <v>1398.7262000000001</v>
      </c>
      <c r="N9">
        <v>1448.3261000000002</v>
      </c>
      <c r="O9">
        <v>1474.5151000000001</v>
      </c>
      <c r="P9">
        <v>1529.3387</v>
      </c>
      <c r="Q9">
        <v>1546.1661000000001</v>
      </c>
      <c r="R9">
        <v>1131.4836</v>
      </c>
      <c r="S9">
        <v>1172.6138000000001</v>
      </c>
      <c r="T9">
        <v>1339.0824</v>
      </c>
      <c r="U9">
        <v>1383.9248</v>
      </c>
      <c r="V9">
        <v>1364.9014</v>
      </c>
      <c r="W9">
        <v>1339.4307000000001</v>
      </c>
      <c r="X9">
        <v>1308.4535000000001</v>
      </c>
      <c r="Y9">
        <v>1269.8946000000001</v>
      </c>
      <c r="Z9">
        <v>1227.229</v>
      </c>
      <c r="AA9">
        <v>1183.5198</v>
      </c>
      <c r="AB9">
        <v>1139.3494000000001</v>
      </c>
      <c r="AC9">
        <v>1095.1387999999999</v>
      </c>
      <c r="AD9">
        <v>1053.8891999999998</v>
      </c>
      <c r="AE9">
        <v>1012.9196000000001</v>
      </c>
      <c r="AF9">
        <v>972.10430000000019</v>
      </c>
      <c r="AG9">
        <v>929.46820000000002</v>
      </c>
      <c r="AH9">
        <v>877.21980000000008</v>
      </c>
      <c r="AI9">
        <v>825.00290000000018</v>
      </c>
      <c r="AJ9">
        <v>772.72619999999984</v>
      </c>
      <c r="AK9">
        <v>720.79950000000019</v>
      </c>
      <c r="AL9">
        <v>663.30069999999989</v>
      </c>
      <c r="AM9">
        <v>605.38740000000007</v>
      </c>
      <c r="AN9">
        <v>548.32150000000024</v>
      </c>
      <c r="AO9">
        <v>492.84549999999979</v>
      </c>
      <c r="AP9">
        <v>438.81790000000001</v>
      </c>
      <c r="AQ9">
        <v>386.30759999999987</v>
      </c>
      <c r="AR9">
        <v>335.40350000000001</v>
      </c>
      <c r="AS9">
        <v>286.33209999999997</v>
      </c>
      <c r="AT9">
        <v>238.98130000000003</v>
      </c>
      <c r="AU9">
        <v>193.86170000000004</v>
      </c>
      <c r="AV9">
        <v>152.95209999999997</v>
      </c>
    </row>
    <row r="10" spans="1:48" x14ac:dyDescent="0.35">
      <c r="C10">
        <f>SUM(C2:C9)</f>
        <v>2484.9585999999999</v>
      </c>
      <c r="D10">
        <f t="shared" ref="D10:AV10" si="0">SUM(D2:D9)</f>
        <v>2466.7509</v>
      </c>
      <c r="E10">
        <f t="shared" si="0"/>
        <v>2568.6422000000002</v>
      </c>
      <c r="F10">
        <f t="shared" si="0"/>
        <v>2525.7430000000004</v>
      </c>
      <c r="G10">
        <f t="shared" si="0"/>
        <v>2505.3053999999997</v>
      </c>
      <c r="H10">
        <f t="shared" si="0"/>
        <v>2588.6014</v>
      </c>
      <c r="I10">
        <f t="shared" si="0"/>
        <v>2584.0827999999997</v>
      </c>
      <c r="J10">
        <f t="shared" si="0"/>
        <v>2612.1974</v>
      </c>
      <c r="K10">
        <f t="shared" si="0"/>
        <v>2656.6266999999998</v>
      </c>
      <c r="L10">
        <f t="shared" si="0"/>
        <v>2605.5907999999999</v>
      </c>
      <c r="M10">
        <f t="shared" si="0"/>
        <v>2589.6882999999998</v>
      </c>
      <c r="N10">
        <f t="shared" si="0"/>
        <v>2608.9250000000002</v>
      </c>
      <c r="O10">
        <f t="shared" si="0"/>
        <v>2690.7380000000003</v>
      </c>
      <c r="P10">
        <f t="shared" si="0"/>
        <v>2800.5221000000001</v>
      </c>
      <c r="Q10">
        <f t="shared" si="0"/>
        <v>2825.6489000000001</v>
      </c>
      <c r="R10">
        <f t="shared" si="0"/>
        <v>2230.5029000000004</v>
      </c>
      <c r="S10">
        <f t="shared" si="0"/>
        <v>2349.6374000000001</v>
      </c>
      <c r="T10">
        <f t="shared" si="0"/>
        <v>2577.5654999999997</v>
      </c>
      <c r="U10">
        <f t="shared" si="0"/>
        <v>2661.4893000000002</v>
      </c>
      <c r="V10">
        <f t="shared" si="0"/>
        <v>2657.0892000000003</v>
      </c>
      <c r="W10">
        <f t="shared" si="0"/>
        <v>2665.3521000000005</v>
      </c>
      <c r="X10">
        <f t="shared" si="0"/>
        <v>2667.8628999999996</v>
      </c>
      <c r="Y10">
        <f t="shared" si="0"/>
        <v>2660.4553000000001</v>
      </c>
      <c r="Z10">
        <f t="shared" si="0"/>
        <v>2643.5785999999998</v>
      </c>
      <c r="AA10">
        <f t="shared" si="0"/>
        <v>2623.7053000000005</v>
      </c>
      <c r="AB10">
        <f t="shared" si="0"/>
        <v>2596.5032000000001</v>
      </c>
      <c r="AC10">
        <f t="shared" si="0"/>
        <v>2565.6012999999994</v>
      </c>
      <c r="AD10">
        <f t="shared" si="0"/>
        <v>2532.2350000000006</v>
      </c>
      <c r="AE10">
        <f t="shared" si="0"/>
        <v>2493.9608000000003</v>
      </c>
      <c r="AF10">
        <f t="shared" si="0"/>
        <v>2451.2411000000002</v>
      </c>
      <c r="AG10">
        <f t="shared" si="0"/>
        <v>2398.7401999999997</v>
      </c>
      <c r="AH10">
        <f t="shared" si="0"/>
        <v>2346.7147</v>
      </c>
      <c r="AI10">
        <f t="shared" si="0"/>
        <v>2298.9995999999996</v>
      </c>
      <c r="AJ10">
        <f t="shared" si="0"/>
        <v>2252.6764000000003</v>
      </c>
      <c r="AK10">
        <f t="shared" si="0"/>
        <v>2211.0419000000002</v>
      </c>
      <c r="AL10">
        <f t="shared" si="0"/>
        <v>2174.9784999999997</v>
      </c>
      <c r="AM10">
        <f t="shared" si="0"/>
        <v>2144.0559000000003</v>
      </c>
      <c r="AN10">
        <f t="shared" si="0"/>
        <v>2115.4242999999997</v>
      </c>
      <c r="AO10">
        <f t="shared" si="0"/>
        <v>2089.5117</v>
      </c>
      <c r="AP10">
        <f t="shared" si="0"/>
        <v>2066.3032999999996</v>
      </c>
      <c r="AQ10">
        <f t="shared" si="0"/>
        <v>2042.3812</v>
      </c>
      <c r="AR10">
        <f t="shared" si="0"/>
        <v>2020.5807999999997</v>
      </c>
      <c r="AS10">
        <f t="shared" si="0"/>
        <v>2003.5293999999999</v>
      </c>
      <c r="AT10">
        <f t="shared" si="0"/>
        <v>1989.0211999999997</v>
      </c>
      <c r="AU10">
        <f t="shared" si="0"/>
        <v>1978.6241999999997</v>
      </c>
      <c r="AV10">
        <f t="shared" si="0"/>
        <v>1973.2739000000004</v>
      </c>
    </row>
    <row r="12" spans="1:48" x14ac:dyDescent="0.35">
      <c r="A12" t="s">
        <v>67</v>
      </c>
      <c r="B12" t="s">
        <v>88</v>
      </c>
      <c r="C12">
        <f>SUM(C2,C6)</f>
        <v>11.082100000000001</v>
      </c>
      <c r="D12">
        <f t="shared" ref="D12:AV15" si="1">SUM(D2,D6)</f>
        <v>12.386100000000001</v>
      </c>
      <c r="E12">
        <f t="shared" si="1"/>
        <v>25.908200000000001</v>
      </c>
      <c r="F12">
        <f t="shared" si="1"/>
        <v>37.146900000000002</v>
      </c>
      <c r="G12">
        <f t="shared" si="1"/>
        <v>41.853099999999998</v>
      </c>
      <c r="H12">
        <f t="shared" si="1"/>
        <v>55.512100000000004</v>
      </c>
      <c r="I12">
        <f t="shared" si="1"/>
        <v>90.272299999999987</v>
      </c>
      <c r="J12">
        <f t="shared" si="1"/>
        <v>90.396899999999988</v>
      </c>
      <c r="K12">
        <f t="shared" si="1"/>
        <v>105.5736</v>
      </c>
      <c r="L12">
        <f t="shared" si="1"/>
        <v>108.2465</v>
      </c>
      <c r="M12">
        <f t="shared" si="1"/>
        <v>109.3263</v>
      </c>
      <c r="N12">
        <f t="shared" si="1"/>
        <v>112.6994</v>
      </c>
      <c r="O12">
        <f t="shared" si="1"/>
        <v>115.24930000000001</v>
      </c>
      <c r="P12">
        <f t="shared" si="1"/>
        <v>118.03749999999999</v>
      </c>
      <c r="Q12">
        <f t="shared" si="1"/>
        <v>121.9301</v>
      </c>
      <c r="R12">
        <f t="shared" si="1"/>
        <v>104.6311</v>
      </c>
      <c r="S12">
        <f t="shared" si="1"/>
        <v>138.9502</v>
      </c>
      <c r="T12">
        <f t="shared" si="1"/>
        <v>160.10140000000001</v>
      </c>
      <c r="U12">
        <f t="shared" si="1"/>
        <v>177.3288</v>
      </c>
      <c r="V12">
        <f t="shared" si="1"/>
        <v>185.13589999999999</v>
      </c>
      <c r="W12">
        <f t="shared" si="1"/>
        <v>186.6422</v>
      </c>
      <c r="X12">
        <f t="shared" si="1"/>
        <v>194.95050000000001</v>
      </c>
      <c r="Y12">
        <f t="shared" si="1"/>
        <v>203.31800000000001</v>
      </c>
      <c r="Z12">
        <f t="shared" si="1"/>
        <v>210.79320000000001</v>
      </c>
      <c r="AA12">
        <f t="shared" si="1"/>
        <v>213.77930000000003</v>
      </c>
      <c r="AB12">
        <f t="shared" si="1"/>
        <v>218.30380000000002</v>
      </c>
      <c r="AC12">
        <f t="shared" si="1"/>
        <v>227.5093</v>
      </c>
      <c r="AD12">
        <f t="shared" si="1"/>
        <v>233.84110000000001</v>
      </c>
      <c r="AE12">
        <f t="shared" si="1"/>
        <v>237.59010000000001</v>
      </c>
      <c r="AF12">
        <f t="shared" si="1"/>
        <v>240.4692</v>
      </c>
      <c r="AG12">
        <f t="shared" si="1"/>
        <v>239.5171</v>
      </c>
      <c r="AH12">
        <f t="shared" si="1"/>
        <v>238.90989999999999</v>
      </c>
      <c r="AI12">
        <f t="shared" si="1"/>
        <v>238.84460000000001</v>
      </c>
      <c r="AJ12">
        <f t="shared" si="1"/>
        <v>237.12309999999997</v>
      </c>
      <c r="AK12">
        <f t="shared" si="1"/>
        <v>235.798</v>
      </c>
      <c r="AL12">
        <f t="shared" si="1"/>
        <v>239.21889999999999</v>
      </c>
      <c r="AM12">
        <f t="shared" si="1"/>
        <v>242.73520000000002</v>
      </c>
      <c r="AN12">
        <f t="shared" si="1"/>
        <v>246.89619999999999</v>
      </c>
      <c r="AO12">
        <f t="shared" si="1"/>
        <v>250.1472</v>
      </c>
      <c r="AP12">
        <f t="shared" si="1"/>
        <v>254.07470000000001</v>
      </c>
      <c r="AQ12">
        <f t="shared" si="1"/>
        <v>256.97519999999997</v>
      </c>
      <c r="AR12">
        <f t="shared" si="1"/>
        <v>260.21850000000001</v>
      </c>
      <c r="AS12">
        <f t="shared" si="1"/>
        <v>265.02800000000002</v>
      </c>
      <c r="AT12">
        <f t="shared" si="1"/>
        <v>269.44479999999999</v>
      </c>
      <c r="AU12">
        <f t="shared" si="1"/>
        <v>275.0127</v>
      </c>
      <c r="AV12">
        <f t="shared" si="1"/>
        <v>280.3657</v>
      </c>
    </row>
    <row r="13" spans="1:48" x14ac:dyDescent="0.35">
      <c r="B13" t="s">
        <v>65</v>
      </c>
      <c r="C13">
        <f>SUM(C3,C7)</f>
        <v>3.5339999999999998</v>
      </c>
      <c r="D13">
        <f t="shared" ref="D13:R13" si="2">SUM(D3,D7)</f>
        <v>3.496</v>
      </c>
      <c r="E13">
        <f t="shared" si="2"/>
        <v>3.2770000000000001</v>
      </c>
      <c r="F13">
        <f t="shared" si="2"/>
        <v>3.7759999999999998</v>
      </c>
      <c r="G13">
        <f t="shared" si="2"/>
        <v>3.4260000000000002</v>
      </c>
      <c r="H13">
        <f t="shared" si="2"/>
        <v>3.5910000000000002</v>
      </c>
      <c r="I13">
        <f t="shared" si="2"/>
        <v>3.7149999999999999</v>
      </c>
      <c r="J13">
        <f t="shared" si="2"/>
        <v>3.6819999999999999</v>
      </c>
      <c r="K13">
        <f t="shared" si="2"/>
        <v>4.0810000000000004</v>
      </c>
      <c r="L13">
        <f t="shared" si="2"/>
        <v>4.4829999999999997</v>
      </c>
      <c r="M13">
        <f t="shared" si="2"/>
        <v>4.3849999999999998</v>
      </c>
      <c r="N13">
        <f t="shared" si="2"/>
        <v>4.3849999999999998</v>
      </c>
      <c r="O13">
        <f t="shared" si="2"/>
        <v>4.3949999999999996</v>
      </c>
      <c r="P13">
        <f t="shared" si="2"/>
        <v>4.4089999999999998</v>
      </c>
      <c r="Q13">
        <f t="shared" si="2"/>
        <v>4.6296999999999997</v>
      </c>
      <c r="R13">
        <f t="shared" si="2"/>
        <v>3.7220000000000004</v>
      </c>
      <c r="S13">
        <f t="shared" si="1"/>
        <v>3.9243000000000001</v>
      </c>
      <c r="T13">
        <f t="shared" si="1"/>
        <v>5.5270999999999999</v>
      </c>
      <c r="U13">
        <f t="shared" si="1"/>
        <v>9.6949000000000005</v>
      </c>
      <c r="V13">
        <f t="shared" si="1"/>
        <v>16.958400000000001</v>
      </c>
      <c r="W13">
        <f t="shared" si="1"/>
        <v>26.837299999999999</v>
      </c>
      <c r="X13">
        <f t="shared" si="1"/>
        <v>41.238700000000001</v>
      </c>
      <c r="Y13">
        <f t="shared" si="1"/>
        <v>62.059800000000003</v>
      </c>
      <c r="Z13">
        <f t="shared" si="1"/>
        <v>87.003799999999984</v>
      </c>
      <c r="AA13">
        <f t="shared" si="1"/>
        <v>115.8205</v>
      </c>
      <c r="AB13">
        <f t="shared" si="1"/>
        <v>146.10310000000001</v>
      </c>
      <c r="AC13">
        <f t="shared" si="1"/>
        <v>179.56700000000001</v>
      </c>
      <c r="AD13">
        <f t="shared" si="1"/>
        <v>216.47329999999999</v>
      </c>
      <c r="AE13">
        <f t="shared" si="1"/>
        <v>255.696</v>
      </c>
      <c r="AF13">
        <f t="shared" si="1"/>
        <v>296.03370000000001</v>
      </c>
      <c r="AG13">
        <f t="shared" si="1"/>
        <v>332.69869999999997</v>
      </c>
      <c r="AH13">
        <f t="shared" si="1"/>
        <v>373.31479999999999</v>
      </c>
      <c r="AI13">
        <f t="shared" si="1"/>
        <v>413.2364</v>
      </c>
      <c r="AJ13">
        <f t="shared" si="1"/>
        <v>451.44389999999999</v>
      </c>
      <c r="AK13">
        <f t="shared" si="1"/>
        <v>487.90719999999999</v>
      </c>
      <c r="AL13">
        <f t="shared" si="1"/>
        <v>522.73990000000003</v>
      </c>
      <c r="AM13">
        <f t="shared" si="1"/>
        <v>555.77150000000006</v>
      </c>
      <c r="AN13">
        <f t="shared" si="1"/>
        <v>586.01649999999995</v>
      </c>
      <c r="AO13">
        <f t="shared" si="1"/>
        <v>614.34400000000005</v>
      </c>
      <c r="AP13">
        <f t="shared" si="1"/>
        <v>640.79</v>
      </c>
      <c r="AQ13">
        <f t="shared" si="1"/>
        <v>664.95590000000004</v>
      </c>
      <c r="AR13">
        <f t="shared" si="1"/>
        <v>687.74319999999989</v>
      </c>
      <c r="AS13">
        <f t="shared" si="1"/>
        <v>709.8365</v>
      </c>
      <c r="AT13">
        <f t="shared" si="1"/>
        <v>731.09479999999985</v>
      </c>
      <c r="AU13">
        <f t="shared" si="1"/>
        <v>751.49159999999995</v>
      </c>
      <c r="AV13">
        <f t="shared" si="1"/>
        <v>771.11530000000016</v>
      </c>
    </row>
    <row r="14" spans="1:48" x14ac:dyDescent="0.35">
      <c r="B14" t="s">
        <v>116</v>
      </c>
      <c r="C14">
        <f>SUM(C4,C8)</f>
        <v>0</v>
      </c>
      <c r="D14">
        <f t="shared" si="1"/>
        <v>0</v>
      </c>
      <c r="E14">
        <f t="shared" si="1"/>
        <v>0</v>
      </c>
      <c r="F14">
        <f t="shared" si="1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1"/>
        <v>0</v>
      </c>
      <c r="L14">
        <f t="shared" si="1"/>
        <v>0</v>
      </c>
      <c r="M14">
        <f t="shared" si="1"/>
        <v>0</v>
      </c>
      <c r="N14">
        <f t="shared" si="1"/>
        <v>0</v>
      </c>
      <c r="O14">
        <f t="shared" si="1"/>
        <v>0</v>
      </c>
      <c r="P14">
        <f t="shared" si="1"/>
        <v>0</v>
      </c>
      <c r="Q14">
        <f t="shared" si="1"/>
        <v>0</v>
      </c>
      <c r="R14">
        <f t="shared" si="1"/>
        <v>0</v>
      </c>
      <c r="S14">
        <f t="shared" si="1"/>
        <v>4.0000000000000002E-4</v>
      </c>
      <c r="T14">
        <f t="shared" si="1"/>
        <v>4.0000000000000002E-4</v>
      </c>
      <c r="U14">
        <f t="shared" si="1"/>
        <v>0.41310000000000002</v>
      </c>
      <c r="V14">
        <f t="shared" si="1"/>
        <v>1.2397</v>
      </c>
      <c r="W14">
        <f t="shared" si="1"/>
        <v>2.2492000000000001</v>
      </c>
      <c r="X14">
        <f t="shared" si="1"/>
        <v>6.1482000000000001</v>
      </c>
      <c r="Y14">
        <f t="shared" si="1"/>
        <v>13.0053</v>
      </c>
      <c r="Z14">
        <f t="shared" si="1"/>
        <v>22.736799999999999</v>
      </c>
      <c r="AA14">
        <f t="shared" si="1"/>
        <v>35.4116</v>
      </c>
      <c r="AB14">
        <f t="shared" si="1"/>
        <v>51.051099999999998</v>
      </c>
      <c r="AC14">
        <f t="shared" si="1"/>
        <v>70.308400000000006</v>
      </c>
      <c r="AD14">
        <f t="shared" si="1"/>
        <v>93.162300000000002</v>
      </c>
      <c r="AE14">
        <f t="shared" si="1"/>
        <v>118.1036</v>
      </c>
      <c r="AF14">
        <f t="shared" si="1"/>
        <v>144.37110000000001</v>
      </c>
      <c r="AG14">
        <f t="shared" si="1"/>
        <v>175.32759999999999</v>
      </c>
      <c r="AH14">
        <f t="shared" si="1"/>
        <v>208.85640000000001</v>
      </c>
      <c r="AI14">
        <f t="shared" si="1"/>
        <v>243.1644</v>
      </c>
      <c r="AJ14">
        <f t="shared" si="1"/>
        <v>277.30119999999999</v>
      </c>
      <c r="AK14">
        <f t="shared" si="1"/>
        <v>312.55259999999998</v>
      </c>
      <c r="AL14">
        <f t="shared" si="1"/>
        <v>349.90089999999998</v>
      </c>
      <c r="AM14">
        <f t="shared" si="1"/>
        <v>390.9821</v>
      </c>
      <c r="AN14">
        <f t="shared" si="1"/>
        <v>430.7525</v>
      </c>
      <c r="AO14">
        <f t="shared" si="1"/>
        <v>468.85270000000003</v>
      </c>
      <c r="AP14">
        <f t="shared" si="1"/>
        <v>505.19720000000001</v>
      </c>
      <c r="AQ14">
        <f t="shared" si="1"/>
        <v>538.1721</v>
      </c>
      <c r="AR14">
        <f t="shared" si="1"/>
        <v>569.3433</v>
      </c>
      <c r="AS14">
        <f t="shared" si="1"/>
        <v>599.6748</v>
      </c>
      <c r="AT14">
        <f t="shared" si="1"/>
        <v>628.65449999999998</v>
      </c>
      <c r="AU14">
        <f t="shared" si="1"/>
        <v>656.66560000000004</v>
      </c>
      <c r="AV14">
        <f t="shared" si="1"/>
        <v>683.74360000000001</v>
      </c>
    </row>
    <row r="15" spans="1:48" x14ac:dyDescent="0.35">
      <c r="B15" t="s">
        <v>117</v>
      </c>
      <c r="C15" s="19">
        <f>SUM(C5,C9)</f>
        <v>2470.3424999999997</v>
      </c>
      <c r="D15">
        <f t="shared" si="1"/>
        <v>2450.8688000000002</v>
      </c>
      <c r="E15">
        <f t="shared" si="1"/>
        <v>2539.4569999999999</v>
      </c>
      <c r="F15">
        <f t="shared" si="1"/>
        <v>2484.8200999999999</v>
      </c>
      <c r="G15">
        <f t="shared" si="1"/>
        <v>2460.0262999999995</v>
      </c>
      <c r="H15">
        <f t="shared" si="1"/>
        <v>2529.4983000000002</v>
      </c>
      <c r="I15">
        <f t="shared" si="1"/>
        <v>2490.0954999999999</v>
      </c>
      <c r="J15">
        <f t="shared" si="1"/>
        <v>2518.1185000000005</v>
      </c>
      <c r="K15">
        <f t="shared" si="1"/>
        <v>2546.9721</v>
      </c>
      <c r="L15">
        <f t="shared" si="1"/>
        <v>2492.8612999999996</v>
      </c>
      <c r="M15">
        <f t="shared" si="1"/>
        <v>2475.9769999999999</v>
      </c>
      <c r="N15">
        <f t="shared" si="1"/>
        <v>2491.8406000000004</v>
      </c>
      <c r="O15">
        <f t="shared" si="1"/>
        <v>2571.0937000000004</v>
      </c>
      <c r="P15">
        <f t="shared" si="1"/>
        <v>2678.0756000000001</v>
      </c>
      <c r="Q15">
        <f t="shared" si="1"/>
        <v>2699.0891000000001</v>
      </c>
      <c r="R15">
        <f t="shared" si="1"/>
        <v>2122.1498000000001</v>
      </c>
      <c r="S15">
        <f t="shared" si="1"/>
        <v>2206.7625000000003</v>
      </c>
      <c r="T15">
        <f t="shared" si="1"/>
        <v>2411.9366</v>
      </c>
      <c r="U15">
        <f t="shared" si="1"/>
        <v>2474.0525000000002</v>
      </c>
      <c r="V15">
        <f t="shared" si="1"/>
        <v>2453.7552000000001</v>
      </c>
      <c r="W15">
        <f t="shared" si="1"/>
        <v>2449.6234000000004</v>
      </c>
      <c r="X15">
        <f t="shared" si="1"/>
        <v>2425.5254999999997</v>
      </c>
      <c r="Y15">
        <f t="shared" si="1"/>
        <v>2382.0722000000001</v>
      </c>
      <c r="Z15">
        <f t="shared" si="1"/>
        <v>2323.0447999999997</v>
      </c>
      <c r="AA15">
        <f t="shared" si="1"/>
        <v>2258.6939000000002</v>
      </c>
      <c r="AB15">
        <f t="shared" si="1"/>
        <v>2181.0452</v>
      </c>
      <c r="AC15">
        <f t="shared" si="1"/>
        <v>2088.2165999999997</v>
      </c>
      <c r="AD15">
        <f t="shared" si="1"/>
        <v>1988.7583</v>
      </c>
      <c r="AE15">
        <f t="shared" si="1"/>
        <v>1882.5711000000001</v>
      </c>
      <c r="AF15">
        <f t="shared" si="1"/>
        <v>1770.3670999999999</v>
      </c>
      <c r="AG15">
        <f t="shared" si="1"/>
        <v>1651.1967999999999</v>
      </c>
      <c r="AH15">
        <f t="shared" si="1"/>
        <v>1525.6336000000001</v>
      </c>
      <c r="AI15">
        <f t="shared" si="1"/>
        <v>1403.7541999999999</v>
      </c>
      <c r="AJ15">
        <f t="shared" si="1"/>
        <v>1286.8082000000002</v>
      </c>
      <c r="AK15">
        <f t="shared" si="1"/>
        <v>1174.7840999999999</v>
      </c>
      <c r="AL15">
        <f t="shared" si="1"/>
        <v>1063.1187999999997</v>
      </c>
      <c r="AM15">
        <f t="shared" si="1"/>
        <v>954.5671000000001</v>
      </c>
      <c r="AN15">
        <f t="shared" si="1"/>
        <v>851.75909999999999</v>
      </c>
      <c r="AO15">
        <f t="shared" si="1"/>
        <v>756.16780000000006</v>
      </c>
      <c r="AP15">
        <f t="shared" si="1"/>
        <v>666.24139999999989</v>
      </c>
      <c r="AQ15">
        <f t="shared" si="1"/>
        <v>582.27799999999991</v>
      </c>
      <c r="AR15">
        <f t="shared" si="1"/>
        <v>503.2758</v>
      </c>
      <c r="AS15">
        <f t="shared" si="1"/>
        <v>428.99009999999998</v>
      </c>
      <c r="AT15">
        <f t="shared" si="1"/>
        <v>359.82709999999997</v>
      </c>
      <c r="AU15">
        <f t="shared" si="1"/>
        <v>295.45429999999999</v>
      </c>
      <c r="AV15">
        <f t="shared" si="1"/>
        <v>238.04930000000004</v>
      </c>
    </row>
    <row r="16" spans="1:48" x14ac:dyDescent="0.35">
      <c r="B16" t="s">
        <v>67</v>
      </c>
      <c r="C16">
        <f>SUM(C12:C15)</f>
        <v>2484.9585999999999</v>
      </c>
    </row>
    <row r="21" spans="1:23" x14ac:dyDescent="0.35">
      <c r="A21" s="18" t="s">
        <v>119</v>
      </c>
      <c r="B21" s="18"/>
      <c r="C21" s="18"/>
      <c r="D21" s="18"/>
      <c r="E21" s="18"/>
      <c r="F21" s="18"/>
      <c r="G21" s="18"/>
    </row>
    <row r="22" spans="1:23" x14ac:dyDescent="0.35">
      <c r="R22" t="s">
        <v>97</v>
      </c>
    </row>
    <row r="23" spans="1:23" x14ac:dyDescent="0.35">
      <c r="R23" t="s">
        <v>84</v>
      </c>
      <c r="S23" t="s">
        <v>85</v>
      </c>
      <c r="T23" t="s">
        <v>86</v>
      </c>
      <c r="U23" t="s">
        <v>87</v>
      </c>
      <c r="V23" t="s">
        <v>4</v>
      </c>
      <c r="W23" t="s">
        <v>7</v>
      </c>
    </row>
    <row r="24" spans="1:23" x14ac:dyDescent="0.35">
      <c r="R24" t="s">
        <v>115</v>
      </c>
      <c r="S24" t="s">
        <v>120</v>
      </c>
      <c r="T24" t="s">
        <v>88</v>
      </c>
      <c r="U24" t="s">
        <v>89</v>
      </c>
      <c r="V24">
        <v>2005</v>
      </c>
      <c r="W24">
        <v>1.8748999999999998</v>
      </c>
    </row>
    <row r="25" spans="1:23" x14ac:dyDescent="0.35">
      <c r="R25" t="s">
        <v>115</v>
      </c>
      <c r="S25" t="s">
        <v>120</v>
      </c>
      <c r="T25" t="s">
        <v>88</v>
      </c>
      <c r="U25" t="s">
        <v>89</v>
      </c>
      <c r="V25">
        <v>2006</v>
      </c>
      <c r="W25">
        <v>2.8679999999999999</v>
      </c>
    </row>
    <row r="26" spans="1:23" x14ac:dyDescent="0.35">
      <c r="R26" t="s">
        <v>115</v>
      </c>
      <c r="S26" t="s">
        <v>120</v>
      </c>
      <c r="T26" t="s">
        <v>88</v>
      </c>
      <c r="U26" t="s">
        <v>89</v>
      </c>
      <c r="V26">
        <v>2007</v>
      </c>
      <c r="W26">
        <v>5.7209000000000003</v>
      </c>
    </row>
    <row r="27" spans="1:23" x14ac:dyDescent="0.35">
      <c r="R27" t="s">
        <v>115</v>
      </c>
      <c r="S27" t="s">
        <v>120</v>
      </c>
      <c r="T27" t="s">
        <v>88</v>
      </c>
      <c r="U27" t="s">
        <v>89</v>
      </c>
      <c r="V27">
        <v>2008</v>
      </c>
      <c r="W27">
        <v>10.648100000000001</v>
      </c>
    </row>
    <row r="28" spans="1:23" x14ac:dyDescent="0.35">
      <c r="R28" t="s">
        <v>115</v>
      </c>
      <c r="S28" t="s">
        <v>120</v>
      </c>
      <c r="T28" t="s">
        <v>88</v>
      </c>
      <c r="U28" t="s">
        <v>89</v>
      </c>
      <c r="V28">
        <v>2009</v>
      </c>
      <c r="W28">
        <v>12.3284</v>
      </c>
    </row>
    <row r="29" spans="1:23" x14ac:dyDescent="0.35">
      <c r="R29" t="s">
        <v>115</v>
      </c>
      <c r="S29" t="s">
        <v>120</v>
      </c>
      <c r="T29" t="s">
        <v>88</v>
      </c>
      <c r="U29" t="s">
        <v>89</v>
      </c>
      <c r="V29">
        <v>2010</v>
      </c>
      <c r="W29">
        <v>18.875699999999998</v>
      </c>
    </row>
    <row r="30" spans="1:23" x14ac:dyDescent="0.35">
      <c r="R30" t="s">
        <v>115</v>
      </c>
      <c r="S30" t="s">
        <v>120</v>
      </c>
      <c r="T30" t="s">
        <v>88</v>
      </c>
      <c r="U30" t="s">
        <v>89</v>
      </c>
      <c r="V30">
        <v>2011</v>
      </c>
      <c r="W30">
        <v>30.291999999999998</v>
      </c>
    </row>
    <row r="31" spans="1:23" x14ac:dyDescent="0.35">
      <c r="R31" t="s">
        <v>115</v>
      </c>
      <c r="S31" t="s">
        <v>120</v>
      </c>
      <c r="T31" t="s">
        <v>88</v>
      </c>
      <c r="U31" t="s">
        <v>89</v>
      </c>
      <c r="V31">
        <v>2012</v>
      </c>
      <c r="W31">
        <v>30.099599999999999</v>
      </c>
    </row>
    <row r="32" spans="1:23" x14ac:dyDescent="0.35">
      <c r="R32" t="s">
        <v>115</v>
      </c>
      <c r="S32" t="s">
        <v>120</v>
      </c>
      <c r="T32" t="s">
        <v>88</v>
      </c>
      <c r="U32" t="s">
        <v>89</v>
      </c>
      <c r="V32">
        <v>2013</v>
      </c>
      <c r="W32">
        <v>34.894600000000004</v>
      </c>
    </row>
    <row r="33" spans="18:23" x14ac:dyDescent="0.35">
      <c r="R33" t="s">
        <v>115</v>
      </c>
      <c r="S33" t="s">
        <v>120</v>
      </c>
      <c r="T33" t="s">
        <v>88</v>
      </c>
      <c r="U33" t="s">
        <v>89</v>
      </c>
      <c r="V33">
        <v>2014</v>
      </c>
      <c r="W33">
        <v>35.826799999999999</v>
      </c>
    </row>
    <row r="34" spans="18:23" x14ac:dyDescent="0.35">
      <c r="R34" t="s">
        <v>115</v>
      </c>
      <c r="S34" t="s">
        <v>120</v>
      </c>
      <c r="T34" t="s">
        <v>88</v>
      </c>
      <c r="U34" t="s">
        <v>89</v>
      </c>
      <c r="V34">
        <v>2015</v>
      </c>
      <c r="W34">
        <v>34.991300000000003</v>
      </c>
    </row>
    <row r="35" spans="18:23" x14ac:dyDescent="0.35">
      <c r="R35" t="s">
        <v>115</v>
      </c>
      <c r="S35" t="s">
        <v>120</v>
      </c>
      <c r="T35" t="s">
        <v>88</v>
      </c>
      <c r="U35" t="s">
        <v>89</v>
      </c>
      <c r="V35">
        <v>2016</v>
      </c>
      <c r="W35">
        <v>36.331299999999999</v>
      </c>
    </row>
    <row r="36" spans="18:23" x14ac:dyDescent="0.35">
      <c r="R36" t="s">
        <v>115</v>
      </c>
      <c r="S36" t="s">
        <v>120</v>
      </c>
      <c r="T36" t="s">
        <v>88</v>
      </c>
      <c r="U36" t="s">
        <v>89</v>
      </c>
      <c r="V36">
        <v>2017</v>
      </c>
      <c r="W36">
        <v>39.830799999999996</v>
      </c>
    </row>
    <row r="37" spans="18:23" x14ac:dyDescent="0.35">
      <c r="R37" t="s">
        <v>115</v>
      </c>
      <c r="S37" t="s">
        <v>120</v>
      </c>
      <c r="T37" t="s">
        <v>88</v>
      </c>
      <c r="U37" t="s">
        <v>89</v>
      </c>
      <c r="V37">
        <v>2018</v>
      </c>
      <c r="W37">
        <v>41.784299999999995</v>
      </c>
    </row>
    <row r="38" spans="18:23" x14ac:dyDescent="0.35">
      <c r="R38" t="s">
        <v>115</v>
      </c>
      <c r="S38" t="s">
        <v>120</v>
      </c>
      <c r="T38" t="s">
        <v>88</v>
      </c>
      <c r="U38" t="s">
        <v>89</v>
      </c>
      <c r="V38">
        <v>2019</v>
      </c>
      <c r="W38">
        <v>44.661799999999999</v>
      </c>
    </row>
    <row r="39" spans="18:23" x14ac:dyDescent="0.35">
      <c r="R39" t="s">
        <v>115</v>
      </c>
      <c r="S39" t="s">
        <v>120</v>
      </c>
      <c r="T39" t="s">
        <v>88</v>
      </c>
      <c r="U39" t="s">
        <v>89</v>
      </c>
      <c r="V39">
        <v>2020</v>
      </c>
      <c r="W39">
        <v>38.867500000000014</v>
      </c>
    </row>
    <row r="40" spans="18:23" x14ac:dyDescent="0.35">
      <c r="R40" t="s">
        <v>115</v>
      </c>
      <c r="S40" t="s">
        <v>120</v>
      </c>
      <c r="T40" t="s">
        <v>88</v>
      </c>
      <c r="U40" t="s">
        <v>89</v>
      </c>
      <c r="V40">
        <v>2021</v>
      </c>
      <c r="W40">
        <v>63.93399999999999</v>
      </c>
    </row>
    <row r="41" spans="18:23" x14ac:dyDescent="0.35">
      <c r="R41" t="s">
        <v>115</v>
      </c>
      <c r="S41" t="s">
        <v>120</v>
      </c>
      <c r="T41" t="s">
        <v>88</v>
      </c>
      <c r="U41" t="s">
        <v>89</v>
      </c>
      <c r="V41">
        <v>2022</v>
      </c>
      <c r="W41">
        <v>79.070400000000021</v>
      </c>
    </row>
    <row r="42" spans="18:23" x14ac:dyDescent="0.35">
      <c r="R42" t="s">
        <v>115</v>
      </c>
      <c r="S42" t="s">
        <v>120</v>
      </c>
      <c r="T42" t="s">
        <v>88</v>
      </c>
      <c r="U42" t="s">
        <v>89</v>
      </c>
      <c r="V42">
        <v>2023</v>
      </c>
      <c r="W42">
        <v>90.784300000000002</v>
      </c>
    </row>
    <row r="43" spans="18:23" x14ac:dyDescent="0.35">
      <c r="R43" t="s">
        <v>115</v>
      </c>
      <c r="S43" t="s">
        <v>120</v>
      </c>
      <c r="T43" t="s">
        <v>88</v>
      </c>
      <c r="U43" t="s">
        <v>89</v>
      </c>
      <c r="V43">
        <v>2024</v>
      </c>
      <c r="W43">
        <v>95.251599999999996</v>
      </c>
    </row>
    <row r="44" spans="18:23" x14ac:dyDescent="0.35">
      <c r="R44" t="s">
        <v>115</v>
      </c>
      <c r="S44" t="s">
        <v>120</v>
      </c>
      <c r="T44" t="s">
        <v>88</v>
      </c>
      <c r="U44" t="s">
        <v>89</v>
      </c>
      <c r="V44">
        <v>2025</v>
      </c>
      <c r="W44">
        <v>93.425000000000026</v>
      </c>
    </row>
    <row r="45" spans="18:23" x14ac:dyDescent="0.35">
      <c r="R45" t="s">
        <v>115</v>
      </c>
      <c r="S45" t="s">
        <v>120</v>
      </c>
      <c r="T45" t="s">
        <v>88</v>
      </c>
      <c r="U45" t="s">
        <v>89</v>
      </c>
      <c r="V45">
        <v>2026</v>
      </c>
      <c r="W45">
        <v>99.233900000000006</v>
      </c>
    </row>
    <row r="46" spans="18:23" x14ac:dyDescent="0.35">
      <c r="R46" t="s">
        <v>115</v>
      </c>
      <c r="S46" t="s">
        <v>120</v>
      </c>
      <c r="T46" t="s">
        <v>88</v>
      </c>
      <c r="U46" t="s">
        <v>89</v>
      </c>
      <c r="V46">
        <v>2027</v>
      </c>
      <c r="W46">
        <v>105.16240000000001</v>
      </c>
    </row>
    <row r="47" spans="18:23" x14ac:dyDescent="0.35">
      <c r="R47" t="s">
        <v>115</v>
      </c>
      <c r="S47" t="s">
        <v>120</v>
      </c>
      <c r="T47" t="s">
        <v>88</v>
      </c>
      <c r="U47" t="s">
        <v>89</v>
      </c>
      <c r="V47">
        <v>2028</v>
      </c>
      <c r="W47">
        <v>109.89030000000001</v>
      </c>
    </row>
    <row r="48" spans="18:23" x14ac:dyDescent="0.35">
      <c r="R48" t="s">
        <v>115</v>
      </c>
      <c r="S48" t="s">
        <v>120</v>
      </c>
      <c r="T48" t="s">
        <v>88</v>
      </c>
      <c r="U48" t="s">
        <v>89</v>
      </c>
      <c r="V48">
        <v>2029</v>
      </c>
      <c r="W48">
        <v>110.71590000000003</v>
      </c>
    </row>
    <row r="49" spans="18:23" x14ac:dyDescent="0.35">
      <c r="R49" t="s">
        <v>115</v>
      </c>
      <c r="S49" t="s">
        <v>120</v>
      </c>
      <c r="T49" t="s">
        <v>88</v>
      </c>
      <c r="U49" t="s">
        <v>89</v>
      </c>
      <c r="V49">
        <v>2030</v>
      </c>
      <c r="W49">
        <v>113.01630000000003</v>
      </c>
    </row>
    <row r="50" spans="18:23" x14ac:dyDescent="0.35">
      <c r="R50" t="s">
        <v>115</v>
      </c>
      <c r="S50" t="s">
        <v>120</v>
      </c>
      <c r="T50" t="s">
        <v>88</v>
      </c>
      <c r="U50" t="s">
        <v>89</v>
      </c>
      <c r="V50">
        <v>2031</v>
      </c>
      <c r="W50">
        <v>118.31589999999998</v>
      </c>
    </row>
    <row r="51" spans="18:23" x14ac:dyDescent="0.35">
      <c r="R51" t="s">
        <v>115</v>
      </c>
      <c r="S51" t="s">
        <v>120</v>
      </c>
      <c r="T51" t="s">
        <v>88</v>
      </c>
      <c r="U51" t="s">
        <v>89</v>
      </c>
      <c r="V51">
        <v>2032</v>
      </c>
      <c r="W51">
        <v>123.48780000000002</v>
      </c>
    </row>
    <row r="52" spans="18:23" x14ac:dyDescent="0.35">
      <c r="R52" t="s">
        <v>115</v>
      </c>
      <c r="S52" t="s">
        <v>120</v>
      </c>
      <c r="T52" t="s">
        <v>88</v>
      </c>
      <c r="U52" t="s">
        <v>89</v>
      </c>
      <c r="V52">
        <v>2033</v>
      </c>
      <c r="W52">
        <v>126.35930000000002</v>
      </c>
    </row>
    <row r="53" spans="18:23" x14ac:dyDescent="0.35">
      <c r="R53" t="s">
        <v>115</v>
      </c>
      <c r="S53" t="s">
        <v>120</v>
      </c>
      <c r="T53" t="s">
        <v>88</v>
      </c>
      <c r="U53" t="s">
        <v>89</v>
      </c>
      <c r="V53">
        <v>2034</v>
      </c>
      <c r="W53">
        <v>128.36700000000002</v>
      </c>
    </row>
    <row r="54" spans="18:23" x14ac:dyDescent="0.35">
      <c r="R54" t="s">
        <v>115</v>
      </c>
      <c r="S54" t="s">
        <v>120</v>
      </c>
      <c r="T54" t="s">
        <v>88</v>
      </c>
      <c r="U54" t="s">
        <v>89</v>
      </c>
      <c r="V54">
        <v>2035</v>
      </c>
      <c r="W54">
        <v>126.8168</v>
      </c>
    </row>
    <row r="55" spans="18:23" x14ac:dyDescent="0.35">
      <c r="R55" t="s">
        <v>115</v>
      </c>
      <c r="S55" t="s">
        <v>120</v>
      </c>
      <c r="T55" t="s">
        <v>88</v>
      </c>
      <c r="U55" t="s">
        <v>89</v>
      </c>
      <c r="V55">
        <v>2036</v>
      </c>
      <c r="W55">
        <v>124.40739999999998</v>
      </c>
    </row>
    <row r="56" spans="18:23" x14ac:dyDescent="0.35">
      <c r="R56" t="s">
        <v>115</v>
      </c>
      <c r="S56" t="s">
        <v>120</v>
      </c>
      <c r="T56" t="s">
        <v>88</v>
      </c>
      <c r="U56" t="s">
        <v>89</v>
      </c>
      <c r="V56">
        <v>2037</v>
      </c>
      <c r="W56">
        <v>122.30110000000002</v>
      </c>
    </row>
    <row r="57" spans="18:23" x14ac:dyDescent="0.35">
      <c r="R57" t="s">
        <v>115</v>
      </c>
      <c r="S57" t="s">
        <v>120</v>
      </c>
      <c r="T57" t="s">
        <v>88</v>
      </c>
      <c r="U57" t="s">
        <v>89</v>
      </c>
      <c r="V57">
        <v>2038</v>
      </c>
      <c r="W57">
        <v>118.80159999999997</v>
      </c>
    </row>
    <row r="58" spans="18:23" x14ac:dyDescent="0.35">
      <c r="R58" t="s">
        <v>115</v>
      </c>
      <c r="S58" t="s">
        <v>120</v>
      </c>
      <c r="T58" t="s">
        <v>88</v>
      </c>
      <c r="U58" t="s">
        <v>89</v>
      </c>
      <c r="V58">
        <v>2039</v>
      </c>
      <c r="W58">
        <v>115.4605</v>
      </c>
    </row>
    <row r="59" spans="18:23" x14ac:dyDescent="0.35">
      <c r="R59" t="s">
        <v>115</v>
      </c>
      <c r="S59" t="s">
        <v>120</v>
      </c>
      <c r="T59" t="s">
        <v>88</v>
      </c>
      <c r="U59" t="s">
        <v>89</v>
      </c>
      <c r="V59">
        <v>2040</v>
      </c>
      <c r="W59">
        <v>110.96229999999997</v>
      </c>
    </row>
    <row r="60" spans="18:23" x14ac:dyDescent="0.35">
      <c r="R60" t="s">
        <v>115</v>
      </c>
      <c r="S60" t="s">
        <v>120</v>
      </c>
      <c r="T60" t="s">
        <v>88</v>
      </c>
      <c r="U60" t="s">
        <v>89</v>
      </c>
      <c r="V60">
        <v>2041</v>
      </c>
      <c r="W60">
        <v>106.65009999999999</v>
      </c>
    </row>
    <row r="61" spans="18:23" x14ac:dyDescent="0.35">
      <c r="R61" t="s">
        <v>115</v>
      </c>
      <c r="S61" t="s">
        <v>120</v>
      </c>
      <c r="T61" t="s">
        <v>88</v>
      </c>
      <c r="U61" t="s">
        <v>89</v>
      </c>
      <c r="V61">
        <v>2042</v>
      </c>
      <c r="W61">
        <v>103.04229999999998</v>
      </c>
    </row>
    <row r="62" spans="18:23" x14ac:dyDescent="0.35">
      <c r="R62" t="s">
        <v>115</v>
      </c>
      <c r="S62" t="s">
        <v>120</v>
      </c>
      <c r="T62" t="s">
        <v>88</v>
      </c>
      <c r="U62" t="s">
        <v>89</v>
      </c>
      <c r="V62">
        <v>2043</v>
      </c>
      <c r="W62">
        <v>99.148899999999969</v>
      </c>
    </row>
    <row r="63" spans="18:23" x14ac:dyDescent="0.35">
      <c r="R63" t="s">
        <v>115</v>
      </c>
      <c r="S63" t="s">
        <v>120</v>
      </c>
      <c r="T63" t="s">
        <v>88</v>
      </c>
      <c r="U63" t="s">
        <v>89</v>
      </c>
      <c r="V63">
        <v>2044</v>
      </c>
      <c r="W63">
        <v>95.969000000000037</v>
      </c>
    </row>
    <row r="64" spans="18:23" x14ac:dyDescent="0.35">
      <c r="R64" t="s">
        <v>115</v>
      </c>
      <c r="S64" t="s">
        <v>120</v>
      </c>
      <c r="T64" t="s">
        <v>88</v>
      </c>
      <c r="U64" t="s">
        <v>89</v>
      </c>
      <c r="V64">
        <v>2045</v>
      </c>
      <c r="W64">
        <v>92.467399999999955</v>
      </c>
    </row>
    <row r="65" spans="18:23" x14ac:dyDescent="0.35">
      <c r="R65" t="s">
        <v>115</v>
      </c>
      <c r="S65" t="s">
        <v>120</v>
      </c>
      <c r="T65" t="s">
        <v>88</v>
      </c>
      <c r="U65" t="s">
        <v>89</v>
      </c>
      <c r="V65">
        <v>2046</v>
      </c>
      <c r="W65">
        <v>89.554100000000034</v>
      </c>
    </row>
    <row r="66" spans="18:23" x14ac:dyDescent="0.35">
      <c r="R66" t="s">
        <v>115</v>
      </c>
      <c r="S66" t="s">
        <v>120</v>
      </c>
      <c r="T66" t="s">
        <v>88</v>
      </c>
      <c r="U66" t="s">
        <v>89</v>
      </c>
      <c r="V66">
        <v>2047</v>
      </c>
      <c r="W66">
        <v>88.001100000000037</v>
      </c>
    </row>
    <row r="67" spans="18:23" x14ac:dyDescent="0.35">
      <c r="R67" t="s">
        <v>115</v>
      </c>
      <c r="S67" t="s">
        <v>120</v>
      </c>
      <c r="T67" t="s">
        <v>88</v>
      </c>
      <c r="U67" t="s">
        <v>89</v>
      </c>
      <c r="V67">
        <v>2048</v>
      </c>
      <c r="W67">
        <v>86.547199999999975</v>
      </c>
    </row>
    <row r="68" spans="18:23" x14ac:dyDescent="0.35">
      <c r="R68" t="s">
        <v>115</v>
      </c>
      <c r="S68" t="s">
        <v>120</v>
      </c>
      <c r="T68" t="s">
        <v>88</v>
      </c>
      <c r="U68" t="s">
        <v>89</v>
      </c>
      <c r="V68">
        <v>2049</v>
      </c>
      <c r="W68">
        <v>86.02770000000001</v>
      </c>
    </row>
    <row r="69" spans="18:23" x14ac:dyDescent="0.35">
      <c r="R69" t="s">
        <v>115</v>
      </c>
      <c r="S69" t="s">
        <v>120</v>
      </c>
      <c r="T69" t="s">
        <v>88</v>
      </c>
      <c r="U69" t="s">
        <v>89</v>
      </c>
      <c r="V69">
        <v>2050</v>
      </c>
      <c r="W69">
        <v>85.571799999999953</v>
      </c>
    </row>
    <row r="70" spans="18:23" x14ac:dyDescent="0.35">
      <c r="R70" t="s">
        <v>115</v>
      </c>
      <c r="S70" t="s">
        <v>120</v>
      </c>
      <c r="T70" t="s">
        <v>65</v>
      </c>
      <c r="U70" t="s">
        <v>121</v>
      </c>
      <c r="V70">
        <v>2005</v>
      </c>
      <c r="W70">
        <v>0</v>
      </c>
    </row>
    <row r="71" spans="18:23" x14ac:dyDescent="0.35">
      <c r="R71" t="s">
        <v>115</v>
      </c>
      <c r="S71" t="s">
        <v>120</v>
      </c>
      <c r="T71" t="s">
        <v>65</v>
      </c>
      <c r="U71" t="s">
        <v>121</v>
      </c>
      <c r="V71">
        <v>2006</v>
      </c>
      <c r="W71">
        <v>0</v>
      </c>
    </row>
    <row r="72" spans="18:23" x14ac:dyDescent="0.35">
      <c r="R72" t="s">
        <v>115</v>
      </c>
      <c r="S72" t="s">
        <v>120</v>
      </c>
      <c r="T72" t="s">
        <v>65</v>
      </c>
      <c r="U72" t="s">
        <v>121</v>
      </c>
      <c r="V72">
        <v>2007</v>
      </c>
      <c r="W72">
        <v>0</v>
      </c>
    </row>
    <row r="73" spans="18:23" x14ac:dyDescent="0.35">
      <c r="R73" t="s">
        <v>115</v>
      </c>
      <c r="S73" t="s">
        <v>120</v>
      </c>
      <c r="T73" t="s">
        <v>65</v>
      </c>
      <c r="U73" t="s">
        <v>121</v>
      </c>
      <c r="V73">
        <v>2008</v>
      </c>
      <c r="W73">
        <v>0</v>
      </c>
    </row>
    <row r="74" spans="18:23" x14ac:dyDescent="0.35">
      <c r="R74" t="s">
        <v>115</v>
      </c>
      <c r="S74" t="s">
        <v>120</v>
      </c>
      <c r="T74" t="s">
        <v>65</v>
      </c>
      <c r="U74" t="s">
        <v>121</v>
      </c>
      <c r="V74">
        <v>2009</v>
      </c>
      <c r="W74">
        <v>0</v>
      </c>
    </row>
    <row r="75" spans="18:23" x14ac:dyDescent="0.35">
      <c r="R75" t="s">
        <v>115</v>
      </c>
      <c r="S75" t="s">
        <v>120</v>
      </c>
      <c r="T75" t="s">
        <v>65</v>
      </c>
      <c r="U75" t="s">
        <v>121</v>
      </c>
      <c r="V75">
        <v>2010</v>
      </c>
      <c r="W75">
        <v>0</v>
      </c>
    </row>
    <row r="76" spans="18:23" x14ac:dyDescent="0.35">
      <c r="R76" t="s">
        <v>115</v>
      </c>
      <c r="S76" t="s">
        <v>120</v>
      </c>
      <c r="T76" t="s">
        <v>65</v>
      </c>
      <c r="U76" t="s">
        <v>121</v>
      </c>
      <c r="V76">
        <v>2011</v>
      </c>
      <c r="W76">
        <v>0</v>
      </c>
    </row>
    <row r="77" spans="18:23" x14ac:dyDescent="0.35">
      <c r="R77" t="s">
        <v>115</v>
      </c>
      <c r="S77" t="s">
        <v>120</v>
      </c>
      <c r="T77" t="s">
        <v>65</v>
      </c>
      <c r="U77" t="s">
        <v>121</v>
      </c>
      <c r="V77">
        <v>2012</v>
      </c>
      <c r="W77">
        <v>0</v>
      </c>
    </row>
    <row r="78" spans="18:23" x14ac:dyDescent="0.35">
      <c r="R78" t="s">
        <v>115</v>
      </c>
      <c r="S78" t="s">
        <v>120</v>
      </c>
      <c r="T78" t="s">
        <v>65</v>
      </c>
      <c r="U78" t="s">
        <v>121</v>
      </c>
      <c r="V78">
        <v>2013</v>
      </c>
      <c r="W78">
        <v>0</v>
      </c>
    </row>
    <row r="79" spans="18:23" x14ac:dyDescent="0.35">
      <c r="R79" t="s">
        <v>115</v>
      </c>
      <c r="S79" t="s">
        <v>120</v>
      </c>
      <c r="T79" t="s">
        <v>65</v>
      </c>
      <c r="U79" t="s">
        <v>121</v>
      </c>
      <c r="V79">
        <v>2014</v>
      </c>
      <c r="W79">
        <v>0</v>
      </c>
    </row>
    <row r="80" spans="18:23" x14ac:dyDescent="0.35">
      <c r="R80" t="s">
        <v>115</v>
      </c>
      <c r="S80" t="s">
        <v>120</v>
      </c>
      <c r="T80" t="s">
        <v>65</v>
      </c>
      <c r="U80" t="s">
        <v>121</v>
      </c>
      <c r="V80">
        <v>2015</v>
      </c>
      <c r="W80">
        <v>0</v>
      </c>
    </row>
    <row r="81" spans="18:23" x14ac:dyDescent="0.35">
      <c r="R81" t="s">
        <v>115</v>
      </c>
      <c r="S81" t="s">
        <v>120</v>
      </c>
      <c r="T81" t="s">
        <v>65</v>
      </c>
      <c r="U81" t="s">
        <v>121</v>
      </c>
      <c r="V81">
        <v>2016</v>
      </c>
      <c r="W81">
        <v>0</v>
      </c>
    </row>
    <row r="82" spans="18:23" x14ac:dyDescent="0.35">
      <c r="R82" t="s">
        <v>115</v>
      </c>
      <c r="S82" t="s">
        <v>120</v>
      </c>
      <c r="T82" t="s">
        <v>65</v>
      </c>
      <c r="U82" t="s">
        <v>121</v>
      </c>
      <c r="V82">
        <v>2017</v>
      </c>
      <c r="W82">
        <v>0</v>
      </c>
    </row>
    <row r="83" spans="18:23" x14ac:dyDescent="0.35">
      <c r="R83" t="s">
        <v>115</v>
      </c>
      <c r="S83" t="s">
        <v>120</v>
      </c>
      <c r="T83" t="s">
        <v>65</v>
      </c>
      <c r="U83" t="s">
        <v>121</v>
      </c>
      <c r="V83">
        <v>2018</v>
      </c>
      <c r="W83">
        <v>0</v>
      </c>
    </row>
    <row r="84" spans="18:23" x14ac:dyDescent="0.35">
      <c r="R84" t="s">
        <v>115</v>
      </c>
      <c r="S84" t="s">
        <v>120</v>
      </c>
      <c r="T84" t="s">
        <v>65</v>
      </c>
      <c r="U84" t="s">
        <v>121</v>
      </c>
      <c r="V84">
        <v>2019</v>
      </c>
      <c r="W84">
        <v>0</v>
      </c>
    </row>
    <row r="85" spans="18:23" x14ac:dyDescent="0.35">
      <c r="R85" t="s">
        <v>115</v>
      </c>
      <c r="S85" t="s">
        <v>120</v>
      </c>
      <c r="T85" t="s">
        <v>65</v>
      </c>
      <c r="U85" t="s">
        <v>121</v>
      </c>
      <c r="V85">
        <v>2020</v>
      </c>
      <c r="W85">
        <v>1.0000000000021103E-4</v>
      </c>
    </row>
    <row r="86" spans="18:23" x14ac:dyDescent="0.35">
      <c r="R86" t="s">
        <v>115</v>
      </c>
      <c r="S86" t="s">
        <v>120</v>
      </c>
      <c r="T86" t="s">
        <v>65</v>
      </c>
      <c r="U86" t="s">
        <v>121</v>
      </c>
      <c r="V86">
        <v>2021</v>
      </c>
      <c r="W86">
        <v>1.9999999999997797E-4</v>
      </c>
    </row>
    <row r="87" spans="18:23" x14ac:dyDescent="0.35">
      <c r="R87" t="s">
        <v>115</v>
      </c>
      <c r="S87" t="s">
        <v>120</v>
      </c>
      <c r="T87" t="s">
        <v>65</v>
      </c>
      <c r="U87" t="s">
        <v>121</v>
      </c>
      <c r="V87">
        <v>2022</v>
      </c>
      <c r="W87">
        <v>-0.1485000000000003</v>
      </c>
    </row>
    <row r="88" spans="18:23" x14ac:dyDescent="0.35">
      <c r="R88" t="s">
        <v>115</v>
      </c>
      <c r="S88" t="s">
        <v>120</v>
      </c>
      <c r="T88" t="s">
        <v>65</v>
      </c>
      <c r="U88" t="s">
        <v>121</v>
      </c>
      <c r="V88">
        <v>2023</v>
      </c>
      <c r="W88">
        <v>0.36700000000000021</v>
      </c>
    </row>
    <row r="89" spans="18:23" x14ac:dyDescent="0.35">
      <c r="R89" t="s">
        <v>115</v>
      </c>
      <c r="S89" t="s">
        <v>120</v>
      </c>
      <c r="T89" t="s">
        <v>65</v>
      </c>
      <c r="U89" t="s">
        <v>121</v>
      </c>
      <c r="V89">
        <v>2024</v>
      </c>
      <c r="W89">
        <v>1.075300000000003</v>
      </c>
    </row>
    <row r="90" spans="18:23" x14ac:dyDescent="0.35">
      <c r="R90" t="s">
        <v>115</v>
      </c>
      <c r="S90" t="s">
        <v>120</v>
      </c>
      <c r="T90" t="s">
        <v>65</v>
      </c>
      <c r="U90" t="s">
        <v>121</v>
      </c>
      <c r="V90">
        <v>2025</v>
      </c>
      <c r="W90">
        <v>1.9775999999999996</v>
      </c>
    </row>
    <row r="91" spans="18:23" x14ac:dyDescent="0.35">
      <c r="R91" t="s">
        <v>115</v>
      </c>
      <c r="S91" t="s">
        <v>120</v>
      </c>
      <c r="T91" t="s">
        <v>65</v>
      </c>
      <c r="U91" t="s">
        <v>121</v>
      </c>
      <c r="V91">
        <v>2026</v>
      </c>
      <c r="W91">
        <v>5.3895000000000026</v>
      </c>
    </row>
    <row r="92" spans="18:23" x14ac:dyDescent="0.35">
      <c r="R92" t="s">
        <v>115</v>
      </c>
      <c r="S92" t="s">
        <v>120</v>
      </c>
      <c r="T92" t="s">
        <v>65</v>
      </c>
      <c r="U92" t="s">
        <v>121</v>
      </c>
      <c r="V92">
        <v>2027</v>
      </c>
      <c r="W92">
        <v>11.479100000000001</v>
      </c>
    </row>
    <row r="93" spans="18:23" x14ac:dyDescent="0.35">
      <c r="R93" t="s">
        <v>115</v>
      </c>
      <c r="S93" t="s">
        <v>120</v>
      </c>
      <c r="T93" t="s">
        <v>65</v>
      </c>
      <c r="U93" t="s">
        <v>121</v>
      </c>
      <c r="V93">
        <v>2028</v>
      </c>
      <c r="W93">
        <v>20.147999999999989</v>
      </c>
    </row>
    <row r="94" spans="18:23" x14ac:dyDescent="0.35">
      <c r="R94" t="s">
        <v>115</v>
      </c>
      <c r="S94" t="s">
        <v>120</v>
      </c>
      <c r="T94" t="s">
        <v>65</v>
      </c>
      <c r="U94" t="s">
        <v>121</v>
      </c>
      <c r="V94">
        <v>2029</v>
      </c>
      <c r="W94">
        <v>31.792199999999998</v>
      </c>
    </row>
    <row r="95" spans="18:23" x14ac:dyDescent="0.35">
      <c r="R95" t="s">
        <v>115</v>
      </c>
      <c r="S95" t="s">
        <v>120</v>
      </c>
      <c r="T95" t="s">
        <v>65</v>
      </c>
      <c r="U95" t="s">
        <v>121</v>
      </c>
      <c r="V95">
        <v>2030</v>
      </c>
      <c r="W95">
        <v>46.054099999999998</v>
      </c>
    </row>
    <row r="96" spans="18:23" x14ac:dyDescent="0.35">
      <c r="R96" t="s">
        <v>115</v>
      </c>
      <c r="S96" t="s">
        <v>120</v>
      </c>
      <c r="T96" t="s">
        <v>65</v>
      </c>
      <c r="U96" t="s">
        <v>121</v>
      </c>
      <c r="V96">
        <v>2031</v>
      </c>
      <c r="W96">
        <v>64.125</v>
      </c>
    </row>
    <row r="97" spans="18:23" x14ac:dyDescent="0.35">
      <c r="R97" t="s">
        <v>115</v>
      </c>
      <c r="S97" t="s">
        <v>120</v>
      </c>
      <c r="T97" t="s">
        <v>65</v>
      </c>
      <c r="U97" t="s">
        <v>121</v>
      </c>
      <c r="V97">
        <v>2032</v>
      </c>
      <c r="W97">
        <v>85.335100000000011</v>
      </c>
    </row>
    <row r="98" spans="18:23" x14ac:dyDescent="0.35">
      <c r="R98" t="s">
        <v>115</v>
      </c>
      <c r="S98" t="s">
        <v>120</v>
      </c>
      <c r="T98" t="s">
        <v>65</v>
      </c>
      <c r="U98" t="s">
        <v>121</v>
      </c>
      <c r="V98">
        <v>2033</v>
      </c>
      <c r="W98">
        <v>108.95949999999999</v>
      </c>
    </row>
    <row r="99" spans="18:23" x14ac:dyDescent="0.35">
      <c r="R99" t="s">
        <v>115</v>
      </c>
      <c r="S99" t="s">
        <v>120</v>
      </c>
      <c r="T99" t="s">
        <v>65</v>
      </c>
      <c r="U99" t="s">
        <v>121</v>
      </c>
      <c r="V99">
        <v>2034</v>
      </c>
      <c r="W99">
        <v>134.03220000000002</v>
      </c>
    </row>
    <row r="100" spans="18:23" x14ac:dyDescent="0.35">
      <c r="R100" t="s">
        <v>115</v>
      </c>
      <c r="S100" t="s">
        <v>120</v>
      </c>
      <c r="T100" t="s">
        <v>65</v>
      </c>
      <c r="U100" t="s">
        <v>121</v>
      </c>
      <c r="V100">
        <v>2035</v>
      </c>
      <c r="W100">
        <v>155.76039999999998</v>
      </c>
    </row>
    <row r="101" spans="18:23" x14ac:dyDescent="0.35">
      <c r="R101" t="s">
        <v>115</v>
      </c>
      <c r="S101" t="s">
        <v>120</v>
      </c>
      <c r="T101" t="s">
        <v>65</v>
      </c>
      <c r="U101" t="s">
        <v>121</v>
      </c>
      <c r="V101">
        <v>2036</v>
      </c>
      <c r="W101">
        <v>176.34750000000003</v>
      </c>
    </row>
    <row r="102" spans="18:23" x14ac:dyDescent="0.35">
      <c r="R102" t="s">
        <v>115</v>
      </c>
      <c r="S102" t="s">
        <v>120</v>
      </c>
      <c r="T102" t="s">
        <v>65</v>
      </c>
      <c r="U102" t="s">
        <v>121</v>
      </c>
      <c r="V102">
        <v>2037</v>
      </c>
      <c r="W102">
        <v>196.33399999999997</v>
      </c>
    </row>
    <row r="103" spans="18:23" x14ac:dyDescent="0.35">
      <c r="R103" t="s">
        <v>115</v>
      </c>
      <c r="S103" t="s">
        <v>120</v>
      </c>
      <c r="T103" t="s">
        <v>65</v>
      </c>
      <c r="U103" t="s">
        <v>121</v>
      </c>
      <c r="V103">
        <v>2038</v>
      </c>
      <c r="W103">
        <v>214.82830000000001</v>
      </c>
    </row>
    <row r="104" spans="18:23" x14ac:dyDescent="0.35">
      <c r="R104" t="s">
        <v>115</v>
      </c>
      <c r="S104" t="s">
        <v>120</v>
      </c>
      <c r="T104" t="s">
        <v>65</v>
      </c>
      <c r="U104" t="s">
        <v>121</v>
      </c>
      <c r="V104">
        <v>2039</v>
      </c>
      <c r="W104">
        <v>231.86</v>
      </c>
    </row>
    <row r="105" spans="18:23" x14ac:dyDescent="0.35">
      <c r="R105" t="s">
        <v>115</v>
      </c>
      <c r="S105" t="s">
        <v>120</v>
      </c>
      <c r="T105" t="s">
        <v>65</v>
      </c>
      <c r="U105" t="s">
        <v>121</v>
      </c>
      <c r="V105">
        <v>2040</v>
      </c>
      <c r="W105">
        <v>247.41459999999998</v>
      </c>
    </row>
    <row r="106" spans="18:23" x14ac:dyDescent="0.35">
      <c r="R106" t="s">
        <v>115</v>
      </c>
      <c r="S106" t="s">
        <v>120</v>
      </c>
      <c r="T106" t="s">
        <v>65</v>
      </c>
      <c r="U106" t="s">
        <v>121</v>
      </c>
      <c r="V106">
        <v>2041</v>
      </c>
      <c r="W106">
        <v>260.66500000000002</v>
      </c>
    </row>
    <row r="107" spans="18:23" x14ac:dyDescent="0.35">
      <c r="R107" t="s">
        <v>115</v>
      </c>
      <c r="S107" t="s">
        <v>120</v>
      </c>
      <c r="T107" t="s">
        <v>65</v>
      </c>
      <c r="U107" t="s">
        <v>121</v>
      </c>
      <c r="V107">
        <v>2042</v>
      </c>
      <c r="W107">
        <v>272.0018</v>
      </c>
    </row>
    <row r="108" spans="18:23" x14ac:dyDescent="0.35">
      <c r="R108" t="s">
        <v>115</v>
      </c>
      <c r="S108" t="s">
        <v>120</v>
      </c>
      <c r="T108" t="s">
        <v>65</v>
      </c>
      <c r="U108" t="s">
        <v>121</v>
      </c>
      <c r="V108">
        <v>2043</v>
      </c>
      <c r="W108">
        <v>282.14470000000006</v>
      </c>
    </row>
    <row r="109" spans="18:23" x14ac:dyDescent="0.35">
      <c r="R109" t="s">
        <v>115</v>
      </c>
      <c r="S109" t="s">
        <v>120</v>
      </c>
      <c r="T109" t="s">
        <v>65</v>
      </c>
      <c r="U109" t="s">
        <v>121</v>
      </c>
      <c r="V109">
        <v>2044</v>
      </c>
      <c r="W109">
        <v>291.44709999999992</v>
      </c>
    </row>
    <row r="110" spans="18:23" x14ac:dyDescent="0.35">
      <c r="R110" t="s">
        <v>115</v>
      </c>
      <c r="S110" t="s">
        <v>120</v>
      </c>
      <c r="T110" t="s">
        <v>65</v>
      </c>
      <c r="U110" t="s">
        <v>121</v>
      </c>
      <c r="V110">
        <v>2045</v>
      </c>
      <c r="W110">
        <v>299.51180000000005</v>
      </c>
    </row>
    <row r="111" spans="18:23" x14ac:dyDescent="0.35">
      <c r="R111" t="s">
        <v>115</v>
      </c>
      <c r="S111" t="s">
        <v>120</v>
      </c>
      <c r="T111" t="s">
        <v>65</v>
      </c>
      <c r="U111" t="s">
        <v>121</v>
      </c>
      <c r="V111">
        <v>2046</v>
      </c>
      <c r="W111">
        <v>307.17859999999996</v>
      </c>
    </row>
    <row r="112" spans="18:23" x14ac:dyDescent="0.35">
      <c r="R112" t="s">
        <v>115</v>
      </c>
      <c r="S112" t="s">
        <v>120</v>
      </c>
      <c r="T112" t="s">
        <v>65</v>
      </c>
      <c r="U112" t="s">
        <v>121</v>
      </c>
      <c r="V112">
        <v>2047</v>
      </c>
      <c r="W112">
        <v>314.93669999999997</v>
      </c>
    </row>
    <row r="113" spans="18:23" x14ac:dyDescent="0.35">
      <c r="R113" t="s">
        <v>115</v>
      </c>
      <c r="S113" t="s">
        <v>120</v>
      </c>
      <c r="T113" t="s">
        <v>65</v>
      </c>
      <c r="U113" t="s">
        <v>121</v>
      </c>
      <c r="V113">
        <v>2048</v>
      </c>
      <c r="W113">
        <v>322.41619999999995</v>
      </c>
    </row>
    <row r="114" spans="18:23" x14ac:dyDescent="0.35">
      <c r="R114" t="s">
        <v>115</v>
      </c>
      <c r="S114" t="s">
        <v>120</v>
      </c>
      <c r="T114" t="s">
        <v>65</v>
      </c>
      <c r="U114" t="s">
        <v>121</v>
      </c>
      <c r="V114">
        <v>2049</v>
      </c>
      <c r="W114">
        <v>329.53549999999996</v>
      </c>
    </row>
    <row r="115" spans="18:23" x14ac:dyDescent="0.35">
      <c r="R115" t="s">
        <v>115</v>
      </c>
      <c r="S115" t="s">
        <v>120</v>
      </c>
      <c r="T115" t="s">
        <v>65</v>
      </c>
      <c r="U115" t="s">
        <v>121</v>
      </c>
      <c r="V115">
        <v>2050</v>
      </c>
      <c r="W115">
        <v>336.31590000000011</v>
      </c>
    </row>
    <row r="116" spans="18:23" x14ac:dyDescent="0.35">
      <c r="R116" t="s">
        <v>115</v>
      </c>
      <c r="S116" t="s">
        <v>120</v>
      </c>
      <c r="T116" t="s">
        <v>116</v>
      </c>
      <c r="U116" t="s">
        <v>122</v>
      </c>
      <c r="V116">
        <v>2005</v>
      </c>
      <c r="W116">
        <v>0</v>
      </c>
    </row>
    <row r="117" spans="18:23" x14ac:dyDescent="0.35">
      <c r="R117" t="s">
        <v>115</v>
      </c>
      <c r="S117" t="s">
        <v>120</v>
      </c>
      <c r="T117" t="s">
        <v>116</v>
      </c>
      <c r="U117" t="s">
        <v>122</v>
      </c>
      <c r="V117">
        <v>2006</v>
      </c>
      <c r="W117">
        <v>0</v>
      </c>
    </row>
    <row r="118" spans="18:23" x14ac:dyDescent="0.35">
      <c r="R118" t="s">
        <v>115</v>
      </c>
      <c r="S118" t="s">
        <v>120</v>
      </c>
      <c r="T118" t="s">
        <v>116</v>
      </c>
      <c r="U118" t="s">
        <v>122</v>
      </c>
      <c r="V118">
        <v>2007</v>
      </c>
      <c r="W118">
        <v>0</v>
      </c>
    </row>
    <row r="119" spans="18:23" x14ac:dyDescent="0.35">
      <c r="R119" t="s">
        <v>115</v>
      </c>
      <c r="S119" t="s">
        <v>120</v>
      </c>
      <c r="T119" t="s">
        <v>116</v>
      </c>
      <c r="U119" t="s">
        <v>122</v>
      </c>
      <c r="V119">
        <v>2008</v>
      </c>
      <c r="W119">
        <v>0</v>
      </c>
    </row>
    <row r="120" spans="18:23" x14ac:dyDescent="0.35">
      <c r="R120" t="s">
        <v>115</v>
      </c>
      <c r="S120" t="s">
        <v>120</v>
      </c>
      <c r="T120" t="s">
        <v>116</v>
      </c>
      <c r="U120" t="s">
        <v>122</v>
      </c>
      <c r="V120">
        <v>2009</v>
      </c>
      <c r="W120">
        <v>0</v>
      </c>
    </row>
    <row r="121" spans="18:23" x14ac:dyDescent="0.35">
      <c r="R121" t="s">
        <v>115</v>
      </c>
      <c r="S121" t="s">
        <v>120</v>
      </c>
      <c r="T121" t="s">
        <v>116</v>
      </c>
      <c r="U121" t="s">
        <v>122</v>
      </c>
      <c r="V121">
        <v>2010</v>
      </c>
      <c r="W121">
        <v>0</v>
      </c>
    </row>
    <row r="122" spans="18:23" x14ac:dyDescent="0.35">
      <c r="R122" t="s">
        <v>115</v>
      </c>
      <c r="S122" t="s">
        <v>120</v>
      </c>
      <c r="T122" t="s">
        <v>116</v>
      </c>
      <c r="U122" t="s">
        <v>122</v>
      </c>
      <c r="V122">
        <v>2011</v>
      </c>
      <c r="W122">
        <v>0</v>
      </c>
    </row>
    <row r="123" spans="18:23" x14ac:dyDescent="0.35">
      <c r="R123" t="s">
        <v>115</v>
      </c>
      <c r="S123" t="s">
        <v>120</v>
      </c>
      <c r="T123" t="s">
        <v>116</v>
      </c>
      <c r="U123" t="s">
        <v>122</v>
      </c>
      <c r="V123">
        <v>2012</v>
      </c>
      <c r="W123">
        <v>0</v>
      </c>
    </row>
    <row r="124" spans="18:23" x14ac:dyDescent="0.35">
      <c r="R124" t="s">
        <v>115</v>
      </c>
      <c r="S124" t="s">
        <v>120</v>
      </c>
      <c r="T124" t="s">
        <v>116</v>
      </c>
      <c r="U124" t="s">
        <v>122</v>
      </c>
      <c r="V124">
        <v>2013</v>
      </c>
      <c r="W124">
        <v>0</v>
      </c>
    </row>
    <row r="125" spans="18:23" x14ac:dyDescent="0.35">
      <c r="R125" t="s">
        <v>115</v>
      </c>
      <c r="S125" t="s">
        <v>120</v>
      </c>
      <c r="T125" t="s">
        <v>116</v>
      </c>
      <c r="U125" t="s">
        <v>122</v>
      </c>
      <c r="V125">
        <v>2014</v>
      </c>
      <c r="W125">
        <v>0</v>
      </c>
    </row>
    <row r="126" spans="18:23" x14ac:dyDescent="0.35">
      <c r="R126" t="s">
        <v>115</v>
      </c>
      <c r="S126" t="s">
        <v>120</v>
      </c>
      <c r="T126" t="s">
        <v>116</v>
      </c>
      <c r="U126" t="s">
        <v>122</v>
      </c>
      <c r="V126">
        <v>2015</v>
      </c>
      <c r="W126">
        <v>0</v>
      </c>
    </row>
    <row r="127" spans="18:23" x14ac:dyDescent="0.35">
      <c r="R127" t="s">
        <v>115</v>
      </c>
      <c r="S127" t="s">
        <v>120</v>
      </c>
      <c r="T127" t="s">
        <v>116</v>
      </c>
      <c r="U127" t="s">
        <v>122</v>
      </c>
      <c r="V127">
        <v>2016</v>
      </c>
      <c r="W127">
        <v>0</v>
      </c>
    </row>
    <row r="128" spans="18:23" x14ac:dyDescent="0.35">
      <c r="R128" t="s">
        <v>115</v>
      </c>
      <c r="S128" t="s">
        <v>120</v>
      </c>
      <c r="T128" t="s">
        <v>116</v>
      </c>
      <c r="U128" t="s">
        <v>122</v>
      </c>
      <c r="V128">
        <v>2017</v>
      </c>
      <c r="W128">
        <v>0</v>
      </c>
    </row>
    <row r="129" spans="18:23" x14ac:dyDescent="0.35">
      <c r="R129" t="s">
        <v>115</v>
      </c>
      <c r="S129" t="s">
        <v>120</v>
      </c>
      <c r="T129" t="s">
        <v>116</v>
      </c>
      <c r="U129" t="s">
        <v>122</v>
      </c>
      <c r="V129">
        <v>2018</v>
      </c>
      <c r="W129">
        <v>0</v>
      </c>
    </row>
    <row r="130" spans="18:23" x14ac:dyDescent="0.35">
      <c r="R130" t="s">
        <v>115</v>
      </c>
      <c r="S130" t="s">
        <v>120</v>
      </c>
      <c r="T130" t="s">
        <v>116</v>
      </c>
      <c r="U130" t="s">
        <v>122</v>
      </c>
      <c r="V130">
        <v>2019</v>
      </c>
      <c r="W130">
        <v>0</v>
      </c>
    </row>
    <row r="131" spans="18:23" x14ac:dyDescent="0.35">
      <c r="R131" t="s">
        <v>115</v>
      </c>
      <c r="S131" t="s">
        <v>120</v>
      </c>
      <c r="T131" t="s">
        <v>116</v>
      </c>
      <c r="U131" t="s">
        <v>122</v>
      </c>
      <c r="V131">
        <v>2020</v>
      </c>
      <c r="W131">
        <v>0</v>
      </c>
    </row>
    <row r="132" spans="18:23" x14ac:dyDescent="0.35">
      <c r="R132" t="s">
        <v>115</v>
      </c>
      <c r="S132" t="s">
        <v>120</v>
      </c>
      <c r="T132" t="s">
        <v>116</v>
      </c>
      <c r="U132" t="s">
        <v>122</v>
      </c>
      <c r="V132">
        <v>2021</v>
      </c>
      <c r="W132">
        <v>0</v>
      </c>
    </row>
    <row r="133" spans="18:23" x14ac:dyDescent="0.35">
      <c r="R133" t="s">
        <v>115</v>
      </c>
      <c r="S133" t="s">
        <v>120</v>
      </c>
      <c r="T133" t="s">
        <v>116</v>
      </c>
      <c r="U133" t="s">
        <v>122</v>
      </c>
      <c r="V133">
        <v>2022</v>
      </c>
      <c r="W133">
        <v>0</v>
      </c>
    </row>
    <row r="134" spans="18:23" x14ac:dyDescent="0.35">
      <c r="R134" t="s">
        <v>115</v>
      </c>
      <c r="S134" t="s">
        <v>120</v>
      </c>
      <c r="T134" t="s">
        <v>116</v>
      </c>
      <c r="U134" t="s">
        <v>122</v>
      </c>
      <c r="V134">
        <v>2023</v>
      </c>
      <c r="W134">
        <v>0.41260000000000002</v>
      </c>
    </row>
    <row r="135" spans="18:23" x14ac:dyDescent="0.35">
      <c r="R135" t="s">
        <v>115</v>
      </c>
      <c r="S135" t="s">
        <v>120</v>
      </c>
      <c r="T135" t="s">
        <v>116</v>
      </c>
      <c r="U135" t="s">
        <v>122</v>
      </c>
      <c r="V135">
        <v>2024</v>
      </c>
      <c r="W135">
        <v>1.2392000000000001</v>
      </c>
    </row>
    <row r="136" spans="18:23" x14ac:dyDescent="0.35">
      <c r="R136" t="s">
        <v>115</v>
      </c>
      <c r="S136" t="s">
        <v>120</v>
      </c>
      <c r="T136" t="s">
        <v>116</v>
      </c>
      <c r="U136" t="s">
        <v>122</v>
      </c>
      <c r="V136">
        <v>2025</v>
      </c>
      <c r="W136">
        <v>2.2486999999999999</v>
      </c>
    </row>
    <row r="137" spans="18:23" x14ac:dyDescent="0.35">
      <c r="R137" t="s">
        <v>115</v>
      </c>
      <c r="S137" t="s">
        <v>120</v>
      </c>
      <c r="T137" t="s">
        <v>116</v>
      </c>
      <c r="U137" t="s">
        <v>122</v>
      </c>
      <c r="V137">
        <v>2026</v>
      </c>
      <c r="W137">
        <v>6.1477000000000004</v>
      </c>
    </row>
    <row r="138" spans="18:23" x14ac:dyDescent="0.35">
      <c r="R138" t="s">
        <v>115</v>
      </c>
      <c r="S138" t="s">
        <v>120</v>
      </c>
      <c r="T138" t="s">
        <v>116</v>
      </c>
      <c r="U138" t="s">
        <v>122</v>
      </c>
      <c r="V138">
        <v>2027</v>
      </c>
      <c r="W138">
        <v>13.004799999999999</v>
      </c>
    </row>
    <row r="139" spans="18:23" x14ac:dyDescent="0.35">
      <c r="R139" t="s">
        <v>115</v>
      </c>
      <c r="S139" t="s">
        <v>120</v>
      </c>
      <c r="T139" t="s">
        <v>116</v>
      </c>
      <c r="U139" t="s">
        <v>122</v>
      </c>
      <c r="V139">
        <v>2028</v>
      </c>
      <c r="W139">
        <v>22.7363</v>
      </c>
    </row>
    <row r="140" spans="18:23" x14ac:dyDescent="0.35">
      <c r="R140" t="s">
        <v>115</v>
      </c>
      <c r="S140" t="s">
        <v>120</v>
      </c>
      <c r="T140" t="s">
        <v>116</v>
      </c>
      <c r="U140" t="s">
        <v>122</v>
      </c>
      <c r="V140">
        <v>2029</v>
      </c>
      <c r="W140">
        <v>35.411099999999998</v>
      </c>
    </row>
    <row r="141" spans="18:23" x14ac:dyDescent="0.35">
      <c r="R141" t="s">
        <v>115</v>
      </c>
      <c r="S141" t="s">
        <v>120</v>
      </c>
      <c r="T141" t="s">
        <v>116</v>
      </c>
      <c r="U141" t="s">
        <v>122</v>
      </c>
      <c r="V141">
        <v>2030</v>
      </c>
      <c r="W141">
        <v>51.050599999999996</v>
      </c>
    </row>
    <row r="142" spans="18:23" x14ac:dyDescent="0.35">
      <c r="R142" t="s">
        <v>115</v>
      </c>
      <c r="S142" t="s">
        <v>120</v>
      </c>
      <c r="T142" t="s">
        <v>116</v>
      </c>
      <c r="U142" t="s">
        <v>122</v>
      </c>
      <c r="V142">
        <v>2031</v>
      </c>
      <c r="W142">
        <v>70.307900000000004</v>
      </c>
    </row>
    <row r="143" spans="18:23" x14ac:dyDescent="0.35">
      <c r="R143" t="s">
        <v>115</v>
      </c>
      <c r="S143" t="s">
        <v>120</v>
      </c>
      <c r="T143" t="s">
        <v>116</v>
      </c>
      <c r="U143" t="s">
        <v>122</v>
      </c>
      <c r="V143">
        <v>2032</v>
      </c>
      <c r="W143">
        <v>93.161799999999999</v>
      </c>
    </row>
    <row r="144" spans="18:23" x14ac:dyDescent="0.35">
      <c r="R144" t="s">
        <v>115</v>
      </c>
      <c r="S144" t="s">
        <v>120</v>
      </c>
      <c r="T144" t="s">
        <v>116</v>
      </c>
      <c r="U144" t="s">
        <v>122</v>
      </c>
      <c r="V144">
        <v>2033</v>
      </c>
      <c r="W144">
        <v>118.1031</v>
      </c>
    </row>
    <row r="145" spans="18:23" x14ac:dyDescent="0.35">
      <c r="R145" t="s">
        <v>115</v>
      </c>
      <c r="S145" t="s">
        <v>120</v>
      </c>
      <c r="T145" t="s">
        <v>116</v>
      </c>
      <c r="U145" t="s">
        <v>122</v>
      </c>
      <c r="V145">
        <v>2034</v>
      </c>
      <c r="W145">
        <v>144.37060000000002</v>
      </c>
    </row>
    <row r="146" spans="18:23" x14ac:dyDescent="0.35">
      <c r="R146" t="s">
        <v>115</v>
      </c>
      <c r="S146" t="s">
        <v>120</v>
      </c>
      <c r="T146" t="s">
        <v>116</v>
      </c>
      <c r="U146" t="s">
        <v>122</v>
      </c>
      <c r="V146">
        <v>2035</v>
      </c>
      <c r="W146">
        <v>172.04659999999998</v>
      </c>
    </row>
    <row r="147" spans="18:23" x14ac:dyDescent="0.35">
      <c r="R147" t="s">
        <v>115</v>
      </c>
      <c r="S147" t="s">
        <v>120</v>
      </c>
      <c r="T147" t="s">
        <v>116</v>
      </c>
      <c r="U147" t="s">
        <v>122</v>
      </c>
      <c r="V147">
        <v>2036</v>
      </c>
      <c r="W147">
        <v>199.0599</v>
      </c>
    </row>
    <row r="148" spans="18:23" x14ac:dyDescent="0.35">
      <c r="R148" t="s">
        <v>115</v>
      </c>
      <c r="S148" t="s">
        <v>120</v>
      </c>
      <c r="T148" t="s">
        <v>116</v>
      </c>
      <c r="U148" t="s">
        <v>122</v>
      </c>
      <c r="V148">
        <v>2037</v>
      </c>
      <c r="W148">
        <v>226.9162</v>
      </c>
    </row>
    <row r="149" spans="18:23" x14ac:dyDescent="0.35">
      <c r="R149" t="s">
        <v>115</v>
      </c>
      <c r="S149" t="s">
        <v>120</v>
      </c>
      <c r="T149" t="s">
        <v>116</v>
      </c>
      <c r="U149" t="s">
        <v>122</v>
      </c>
      <c r="V149">
        <v>2038</v>
      </c>
      <c r="W149">
        <v>254.68239999999997</v>
      </c>
    </row>
    <row r="150" spans="18:23" x14ac:dyDescent="0.35">
      <c r="R150" t="s">
        <v>115</v>
      </c>
      <c r="S150" t="s">
        <v>120</v>
      </c>
      <c r="T150" t="s">
        <v>116</v>
      </c>
      <c r="U150" t="s">
        <v>122</v>
      </c>
      <c r="V150">
        <v>2039</v>
      </c>
      <c r="W150">
        <v>283.63400000000001</v>
      </c>
    </row>
    <row r="151" spans="18:23" x14ac:dyDescent="0.35">
      <c r="R151" t="s">
        <v>115</v>
      </c>
      <c r="S151" t="s">
        <v>120</v>
      </c>
      <c r="T151" t="s">
        <v>116</v>
      </c>
      <c r="U151" t="s">
        <v>122</v>
      </c>
      <c r="V151">
        <v>2040</v>
      </c>
      <c r="W151">
        <v>314.76329999999996</v>
      </c>
    </row>
    <row r="152" spans="18:23" x14ac:dyDescent="0.35">
      <c r="R152" t="s">
        <v>115</v>
      </c>
      <c r="S152" t="s">
        <v>120</v>
      </c>
      <c r="T152" t="s">
        <v>116</v>
      </c>
      <c r="U152" t="s">
        <v>122</v>
      </c>
      <c r="V152">
        <v>2041</v>
      </c>
      <c r="W152">
        <v>349.73590000000002</v>
      </c>
    </row>
    <row r="153" spans="18:23" x14ac:dyDescent="0.35">
      <c r="R153" t="s">
        <v>115</v>
      </c>
      <c r="S153" t="s">
        <v>120</v>
      </c>
      <c r="T153" t="s">
        <v>116</v>
      </c>
      <c r="U153" t="s">
        <v>122</v>
      </c>
      <c r="V153">
        <v>2042</v>
      </c>
      <c r="W153">
        <v>383.52499999999998</v>
      </c>
    </row>
    <row r="154" spans="18:23" x14ac:dyDescent="0.35">
      <c r="R154" t="s">
        <v>115</v>
      </c>
      <c r="S154" t="s">
        <v>120</v>
      </c>
      <c r="T154" t="s">
        <v>116</v>
      </c>
      <c r="U154" t="s">
        <v>122</v>
      </c>
      <c r="V154">
        <v>2043</v>
      </c>
      <c r="W154">
        <v>415.76480000000004</v>
      </c>
    </row>
    <row r="155" spans="18:23" x14ac:dyDescent="0.35">
      <c r="R155" t="s">
        <v>115</v>
      </c>
      <c r="S155" t="s">
        <v>120</v>
      </c>
      <c r="T155" t="s">
        <v>116</v>
      </c>
      <c r="U155" t="s">
        <v>122</v>
      </c>
      <c r="V155">
        <v>2044</v>
      </c>
      <c r="W155">
        <v>446.36500000000001</v>
      </c>
    </row>
    <row r="156" spans="18:23" x14ac:dyDescent="0.35">
      <c r="R156" t="s">
        <v>115</v>
      </c>
      <c r="S156" t="s">
        <v>120</v>
      </c>
      <c r="T156" t="s">
        <v>116</v>
      </c>
      <c r="U156" t="s">
        <v>122</v>
      </c>
      <c r="V156">
        <v>2045</v>
      </c>
      <c r="W156">
        <v>473.76020000000005</v>
      </c>
    </row>
    <row r="157" spans="18:23" x14ac:dyDescent="0.35">
      <c r="R157" t="s">
        <v>115</v>
      </c>
      <c r="S157" t="s">
        <v>120</v>
      </c>
      <c r="T157" t="s">
        <v>116</v>
      </c>
      <c r="U157" t="s">
        <v>122</v>
      </c>
      <c r="V157">
        <v>2046</v>
      </c>
      <c r="W157">
        <v>499.50099999999998</v>
      </c>
    </row>
    <row r="158" spans="18:23" x14ac:dyDescent="0.35">
      <c r="R158" t="s">
        <v>115</v>
      </c>
      <c r="S158" t="s">
        <v>120</v>
      </c>
      <c r="T158" t="s">
        <v>116</v>
      </c>
      <c r="U158" t="s">
        <v>122</v>
      </c>
      <c r="V158">
        <v>2047</v>
      </c>
      <c r="W158">
        <v>524.50109999999995</v>
      </c>
    </row>
    <row r="159" spans="18:23" x14ac:dyDescent="0.35">
      <c r="R159" t="s">
        <v>115</v>
      </c>
      <c r="S159" t="s">
        <v>120</v>
      </c>
      <c r="T159" t="s">
        <v>116</v>
      </c>
      <c r="U159" t="s">
        <v>122</v>
      </c>
      <c r="V159">
        <v>2048</v>
      </c>
      <c r="W159">
        <v>548.34960000000001</v>
      </c>
    </row>
    <row r="160" spans="18:23" x14ac:dyDescent="0.35">
      <c r="R160" t="s">
        <v>115</v>
      </c>
      <c r="S160" t="s">
        <v>120</v>
      </c>
      <c r="T160" t="s">
        <v>116</v>
      </c>
      <c r="U160" t="s">
        <v>122</v>
      </c>
      <c r="V160">
        <v>2049</v>
      </c>
      <c r="W160">
        <v>571.33420000000001</v>
      </c>
    </row>
    <row r="161" spans="18:23" x14ac:dyDescent="0.35">
      <c r="R161" t="s">
        <v>115</v>
      </c>
      <c r="S161" t="s">
        <v>120</v>
      </c>
      <c r="T161" t="s">
        <v>116</v>
      </c>
      <c r="U161" t="s">
        <v>122</v>
      </c>
      <c r="V161">
        <v>2050</v>
      </c>
      <c r="W161">
        <v>593.62609999999995</v>
      </c>
    </row>
    <row r="162" spans="18:23" x14ac:dyDescent="0.35">
      <c r="R162" t="s">
        <v>115</v>
      </c>
      <c r="S162" t="s">
        <v>120</v>
      </c>
      <c r="T162" t="s">
        <v>117</v>
      </c>
      <c r="U162" t="s">
        <v>123</v>
      </c>
      <c r="V162">
        <v>2005</v>
      </c>
      <c r="W162">
        <v>1031.7899</v>
      </c>
    </row>
    <row r="163" spans="18:23" x14ac:dyDescent="0.35">
      <c r="R163" t="s">
        <v>115</v>
      </c>
      <c r="S163" t="s">
        <v>120</v>
      </c>
      <c r="T163" t="s">
        <v>117</v>
      </c>
      <c r="U163" t="s">
        <v>123</v>
      </c>
      <c r="V163">
        <v>2006</v>
      </c>
      <c r="W163">
        <v>1035.7173</v>
      </c>
    </row>
    <row r="164" spans="18:23" x14ac:dyDescent="0.35">
      <c r="R164" t="s">
        <v>115</v>
      </c>
      <c r="S164" t="s">
        <v>120</v>
      </c>
      <c r="T164" t="s">
        <v>117</v>
      </c>
      <c r="U164" t="s">
        <v>123</v>
      </c>
      <c r="V164">
        <v>2007</v>
      </c>
      <c r="W164">
        <v>1083.7978000000001</v>
      </c>
    </row>
    <row r="165" spans="18:23" x14ac:dyDescent="0.35">
      <c r="R165" t="s">
        <v>115</v>
      </c>
      <c r="S165" t="s">
        <v>120</v>
      </c>
      <c r="T165" t="s">
        <v>117</v>
      </c>
      <c r="U165" t="s">
        <v>123</v>
      </c>
      <c r="V165">
        <v>2008</v>
      </c>
      <c r="W165">
        <v>1093.7100999999998</v>
      </c>
    </row>
    <row r="166" spans="18:23" x14ac:dyDescent="0.35">
      <c r="R166" t="s">
        <v>115</v>
      </c>
      <c r="S166" t="s">
        <v>120</v>
      </c>
      <c r="T166" t="s">
        <v>117</v>
      </c>
      <c r="U166" t="s">
        <v>123</v>
      </c>
      <c r="V166">
        <v>2009</v>
      </c>
      <c r="W166">
        <v>1085.2919999999999</v>
      </c>
    </row>
    <row r="167" spans="18:23" x14ac:dyDescent="0.35">
      <c r="R167" t="s">
        <v>115</v>
      </c>
      <c r="S167" t="s">
        <v>120</v>
      </c>
      <c r="T167" t="s">
        <v>117</v>
      </c>
      <c r="U167" t="s">
        <v>123</v>
      </c>
      <c r="V167">
        <v>2010</v>
      </c>
      <c r="W167">
        <v>1141.4003</v>
      </c>
    </row>
    <row r="168" spans="18:23" x14ac:dyDescent="0.35">
      <c r="R168" t="s">
        <v>115</v>
      </c>
      <c r="S168" t="s">
        <v>120</v>
      </c>
      <c r="T168" t="s">
        <v>117</v>
      </c>
      <c r="U168" t="s">
        <v>123</v>
      </c>
      <c r="V168">
        <v>2011</v>
      </c>
      <c r="W168">
        <v>1131.1713999999999</v>
      </c>
    </row>
    <row r="169" spans="18:23" x14ac:dyDescent="0.35">
      <c r="R169" t="s">
        <v>115</v>
      </c>
      <c r="S169" t="s">
        <v>120</v>
      </c>
      <c r="T169" t="s">
        <v>117</v>
      </c>
      <c r="U169" t="s">
        <v>123</v>
      </c>
      <c r="V169">
        <v>2012</v>
      </c>
      <c r="W169">
        <v>1126.7450000000001</v>
      </c>
    </row>
    <row r="170" spans="18:23" x14ac:dyDescent="0.35">
      <c r="R170" t="s">
        <v>115</v>
      </c>
      <c r="S170" t="s">
        <v>120</v>
      </c>
      <c r="T170" t="s">
        <v>117</v>
      </c>
      <c r="U170" t="s">
        <v>123</v>
      </c>
      <c r="V170">
        <v>2013</v>
      </c>
      <c r="W170">
        <v>1132.4646</v>
      </c>
    </row>
    <row r="171" spans="18:23" x14ac:dyDescent="0.35">
      <c r="R171" t="s">
        <v>115</v>
      </c>
      <c r="S171" t="s">
        <v>120</v>
      </c>
      <c r="T171" t="s">
        <v>117</v>
      </c>
      <c r="U171" t="s">
        <v>123</v>
      </c>
      <c r="V171">
        <v>2014</v>
      </c>
      <c r="W171">
        <v>1120.7721999999999</v>
      </c>
    </row>
    <row r="172" spans="18:23" x14ac:dyDescent="0.35">
      <c r="R172" t="s">
        <v>115</v>
      </c>
      <c r="S172" t="s">
        <v>120</v>
      </c>
      <c r="T172" t="s">
        <v>117</v>
      </c>
      <c r="U172" t="s">
        <v>123</v>
      </c>
      <c r="V172">
        <v>2015</v>
      </c>
      <c r="W172">
        <v>1077.2508</v>
      </c>
    </row>
    <row r="173" spans="18:23" x14ac:dyDescent="0.35">
      <c r="R173" t="s">
        <v>115</v>
      </c>
      <c r="S173" t="s">
        <v>120</v>
      </c>
      <c r="T173" t="s">
        <v>117</v>
      </c>
      <c r="U173" t="s">
        <v>123</v>
      </c>
      <c r="V173">
        <v>2016</v>
      </c>
      <c r="W173">
        <v>1043.5145</v>
      </c>
    </row>
    <row r="174" spans="18:23" x14ac:dyDescent="0.35">
      <c r="R174" t="s">
        <v>115</v>
      </c>
      <c r="S174" t="s">
        <v>120</v>
      </c>
      <c r="T174" t="s">
        <v>117</v>
      </c>
      <c r="U174" t="s">
        <v>123</v>
      </c>
      <c r="V174">
        <v>2017</v>
      </c>
      <c r="W174">
        <v>1096.5786000000001</v>
      </c>
    </row>
    <row r="175" spans="18:23" x14ac:dyDescent="0.35">
      <c r="R175" t="s">
        <v>115</v>
      </c>
      <c r="S175" t="s">
        <v>120</v>
      </c>
      <c r="T175" t="s">
        <v>117</v>
      </c>
      <c r="U175" t="s">
        <v>123</v>
      </c>
      <c r="V175">
        <v>2018</v>
      </c>
      <c r="W175">
        <v>1148.7368999999999</v>
      </c>
    </row>
    <row r="176" spans="18:23" x14ac:dyDescent="0.35">
      <c r="R176" t="s">
        <v>115</v>
      </c>
      <c r="S176" t="s">
        <v>120</v>
      </c>
      <c r="T176" t="s">
        <v>117</v>
      </c>
      <c r="U176" t="s">
        <v>123</v>
      </c>
      <c r="V176">
        <v>2019</v>
      </c>
      <c r="W176">
        <v>1152.923</v>
      </c>
    </row>
    <row r="177" spans="18:23" x14ac:dyDescent="0.35">
      <c r="R177" t="s">
        <v>115</v>
      </c>
      <c r="S177" t="s">
        <v>120</v>
      </c>
      <c r="T177" t="s">
        <v>117</v>
      </c>
      <c r="U177" t="s">
        <v>123</v>
      </c>
      <c r="V177">
        <v>2020</v>
      </c>
      <c r="W177">
        <v>990.66620000000012</v>
      </c>
    </row>
    <row r="178" spans="18:23" x14ac:dyDescent="0.35">
      <c r="R178" t="s">
        <v>115</v>
      </c>
      <c r="S178" t="s">
        <v>120</v>
      </c>
      <c r="T178" t="s">
        <v>117</v>
      </c>
      <c r="U178" t="s">
        <v>123</v>
      </c>
      <c r="V178">
        <v>2021</v>
      </c>
      <c r="W178">
        <v>1034.1487000000002</v>
      </c>
    </row>
    <row r="179" spans="18:23" x14ac:dyDescent="0.35">
      <c r="R179" t="s">
        <v>115</v>
      </c>
      <c r="S179" t="s">
        <v>120</v>
      </c>
      <c r="T179" t="s">
        <v>117</v>
      </c>
      <c r="U179" t="s">
        <v>123</v>
      </c>
      <c r="V179">
        <v>2022</v>
      </c>
      <c r="W179">
        <v>1072.8542</v>
      </c>
    </row>
    <row r="180" spans="18:23" x14ac:dyDescent="0.35">
      <c r="R180" t="s">
        <v>115</v>
      </c>
      <c r="S180" t="s">
        <v>120</v>
      </c>
      <c r="T180" t="s">
        <v>117</v>
      </c>
      <c r="U180" t="s">
        <v>123</v>
      </c>
      <c r="V180">
        <v>2023</v>
      </c>
      <c r="W180">
        <v>1090.1277000000002</v>
      </c>
    </row>
    <row r="181" spans="18:23" x14ac:dyDescent="0.35">
      <c r="R181" t="s">
        <v>115</v>
      </c>
      <c r="S181" t="s">
        <v>120</v>
      </c>
      <c r="T181" t="s">
        <v>117</v>
      </c>
      <c r="U181" t="s">
        <v>123</v>
      </c>
      <c r="V181">
        <v>2024</v>
      </c>
      <c r="W181">
        <v>1088.8538000000001</v>
      </c>
    </row>
    <row r="182" spans="18:23" x14ac:dyDescent="0.35">
      <c r="R182" t="s">
        <v>115</v>
      </c>
      <c r="S182" t="s">
        <v>120</v>
      </c>
      <c r="T182" t="s">
        <v>117</v>
      </c>
      <c r="U182" t="s">
        <v>123</v>
      </c>
      <c r="V182">
        <v>2025</v>
      </c>
      <c r="W182">
        <v>1110.1927000000003</v>
      </c>
    </row>
    <row r="183" spans="18:23" x14ac:dyDescent="0.35">
      <c r="R183" t="s">
        <v>115</v>
      </c>
      <c r="S183" t="s">
        <v>120</v>
      </c>
      <c r="T183" t="s">
        <v>117</v>
      </c>
      <c r="U183" t="s">
        <v>123</v>
      </c>
      <c r="V183">
        <v>2026</v>
      </c>
      <c r="W183">
        <v>1117.0719999999997</v>
      </c>
    </row>
    <row r="184" spans="18:23" x14ac:dyDescent="0.35">
      <c r="R184" t="s">
        <v>115</v>
      </c>
      <c r="S184" t="s">
        <v>120</v>
      </c>
      <c r="T184" t="s">
        <v>117</v>
      </c>
      <c r="U184" t="s">
        <v>123</v>
      </c>
      <c r="V184">
        <v>2027</v>
      </c>
      <c r="W184">
        <v>1112.1776</v>
      </c>
    </row>
    <row r="185" spans="18:23" x14ac:dyDescent="0.35">
      <c r="R185" t="s">
        <v>115</v>
      </c>
      <c r="S185" t="s">
        <v>120</v>
      </c>
      <c r="T185" t="s">
        <v>117</v>
      </c>
      <c r="U185" t="s">
        <v>123</v>
      </c>
      <c r="V185">
        <v>2028</v>
      </c>
      <c r="W185">
        <v>1095.8157999999999</v>
      </c>
    </row>
    <row r="186" spans="18:23" x14ac:dyDescent="0.35">
      <c r="R186" t="s">
        <v>115</v>
      </c>
      <c r="S186" t="s">
        <v>120</v>
      </c>
      <c r="T186" t="s">
        <v>117</v>
      </c>
      <c r="U186" t="s">
        <v>123</v>
      </c>
      <c r="V186">
        <v>2029</v>
      </c>
      <c r="W186">
        <v>1075.1741000000002</v>
      </c>
    </row>
    <row r="187" spans="18:23" x14ac:dyDescent="0.35">
      <c r="R187" t="s">
        <v>115</v>
      </c>
      <c r="S187" t="s">
        <v>120</v>
      </c>
      <c r="T187" t="s">
        <v>117</v>
      </c>
      <c r="U187" t="s">
        <v>123</v>
      </c>
      <c r="V187">
        <v>2030</v>
      </c>
      <c r="W187">
        <v>1041.6958</v>
      </c>
    </row>
    <row r="188" spans="18:23" x14ac:dyDescent="0.35">
      <c r="R188" t="s">
        <v>115</v>
      </c>
      <c r="S188" t="s">
        <v>120</v>
      </c>
      <c r="T188" t="s">
        <v>117</v>
      </c>
      <c r="U188" t="s">
        <v>123</v>
      </c>
      <c r="V188">
        <v>2031</v>
      </c>
      <c r="W188">
        <v>993.07779999999968</v>
      </c>
    </row>
    <row r="189" spans="18:23" x14ac:dyDescent="0.35">
      <c r="R189" t="s">
        <v>115</v>
      </c>
      <c r="S189" t="s">
        <v>120</v>
      </c>
      <c r="T189" t="s">
        <v>117</v>
      </c>
      <c r="U189" t="s">
        <v>123</v>
      </c>
      <c r="V189">
        <v>2032</v>
      </c>
      <c r="W189">
        <v>934.86910000000023</v>
      </c>
    </row>
    <row r="190" spans="18:23" x14ac:dyDescent="0.35">
      <c r="R190" t="s">
        <v>115</v>
      </c>
      <c r="S190" t="s">
        <v>120</v>
      </c>
      <c r="T190" t="s">
        <v>117</v>
      </c>
      <c r="U190" t="s">
        <v>123</v>
      </c>
      <c r="V190">
        <v>2033</v>
      </c>
      <c r="W190">
        <v>869.65150000000006</v>
      </c>
    </row>
    <row r="191" spans="18:23" x14ac:dyDescent="0.35">
      <c r="R191" t="s">
        <v>115</v>
      </c>
      <c r="S191" t="s">
        <v>120</v>
      </c>
      <c r="T191" t="s">
        <v>117</v>
      </c>
      <c r="U191" t="s">
        <v>123</v>
      </c>
      <c r="V191">
        <v>2034</v>
      </c>
      <c r="W191">
        <v>798.26279999999986</v>
      </c>
    </row>
    <row r="192" spans="18:23" x14ac:dyDescent="0.35">
      <c r="R192" t="s">
        <v>115</v>
      </c>
      <c r="S192" t="s">
        <v>120</v>
      </c>
      <c r="T192" t="s">
        <v>117</v>
      </c>
      <c r="U192" t="s">
        <v>123</v>
      </c>
      <c r="V192">
        <v>2035</v>
      </c>
      <c r="W192">
        <v>721.72859999999991</v>
      </c>
    </row>
    <row r="193" spans="18:23" x14ac:dyDescent="0.35">
      <c r="R193" t="s">
        <v>115</v>
      </c>
      <c r="S193" t="s">
        <v>120</v>
      </c>
      <c r="T193" t="s">
        <v>117</v>
      </c>
      <c r="U193" t="s">
        <v>123</v>
      </c>
      <c r="V193">
        <v>2036</v>
      </c>
      <c r="W193">
        <v>648.41380000000004</v>
      </c>
    </row>
    <row r="194" spans="18:23" x14ac:dyDescent="0.35">
      <c r="R194" t="s">
        <v>115</v>
      </c>
      <c r="S194" t="s">
        <v>120</v>
      </c>
      <c r="T194" t="s">
        <v>117</v>
      </c>
      <c r="U194" t="s">
        <v>123</v>
      </c>
      <c r="V194">
        <v>2037</v>
      </c>
      <c r="W194">
        <v>578.75129999999967</v>
      </c>
    </row>
    <row r="195" spans="18:23" x14ac:dyDescent="0.35">
      <c r="R195" t="s">
        <v>115</v>
      </c>
      <c r="S195" t="s">
        <v>120</v>
      </c>
      <c r="T195" t="s">
        <v>117</v>
      </c>
      <c r="U195" t="s">
        <v>123</v>
      </c>
      <c r="V195">
        <v>2038</v>
      </c>
      <c r="W195">
        <v>514.08200000000033</v>
      </c>
    </row>
    <row r="196" spans="18:23" x14ac:dyDescent="0.35">
      <c r="R196" t="s">
        <v>115</v>
      </c>
      <c r="S196" t="s">
        <v>120</v>
      </c>
      <c r="T196" t="s">
        <v>117</v>
      </c>
      <c r="U196" t="s">
        <v>123</v>
      </c>
      <c r="V196">
        <v>2039</v>
      </c>
      <c r="W196">
        <v>453.98459999999977</v>
      </c>
    </row>
    <row r="197" spans="18:23" x14ac:dyDescent="0.35">
      <c r="R197" t="s">
        <v>115</v>
      </c>
      <c r="S197" t="s">
        <v>120</v>
      </c>
      <c r="T197" t="s">
        <v>117</v>
      </c>
      <c r="U197" t="s">
        <v>123</v>
      </c>
      <c r="V197">
        <v>2040</v>
      </c>
      <c r="W197">
        <v>399.81809999999996</v>
      </c>
    </row>
    <row r="198" spans="18:23" x14ac:dyDescent="0.35">
      <c r="R198" t="s">
        <v>115</v>
      </c>
      <c r="S198" t="s">
        <v>120</v>
      </c>
      <c r="T198" t="s">
        <v>117</v>
      </c>
      <c r="U198" t="s">
        <v>123</v>
      </c>
      <c r="V198">
        <v>2041</v>
      </c>
      <c r="W198">
        <v>349.17970000000003</v>
      </c>
    </row>
    <row r="199" spans="18:23" x14ac:dyDescent="0.35">
      <c r="R199" t="s">
        <v>115</v>
      </c>
      <c r="S199" t="s">
        <v>120</v>
      </c>
      <c r="T199" t="s">
        <v>117</v>
      </c>
      <c r="U199" t="s">
        <v>123</v>
      </c>
      <c r="V199">
        <v>2042</v>
      </c>
      <c r="W199">
        <v>303.43759999999975</v>
      </c>
    </row>
    <row r="200" spans="18:23" x14ac:dyDescent="0.35">
      <c r="R200" t="s">
        <v>115</v>
      </c>
      <c r="S200" t="s">
        <v>120</v>
      </c>
      <c r="T200" t="s">
        <v>117</v>
      </c>
      <c r="U200" t="s">
        <v>123</v>
      </c>
      <c r="V200">
        <v>2043</v>
      </c>
      <c r="W200">
        <v>263.32230000000027</v>
      </c>
    </row>
    <row r="201" spans="18:23" x14ac:dyDescent="0.35">
      <c r="R201" t="s">
        <v>115</v>
      </c>
      <c r="S201" t="s">
        <v>120</v>
      </c>
      <c r="T201" t="s">
        <v>117</v>
      </c>
      <c r="U201" t="s">
        <v>123</v>
      </c>
      <c r="V201">
        <v>2044</v>
      </c>
      <c r="W201">
        <v>227.42349999999988</v>
      </c>
    </row>
    <row r="202" spans="18:23" x14ac:dyDescent="0.35">
      <c r="R202" t="s">
        <v>115</v>
      </c>
      <c r="S202" t="s">
        <v>120</v>
      </c>
      <c r="T202" t="s">
        <v>117</v>
      </c>
      <c r="U202" t="s">
        <v>123</v>
      </c>
      <c r="V202">
        <v>2045</v>
      </c>
      <c r="W202">
        <v>195.97040000000004</v>
      </c>
    </row>
    <row r="203" spans="18:23" x14ac:dyDescent="0.35">
      <c r="R203" t="s">
        <v>115</v>
      </c>
      <c r="S203" t="s">
        <v>120</v>
      </c>
      <c r="T203" t="s">
        <v>117</v>
      </c>
      <c r="U203" t="s">
        <v>123</v>
      </c>
      <c r="V203">
        <v>2046</v>
      </c>
      <c r="W203">
        <v>167.8723</v>
      </c>
    </row>
    <row r="204" spans="18:23" x14ac:dyDescent="0.35">
      <c r="R204" t="s">
        <v>115</v>
      </c>
      <c r="S204" t="s">
        <v>120</v>
      </c>
      <c r="T204" t="s">
        <v>117</v>
      </c>
      <c r="U204" t="s">
        <v>123</v>
      </c>
      <c r="V204">
        <v>2047</v>
      </c>
      <c r="W204">
        <v>142.65800000000002</v>
      </c>
    </row>
    <row r="205" spans="18:23" x14ac:dyDescent="0.35">
      <c r="R205" t="s">
        <v>115</v>
      </c>
      <c r="S205" t="s">
        <v>120</v>
      </c>
      <c r="T205" t="s">
        <v>117</v>
      </c>
      <c r="U205" t="s">
        <v>123</v>
      </c>
      <c r="V205">
        <v>2048</v>
      </c>
      <c r="W205">
        <v>120.84579999999994</v>
      </c>
    </row>
    <row r="206" spans="18:23" x14ac:dyDescent="0.35">
      <c r="R206" t="s">
        <v>115</v>
      </c>
      <c r="S206" t="s">
        <v>120</v>
      </c>
      <c r="T206" t="s">
        <v>117</v>
      </c>
      <c r="U206" t="s">
        <v>123</v>
      </c>
      <c r="V206">
        <v>2049</v>
      </c>
      <c r="W206">
        <v>101.59259999999995</v>
      </c>
    </row>
    <row r="207" spans="18:23" x14ac:dyDescent="0.35">
      <c r="R207" t="s">
        <v>115</v>
      </c>
      <c r="S207" t="s">
        <v>120</v>
      </c>
      <c r="T207" t="s">
        <v>117</v>
      </c>
      <c r="U207" t="s">
        <v>123</v>
      </c>
      <c r="V207">
        <v>2050</v>
      </c>
      <c r="W207">
        <v>85.097200000000072</v>
      </c>
    </row>
    <row r="208" spans="18:23" x14ac:dyDescent="0.35">
      <c r="R208" t="s">
        <v>118</v>
      </c>
      <c r="S208" t="s">
        <v>124</v>
      </c>
      <c r="T208" t="s">
        <v>88</v>
      </c>
      <c r="U208" t="s">
        <v>89</v>
      </c>
      <c r="V208">
        <v>2005</v>
      </c>
      <c r="W208">
        <v>9.2072000000000003</v>
      </c>
    </row>
    <row r="209" spans="18:23" x14ac:dyDescent="0.35">
      <c r="R209" t="s">
        <v>118</v>
      </c>
      <c r="S209" t="s">
        <v>124</v>
      </c>
      <c r="T209" t="s">
        <v>88</v>
      </c>
      <c r="U209" t="s">
        <v>89</v>
      </c>
      <c r="V209">
        <v>2006</v>
      </c>
      <c r="W209">
        <v>9.5181000000000004</v>
      </c>
    </row>
    <row r="210" spans="18:23" x14ac:dyDescent="0.35">
      <c r="R210" t="s">
        <v>118</v>
      </c>
      <c r="S210" t="s">
        <v>124</v>
      </c>
      <c r="T210" t="s">
        <v>88</v>
      </c>
      <c r="U210" t="s">
        <v>89</v>
      </c>
      <c r="V210">
        <v>2007</v>
      </c>
      <c r="W210">
        <v>20.1873</v>
      </c>
    </row>
    <row r="211" spans="18:23" x14ac:dyDescent="0.35">
      <c r="R211" t="s">
        <v>118</v>
      </c>
      <c r="S211" t="s">
        <v>124</v>
      </c>
      <c r="T211" t="s">
        <v>88</v>
      </c>
      <c r="U211" t="s">
        <v>89</v>
      </c>
      <c r="V211">
        <v>2008</v>
      </c>
      <c r="W211">
        <v>26.498799999999999</v>
      </c>
    </row>
    <row r="212" spans="18:23" x14ac:dyDescent="0.35">
      <c r="R212" t="s">
        <v>118</v>
      </c>
      <c r="S212" t="s">
        <v>124</v>
      </c>
      <c r="T212" t="s">
        <v>88</v>
      </c>
      <c r="U212" t="s">
        <v>89</v>
      </c>
      <c r="V212">
        <v>2009</v>
      </c>
      <c r="W212">
        <v>29.524699999999999</v>
      </c>
    </row>
    <row r="213" spans="18:23" x14ac:dyDescent="0.35">
      <c r="R213" t="s">
        <v>118</v>
      </c>
      <c r="S213" t="s">
        <v>124</v>
      </c>
      <c r="T213" t="s">
        <v>88</v>
      </c>
      <c r="U213" t="s">
        <v>89</v>
      </c>
      <c r="V213">
        <v>2010</v>
      </c>
      <c r="W213">
        <v>36.636400000000002</v>
      </c>
    </row>
    <row r="214" spans="18:23" x14ac:dyDescent="0.35">
      <c r="R214" t="s">
        <v>118</v>
      </c>
      <c r="S214" t="s">
        <v>124</v>
      </c>
      <c r="T214" t="s">
        <v>88</v>
      </c>
      <c r="U214" t="s">
        <v>89</v>
      </c>
      <c r="V214">
        <v>2011</v>
      </c>
      <c r="W214">
        <v>59.980299999999993</v>
      </c>
    </row>
    <row r="215" spans="18:23" x14ac:dyDescent="0.35">
      <c r="R215" t="s">
        <v>118</v>
      </c>
      <c r="S215" t="s">
        <v>124</v>
      </c>
      <c r="T215" t="s">
        <v>88</v>
      </c>
      <c r="U215" t="s">
        <v>89</v>
      </c>
      <c r="V215">
        <v>2012</v>
      </c>
      <c r="W215">
        <v>60.297299999999993</v>
      </c>
    </row>
    <row r="216" spans="18:23" x14ac:dyDescent="0.35">
      <c r="R216" t="s">
        <v>118</v>
      </c>
      <c r="S216" t="s">
        <v>124</v>
      </c>
      <c r="T216" t="s">
        <v>88</v>
      </c>
      <c r="U216" t="s">
        <v>89</v>
      </c>
      <c r="V216">
        <v>2013</v>
      </c>
      <c r="W216">
        <v>70.679000000000002</v>
      </c>
    </row>
    <row r="217" spans="18:23" x14ac:dyDescent="0.35">
      <c r="R217" t="s">
        <v>118</v>
      </c>
      <c r="S217" t="s">
        <v>124</v>
      </c>
      <c r="T217" t="s">
        <v>88</v>
      </c>
      <c r="U217" t="s">
        <v>89</v>
      </c>
      <c r="V217">
        <v>2014</v>
      </c>
      <c r="W217">
        <v>72.419700000000006</v>
      </c>
    </row>
    <row r="218" spans="18:23" x14ac:dyDescent="0.35">
      <c r="R218" t="s">
        <v>118</v>
      </c>
      <c r="S218" t="s">
        <v>124</v>
      </c>
      <c r="T218" t="s">
        <v>88</v>
      </c>
      <c r="U218" t="s">
        <v>89</v>
      </c>
      <c r="V218">
        <v>2015</v>
      </c>
      <c r="W218">
        <v>74.335000000000008</v>
      </c>
    </row>
    <row r="219" spans="18:23" x14ac:dyDescent="0.35">
      <c r="R219" t="s">
        <v>118</v>
      </c>
      <c r="S219" t="s">
        <v>124</v>
      </c>
      <c r="T219" t="s">
        <v>88</v>
      </c>
      <c r="U219" t="s">
        <v>89</v>
      </c>
      <c r="V219">
        <v>2016</v>
      </c>
      <c r="W219">
        <v>76.368099999999998</v>
      </c>
    </row>
    <row r="220" spans="18:23" x14ac:dyDescent="0.35">
      <c r="R220" t="s">
        <v>118</v>
      </c>
      <c r="S220" t="s">
        <v>124</v>
      </c>
      <c r="T220" t="s">
        <v>88</v>
      </c>
      <c r="U220" t="s">
        <v>89</v>
      </c>
      <c r="V220">
        <v>2017</v>
      </c>
      <c r="W220">
        <v>75.418500000000009</v>
      </c>
    </row>
    <row r="221" spans="18:23" x14ac:dyDescent="0.35">
      <c r="R221" t="s">
        <v>118</v>
      </c>
      <c r="S221" t="s">
        <v>124</v>
      </c>
      <c r="T221" t="s">
        <v>88</v>
      </c>
      <c r="U221" t="s">
        <v>89</v>
      </c>
      <c r="V221">
        <v>2018</v>
      </c>
      <c r="W221">
        <v>76.253200000000007</v>
      </c>
    </row>
    <row r="222" spans="18:23" x14ac:dyDescent="0.35">
      <c r="R222" t="s">
        <v>118</v>
      </c>
      <c r="S222" t="s">
        <v>124</v>
      </c>
      <c r="T222" t="s">
        <v>88</v>
      </c>
      <c r="U222" t="s">
        <v>89</v>
      </c>
      <c r="V222">
        <v>2019</v>
      </c>
      <c r="W222">
        <v>77.268299999999996</v>
      </c>
    </row>
    <row r="223" spans="18:23" x14ac:dyDescent="0.35">
      <c r="R223" t="s">
        <v>118</v>
      </c>
      <c r="S223" t="s">
        <v>124</v>
      </c>
      <c r="T223" t="s">
        <v>88</v>
      </c>
      <c r="U223" t="s">
        <v>89</v>
      </c>
      <c r="V223">
        <v>2020</v>
      </c>
      <c r="W223">
        <v>65.763599999999997</v>
      </c>
    </row>
    <row r="224" spans="18:23" x14ac:dyDescent="0.35">
      <c r="R224" t="s">
        <v>118</v>
      </c>
      <c r="S224" t="s">
        <v>124</v>
      </c>
      <c r="T224" t="s">
        <v>88</v>
      </c>
      <c r="U224" t="s">
        <v>89</v>
      </c>
      <c r="V224">
        <v>2021</v>
      </c>
      <c r="W224">
        <v>75.016199999999998</v>
      </c>
    </row>
    <row r="225" spans="18:23" x14ac:dyDescent="0.35">
      <c r="R225" t="s">
        <v>118</v>
      </c>
      <c r="S225" t="s">
        <v>124</v>
      </c>
      <c r="T225" t="s">
        <v>88</v>
      </c>
      <c r="U225" t="s">
        <v>89</v>
      </c>
      <c r="V225">
        <v>2022</v>
      </c>
      <c r="W225">
        <v>81.031000000000006</v>
      </c>
    </row>
    <row r="226" spans="18:23" x14ac:dyDescent="0.35">
      <c r="R226" t="s">
        <v>118</v>
      </c>
      <c r="S226" t="s">
        <v>124</v>
      </c>
      <c r="T226" t="s">
        <v>88</v>
      </c>
      <c r="U226" t="s">
        <v>89</v>
      </c>
      <c r="V226">
        <v>2023</v>
      </c>
      <c r="W226">
        <v>86.544499999999999</v>
      </c>
    </row>
    <row r="227" spans="18:23" x14ac:dyDescent="0.35">
      <c r="R227" t="s">
        <v>118</v>
      </c>
      <c r="S227" t="s">
        <v>124</v>
      </c>
      <c r="T227" t="s">
        <v>88</v>
      </c>
      <c r="U227" t="s">
        <v>89</v>
      </c>
      <c r="V227">
        <v>2024</v>
      </c>
      <c r="W227">
        <v>89.884299999999996</v>
      </c>
    </row>
    <row r="228" spans="18:23" x14ac:dyDescent="0.35">
      <c r="R228" t="s">
        <v>118</v>
      </c>
      <c r="S228" t="s">
        <v>124</v>
      </c>
      <c r="T228" t="s">
        <v>88</v>
      </c>
      <c r="U228" t="s">
        <v>89</v>
      </c>
      <c r="V228">
        <v>2025</v>
      </c>
      <c r="W228">
        <v>93.217199999999991</v>
      </c>
    </row>
    <row r="229" spans="18:23" x14ac:dyDescent="0.35">
      <c r="R229" t="s">
        <v>118</v>
      </c>
      <c r="S229" t="s">
        <v>124</v>
      </c>
      <c r="T229" t="s">
        <v>88</v>
      </c>
      <c r="U229" t="s">
        <v>89</v>
      </c>
      <c r="V229">
        <v>2026</v>
      </c>
      <c r="W229">
        <v>95.7166</v>
      </c>
    </row>
    <row r="230" spans="18:23" x14ac:dyDescent="0.35">
      <c r="R230" t="s">
        <v>118</v>
      </c>
      <c r="S230" t="s">
        <v>124</v>
      </c>
      <c r="T230" t="s">
        <v>88</v>
      </c>
      <c r="U230" t="s">
        <v>89</v>
      </c>
      <c r="V230">
        <v>2027</v>
      </c>
      <c r="W230">
        <v>98.155600000000007</v>
      </c>
    </row>
    <row r="231" spans="18:23" x14ac:dyDescent="0.35">
      <c r="R231" t="s">
        <v>118</v>
      </c>
      <c r="S231" t="s">
        <v>124</v>
      </c>
      <c r="T231" t="s">
        <v>88</v>
      </c>
      <c r="U231" t="s">
        <v>89</v>
      </c>
      <c r="V231">
        <v>2028</v>
      </c>
      <c r="W231">
        <v>100.9029</v>
      </c>
    </row>
    <row r="232" spans="18:23" x14ac:dyDescent="0.35">
      <c r="R232" t="s">
        <v>118</v>
      </c>
      <c r="S232" t="s">
        <v>124</v>
      </c>
      <c r="T232" t="s">
        <v>88</v>
      </c>
      <c r="U232" t="s">
        <v>89</v>
      </c>
      <c r="V232">
        <v>2029</v>
      </c>
      <c r="W232">
        <v>103.06339999999999</v>
      </c>
    </row>
    <row r="233" spans="18:23" x14ac:dyDescent="0.35">
      <c r="R233" t="s">
        <v>118</v>
      </c>
      <c r="S233" t="s">
        <v>124</v>
      </c>
      <c r="T233" t="s">
        <v>88</v>
      </c>
      <c r="U233" t="s">
        <v>89</v>
      </c>
      <c r="V233">
        <v>2030</v>
      </c>
      <c r="W233">
        <v>105.28749999999998</v>
      </c>
    </row>
    <row r="234" spans="18:23" x14ac:dyDescent="0.35">
      <c r="R234" t="s">
        <v>118</v>
      </c>
      <c r="S234" t="s">
        <v>124</v>
      </c>
      <c r="T234" t="s">
        <v>88</v>
      </c>
      <c r="U234" t="s">
        <v>89</v>
      </c>
      <c r="V234">
        <v>2031</v>
      </c>
      <c r="W234">
        <v>109.1934</v>
      </c>
    </row>
    <row r="235" spans="18:23" x14ac:dyDescent="0.35">
      <c r="R235" t="s">
        <v>118</v>
      </c>
      <c r="S235" t="s">
        <v>124</v>
      </c>
      <c r="T235" t="s">
        <v>88</v>
      </c>
      <c r="U235" t="s">
        <v>89</v>
      </c>
      <c r="V235">
        <v>2032</v>
      </c>
      <c r="W235">
        <v>110.35329999999999</v>
      </c>
    </row>
    <row r="236" spans="18:23" x14ac:dyDescent="0.35">
      <c r="R236" t="s">
        <v>118</v>
      </c>
      <c r="S236" t="s">
        <v>124</v>
      </c>
      <c r="T236" t="s">
        <v>88</v>
      </c>
      <c r="U236" t="s">
        <v>89</v>
      </c>
      <c r="V236">
        <v>2033</v>
      </c>
      <c r="W236">
        <v>111.23079999999999</v>
      </c>
    </row>
    <row r="237" spans="18:23" x14ac:dyDescent="0.35">
      <c r="R237" t="s">
        <v>118</v>
      </c>
      <c r="S237" t="s">
        <v>124</v>
      </c>
      <c r="T237" t="s">
        <v>88</v>
      </c>
      <c r="U237" t="s">
        <v>89</v>
      </c>
      <c r="V237">
        <v>2034</v>
      </c>
      <c r="W237">
        <v>112.1022</v>
      </c>
    </row>
    <row r="238" spans="18:23" x14ac:dyDescent="0.35">
      <c r="R238" t="s">
        <v>118</v>
      </c>
      <c r="S238" t="s">
        <v>124</v>
      </c>
      <c r="T238" t="s">
        <v>88</v>
      </c>
      <c r="U238" t="s">
        <v>89</v>
      </c>
      <c r="V238">
        <v>2035</v>
      </c>
      <c r="W238">
        <v>112.7003</v>
      </c>
    </row>
    <row r="239" spans="18:23" x14ac:dyDescent="0.35">
      <c r="R239" t="s">
        <v>118</v>
      </c>
      <c r="S239" t="s">
        <v>124</v>
      </c>
      <c r="T239" t="s">
        <v>88</v>
      </c>
      <c r="U239" t="s">
        <v>89</v>
      </c>
      <c r="V239">
        <v>2036</v>
      </c>
      <c r="W239">
        <v>114.5025</v>
      </c>
    </row>
    <row r="240" spans="18:23" x14ac:dyDescent="0.35">
      <c r="R240" t="s">
        <v>118</v>
      </c>
      <c r="S240" t="s">
        <v>124</v>
      </c>
      <c r="T240" t="s">
        <v>88</v>
      </c>
      <c r="U240" t="s">
        <v>89</v>
      </c>
      <c r="V240">
        <v>2037</v>
      </c>
      <c r="W240">
        <v>116.54349999999999</v>
      </c>
    </row>
    <row r="241" spans="18:23" x14ac:dyDescent="0.35">
      <c r="R241" t="s">
        <v>118</v>
      </c>
      <c r="S241" t="s">
        <v>124</v>
      </c>
      <c r="T241" t="s">
        <v>88</v>
      </c>
      <c r="U241" t="s">
        <v>89</v>
      </c>
      <c r="V241">
        <v>2038</v>
      </c>
      <c r="W241">
        <v>118.32150000000001</v>
      </c>
    </row>
    <row r="242" spans="18:23" x14ac:dyDescent="0.35">
      <c r="R242" t="s">
        <v>118</v>
      </c>
      <c r="S242" t="s">
        <v>124</v>
      </c>
      <c r="T242" t="s">
        <v>88</v>
      </c>
      <c r="U242" t="s">
        <v>89</v>
      </c>
      <c r="V242">
        <v>2039</v>
      </c>
      <c r="W242">
        <v>120.33750000000001</v>
      </c>
    </row>
    <row r="243" spans="18:23" x14ac:dyDescent="0.35">
      <c r="R243" t="s">
        <v>118</v>
      </c>
      <c r="S243" t="s">
        <v>124</v>
      </c>
      <c r="T243" t="s">
        <v>88</v>
      </c>
      <c r="U243" t="s">
        <v>89</v>
      </c>
      <c r="V243">
        <v>2040</v>
      </c>
      <c r="W243">
        <v>128.25660000000002</v>
      </c>
    </row>
    <row r="244" spans="18:23" x14ac:dyDescent="0.35">
      <c r="R244" t="s">
        <v>118</v>
      </c>
      <c r="S244" t="s">
        <v>124</v>
      </c>
      <c r="T244" t="s">
        <v>88</v>
      </c>
      <c r="U244" t="s">
        <v>89</v>
      </c>
      <c r="V244">
        <v>2041</v>
      </c>
      <c r="W244">
        <v>136.08510000000001</v>
      </c>
    </row>
    <row r="245" spans="18:23" x14ac:dyDescent="0.35">
      <c r="R245" t="s">
        <v>118</v>
      </c>
      <c r="S245" t="s">
        <v>124</v>
      </c>
      <c r="T245" t="s">
        <v>88</v>
      </c>
      <c r="U245" t="s">
        <v>89</v>
      </c>
      <c r="V245">
        <v>2042</v>
      </c>
      <c r="W245">
        <v>143.85390000000001</v>
      </c>
    </row>
    <row r="246" spans="18:23" x14ac:dyDescent="0.35">
      <c r="R246" t="s">
        <v>118</v>
      </c>
      <c r="S246" t="s">
        <v>124</v>
      </c>
      <c r="T246" t="s">
        <v>88</v>
      </c>
      <c r="U246" t="s">
        <v>89</v>
      </c>
      <c r="V246">
        <v>2043</v>
      </c>
      <c r="W246">
        <v>150.99830000000003</v>
      </c>
    </row>
    <row r="247" spans="18:23" x14ac:dyDescent="0.35">
      <c r="R247" t="s">
        <v>118</v>
      </c>
      <c r="S247" t="s">
        <v>124</v>
      </c>
      <c r="T247" t="s">
        <v>88</v>
      </c>
      <c r="U247" t="s">
        <v>89</v>
      </c>
      <c r="V247">
        <v>2044</v>
      </c>
      <c r="W247">
        <v>158.10569999999998</v>
      </c>
    </row>
    <row r="248" spans="18:23" x14ac:dyDescent="0.35">
      <c r="R248" t="s">
        <v>118</v>
      </c>
      <c r="S248" t="s">
        <v>124</v>
      </c>
      <c r="T248" t="s">
        <v>88</v>
      </c>
      <c r="U248" t="s">
        <v>89</v>
      </c>
      <c r="V248">
        <v>2045</v>
      </c>
      <c r="W248">
        <v>164.5078</v>
      </c>
    </row>
    <row r="249" spans="18:23" x14ac:dyDescent="0.35">
      <c r="R249" t="s">
        <v>118</v>
      </c>
      <c r="S249" t="s">
        <v>124</v>
      </c>
      <c r="T249" t="s">
        <v>88</v>
      </c>
      <c r="U249" t="s">
        <v>89</v>
      </c>
      <c r="V249">
        <v>2046</v>
      </c>
      <c r="W249">
        <v>170.66439999999997</v>
      </c>
    </row>
    <row r="250" spans="18:23" x14ac:dyDescent="0.35">
      <c r="R250" t="s">
        <v>118</v>
      </c>
      <c r="S250" t="s">
        <v>124</v>
      </c>
      <c r="T250" t="s">
        <v>88</v>
      </c>
      <c r="U250" t="s">
        <v>89</v>
      </c>
      <c r="V250">
        <v>2047</v>
      </c>
      <c r="W250">
        <v>177.02689999999998</v>
      </c>
    </row>
    <row r="251" spans="18:23" x14ac:dyDescent="0.35">
      <c r="R251" t="s">
        <v>118</v>
      </c>
      <c r="S251" t="s">
        <v>124</v>
      </c>
      <c r="T251" t="s">
        <v>88</v>
      </c>
      <c r="U251" t="s">
        <v>89</v>
      </c>
      <c r="V251">
        <v>2048</v>
      </c>
      <c r="W251">
        <v>182.89760000000001</v>
      </c>
    </row>
    <row r="252" spans="18:23" x14ac:dyDescent="0.35">
      <c r="R252" t="s">
        <v>118</v>
      </c>
      <c r="S252" t="s">
        <v>124</v>
      </c>
      <c r="T252" t="s">
        <v>88</v>
      </c>
      <c r="U252" t="s">
        <v>89</v>
      </c>
      <c r="V252">
        <v>2049</v>
      </c>
      <c r="W252">
        <v>188.98499999999999</v>
      </c>
    </row>
    <row r="253" spans="18:23" x14ac:dyDescent="0.35">
      <c r="R253" t="s">
        <v>118</v>
      </c>
      <c r="S253" t="s">
        <v>124</v>
      </c>
      <c r="T253" t="s">
        <v>88</v>
      </c>
      <c r="U253" t="s">
        <v>89</v>
      </c>
      <c r="V253">
        <v>2050</v>
      </c>
      <c r="W253">
        <v>194.79390000000004</v>
      </c>
    </row>
    <row r="254" spans="18:23" x14ac:dyDescent="0.35">
      <c r="R254" t="s">
        <v>118</v>
      </c>
      <c r="S254" t="s">
        <v>124</v>
      </c>
      <c r="T254" t="s">
        <v>65</v>
      </c>
      <c r="U254" t="s">
        <v>121</v>
      </c>
      <c r="V254">
        <v>2005</v>
      </c>
      <c r="W254">
        <v>3.5339999999999998</v>
      </c>
    </row>
    <row r="255" spans="18:23" x14ac:dyDescent="0.35">
      <c r="R255" t="s">
        <v>118</v>
      </c>
      <c r="S255" t="s">
        <v>124</v>
      </c>
      <c r="T255" t="s">
        <v>65</v>
      </c>
      <c r="U255" t="s">
        <v>121</v>
      </c>
      <c r="V255">
        <v>2006</v>
      </c>
      <c r="W255">
        <v>3.496</v>
      </c>
    </row>
    <row r="256" spans="18:23" x14ac:dyDescent="0.35">
      <c r="R256" t="s">
        <v>118</v>
      </c>
      <c r="S256" t="s">
        <v>124</v>
      </c>
      <c r="T256" t="s">
        <v>65</v>
      </c>
      <c r="U256" t="s">
        <v>121</v>
      </c>
      <c r="V256">
        <v>2007</v>
      </c>
      <c r="W256">
        <v>3.2770000000000001</v>
      </c>
    </row>
    <row r="257" spans="18:23" x14ac:dyDescent="0.35">
      <c r="R257" t="s">
        <v>118</v>
      </c>
      <c r="S257" t="s">
        <v>124</v>
      </c>
      <c r="T257" t="s">
        <v>65</v>
      </c>
      <c r="U257" t="s">
        <v>121</v>
      </c>
      <c r="V257">
        <v>2008</v>
      </c>
      <c r="W257">
        <v>3.7759999999999998</v>
      </c>
    </row>
    <row r="258" spans="18:23" x14ac:dyDescent="0.35">
      <c r="R258" t="s">
        <v>118</v>
      </c>
      <c r="S258" t="s">
        <v>124</v>
      </c>
      <c r="T258" t="s">
        <v>65</v>
      </c>
      <c r="U258" t="s">
        <v>121</v>
      </c>
      <c r="V258">
        <v>2009</v>
      </c>
      <c r="W258">
        <v>3.4260000000000002</v>
      </c>
    </row>
    <row r="259" spans="18:23" x14ac:dyDescent="0.35">
      <c r="R259" t="s">
        <v>118</v>
      </c>
      <c r="S259" t="s">
        <v>124</v>
      </c>
      <c r="T259" t="s">
        <v>65</v>
      </c>
      <c r="U259" t="s">
        <v>121</v>
      </c>
      <c r="V259">
        <v>2010</v>
      </c>
      <c r="W259">
        <v>3.5910000000000002</v>
      </c>
    </row>
    <row r="260" spans="18:23" x14ac:dyDescent="0.35">
      <c r="R260" t="s">
        <v>118</v>
      </c>
      <c r="S260" t="s">
        <v>124</v>
      </c>
      <c r="T260" t="s">
        <v>65</v>
      </c>
      <c r="U260" t="s">
        <v>121</v>
      </c>
      <c r="V260">
        <v>2011</v>
      </c>
      <c r="W260">
        <v>3.7149999999999999</v>
      </c>
    </row>
    <row r="261" spans="18:23" x14ac:dyDescent="0.35">
      <c r="R261" t="s">
        <v>118</v>
      </c>
      <c r="S261" t="s">
        <v>124</v>
      </c>
      <c r="T261" t="s">
        <v>65</v>
      </c>
      <c r="U261" t="s">
        <v>121</v>
      </c>
      <c r="V261">
        <v>2012</v>
      </c>
      <c r="W261">
        <v>3.6819999999999999</v>
      </c>
    </row>
    <row r="262" spans="18:23" x14ac:dyDescent="0.35">
      <c r="R262" t="s">
        <v>118</v>
      </c>
      <c r="S262" t="s">
        <v>124</v>
      </c>
      <c r="T262" t="s">
        <v>65</v>
      </c>
      <c r="U262" t="s">
        <v>121</v>
      </c>
      <c r="V262">
        <v>2013</v>
      </c>
      <c r="W262">
        <v>4.0810000000000004</v>
      </c>
    </row>
    <row r="263" spans="18:23" x14ac:dyDescent="0.35">
      <c r="R263" t="s">
        <v>118</v>
      </c>
      <c r="S263" t="s">
        <v>124</v>
      </c>
      <c r="T263" t="s">
        <v>65</v>
      </c>
      <c r="U263" t="s">
        <v>121</v>
      </c>
      <c r="V263">
        <v>2014</v>
      </c>
      <c r="W263">
        <v>4.4829999999999997</v>
      </c>
    </row>
    <row r="264" spans="18:23" x14ac:dyDescent="0.35">
      <c r="R264" t="s">
        <v>118</v>
      </c>
      <c r="S264" t="s">
        <v>124</v>
      </c>
      <c r="T264" t="s">
        <v>65</v>
      </c>
      <c r="U264" t="s">
        <v>121</v>
      </c>
      <c r="V264">
        <v>2015</v>
      </c>
      <c r="W264">
        <v>4.3849999999999998</v>
      </c>
    </row>
    <row r="265" spans="18:23" x14ac:dyDescent="0.35">
      <c r="R265" t="s">
        <v>118</v>
      </c>
      <c r="S265" t="s">
        <v>124</v>
      </c>
      <c r="T265" t="s">
        <v>65</v>
      </c>
      <c r="U265" t="s">
        <v>121</v>
      </c>
      <c r="V265">
        <v>2016</v>
      </c>
      <c r="W265">
        <v>4.3849999999999998</v>
      </c>
    </row>
    <row r="266" spans="18:23" x14ac:dyDescent="0.35">
      <c r="R266" t="s">
        <v>118</v>
      </c>
      <c r="S266" t="s">
        <v>124</v>
      </c>
      <c r="T266" t="s">
        <v>65</v>
      </c>
      <c r="U266" t="s">
        <v>121</v>
      </c>
      <c r="V266">
        <v>2017</v>
      </c>
      <c r="W266">
        <v>4.3949999999999996</v>
      </c>
    </row>
    <row r="267" spans="18:23" x14ac:dyDescent="0.35">
      <c r="R267" t="s">
        <v>118</v>
      </c>
      <c r="S267" t="s">
        <v>124</v>
      </c>
      <c r="T267" t="s">
        <v>65</v>
      </c>
      <c r="U267" t="s">
        <v>121</v>
      </c>
      <c r="V267">
        <v>2018</v>
      </c>
      <c r="W267">
        <v>4.4089999999999998</v>
      </c>
    </row>
    <row r="268" spans="18:23" x14ac:dyDescent="0.35">
      <c r="R268" t="s">
        <v>118</v>
      </c>
      <c r="S268" t="s">
        <v>124</v>
      </c>
      <c r="T268" t="s">
        <v>65</v>
      </c>
      <c r="U268" t="s">
        <v>121</v>
      </c>
      <c r="V268">
        <v>2019</v>
      </c>
      <c r="W268">
        <v>4.6296999999999997</v>
      </c>
    </row>
    <row r="269" spans="18:23" x14ac:dyDescent="0.35">
      <c r="R269" t="s">
        <v>118</v>
      </c>
      <c r="S269" t="s">
        <v>124</v>
      </c>
      <c r="T269" t="s">
        <v>65</v>
      </c>
      <c r="U269" t="s">
        <v>121</v>
      </c>
      <c r="V269">
        <v>2020</v>
      </c>
      <c r="W269">
        <v>3.7219000000000002</v>
      </c>
    </row>
    <row r="270" spans="18:23" x14ac:dyDescent="0.35">
      <c r="R270" t="s">
        <v>118</v>
      </c>
      <c r="S270" t="s">
        <v>124</v>
      </c>
      <c r="T270" t="s">
        <v>65</v>
      </c>
      <c r="U270" t="s">
        <v>121</v>
      </c>
      <c r="V270">
        <v>2021</v>
      </c>
      <c r="W270">
        <v>3.9241000000000001</v>
      </c>
    </row>
    <row r="271" spans="18:23" x14ac:dyDescent="0.35">
      <c r="R271" t="s">
        <v>118</v>
      </c>
      <c r="S271" t="s">
        <v>124</v>
      </c>
      <c r="T271" t="s">
        <v>65</v>
      </c>
      <c r="U271" t="s">
        <v>121</v>
      </c>
      <c r="V271">
        <v>2022</v>
      </c>
      <c r="W271">
        <v>5.6756000000000002</v>
      </c>
    </row>
    <row r="272" spans="18:23" x14ac:dyDescent="0.35">
      <c r="R272" t="s">
        <v>118</v>
      </c>
      <c r="S272" t="s">
        <v>124</v>
      </c>
      <c r="T272" t="s">
        <v>65</v>
      </c>
      <c r="U272" t="s">
        <v>121</v>
      </c>
      <c r="V272">
        <v>2023</v>
      </c>
      <c r="W272">
        <v>9.3278999999999996</v>
      </c>
    </row>
    <row r="273" spans="18:23" x14ac:dyDescent="0.35">
      <c r="R273" t="s">
        <v>118</v>
      </c>
      <c r="S273" t="s">
        <v>124</v>
      </c>
      <c r="T273" t="s">
        <v>65</v>
      </c>
      <c r="U273" t="s">
        <v>121</v>
      </c>
      <c r="V273">
        <v>2024</v>
      </c>
      <c r="W273">
        <v>15.883099999999999</v>
      </c>
    </row>
    <row r="274" spans="18:23" x14ac:dyDescent="0.35">
      <c r="R274" t="s">
        <v>118</v>
      </c>
      <c r="S274" t="s">
        <v>124</v>
      </c>
      <c r="T274" t="s">
        <v>65</v>
      </c>
      <c r="U274" t="s">
        <v>121</v>
      </c>
      <c r="V274">
        <v>2025</v>
      </c>
      <c r="W274">
        <v>24.8597</v>
      </c>
    </row>
    <row r="275" spans="18:23" x14ac:dyDescent="0.35">
      <c r="R275" t="s">
        <v>118</v>
      </c>
      <c r="S275" t="s">
        <v>124</v>
      </c>
      <c r="T275" t="s">
        <v>65</v>
      </c>
      <c r="U275" t="s">
        <v>121</v>
      </c>
      <c r="V275">
        <v>2026</v>
      </c>
      <c r="W275">
        <v>35.849199999999996</v>
      </c>
    </row>
    <row r="276" spans="18:23" x14ac:dyDescent="0.35">
      <c r="R276" t="s">
        <v>118</v>
      </c>
      <c r="S276" t="s">
        <v>124</v>
      </c>
      <c r="T276" t="s">
        <v>65</v>
      </c>
      <c r="U276" t="s">
        <v>121</v>
      </c>
      <c r="V276">
        <v>2027</v>
      </c>
      <c r="W276">
        <v>50.5807</v>
      </c>
    </row>
    <row r="277" spans="18:23" x14ac:dyDescent="0.35">
      <c r="R277" t="s">
        <v>118</v>
      </c>
      <c r="S277" t="s">
        <v>124</v>
      </c>
      <c r="T277" t="s">
        <v>65</v>
      </c>
      <c r="U277" t="s">
        <v>121</v>
      </c>
      <c r="V277">
        <v>2028</v>
      </c>
      <c r="W277">
        <v>66.855800000000002</v>
      </c>
    </row>
    <row r="278" spans="18:23" x14ac:dyDescent="0.35">
      <c r="R278" t="s">
        <v>118</v>
      </c>
      <c r="S278" t="s">
        <v>124</v>
      </c>
      <c r="T278" t="s">
        <v>65</v>
      </c>
      <c r="U278" t="s">
        <v>121</v>
      </c>
      <c r="V278">
        <v>2029</v>
      </c>
      <c r="W278">
        <v>84.028300000000002</v>
      </c>
    </row>
    <row r="279" spans="18:23" x14ac:dyDescent="0.35">
      <c r="R279" t="s">
        <v>118</v>
      </c>
      <c r="S279" t="s">
        <v>124</v>
      </c>
      <c r="T279" t="s">
        <v>65</v>
      </c>
      <c r="U279" t="s">
        <v>121</v>
      </c>
      <c r="V279">
        <v>2030</v>
      </c>
      <c r="W279">
        <v>100.04900000000001</v>
      </c>
    </row>
    <row r="280" spans="18:23" x14ac:dyDescent="0.35">
      <c r="R280" t="s">
        <v>118</v>
      </c>
      <c r="S280" t="s">
        <v>124</v>
      </c>
      <c r="T280" t="s">
        <v>65</v>
      </c>
      <c r="U280" t="s">
        <v>121</v>
      </c>
      <c r="V280">
        <v>2031</v>
      </c>
      <c r="W280">
        <v>115.44199999999999</v>
      </c>
    </row>
    <row r="281" spans="18:23" x14ac:dyDescent="0.35">
      <c r="R281" t="s">
        <v>118</v>
      </c>
      <c r="S281" t="s">
        <v>124</v>
      </c>
      <c r="T281" t="s">
        <v>65</v>
      </c>
      <c r="U281" t="s">
        <v>121</v>
      </c>
      <c r="V281">
        <v>2032</v>
      </c>
      <c r="W281">
        <v>131.13819999999998</v>
      </c>
    </row>
    <row r="282" spans="18:23" x14ac:dyDescent="0.35">
      <c r="R282" t="s">
        <v>118</v>
      </c>
      <c r="S282" t="s">
        <v>124</v>
      </c>
      <c r="T282" t="s">
        <v>65</v>
      </c>
      <c r="U282" t="s">
        <v>121</v>
      </c>
      <c r="V282">
        <v>2033</v>
      </c>
      <c r="W282">
        <v>146.73650000000001</v>
      </c>
    </row>
    <row r="283" spans="18:23" x14ac:dyDescent="0.35">
      <c r="R283" t="s">
        <v>118</v>
      </c>
      <c r="S283" t="s">
        <v>124</v>
      </c>
      <c r="T283" t="s">
        <v>65</v>
      </c>
      <c r="U283" t="s">
        <v>121</v>
      </c>
      <c r="V283">
        <v>2034</v>
      </c>
      <c r="W283">
        <v>162.00149999999999</v>
      </c>
    </row>
    <row r="284" spans="18:23" x14ac:dyDescent="0.35">
      <c r="R284" t="s">
        <v>118</v>
      </c>
      <c r="S284" t="s">
        <v>124</v>
      </c>
      <c r="T284" t="s">
        <v>65</v>
      </c>
      <c r="U284" t="s">
        <v>121</v>
      </c>
      <c r="V284">
        <v>2035</v>
      </c>
      <c r="W284">
        <v>176.9383</v>
      </c>
    </row>
    <row r="285" spans="18:23" x14ac:dyDescent="0.35">
      <c r="R285" t="s">
        <v>118</v>
      </c>
      <c r="S285" t="s">
        <v>124</v>
      </c>
      <c r="T285" t="s">
        <v>65</v>
      </c>
      <c r="U285" t="s">
        <v>121</v>
      </c>
      <c r="V285">
        <v>2036</v>
      </c>
      <c r="W285">
        <v>196.96729999999999</v>
      </c>
    </row>
    <row r="286" spans="18:23" x14ac:dyDescent="0.35">
      <c r="R286" t="s">
        <v>118</v>
      </c>
      <c r="S286" t="s">
        <v>124</v>
      </c>
      <c r="T286" t="s">
        <v>65</v>
      </c>
      <c r="U286" t="s">
        <v>121</v>
      </c>
      <c r="V286">
        <v>2037</v>
      </c>
      <c r="W286">
        <v>216.9024</v>
      </c>
    </row>
    <row r="287" spans="18:23" x14ac:dyDescent="0.35">
      <c r="R287" t="s">
        <v>118</v>
      </c>
      <c r="S287" t="s">
        <v>124</v>
      </c>
      <c r="T287" t="s">
        <v>65</v>
      </c>
      <c r="U287" t="s">
        <v>121</v>
      </c>
      <c r="V287">
        <v>2038</v>
      </c>
      <c r="W287">
        <v>236.6156</v>
      </c>
    </row>
    <row r="288" spans="18:23" x14ac:dyDescent="0.35">
      <c r="R288" t="s">
        <v>118</v>
      </c>
      <c r="S288" t="s">
        <v>124</v>
      </c>
      <c r="T288" t="s">
        <v>65</v>
      </c>
      <c r="U288" t="s">
        <v>121</v>
      </c>
      <c r="V288">
        <v>2039</v>
      </c>
      <c r="W288">
        <v>256.04719999999998</v>
      </c>
    </row>
    <row r="289" spans="18:23" x14ac:dyDescent="0.35">
      <c r="R289" t="s">
        <v>118</v>
      </c>
      <c r="S289" t="s">
        <v>124</v>
      </c>
      <c r="T289" t="s">
        <v>65</v>
      </c>
      <c r="U289" t="s">
        <v>121</v>
      </c>
      <c r="V289">
        <v>2040</v>
      </c>
      <c r="W289">
        <v>275.32530000000003</v>
      </c>
    </row>
    <row r="290" spans="18:23" x14ac:dyDescent="0.35">
      <c r="R290" t="s">
        <v>118</v>
      </c>
      <c r="S290" t="s">
        <v>124</v>
      </c>
      <c r="T290" t="s">
        <v>65</v>
      </c>
      <c r="U290" t="s">
        <v>121</v>
      </c>
      <c r="V290">
        <v>2041</v>
      </c>
      <c r="W290">
        <v>295.10649999999998</v>
      </c>
    </row>
    <row r="291" spans="18:23" x14ac:dyDescent="0.35">
      <c r="R291" t="s">
        <v>118</v>
      </c>
      <c r="S291" t="s">
        <v>124</v>
      </c>
      <c r="T291" t="s">
        <v>65</v>
      </c>
      <c r="U291" t="s">
        <v>121</v>
      </c>
      <c r="V291">
        <v>2042</v>
      </c>
      <c r="W291">
        <v>314.0147</v>
      </c>
    </row>
    <row r="292" spans="18:23" x14ac:dyDescent="0.35">
      <c r="R292" t="s">
        <v>118</v>
      </c>
      <c r="S292" t="s">
        <v>124</v>
      </c>
      <c r="T292" t="s">
        <v>65</v>
      </c>
      <c r="U292" t="s">
        <v>121</v>
      </c>
      <c r="V292">
        <v>2043</v>
      </c>
      <c r="W292">
        <v>332.19929999999999</v>
      </c>
    </row>
    <row r="293" spans="18:23" x14ac:dyDescent="0.35">
      <c r="R293" t="s">
        <v>118</v>
      </c>
      <c r="S293" t="s">
        <v>124</v>
      </c>
      <c r="T293" t="s">
        <v>65</v>
      </c>
      <c r="U293" t="s">
        <v>121</v>
      </c>
      <c r="V293">
        <v>2044</v>
      </c>
      <c r="W293">
        <v>349.34289999999999</v>
      </c>
    </row>
    <row r="294" spans="18:23" x14ac:dyDescent="0.35">
      <c r="R294" t="s">
        <v>118</v>
      </c>
      <c r="S294" t="s">
        <v>124</v>
      </c>
      <c r="T294" t="s">
        <v>65</v>
      </c>
      <c r="U294" t="s">
        <v>121</v>
      </c>
      <c r="V294">
        <v>2045</v>
      </c>
      <c r="W294">
        <v>365.44409999999999</v>
      </c>
    </row>
    <row r="295" spans="18:23" x14ac:dyDescent="0.35">
      <c r="R295" t="s">
        <v>118</v>
      </c>
      <c r="S295" t="s">
        <v>124</v>
      </c>
      <c r="T295" t="s">
        <v>65</v>
      </c>
      <c r="U295" t="s">
        <v>121</v>
      </c>
      <c r="V295">
        <v>2046</v>
      </c>
      <c r="W295">
        <v>380.56459999999998</v>
      </c>
    </row>
    <row r="296" spans="18:23" x14ac:dyDescent="0.35">
      <c r="R296" t="s">
        <v>118</v>
      </c>
      <c r="S296" t="s">
        <v>124</v>
      </c>
      <c r="T296" t="s">
        <v>65</v>
      </c>
      <c r="U296" t="s">
        <v>121</v>
      </c>
      <c r="V296">
        <v>2047</v>
      </c>
      <c r="W296">
        <v>394.89980000000003</v>
      </c>
    </row>
    <row r="297" spans="18:23" x14ac:dyDescent="0.35">
      <c r="R297" t="s">
        <v>118</v>
      </c>
      <c r="S297" t="s">
        <v>124</v>
      </c>
      <c r="T297" t="s">
        <v>65</v>
      </c>
      <c r="U297" t="s">
        <v>121</v>
      </c>
      <c r="V297">
        <v>2048</v>
      </c>
      <c r="W297">
        <v>408.67859999999996</v>
      </c>
    </row>
    <row r="298" spans="18:23" x14ac:dyDescent="0.35">
      <c r="R298" t="s">
        <v>118</v>
      </c>
      <c r="S298" t="s">
        <v>124</v>
      </c>
      <c r="T298" t="s">
        <v>65</v>
      </c>
      <c r="U298" t="s">
        <v>121</v>
      </c>
      <c r="V298">
        <v>2049</v>
      </c>
      <c r="W298">
        <v>421.95609999999999</v>
      </c>
    </row>
    <row r="299" spans="18:23" x14ac:dyDescent="0.35">
      <c r="R299" t="s">
        <v>118</v>
      </c>
      <c r="S299" t="s">
        <v>124</v>
      </c>
      <c r="T299" t="s">
        <v>65</v>
      </c>
      <c r="U299" t="s">
        <v>121</v>
      </c>
      <c r="V299">
        <v>2050</v>
      </c>
      <c r="W299">
        <v>434.79939999999999</v>
      </c>
    </row>
    <row r="300" spans="18:23" x14ac:dyDescent="0.35">
      <c r="R300" t="s">
        <v>118</v>
      </c>
      <c r="S300" t="s">
        <v>124</v>
      </c>
      <c r="T300" t="s">
        <v>116</v>
      </c>
      <c r="U300" t="s">
        <v>122</v>
      </c>
      <c r="V300">
        <v>2005</v>
      </c>
      <c r="W300">
        <v>0</v>
      </c>
    </row>
    <row r="301" spans="18:23" x14ac:dyDescent="0.35">
      <c r="R301" t="s">
        <v>118</v>
      </c>
      <c r="S301" t="s">
        <v>124</v>
      </c>
      <c r="T301" t="s">
        <v>116</v>
      </c>
      <c r="U301" t="s">
        <v>122</v>
      </c>
      <c r="V301">
        <v>2006</v>
      </c>
      <c r="W301">
        <v>0</v>
      </c>
    </row>
    <row r="302" spans="18:23" x14ac:dyDescent="0.35">
      <c r="R302" t="s">
        <v>118</v>
      </c>
      <c r="S302" t="s">
        <v>124</v>
      </c>
      <c r="T302" t="s">
        <v>116</v>
      </c>
      <c r="U302" t="s">
        <v>122</v>
      </c>
      <c r="V302">
        <v>2007</v>
      </c>
      <c r="W302">
        <v>0</v>
      </c>
    </row>
    <row r="303" spans="18:23" x14ac:dyDescent="0.35">
      <c r="R303" t="s">
        <v>118</v>
      </c>
      <c r="S303" t="s">
        <v>124</v>
      </c>
      <c r="T303" t="s">
        <v>116</v>
      </c>
      <c r="U303" t="s">
        <v>122</v>
      </c>
      <c r="V303">
        <v>2008</v>
      </c>
      <c r="W303">
        <v>0</v>
      </c>
    </row>
    <row r="304" spans="18:23" x14ac:dyDescent="0.35">
      <c r="R304" t="s">
        <v>118</v>
      </c>
      <c r="S304" t="s">
        <v>124</v>
      </c>
      <c r="T304" t="s">
        <v>116</v>
      </c>
      <c r="U304" t="s">
        <v>122</v>
      </c>
      <c r="V304">
        <v>2009</v>
      </c>
      <c r="W304">
        <v>0</v>
      </c>
    </row>
    <row r="305" spans="18:23" x14ac:dyDescent="0.35">
      <c r="R305" t="s">
        <v>118</v>
      </c>
      <c r="S305" t="s">
        <v>124</v>
      </c>
      <c r="T305" t="s">
        <v>116</v>
      </c>
      <c r="U305" t="s">
        <v>122</v>
      </c>
      <c r="V305">
        <v>2010</v>
      </c>
      <c r="W305">
        <v>0</v>
      </c>
    </row>
    <row r="306" spans="18:23" x14ac:dyDescent="0.35">
      <c r="R306" t="s">
        <v>118</v>
      </c>
      <c r="S306" t="s">
        <v>124</v>
      </c>
      <c r="T306" t="s">
        <v>116</v>
      </c>
      <c r="U306" t="s">
        <v>122</v>
      </c>
      <c r="V306">
        <v>2011</v>
      </c>
      <c r="W306">
        <v>0</v>
      </c>
    </row>
    <row r="307" spans="18:23" x14ac:dyDescent="0.35">
      <c r="R307" t="s">
        <v>118</v>
      </c>
      <c r="S307" t="s">
        <v>124</v>
      </c>
      <c r="T307" t="s">
        <v>116</v>
      </c>
      <c r="U307" t="s">
        <v>122</v>
      </c>
      <c r="V307">
        <v>2012</v>
      </c>
      <c r="W307">
        <v>0</v>
      </c>
    </row>
    <row r="308" spans="18:23" x14ac:dyDescent="0.35">
      <c r="R308" t="s">
        <v>118</v>
      </c>
      <c r="S308" t="s">
        <v>124</v>
      </c>
      <c r="T308" t="s">
        <v>116</v>
      </c>
      <c r="U308" t="s">
        <v>122</v>
      </c>
      <c r="V308">
        <v>2013</v>
      </c>
      <c r="W308">
        <v>0</v>
      </c>
    </row>
    <row r="309" spans="18:23" x14ac:dyDescent="0.35">
      <c r="R309" t="s">
        <v>118</v>
      </c>
      <c r="S309" t="s">
        <v>124</v>
      </c>
      <c r="T309" t="s">
        <v>116</v>
      </c>
      <c r="U309" t="s">
        <v>122</v>
      </c>
      <c r="V309">
        <v>2014</v>
      </c>
      <c r="W309">
        <v>0</v>
      </c>
    </row>
    <row r="310" spans="18:23" x14ac:dyDescent="0.35">
      <c r="R310" t="s">
        <v>118</v>
      </c>
      <c r="S310" t="s">
        <v>124</v>
      </c>
      <c r="T310" t="s">
        <v>116</v>
      </c>
      <c r="U310" t="s">
        <v>122</v>
      </c>
      <c r="V310">
        <v>2015</v>
      </c>
      <c r="W310">
        <v>0</v>
      </c>
    </row>
    <row r="311" spans="18:23" x14ac:dyDescent="0.35">
      <c r="R311" t="s">
        <v>118</v>
      </c>
      <c r="S311" t="s">
        <v>124</v>
      </c>
      <c r="T311" t="s">
        <v>116</v>
      </c>
      <c r="U311" t="s">
        <v>122</v>
      </c>
      <c r="V311">
        <v>2016</v>
      </c>
      <c r="W311">
        <v>0</v>
      </c>
    </row>
    <row r="312" spans="18:23" x14ac:dyDescent="0.35">
      <c r="R312" t="s">
        <v>118</v>
      </c>
      <c r="S312" t="s">
        <v>124</v>
      </c>
      <c r="T312" t="s">
        <v>116</v>
      </c>
      <c r="U312" t="s">
        <v>122</v>
      </c>
      <c r="V312">
        <v>2017</v>
      </c>
      <c r="W312">
        <v>0</v>
      </c>
    </row>
    <row r="313" spans="18:23" x14ac:dyDescent="0.35">
      <c r="R313" t="s">
        <v>118</v>
      </c>
      <c r="S313" t="s">
        <v>124</v>
      </c>
      <c r="T313" t="s">
        <v>116</v>
      </c>
      <c r="U313" t="s">
        <v>122</v>
      </c>
      <c r="V313">
        <v>2018</v>
      </c>
      <c r="W313">
        <v>0</v>
      </c>
    </row>
    <row r="314" spans="18:23" x14ac:dyDescent="0.35">
      <c r="R314" t="s">
        <v>118</v>
      </c>
      <c r="S314" t="s">
        <v>124</v>
      </c>
      <c r="T314" t="s">
        <v>116</v>
      </c>
      <c r="U314" t="s">
        <v>122</v>
      </c>
      <c r="V314">
        <v>2019</v>
      </c>
      <c r="W314">
        <v>0</v>
      </c>
    </row>
    <row r="315" spans="18:23" x14ac:dyDescent="0.35">
      <c r="R315" t="s">
        <v>118</v>
      </c>
      <c r="S315" t="s">
        <v>124</v>
      </c>
      <c r="T315" t="s">
        <v>116</v>
      </c>
      <c r="U315" t="s">
        <v>122</v>
      </c>
      <c r="V315">
        <v>2020</v>
      </c>
      <c r="W315">
        <v>0</v>
      </c>
    </row>
    <row r="316" spans="18:23" x14ac:dyDescent="0.35">
      <c r="R316" t="s">
        <v>118</v>
      </c>
      <c r="S316" t="s">
        <v>124</v>
      </c>
      <c r="T316" t="s">
        <v>116</v>
      </c>
      <c r="U316" t="s">
        <v>122</v>
      </c>
      <c r="V316">
        <v>2021</v>
      </c>
      <c r="W316">
        <v>4.0000000000000002E-4</v>
      </c>
    </row>
    <row r="317" spans="18:23" x14ac:dyDescent="0.35">
      <c r="R317" t="s">
        <v>118</v>
      </c>
      <c r="S317" t="s">
        <v>124</v>
      </c>
      <c r="T317" t="s">
        <v>116</v>
      </c>
      <c r="U317" t="s">
        <v>122</v>
      </c>
      <c r="V317">
        <v>2022</v>
      </c>
      <c r="W317">
        <v>4.0000000000000002E-4</v>
      </c>
    </row>
    <row r="318" spans="18:23" x14ac:dyDescent="0.35">
      <c r="R318" t="s">
        <v>118</v>
      </c>
      <c r="S318" t="s">
        <v>124</v>
      </c>
      <c r="T318" t="s">
        <v>116</v>
      </c>
      <c r="U318" t="s">
        <v>122</v>
      </c>
      <c r="V318">
        <v>2023</v>
      </c>
      <c r="W318">
        <v>5.0000000000000001E-4</v>
      </c>
    </row>
    <row r="319" spans="18:23" x14ac:dyDescent="0.35">
      <c r="R319" t="s">
        <v>118</v>
      </c>
      <c r="S319" t="s">
        <v>124</v>
      </c>
      <c r="T319" t="s">
        <v>116</v>
      </c>
      <c r="U319" t="s">
        <v>122</v>
      </c>
      <c r="V319">
        <v>2024</v>
      </c>
      <c r="W319">
        <v>5.0000000000000001E-4</v>
      </c>
    </row>
    <row r="320" spans="18:23" x14ac:dyDescent="0.35">
      <c r="R320" t="s">
        <v>118</v>
      </c>
      <c r="S320" t="s">
        <v>124</v>
      </c>
      <c r="T320" t="s">
        <v>116</v>
      </c>
      <c r="U320" t="s">
        <v>122</v>
      </c>
      <c r="V320">
        <v>2025</v>
      </c>
      <c r="W320">
        <v>5.0000000000000001E-4</v>
      </c>
    </row>
    <row r="321" spans="18:23" x14ac:dyDescent="0.35">
      <c r="R321" t="s">
        <v>118</v>
      </c>
      <c r="S321" t="s">
        <v>124</v>
      </c>
      <c r="T321" t="s">
        <v>116</v>
      </c>
      <c r="U321" t="s">
        <v>122</v>
      </c>
      <c r="V321">
        <v>2026</v>
      </c>
      <c r="W321">
        <v>5.0000000000000001E-4</v>
      </c>
    </row>
    <row r="322" spans="18:23" x14ac:dyDescent="0.35">
      <c r="R322" t="s">
        <v>118</v>
      </c>
      <c r="S322" t="s">
        <v>124</v>
      </c>
      <c r="T322" t="s">
        <v>116</v>
      </c>
      <c r="U322" t="s">
        <v>122</v>
      </c>
      <c r="V322">
        <v>2027</v>
      </c>
      <c r="W322">
        <v>5.0000000000000001E-4</v>
      </c>
    </row>
    <row r="323" spans="18:23" x14ac:dyDescent="0.35">
      <c r="R323" t="s">
        <v>118</v>
      </c>
      <c r="S323" t="s">
        <v>124</v>
      </c>
      <c r="T323" t="s">
        <v>116</v>
      </c>
      <c r="U323" t="s">
        <v>122</v>
      </c>
      <c r="V323">
        <v>2028</v>
      </c>
      <c r="W323">
        <v>5.0000000000000001E-4</v>
      </c>
    </row>
    <row r="324" spans="18:23" x14ac:dyDescent="0.35">
      <c r="R324" t="s">
        <v>118</v>
      </c>
      <c r="S324" t="s">
        <v>124</v>
      </c>
      <c r="T324" t="s">
        <v>116</v>
      </c>
      <c r="U324" t="s">
        <v>122</v>
      </c>
      <c r="V324">
        <v>2029</v>
      </c>
      <c r="W324">
        <v>5.0000000000000001E-4</v>
      </c>
    </row>
    <row r="325" spans="18:23" x14ac:dyDescent="0.35">
      <c r="R325" t="s">
        <v>118</v>
      </c>
      <c r="S325" t="s">
        <v>124</v>
      </c>
      <c r="T325" t="s">
        <v>116</v>
      </c>
      <c r="U325" t="s">
        <v>122</v>
      </c>
      <c r="V325">
        <v>2030</v>
      </c>
      <c r="W325">
        <v>5.0000000000000001E-4</v>
      </c>
    </row>
    <row r="326" spans="18:23" x14ac:dyDescent="0.35">
      <c r="R326" t="s">
        <v>118</v>
      </c>
      <c r="S326" t="s">
        <v>124</v>
      </c>
      <c r="T326" t="s">
        <v>116</v>
      </c>
      <c r="U326" t="s">
        <v>122</v>
      </c>
      <c r="V326">
        <v>2031</v>
      </c>
      <c r="W326">
        <v>5.0000000000000001E-4</v>
      </c>
    </row>
    <row r="327" spans="18:23" x14ac:dyDescent="0.35">
      <c r="R327" t="s">
        <v>118</v>
      </c>
      <c r="S327" t="s">
        <v>124</v>
      </c>
      <c r="T327" t="s">
        <v>116</v>
      </c>
      <c r="U327" t="s">
        <v>122</v>
      </c>
      <c r="V327">
        <v>2032</v>
      </c>
      <c r="W327">
        <v>5.0000000000000001E-4</v>
      </c>
    </row>
    <row r="328" spans="18:23" x14ac:dyDescent="0.35">
      <c r="R328" t="s">
        <v>118</v>
      </c>
      <c r="S328" t="s">
        <v>124</v>
      </c>
      <c r="T328" t="s">
        <v>116</v>
      </c>
      <c r="U328" t="s">
        <v>122</v>
      </c>
      <c r="V328">
        <v>2033</v>
      </c>
      <c r="W328">
        <v>5.0000000000000001E-4</v>
      </c>
    </row>
    <row r="329" spans="18:23" x14ac:dyDescent="0.35">
      <c r="R329" t="s">
        <v>118</v>
      </c>
      <c r="S329" t="s">
        <v>124</v>
      </c>
      <c r="T329" t="s">
        <v>116</v>
      </c>
      <c r="U329" t="s">
        <v>122</v>
      </c>
      <c r="V329">
        <v>2034</v>
      </c>
      <c r="W329">
        <v>5.0000000000000001E-4</v>
      </c>
    </row>
    <row r="330" spans="18:23" x14ac:dyDescent="0.35">
      <c r="R330" t="s">
        <v>118</v>
      </c>
      <c r="S330" t="s">
        <v>124</v>
      </c>
      <c r="T330" t="s">
        <v>116</v>
      </c>
      <c r="U330" t="s">
        <v>122</v>
      </c>
      <c r="V330">
        <v>2035</v>
      </c>
      <c r="W330">
        <v>3.2810000000000001</v>
      </c>
    </row>
    <row r="331" spans="18:23" x14ac:dyDescent="0.35">
      <c r="R331" t="s">
        <v>118</v>
      </c>
      <c r="S331" t="s">
        <v>124</v>
      </c>
      <c r="T331" t="s">
        <v>116</v>
      </c>
      <c r="U331" t="s">
        <v>122</v>
      </c>
      <c r="V331">
        <v>2036</v>
      </c>
      <c r="W331">
        <v>9.7965000000000018</v>
      </c>
    </row>
    <row r="332" spans="18:23" x14ac:dyDescent="0.35">
      <c r="R332" t="s">
        <v>118</v>
      </c>
      <c r="S332" t="s">
        <v>124</v>
      </c>
      <c r="T332" t="s">
        <v>116</v>
      </c>
      <c r="U332" t="s">
        <v>122</v>
      </c>
      <c r="V332">
        <v>2037</v>
      </c>
      <c r="W332">
        <v>16.248200000000001</v>
      </c>
    </row>
    <row r="333" spans="18:23" x14ac:dyDescent="0.35">
      <c r="R333" t="s">
        <v>118</v>
      </c>
      <c r="S333" t="s">
        <v>124</v>
      </c>
      <c r="T333" t="s">
        <v>116</v>
      </c>
      <c r="U333" t="s">
        <v>122</v>
      </c>
      <c r="V333">
        <v>2038</v>
      </c>
      <c r="W333">
        <v>22.6188</v>
      </c>
    </row>
    <row r="334" spans="18:23" x14ac:dyDescent="0.35">
      <c r="R334" t="s">
        <v>118</v>
      </c>
      <c r="S334" t="s">
        <v>124</v>
      </c>
      <c r="T334" t="s">
        <v>116</v>
      </c>
      <c r="U334" t="s">
        <v>122</v>
      </c>
      <c r="V334">
        <v>2039</v>
      </c>
      <c r="W334">
        <v>28.918599999999998</v>
      </c>
    </row>
    <row r="335" spans="18:23" x14ac:dyDescent="0.35">
      <c r="R335" t="s">
        <v>118</v>
      </c>
      <c r="S335" t="s">
        <v>124</v>
      </c>
      <c r="T335" t="s">
        <v>116</v>
      </c>
      <c r="U335" t="s">
        <v>122</v>
      </c>
      <c r="V335">
        <v>2040</v>
      </c>
      <c r="W335">
        <v>35.137599999999999</v>
      </c>
    </row>
    <row r="336" spans="18:23" x14ac:dyDescent="0.35">
      <c r="R336" t="s">
        <v>118</v>
      </c>
      <c r="S336" t="s">
        <v>124</v>
      </c>
      <c r="T336" t="s">
        <v>116</v>
      </c>
      <c r="U336" t="s">
        <v>122</v>
      </c>
      <c r="V336">
        <v>2041</v>
      </c>
      <c r="W336">
        <v>41.246200000000002</v>
      </c>
    </row>
    <row r="337" spans="18:23" x14ac:dyDescent="0.35">
      <c r="R337" t="s">
        <v>118</v>
      </c>
      <c r="S337" t="s">
        <v>124</v>
      </c>
      <c r="T337" t="s">
        <v>116</v>
      </c>
      <c r="U337" t="s">
        <v>122</v>
      </c>
      <c r="V337">
        <v>2042</v>
      </c>
      <c r="W337">
        <v>47.227500000000006</v>
      </c>
    </row>
    <row r="338" spans="18:23" x14ac:dyDescent="0.35">
      <c r="R338" t="s">
        <v>118</v>
      </c>
      <c r="S338" t="s">
        <v>124</v>
      </c>
      <c r="T338" t="s">
        <v>116</v>
      </c>
      <c r="U338" t="s">
        <v>122</v>
      </c>
      <c r="V338">
        <v>2043</v>
      </c>
      <c r="W338">
        <v>53.087899999999998</v>
      </c>
    </row>
    <row r="339" spans="18:23" x14ac:dyDescent="0.35">
      <c r="R339" t="s">
        <v>118</v>
      </c>
      <c r="S339" t="s">
        <v>124</v>
      </c>
      <c r="T339" t="s">
        <v>116</v>
      </c>
      <c r="U339" t="s">
        <v>122</v>
      </c>
      <c r="V339">
        <v>2044</v>
      </c>
      <c r="W339">
        <v>58.8322</v>
      </c>
    </row>
    <row r="340" spans="18:23" x14ac:dyDescent="0.35">
      <c r="R340" t="s">
        <v>118</v>
      </c>
      <c r="S340" t="s">
        <v>124</v>
      </c>
      <c r="T340" t="s">
        <v>116</v>
      </c>
      <c r="U340" t="s">
        <v>122</v>
      </c>
      <c r="V340">
        <v>2045</v>
      </c>
      <c r="W340">
        <v>64.411900000000003</v>
      </c>
    </row>
    <row r="341" spans="18:23" x14ac:dyDescent="0.35">
      <c r="R341" t="s">
        <v>118</v>
      </c>
      <c r="S341" t="s">
        <v>124</v>
      </c>
      <c r="T341" t="s">
        <v>116</v>
      </c>
      <c r="U341" t="s">
        <v>122</v>
      </c>
      <c r="V341">
        <v>2046</v>
      </c>
      <c r="W341">
        <v>69.842299999999994</v>
      </c>
    </row>
    <row r="342" spans="18:23" x14ac:dyDescent="0.35">
      <c r="R342" t="s">
        <v>118</v>
      </c>
      <c r="S342" t="s">
        <v>124</v>
      </c>
      <c r="T342" t="s">
        <v>116</v>
      </c>
      <c r="U342" t="s">
        <v>122</v>
      </c>
      <c r="V342">
        <v>2047</v>
      </c>
      <c r="W342">
        <v>75.173700000000011</v>
      </c>
    </row>
    <row r="343" spans="18:23" x14ac:dyDescent="0.35">
      <c r="R343" t="s">
        <v>118</v>
      </c>
      <c r="S343" t="s">
        <v>124</v>
      </c>
      <c r="T343" t="s">
        <v>116</v>
      </c>
      <c r="U343" t="s">
        <v>122</v>
      </c>
      <c r="V343">
        <v>2048</v>
      </c>
      <c r="W343">
        <v>80.304900000000004</v>
      </c>
    </row>
    <row r="344" spans="18:23" x14ac:dyDescent="0.35">
      <c r="R344" t="s">
        <v>118</v>
      </c>
      <c r="S344" t="s">
        <v>124</v>
      </c>
      <c r="T344" t="s">
        <v>116</v>
      </c>
      <c r="U344" t="s">
        <v>122</v>
      </c>
      <c r="V344">
        <v>2049</v>
      </c>
      <c r="W344">
        <v>85.331400000000002</v>
      </c>
    </row>
    <row r="345" spans="18:23" x14ac:dyDescent="0.35">
      <c r="R345" t="s">
        <v>118</v>
      </c>
      <c r="S345" t="s">
        <v>124</v>
      </c>
      <c r="T345" t="s">
        <v>116</v>
      </c>
      <c r="U345" t="s">
        <v>122</v>
      </c>
      <c r="V345">
        <v>2050</v>
      </c>
      <c r="W345">
        <v>90.117500000000007</v>
      </c>
    </row>
    <row r="346" spans="18:23" x14ac:dyDescent="0.35">
      <c r="R346" t="s">
        <v>118</v>
      </c>
      <c r="S346" t="s">
        <v>124</v>
      </c>
      <c r="T346" t="s">
        <v>117</v>
      </c>
      <c r="U346" t="s">
        <v>123</v>
      </c>
      <c r="V346">
        <v>2005</v>
      </c>
      <c r="W346">
        <v>1438.5526</v>
      </c>
    </row>
    <row r="347" spans="18:23" x14ac:dyDescent="0.35">
      <c r="R347" t="s">
        <v>118</v>
      </c>
      <c r="S347" t="s">
        <v>124</v>
      </c>
      <c r="T347" t="s">
        <v>117</v>
      </c>
      <c r="U347" t="s">
        <v>123</v>
      </c>
      <c r="V347">
        <v>2006</v>
      </c>
      <c r="W347">
        <v>1415.1514999999999</v>
      </c>
    </row>
    <row r="348" spans="18:23" x14ac:dyDescent="0.35">
      <c r="R348" t="s">
        <v>118</v>
      </c>
      <c r="S348" t="s">
        <v>124</v>
      </c>
      <c r="T348" t="s">
        <v>117</v>
      </c>
      <c r="U348" t="s">
        <v>123</v>
      </c>
      <c r="V348">
        <v>2007</v>
      </c>
      <c r="W348">
        <v>1455.6591999999998</v>
      </c>
    </row>
    <row r="349" spans="18:23" x14ac:dyDescent="0.35">
      <c r="R349" t="s">
        <v>118</v>
      </c>
      <c r="S349" t="s">
        <v>124</v>
      </c>
      <c r="T349" t="s">
        <v>117</v>
      </c>
      <c r="U349" t="s">
        <v>123</v>
      </c>
      <c r="V349">
        <v>2008</v>
      </c>
      <c r="W349">
        <v>1391.1100000000001</v>
      </c>
    </row>
    <row r="350" spans="18:23" x14ac:dyDescent="0.35">
      <c r="R350" t="s">
        <v>118</v>
      </c>
      <c r="S350" t="s">
        <v>124</v>
      </c>
      <c r="T350" t="s">
        <v>117</v>
      </c>
      <c r="U350" t="s">
        <v>123</v>
      </c>
      <c r="V350">
        <v>2009</v>
      </c>
      <c r="W350">
        <v>1374.7342999999998</v>
      </c>
    </row>
    <row r="351" spans="18:23" x14ac:dyDescent="0.35">
      <c r="R351" t="s">
        <v>118</v>
      </c>
      <c r="S351" t="s">
        <v>124</v>
      </c>
      <c r="T351" t="s">
        <v>117</v>
      </c>
      <c r="U351" t="s">
        <v>123</v>
      </c>
      <c r="V351">
        <v>2010</v>
      </c>
      <c r="W351">
        <v>1388.098</v>
      </c>
    </row>
    <row r="352" spans="18:23" x14ac:dyDescent="0.35">
      <c r="R352" t="s">
        <v>118</v>
      </c>
      <c r="S352" t="s">
        <v>124</v>
      </c>
      <c r="T352" t="s">
        <v>117</v>
      </c>
      <c r="U352" t="s">
        <v>123</v>
      </c>
      <c r="V352">
        <v>2011</v>
      </c>
      <c r="W352">
        <v>1358.9241</v>
      </c>
    </row>
    <row r="353" spans="18:23" x14ac:dyDescent="0.35">
      <c r="R353" t="s">
        <v>118</v>
      </c>
      <c r="S353" t="s">
        <v>124</v>
      </c>
      <c r="T353" t="s">
        <v>117</v>
      </c>
      <c r="U353" t="s">
        <v>123</v>
      </c>
      <c r="V353">
        <v>2012</v>
      </c>
      <c r="W353">
        <v>1391.3735000000001</v>
      </c>
    </row>
    <row r="354" spans="18:23" x14ac:dyDescent="0.35">
      <c r="R354" t="s">
        <v>118</v>
      </c>
      <c r="S354" t="s">
        <v>124</v>
      </c>
      <c r="T354" t="s">
        <v>117</v>
      </c>
      <c r="U354" t="s">
        <v>123</v>
      </c>
      <c r="V354">
        <v>2013</v>
      </c>
      <c r="W354">
        <v>1414.5074999999999</v>
      </c>
    </row>
    <row r="355" spans="18:23" x14ac:dyDescent="0.35">
      <c r="R355" t="s">
        <v>118</v>
      </c>
      <c r="S355" t="s">
        <v>124</v>
      </c>
      <c r="T355" t="s">
        <v>117</v>
      </c>
      <c r="U355" t="s">
        <v>123</v>
      </c>
      <c r="V355">
        <v>2014</v>
      </c>
      <c r="W355">
        <v>1372.0890999999999</v>
      </c>
    </row>
    <row r="356" spans="18:23" x14ac:dyDescent="0.35">
      <c r="R356" t="s">
        <v>118</v>
      </c>
      <c r="S356" t="s">
        <v>124</v>
      </c>
      <c r="T356" t="s">
        <v>117</v>
      </c>
      <c r="U356" t="s">
        <v>123</v>
      </c>
      <c r="V356">
        <v>2015</v>
      </c>
      <c r="W356">
        <v>1398.7262000000001</v>
      </c>
    </row>
    <row r="357" spans="18:23" x14ac:dyDescent="0.35">
      <c r="R357" t="s">
        <v>118</v>
      </c>
      <c r="S357" t="s">
        <v>124</v>
      </c>
      <c r="T357" t="s">
        <v>117</v>
      </c>
      <c r="U357" t="s">
        <v>123</v>
      </c>
      <c r="V357">
        <v>2016</v>
      </c>
      <c r="W357">
        <v>1448.3261000000002</v>
      </c>
    </row>
    <row r="358" spans="18:23" x14ac:dyDescent="0.35">
      <c r="R358" t="s">
        <v>118</v>
      </c>
      <c r="S358" t="s">
        <v>124</v>
      </c>
      <c r="T358" t="s">
        <v>117</v>
      </c>
      <c r="U358" t="s">
        <v>123</v>
      </c>
      <c r="V358">
        <v>2017</v>
      </c>
      <c r="W358">
        <v>1474.5151000000001</v>
      </c>
    </row>
    <row r="359" spans="18:23" x14ac:dyDescent="0.35">
      <c r="R359" t="s">
        <v>118</v>
      </c>
      <c r="S359" t="s">
        <v>124</v>
      </c>
      <c r="T359" t="s">
        <v>117</v>
      </c>
      <c r="U359" t="s">
        <v>123</v>
      </c>
      <c r="V359">
        <v>2018</v>
      </c>
      <c r="W359">
        <v>1529.3387</v>
      </c>
    </row>
    <row r="360" spans="18:23" x14ac:dyDescent="0.35">
      <c r="R360" t="s">
        <v>118</v>
      </c>
      <c r="S360" t="s">
        <v>124</v>
      </c>
      <c r="T360" t="s">
        <v>117</v>
      </c>
      <c r="U360" t="s">
        <v>123</v>
      </c>
      <c r="V360">
        <v>2019</v>
      </c>
      <c r="W360">
        <v>1546.1661000000001</v>
      </c>
    </row>
    <row r="361" spans="18:23" x14ac:dyDescent="0.35">
      <c r="R361" t="s">
        <v>118</v>
      </c>
      <c r="S361" t="s">
        <v>124</v>
      </c>
      <c r="T361" t="s">
        <v>117</v>
      </c>
      <c r="U361" t="s">
        <v>123</v>
      </c>
      <c r="V361">
        <v>2020</v>
      </c>
      <c r="W361">
        <v>1131.4836</v>
      </c>
    </row>
    <row r="362" spans="18:23" x14ac:dyDescent="0.35">
      <c r="R362" t="s">
        <v>118</v>
      </c>
      <c r="S362" t="s">
        <v>124</v>
      </c>
      <c r="T362" t="s">
        <v>117</v>
      </c>
      <c r="U362" t="s">
        <v>123</v>
      </c>
      <c r="V362">
        <v>2021</v>
      </c>
      <c r="W362">
        <v>1172.6138000000001</v>
      </c>
    </row>
    <row r="363" spans="18:23" x14ac:dyDescent="0.35">
      <c r="R363" t="s">
        <v>118</v>
      </c>
      <c r="S363" t="s">
        <v>124</v>
      </c>
      <c r="T363" t="s">
        <v>117</v>
      </c>
      <c r="U363" t="s">
        <v>123</v>
      </c>
      <c r="V363">
        <v>2022</v>
      </c>
      <c r="W363">
        <v>1339.0824</v>
      </c>
    </row>
    <row r="364" spans="18:23" x14ac:dyDescent="0.35">
      <c r="R364" t="s">
        <v>118</v>
      </c>
      <c r="S364" t="s">
        <v>124</v>
      </c>
      <c r="T364" t="s">
        <v>117</v>
      </c>
      <c r="U364" t="s">
        <v>123</v>
      </c>
      <c r="V364">
        <v>2023</v>
      </c>
      <c r="W364">
        <v>1383.9248</v>
      </c>
    </row>
    <row r="365" spans="18:23" x14ac:dyDescent="0.35">
      <c r="R365" t="s">
        <v>118</v>
      </c>
      <c r="S365" t="s">
        <v>124</v>
      </c>
      <c r="T365" t="s">
        <v>117</v>
      </c>
      <c r="U365" t="s">
        <v>123</v>
      </c>
      <c r="V365">
        <v>2024</v>
      </c>
      <c r="W365">
        <v>1364.9014</v>
      </c>
    </row>
    <row r="366" spans="18:23" x14ac:dyDescent="0.35">
      <c r="R366" t="s">
        <v>118</v>
      </c>
      <c r="S366" t="s">
        <v>124</v>
      </c>
      <c r="T366" t="s">
        <v>117</v>
      </c>
      <c r="U366" t="s">
        <v>123</v>
      </c>
      <c r="V366">
        <v>2025</v>
      </c>
      <c r="W366">
        <v>1339.4307000000001</v>
      </c>
    </row>
    <row r="367" spans="18:23" x14ac:dyDescent="0.35">
      <c r="R367" t="s">
        <v>118</v>
      </c>
      <c r="S367" t="s">
        <v>124</v>
      </c>
      <c r="T367" t="s">
        <v>117</v>
      </c>
      <c r="U367" t="s">
        <v>123</v>
      </c>
      <c r="V367">
        <v>2026</v>
      </c>
      <c r="W367">
        <v>1308.4535000000001</v>
      </c>
    </row>
    <row r="368" spans="18:23" x14ac:dyDescent="0.35">
      <c r="R368" t="s">
        <v>118</v>
      </c>
      <c r="S368" t="s">
        <v>124</v>
      </c>
      <c r="T368" t="s">
        <v>117</v>
      </c>
      <c r="U368" t="s">
        <v>123</v>
      </c>
      <c r="V368">
        <v>2027</v>
      </c>
      <c r="W368">
        <v>1269.8946000000001</v>
      </c>
    </row>
    <row r="369" spans="18:23" x14ac:dyDescent="0.35">
      <c r="R369" t="s">
        <v>118</v>
      </c>
      <c r="S369" t="s">
        <v>124</v>
      </c>
      <c r="T369" t="s">
        <v>117</v>
      </c>
      <c r="U369" t="s">
        <v>123</v>
      </c>
      <c r="V369">
        <v>2028</v>
      </c>
      <c r="W369">
        <v>1227.229</v>
      </c>
    </row>
    <row r="370" spans="18:23" x14ac:dyDescent="0.35">
      <c r="R370" t="s">
        <v>118</v>
      </c>
      <c r="S370" t="s">
        <v>124</v>
      </c>
      <c r="T370" t="s">
        <v>117</v>
      </c>
      <c r="U370" t="s">
        <v>123</v>
      </c>
      <c r="V370">
        <v>2029</v>
      </c>
      <c r="W370">
        <v>1183.5198</v>
      </c>
    </row>
    <row r="371" spans="18:23" x14ac:dyDescent="0.35">
      <c r="R371" t="s">
        <v>118</v>
      </c>
      <c r="S371" t="s">
        <v>124</v>
      </c>
      <c r="T371" t="s">
        <v>117</v>
      </c>
      <c r="U371" t="s">
        <v>123</v>
      </c>
      <c r="V371">
        <v>2030</v>
      </c>
      <c r="W371">
        <v>1139.3494000000001</v>
      </c>
    </row>
    <row r="372" spans="18:23" x14ac:dyDescent="0.35">
      <c r="R372" t="s">
        <v>118</v>
      </c>
      <c r="S372" t="s">
        <v>124</v>
      </c>
      <c r="T372" t="s">
        <v>117</v>
      </c>
      <c r="U372" t="s">
        <v>123</v>
      </c>
      <c r="V372">
        <v>2031</v>
      </c>
      <c r="W372">
        <v>1095.1387999999999</v>
      </c>
    </row>
    <row r="373" spans="18:23" x14ac:dyDescent="0.35">
      <c r="R373" t="s">
        <v>118</v>
      </c>
      <c r="S373" t="s">
        <v>124</v>
      </c>
      <c r="T373" t="s">
        <v>117</v>
      </c>
      <c r="U373" t="s">
        <v>123</v>
      </c>
      <c r="V373">
        <v>2032</v>
      </c>
      <c r="W373">
        <v>1053.8891999999998</v>
      </c>
    </row>
    <row r="374" spans="18:23" x14ac:dyDescent="0.35">
      <c r="R374" t="s">
        <v>118</v>
      </c>
      <c r="S374" t="s">
        <v>124</v>
      </c>
      <c r="T374" t="s">
        <v>117</v>
      </c>
      <c r="U374" t="s">
        <v>123</v>
      </c>
      <c r="V374">
        <v>2033</v>
      </c>
      <c r="W374">
        <v>1012.9196000000001</v>
      </c>
    </row>
    <row r="375" spans="18:23" x14ac:dyDescent="0.35">
      <c r="R375" t="s">
        <v>118</v>
      </c>
      <c r="S375" t="s">
        <v>124</v>
      </c>
      <c r="T375" t="s">
        <v>117</v>
      </c>
      <c r="U375" t="s">
        <v>123</v>
      </c>
      <c r="V375">
        <v>2034</v>
      </c>
      <c r="W375">
        <v>972.10430000000019</v>
      </c>
    </row>
    <row r="376" spans="18:23" x14ac:dyDescent="0.35">
      <c r="R376" t="s">
        <v>118</v>
      </c>
      <c r="S376" t="s">
        <v>124</v>
      </c>
      <c r="T376" t="s">
        <v>117</v>
      </c>
      <c r="U376" t="s">
        <v>123</v>
      </c>
      <c r="V376">
        <v>2035</v>
      </c>
      <c r="W376">
        <v>929.46820000000002</v>
      </c>
    </row>
    <row r="377" spans="18:23" x14ac:dyDescent="0.35">
      <c r="R377" t="s">
        <v>118</v>
      </c>
      <c r="S377" t="s">
        <v>124</v>
      </c>
      <c r="T377" t="s">
        <v>117</v>
      </c>
      <c r="U377" t="s">
        <v>123</v>
      </c>
      <c r="V377">
        <v>2036</v>
      </c>
      <c r="W377">
        <v>877.21980000000008</v>
      </c>
    </row>
    <row r="378" spans="18:23" x14ac:dyDescent="0.35">
      <c r="R378" t="s">
        <v>118</v>
      </c>
      <c r="S378" t="s">
        <v>124</v>
      </c>
      <c r="T378" t="s">
        <v>117</v>
      </c>
      <c r="U378" t="s">
        <v>123</v>
      </c>
      <c r="V378">
        <v>2037</v>
      </c>
      <c r="W378">
        <v>825.00290000000018</v>
      </c>
    </row>
    <row r="379" spans="18:23" x14ac:dyDescent="0.35">
      <c r="R379" t="s">
        <v>118</v>
      </c>
      <c r="S379" t="s">
        <v>124</v>
      </c>
      <c r="T379" t="s">
        <v>117</v>
      </c>
      <c r="U379" t="s">
        <v>123</v>
      </c>
      <c r="V379">
        <v>2038</v>
      </c>
      <c r="W379">
        <v>772.72619999999984</v>
      </c>
    </row>
    <row r="380" spans="18:23" x14ac:dyDescent="0.35">
      <c r="R380" t="s">
        <v>118</v>
      </c>
      <c r="S380" t="s">
        <v>124</v>
      </c>
      <c r="T380" t="s">
        <v>117</v>
      </c>
      <c r="U380" t="s">
        <v>123</v>
      </c>
      <c r="V380">
        <v>2039</v>
      </c>
      <c r="W380">
        <v>720.79950000000019</v>
      </c>
    </row>
    <row r="381" spans="18:23" x14ac:dyDescent="0.35">
      <c r="R381" t="s">
        <v>118</v>
      </c>
      <c r="S381" t="s">
        <v>124</v>
      </c>
      <c r="T381" t="s">
        <v>117</v>
      </c>
      <c r="U381" t="s">
        <v>123</v>
      </c>
      <c r="V381">
        <v>2040</v>
      </c>
      <c r="W381">
        <v>663.30069999999989</v>
      </c>
    </row>
    <row r="382" spans="18:23" x14ac:dyDescent="0.35">
      <c r="R382" t="s">
        <v>118</v>
      </c>
      <c r="S382" t="s">
        <v>124</v>
      </c>
      <c r="T382" t="s">
        <v>117</v>
      </c>
      <c r="U382" t="s">
        <v>123</v>
      </c>
      <c r="V382">
        <v>2041</v>
      </c>
      <c r="W382">
        <v>605.38740000000007</v>
      </c>
    </row>
    <row r="383" spans="18:23" x14ac:dyDescent="0.35">
      <c r="R383" t="s">
        <v>118</v>
      </c>
      <c r="S383" t="s">
        <v>124</v>
      </c>
      <c r="T383" t="s">
        <v>117</v>
      </c>
      <c r="U383" t="s">
        <v>123</v>
      </c>
      <c r="V383">
        <v>2042</v>
      </c>
      <c r="W383">
        <v>548.32150000000024</v>
      </c>
    </row>
    <row r="384" spans="18:23" x14ac:dyDescent="0.35">
      <c r="R384" t="s">
        <v>118</v>
      </c>
      <c r="S384" t="s">
        <v>124</v>
      </c>
      <c r="T384" t="s">
        <v>117</v>
      </c>
      <c r="U384" t="s">
        <v>123</v>
      </c>
      <c r="V384">
        <v>2043</v>
      </c>
      <c r="W384">
        <v>492.84549999999979</v>
      </c>
    </row>
    <row r="385" spans="18:23" x14ac:dyDescent="0.35">
      <c r="R385" t="s">
        <v>118</v>
      </c>
      <c r="S385" t="s">
        <v>124</v>
      </c>
      <c r="T385" t="s">
        <v>117</v>
      </c>
      <c r="U385" t="s">
        <v>123</v>
      </c>
      <c r="V385">
        <v>2044</v>
      </c>
      <c r="W385">
        <v>438.81790000000001</v>
      </c>
    </row>
    <row r="386" spans="18:23" x14ac:dyDescent="0.35">
      <c r="R386" t="s">
        <v>118</v>
      </c>
      <c r="S386" t="s">
        <v>124</v>
      </c>
      <c r="T386" t="s">
        <v>117</v>
      </c>
      <c r="U386" t="s">
        <v>123</v>
      </c>
      <c r="V386">
        <v>2045</v>
      </c>
      <c r="W386">
        <v>386.30759999999987</v>
      </c>
    </row>
    <row r="387" spans="18:23" x14ac:dyDescent="0.35">
      <c r="R387" t="s">
        <v>118</v>
      </c>
      <c r="S387" t="s">
        <v>124</v>
      </c>
      <c r="T387" t="s">
        <v>117</v>
      </c>
      <c r="U387" t="s">
        <v>123</v>
      </c>
      <c r="V387">
        <v>2046</v>
      </c>
      <c r="W387">
        <v>335.40350000000001</v>
      </c>
    </row>
    <row r="388" spans="18:23" x14ac:dyDescent="0.35">
      <c r="R388" t="s">
        <v>118</v>
      </c>
      <c r="S388" t="s">
        <v>124</v>
      </c>
      <c r="T388" t="s">
        <v>117</v>
      </c>
      <c r="U388" t="s">
        <v>123</v>
      </c>
      <c r="V388">
        <v>2047</v>
      </c>
      <c r="W388">
        <v>286.33209999999997</v>
      </c>
    </row>
    <row r="389" spans="18:23" x14ac:dyDescent="0.35">
      <c r="R389" t="s">
        <v>118</v>
      </c>
      <c r="S389" t="s">
        <v>124</v>
      </c>
      <c r="T389" t="s">
        <v>117</v>
      </c>
      <c r="U389" t="s">
        <v>123</v>
      </c>
      <c r="V389">
        <v>2048</v>
      </c>
      <c r="W389">
        <v>238.98130000000003</v>
      </c>
    </row>
    <row r="390" spans="18:23" x14ac:dyDescent="0.35">
      <c r="R390" t="s">
        <v>118</v>
      </c>
      <c r="S390" t="s">
        <v>124</v>
      </c>
      <c r="T390" t="s">
        <v>117</v>
      </c>
      <c r="U390" t="s">
        <v>123</v>
      </c>
      <c r="V390">
        <v>2049</v>
      </c>
      <c r="W390">
        <v>193.86170000000004</v>
      </c>
    </row>
    <row r="391" spans="18:23" x14ac:dyDescent="0.35">
      <c r="R391" t="s">
        <v>118</v>
      </c>
      <c r="S391" t="s">
        <v>124</v>
      </c>
      <c r="T391" t="s">
        <v>117</v>
      </c>
      <c r="U391" t="s">
        <v>123</v>
      </c>
      <c r="V391">
        <v>2050</v>
      </c>
      <c r="W391">
        <v>152.95209999999997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EB07-327B-4EAA-8863-17BE3DC192FC}">
  <dimension ref="A1:G106"/>
  <sheetViews>
    <sheetView zoomScale="88" workbookViewId="0">
      <selection activeCell="F19" sqref="F19"/>
    </sheetView>
  </sheetViews>
  <sheetFormatPr defaultRowHeight="14.5" x14ac:dyDescent="0.35"/>
  <cols>
    <col min="1" max="1" width="15.54296875" bestFit="1" customWidth="1"/>
    <col min="2" max="2" width="30.81640625" bestFit="1" customWidth="1"/>
    <col min="3" max="3" width="9.26953125" bestFit="1" customWidth="1"/>
    <col min="4" max="4" width="18" bestFit="1" customWidth="1"/>
    <col min="6" max="6" width="12" bestFit="1" customWidth="1"/>
  </cols>
  <sheetData>
    <row r="1" spans="1:7" x14ac:dyDescent="0.35">
      <c r="A1" s="16" t="s">
        <v>2</v>
      </c>
      <c r="B1" s="16" t="s">
        <v>125</v>
      </c>
      <c r="C1" s="16" t="s">
        <v>4</v>
      </c>
      <c r="D1" s="16" t="s">
        <v>73</v>
      </c>
      <c r="E1" s="16" t="s">
        <v>126</v>
      </c>
      <c r="F1" s="16" t="s">
        <v>7</v>
      </c>
      <c r="G1" s="16" t="s">
        <v>8</v>
      </c>
    </row>
    <row r="2" spans="1:7" x14ac:dyDescent="0.35">
      <c r="A2" s="16" t="s">
        <v>9</v>
      </c>
      <c r="B2" s="16" t="s">
        <v>127</v>
      </c>
      <c r="C2" s="16">
        <v>2016</v>
      </c>
      <c r="D2" s="16" t="s">
        <v>128</v>
      </c>
      <c r="E2" s="16" t="str">
        <f>INDEX([2]master!$A$1:$C$498,MATCH(D2,[2]master!$A$1:$A$498,0),2)</f>
        <v>Intensité des émissions</v>
      </c>
      <c r="F2" s="16">
        <v>5.7690427000000002E-2</v>
      </c>
      <c r="G2" s="16" t="s">
        <v>129</v>
      </c>
    </row>
    <row r="3" spans="1:7" x14ac:dyDescent="0.35">
      <c r="A3" s="16" t="s">
        <v>9</v>
      </c>
      <c r="B3" s="16" t="s">
        <v>127</v>
      </c>
      <c r="C3" s="16">
        <v>2017</v>
      </c>
      <c r="D3" s="16" t="s">
        <v>128</v>
      </c>
      <c r="E3" s="16" t="str">
        <f>INDEX([2]master!$A$1:$C$498,MATCH(D3,[2]master!$A$1:$A$498,0),2)</f>
        <v>Intensité des émissions</v>
      </c>
      <c r="F3" s="16">
        <v>5.9813679000000002E-2</v>
      </c>
      <c r="G3" s="16" t="s">
        <v>129</v>
      </c>
    </row>
    <row r="4" spans="1:7" x14ac:dyDescent="0.35">
      <c r="A4" s="16" t="s">
        <v>9</v>
      </c>
      <c r="B4" s="16" t="s">
        <v>127</v>
      </c>
      <c r="C4" s="16">
        <v>2018</v>
      </c>
      <c r="D4" s="16" t="s">
        <v>128</v>
      </c>
      <c r="E4" s="16" t="str">
        <f>INDEX([2]master!$A$1:$C$498,MATCH(D4,[2]master!$A$1:$A$498,0),2)</f>
        <v>Intensité des émissions</v>
      </c>
      <c r="F4" s="16">
        <v>5.9270007999999999E-2</v>
      </c>
      <c r="G4" s="16" t="s">
        <v>129</v>
      </c>
    </row>
    <row r="5" spans="1:7" x14ac:dyDescent="0.35">
      <c r="A5" s="16" t="s">
        <v>9</v>
      </c>
      <c r="B5" s="16" t="s">
        <v>127</v>
      </c>
      <c r="C5" s="16">
        <v>2019</v>
      </c>
      <c r="D5" s="16" t="s">
        <v>128</v>
      </c>
      <c r="E5" s="16" t="str">
        <f>INDEX([2]master!$A$1:$C$498,MATCH(D5,[2]master!$A$1:$A$498,0),2)</f>
        <v>Intensité des émissions</v>
      </c>
      <c r="F5" s="16">
        <v>5.7636895E-2</v>
      </c>
      <c r="G5" s="16" t="s">
        <v>129</v>
      </c>
    </row>
    <row r="6" spans="1:7" x14ac:dyDescent="0.35">
      <c r="A6" s="16" t="s">
        <v>9</v>
      </c>
      <c r="B6" s="16" t="s">
        <v>127</v>
      </c>
      <c r="C6" s="16">
        <v>2020</v>
      </c>
      <c r="D6" s="16" t="s">
        <v>128</v>
      </c>
      <c r="E6" s="16" t="str">
        <f>INDEX([2]master!$A$1:$C$498,MATCH(D6,[2]master!$A$1:$A$498,0),2)</f>
        <v>Intensité des émissions</v>
      </c>
      <c r="F6" s="16">
        <v>5.8371972000000001E-2</v>
      </c>
      <c r="G6" s="16" t="s">
        <v>129</v>
      </c>
    </row>
    <row r="7" spans="1:7" x14ac:dyDescent="0.35">
      <c r="A7" s="16" t="s">
        <v>9</v>
      </c>
      <c r="B7" s="16" t="s">
        <v>127</v>
      </c>
      <c r="C7" s="16">
        <v>2021</v>
      </c>
      <c r="D7" s="16" t="s">
        <v>128</v>
      </c>
      <c r="E7" s="16" t="str">
        <f>INDEX([2]master!$A$1:$C$498,MATCH(D7,[2]master!$A$1:$A$498,0),2)</f>
        <v>Intensité des émissions</v>
      </c>
      <c r="F7" s="16">
        <v>5.7543893999999998E-2</v>
      </c>
      <c r="G7" s="16" t="s">
        <v>129</v>
      </c>
    </row>
    <row r="8" spans="1:7" x14ac:dyDescent="0.35">
      <c r="A8" s="16" t="s">
        <v>9</v>
      </c>
      <c r="B8" s="16" t="s">
        <v>127</v>
      </c>
      <c r="C8" s="16">
        <v>2022</v>
      </c>
      <c r="D8" s="16" t="s">
        <v>128</v>
      </c>
      <c r="E8" s="16" t="str">
        <f>INDEX([2]master!$A$1:$C$498,MATCH(D8,[2]master!$A$1:$A$498,0),2)</f>
        <v>Intensité des émissions</v>
      </c>
      <c r="F8" s="16">
        <v>5.7091226000000002E-2</v>
      </c>
      <c r="G8" s="16" t="s">
        <v>129</v>
      </c>
    </row>
    <row r="9" spans="1:7" x14ac:dyDescent="0.35">
      <c r="A9" s="16" t="s">
        <v>9</v>
      </c>
      <c r="B9" s="16" t="s">
        <v>127</v>
      </c>
      <c r="C9" s="16">
        <v>2023</v>
      </c>
      <c r="D9" s="16" t="s">
        <v>128</v>
      </c>
      <c r="E9" s="16" t="str">
        <f>INDEX([2]master!$A$1:$C$498,MATCH(D9,[2]master!$A$1:$A$498,0),2)</f>
        <v>Intensité des émissions</v>
      </c>
      <c r="F9" s="16">
        <v>5.6985936000000001E-2</v>
      </c>
      <c r="G9" s="16" t="s">
        <v>129</v>
      </c>
    </row>
    <row r="10" spans="1:7" x14ac:dyDescent="0.35">
      <c r="A10" s="16" t="s">
        <v>9</v>
      </c>
      <c r="B10" s="16" t="s">
        <v>127</v>
      </c>
      <c r="C10" s="16">
        <v>2024</v>
      </c>
      <c r="D10" s="16" t="s">
        <v>128</v>
      </c>
      <c r="E10" s="16" t="str">
        <f>INDEX([2]master!$A$1:$C$498,MATCH(D10,[2]master!$A$1:$A$498,0),2)</f>
        <v>Intensité des émissions</v>
      </c>
      <c r="F10" s="16">
        <v>5.6018779999999997E-2</v>
      </c>
      <c r="G10" s="16" t="s">
        <v>129</v>
      </c>
    </row>
    <row r="11" spans="1:7" x14ac:dyDescent="0.35">
      <c r="A11" s="16" t="s">
        <v>9</v>
      </c>
      <c r="B11" s="16" t="s">
        <v>127</v>
      </c>
      <c r="C11" s="16">
        <v>2025</v>
      </c>
      <c r="D11" s="16" t="s">
        <v>128</v>
      </c>
      <c r="E11" s="16" t="str">
        <f>INDEX([2]master!$A$1:$C$498,MATCH(D11,[2]master!$A$1:$A$498,0),2)</f>
        <v>Intensité des émissions</v>
      </c>
      <c r="F11" s="16">
        <v>5.5146385999999999E-2</v>
      </c>
      <c r="G11" s="16" t="s">
        <v>129</v>
      </c>
    </row>
    <row r="12" spans="1:7" x14ac:dyDescent="0.35">
      <c r="A12" s="16" t="s">
        <v>9</v>
      </c>
      <c r="B12" s="16" t="s">
        <v>127</v>
      </c>
      <c r="C12" s="16">
        <v>2026</v>
      </c>
      <c r="D12" s="16" t="s">
        <v>128</v>
      </c>
      <c r="E12" s="16" t="str">
        <f>INDEX([2]master!$A$1:$C$498,MATCH(D12,[2]master!$A$1:$A$498,0),2)</f>
        <v>Intensité des émissions</v>
      </c>
      <c r="F12" s="16">
        <v>5.3599743999999998E-2</v>
      </c>
      <c r="G12" s="16" t="s">
        <v>129</v>
      </c>
    </row>
    <row r="13" spans="1:7" x14ac:dyDescent="0.35">
      <c r="A13" s="16" t="s">
        <v>9</v>
      </c>
      <c r="B13" s="16" t="s">
        <v>127</v>
      </c>
      <c r="C13" s="16">
        <v>2027</v>
      </c>
      <c r="D13" s="16" t="s">
        <v>128</v>
      </c>
      <c r="E13" s="16" t="str">
        <f>INDEX([2]master!$A$1:$C$498,MATCH(D13,[2]master!$A$1:$A$498,0),2)</f>
        <v>Intensité des émissions</v>
      </c>
      <c r="F13" s="16">
        <v>5.1384212999999998E-2</v>
      </c>
      <c r="G13" s="16" t="s">
        <v>129</v>
      </c>
    </row>
    <row r="14" spans="1:7" x14ac:dyDescent="0.35">
      <c r="A14" s="16" t="s">
        <v>9</v>
      </c>
      <c r="B14" s="16" t="s">
        <v>127</v>
      </c>
      <c r="C14" s="16">
        <v>2028</v>
      </c>
      <c r="D14" s="16" t="s">
        <v>128</v>
      </c>
      <c r="E14" s="16" t="str">
        <f>INDEX([2]master!$A$1:$C$498,MATCH(D14,[2]master!$A$1:$A$498,0),2)</f>
        <v>Intensité des émissions</v>
      </c>
      <c r="F14" s="16">
        <v>4.8500314000000003E-2</v>
      </c>
      <c r="G14" s="16" t="s">
        <v>129</v>
      </c>
    </row>
    <row r="15" spans="1:7" x14ac:dyDescent="0.35">
      <c r="A15" s="16" t="s">
        <v>9</v>
      </c>
      <c r="B15" s="16" t="s">
        <v>127</v>
      </c>
      <c r="C15" s="16">
        <v>2029</v>
      </c>
      <c r="D15" s="16" t="s">
        <v>128</v>
      </c>
      <c r="E15" s="16" t="str">
        <f>INDEX([2]master!$A$1:$C$498,MATCH(D15,[2]master!$A$1:$A$498,0),2)</f>
        <v>Intensité des émissions</v>
      </c>
      <c r="F15" s="16">
        <v>4.5305973999999999E-2</v>
      </c>
      <c r="G15" s="16" t="s">
        <v>129</v>
      </c>
    </row>
    <row r="16" spans="1:7" x14ac:dyDescent="0.35">
      <c r="A16" s="16" t="s">
        <v>9</v>
      </c>
      <c r="B16" s="16" t="s">
        <v>127</v>
      </c>
      <c r="C16" s="16">
        <v>2030</v>
      </c>
      <c r="D16" s="16" t="s">
        <v>128</v>
      </c>
      <c r="E16" s="16" t="str">
        <f>INDEX([2]master!$A$1:$C$498,MATCH(D16,[2]master!$A$1:$A$498,0),2)</f>
        <v>Intensité des émissions</v>
      </c>
      <c r="F16" s="16">
        <v>4.233928E-2</v>
      </c>
      <c r="G16" s="16" t="s">
        <v>129</v>
      </c>
    </row>
    <row r="17" spans="1:7" x14ac:dyDescent="0.35">
      <c r="A17" s="16" t="s">
        <v>9</v>
      </c>
      <c r="B17" s="16" t="s">
        <v>127</v>
      </c>
      <c r="C17" s="16">
        <v>2031</v>
      </c>
      <c r="D17" s="16" t="s">
        <v>128</v>
      </c>
      <c r="E17" s="16" t="str">
        <f>INDEX([2]master!$A$1:$C$498,MATCH(D17,[2]master!$A$1:$A$498,0),2)</f>
        <v>Intensité des émissions</v>
      </c>
      <c r="F17" s="16">
        <v>3.9122246999999999E-2</v>
      </c>
      <c r="G17" s="16" t="s">
        <v>129</v>
      </c>
    </row>
    <row r="18" spans="1:7" x14ac:dyDescent="0.35">
      <c r="A18" s="16" t="s">
        <v>9</v>
      </c>
      <c r="B18" s="16" t="s">
        <v>127</v>
      </c>
      <c r="C18" s="16">
        <v>2032</v>
      </c>
      <c r="D18" s="16" t="s">
        <v>128</v>
      </c>
      <c r="E18" s="16" t="str">
        <f>INDEX([2]master!$A$1:$C$498,MATCH(D18,[2]master!$A$1:$A$498,0),2)</f>
        <v>Intensité des émissions</v>
      </c>
      <c r="F18" s="16">
        <v>3.5775444000000003E-2</v>
      </c>
      <c r="G18" s="16" t="s">
        <v>129</v>
      </c>
    </row>
    <row r="19" spans="1:7" x14ac:dyDescent="0.35">
      <c r="A19" s="16" t="s">
        <v>9</v>
      </c>
      <c r="B19" s="16" t="s">
        <v>127</v>
      </c>
      <c r="C19" s="16">
        <v>2033</v>
      </c>
      <c r="D19" s="16" t="s">
        <v>128</v>
      </c>
      <c r="E19" s="16" t="str">
        <f>INDEX([2]master!$A$1:$C$498,MATCH(D19,[2]master!$A$1:$A$498,0),2)</f>
        <v>Intensité des émissions</v>
      </c>
      <c r="F19" s="16">
        <v>3.2134998999999997E-2</v>
      </c>
      <c r="G19" s="16" t="s">
        <v>129</v>
      </c>
    </row>
    <row r="20" spans="1:7" x14ac:dyDescent="0.35">
      <c r="A20" s="16" t="s">
        <v>9</v>
      </c>
      <c r="B20" s="16" t="s">
        <v>127</v>
      </c>
      <c r="C20" s="16">
        <v>2034</v>
      </c>
      <c r="D20" s="16" t="s">
        <v>128</v>
      </c>
      <c r="E20" s="16" t="str">
        <f>INDEX([2]master!$A$1:$C$498,MATCH(D20,[2]master!$A$1:$A$498,0),2)</f>
        <v>Intensité des émissions</v>
      </c>
      <c r="F20" s="16">
        <v>2.8380182E-2</v>
      </c>
      <c r="G20" s="16" t="s">
        <v>129</v>
      </c>
    </row>
    <row r="21" spans="1:7" x14ac:dyDescent="0.35">
      <c r="A21" s="16" t="s">
        <v>9</v>
      </c>
      <c r="B21" s="16" t="s">
        <v>127</v>
      </c>
      <c r="C21" s="16">
        <v>2035</v>
      </c>
      <c r="D21" s="16" t="s">
        <v>128</v>
      </c>
      <c r="E21" s="16" t="str">
        <f>INDEX([2]master!$A$1:$C$498,MATCH(D21,[2]master!$A$1:$A$498,0),2)</f>
        <v>Intensité des émissions</v>
      </c>
      <c r="F21" s="16">
        <v>2.4659767999999999E-2</v>
      </c>
      <c r="G21" s="16" t="s">
        <v>129</v>
      </c>
    </row>
    <row r="22" spans="1:7" x14ac:dyDescent="0.35">
      <c r="A22" s="16" t="s">
        <v>9</v>
      </c>
      <c r="B22" s="16" t="s">
        <v>127</v>
      </c>
      <c r="C22" s="16">
        <v>2036</v>
      </c>
      <c r="D22" s="16" t="s">
        <v>128</v>
      </c>
      <c r="E22" s="16" t="str">
        <f>INDEX([2]master!$A$1:$C$498,MATCH(D22,[2]master!$A$1:$A$498,0),2)</f>
        <v>Intensité des émissions</v>
      </c>
      <c r="F22" s="16">
        <v>2.0728975E-2</v>
      </c>
      <c r="G22" s="16" t="s">
        <v>129</v>
      </c>
    </row>
    <row r="23" spans="1:7" x14ac:dyDescent="0.35">
      <c r="A23" s="16" t="s">
        <v>9</v>
      </c>
      <c r="B23" s="16" t="s">
        <v>127</v>
      </c>
      <c r="C23" s="16">
        <v>2037</v>
      </c>
      <c r="D23" s="16" t="s">
        <v>128</v>
      </c>
      <c r="E23" s="16" t="str">
        <f>INDEX([2]master!$A$1:$C$498,MATCH(D23,[2]master!$A$1:$A$498,0),2)</f>
        <v>Intensité des émissions</v>
      </c>
      <c r="F23" s="16">
        <v>1.6795460000000002E-2</v>
      </c>
      <c r="G23" s="16" t="s">
        <v>129</v>
      </c>
    </row>
    <row r="24" spans="1:7" x14ac:dyDescent="0.35">
      <c r="A24" s="16" t="s">
        <v>9</v>
      </c>
      <c r="B24" s="16" t="s">
        <v>127</v>
      </c>
      <c r="C24" s="16">
        <v>2038</v>
      </c>
      <c r="D24" s="16" t="s">
        <v>128</v>
      </c>
      <c r="E24" s="16" t="str">
        <f>INDEX([2]master!$A$1:$C$498,MATCH(D24,[2]master!$A$1:$A$498,0),2)</f>
        <v>Intensité des émissions</v>
      </c>
      <c r="F24" s="16">
        <v>1.5039659E-2</v>
      </c>
      <c r="G24" s="16" t="s">
        <v>129</v>
      </c>
    </row>
    <row r="25" spans="1:7" x14ac:dyDescent="0.35">
      <c r="A25" s="16" t="s">
        <v>9</v>
      </c>
      <c r="B25" s="16" t="s">
        <v>127</v>
      </c>
      <c r="C25" s="16">
        <v>2039</v>
      </c>
      <c r="D25" s="16" t="s">
        <v>128</v>
      </c>
      <c r="E25" s="16" t="str">
        <f>INDEX([2]master!$A$1:$C$498,MATCH(D25,[2]master!$A$1:$A$498,0),2)</f>
        <v>Intensité des émissions</v>
      </c>
      <c r="F25" s="16">
        <v>1.4913099000000001E-2</v>
      </c>
      <c r="G25" s="16" t="s">
        <v>129</v>
      </c>
    </row>
    <row r="26" spans="1:7" x14ac:dyDescent="0.35">
      <c r="A26" s="16" t="s">
        <v>9</v>
      </c>
      <c r="B26" s="16" t="s">
        <v>127</v>
      </c>
      <c r="C26" s="16">
        <v>2040</v>
      </c>
      <c r="D26" s="16" t="s">
        <v>128</v>
      </c>
      <c r="E26" s="16" t="str">
        <f>INDEX([2]master!$A$1:$C$498,MATCH(D26,[2]master!$A$1:$A$498,0),2)</f>
        <v>Intensité des émissions</v>
      </c>
      <c r="F26" s="16">
        <v>1.4749228E-2</v>
      </c>
      <c r="G26" s="16" t="s">
        <v>129</v>
      </c>
    </row>
    <row r="27" spans="1:7" x14ac:dyDescent="0.35">
      <c r="A27" s="16" t="s">
        <v>9</v>
      </c>
      <c r="B27" s="16" t="s">
        <v>127</v>
      </c>
      <c r="C27" s="16">
        <v>2041</v>
      </c>
      <c r="D27" s="16" t="s">
        <v>128</v>
      </c>
      <c r="E27" s="16" t="str">
        <f>INDEX([2]master!$A$1:$C$498,MATCH(D27,[2]master!$A$1:$A$498,0),2)</f>
        <v>Intensité des émissions</v>
      </c>
      <c r="F27" s="16">
        <v>1.4537349999999999E-2</v>
      </c>
      <c r="G27" s="16" t="s">
        <v>129</v>
      </c>
    </row>
    <row r="28" spans="1:7" x14ac:dyDescent="0.35">
      <c r="A28" s="16" t="s">
        <v>9</v>
      </c>
      <c r="B28" s="16" t="s">
        <v>127</v>
      </c>
      <c r="C28" s="16">
        <v>2042</v>
      </c>
      <c r="D28" s="16" t="s">
        <v>128</v>
      </c>
      <c r="E28" s="16" t="str">
        <f>INDEX([2]master!$A$1:$C$498,MATCH(D28,[2]master!$A$1:$A$498,0),2)</f>
        <v>Intensité des émissions</v>
      </c>
      <c r="F28" s="16">
        <v>1.4309399E-2</v>
      </c>
      <c r="G28" s="16" t="s">
        <v>129</v>
      </c>
    </row>
    <row r="29" spans="1:7" x14ac:dyDescent="0.35">
      <c r="A29" s="16" t="s">
        <v>9</v>
      </c>
      <c r="B29" s="16" t="s">
        <v>127</v>
      </c>
      <c r="C29" s="16">
        <v>2043</v>
      </c>
      <c r="D29" s="16" t="s">
        <v>128</v>
      </c>
      <c r="E29" s="16" t="str">
        <f>INDEX([2]master!$A$1:$C$498,MATCH(D29,[2]master!$A$1:$A$498,0),2)</f>
        <v>Intensité des émissions</v>
      </c>
      <c r="F29" s="16">
        <v>1.4078883E-2</v>
      </c>
      <c r="G29" s="16" t="s">
        <v>129</v>
      </c>
    </row>
    <row r="30" spans="1:7" x14ac:dyDescent="0.35">
      <c r="A30" s="16" t="s">
        <v>9</v>
      </c>
      <c r="B30" s="16" t="s">
        <v>127</v>
      </c>
      <c r="C30" s="16">
        <v>2044</v>
      </c>
      <c r="D30" s="16" t="s">
        <v>128</v>
      </c>
      <c r="E30" s="16" t="str">
        <f>INDEX([2]master!$A$1:$C$498,MATCH(D30,[2]master!$A$1:$A$498,0),2)</f>
        <v>Intensité des émissions</v>
      </c>
      <c r="F30" s="16">
        <v>1.3833369999999999E-2</v>
      </c>
      <c r="G30" s="16" t="s">
        <v>129</v>
      </c>
    </row>
    <row r="31" spans="1:7" x14ac:dyDescent="0.35">
      <c r="A31" s="16" t="s">
        <v>9</v>
      </c>
      <c r="B31" s="16" t="s">
        <v>127</v>
      </c>
      <c r="C31" s="16">
        <v>2045</v>
      </c>
      <c r="D31" s="16" t="s">
        <v>128</v>
      </c>
      <c r="E31" s="16" t="str">
        <f>INDEX([2]master!$A$1:$C$498,MATCH(D31,[2]master!$A$1:$A$498,0),2)</f>
        <v>Intensité des émissions</v>
      </c>
      <c r="F31" s="16">
        <v>1.3606435E-2</v>
      </c>
      <c r="G31" s="16" t="s">
        <v>129</v>
      </c>
    </row>
    <row r="32" spans="1:7" x14ac:dyDescent="0.35">
      <c r="A32" s="16" t="s">
        <v>9</v>
      </c>
      <c r="B32" s="16" t="s">
        <v>127</v>
      </c>
      <c r="C32" s="16">
        <v>2046</v>
      </c>
      <c r="D32" s="16" t="s">
        <v>128</v>
      </c>
      <c r="E32" s="16" t="str">
        <f>INDEX([2]master!$A$1:$C$498,MATCH(D32,[2]master!$A$1:$A$498,0),2)</f>
        <v>Intensité des émissions</v>
      </c>
      <c r="F32" s="16">
        <v>1.2694390999999999E-2</v>
      </c>
      <c r="G32" s="16" t="s">
        <v>129</v>
      </c>
    </row>
    <row r="33" spans="1:7" x14ac:dyDescent="0.35">
      <c r="A33" s="16" t="s">
        <v>9</v>
      </c>
      <c r="B33" s="16" t="s">
        <v>127</v>
      </c>
      <c r="C33" s="16">
        <v>2047</v>
      </c>
      <c r="D33" s="16" t="s">
        <v>128</v>
      </c>
      <c r="E33" s="16" t="str">
        <f>INDEX([2]master!$A$1:$C$498,MATCH(D33,[2]master!$A$1:$A$498,0),2)</f>
        <v>Intensité des émissions</v>
      </c>
      <c r="F33" s="16">
        <v>1.2117905E-2</v>
      </c>
      <c r="G33" s="16" t="s">
        <v>129</v>
      </c>
    </row>
    <row r="34" spans="1:7" x14ac:dyDescent="0.35">
      <c r="A34" s="16" t="s">
        <v>9</v>
      </c>
      <c r="B34" s="16" t="s">
        <v>127</v>
      </c>
      <c r="C34" s="16">
        <v>2048</v>
      </c>
      <c r="D34" s="16" t="s">
        <v>128</v>
      </c>
      <c r="E34" s="16" t="str">
        <f>INDEX([2]master!$A$1:$C$498,MATCH(D34,[2]master!$A$1:$A$498,0),2)</f>
        <v>Intensité des émissions</v>
      </c>
      <c r="F34" s="16">
        <v>1.1307098E-2</v>
      </c>
      <c r="G34" s="16" t="s">
        <v>129</v>
      </c>
    </row>
    <row r="35" spans="1:7" x14ac:dyDescent="0.35">
      <c r="A35" s="16" t="s">
        <v>9</v>
      </c>
      <c r="B35" s="16" t="s">
        <v>127</v>
      </c>
      <c r="C35" s="16">
        <v>2049</v>
      </c>
      <c r="D35" s="16" t="s">
        <v>128</v>
      </c>
      <c r="E35" s="16" t="str">
        <f>INDEX([2]master!$A$1:$C$498,MATCH(D35,[2]master!$A$1:$A$498,0),2)</f>
        <v>Intensité des émissions</v>
      </c>
      <c r="F35" s="16">
        <v>1.0293851E-2</v>
      </c>
      <c r="G35" s="16" t="s">
        <v>129</v>
      </c>
    </row>
    <row r="36" spans="1:7" x14ac:dyDescent="0.35">
      <c r="A36" s="16" t="s">
        <v>9</v>
      </c>
      <c r="B36" s="16" t="s">
        <v>127</v>
      </c>
      <c r="C36" s="16">
        <v>2050</v>
      </c>
      <c r="D36" s="16" t="s">
        <v>128</v>
      </c>
      <c r="E36" s="16" t="str">
        <f>INDEX([2]master!$A$1:$C$498,MATCH(D36,[2]master!$A$1:$A$498,0),2)</f>
        <v>Intensité des émissions</v>
      </c>
      <c r="F36" s="16">
        <v>9.3350269999999992E-3</v>
      </c>
      <c r="G36" s="16" t="s">
        <v>129</v>
      </c>
    </row>
    <row r="37" spans="1:7" x14ac:dyDescent="0.35">
      <c r="A37" s="16" t="s">
        <v>76</v>
      </c>
      <c r="B37" s="16" t="s">
        <v>130</v>
      </c>
      <c r="C37" s="16">
        <v>2016</v>
      </c>
      <c r="D37" s="16" t="s">
        <v>128</v>
      </c>
      <c r="E37" s="16" t="str">
        <f>INDEX([2]master!$A$1:$C$498,MATCH(D37,[2]master!$A$1:$A$498,0),2)</f>
        <v>Intensité des émissions</v>
      </c>
      <c r="F37" s="16">
        <v>5.7690427000000002E-2</v>
      </c>
      <c r="G37" s="16" t="s">
        <v>129</v>
      </c>
    </row>
    <row r="38" spans="1:7" x14ac:dyDescent="0.35">
      <c r="A38" s="16" t="s">
        <v>76</v>
      </c>
      <c r="B38" s="16" t="s">
        <v>130</v>
      </c>
      <c r="C38" s="16">
        <v>2017</v>
      </c>
      <c r="D38" s="16" t="s">
        <v>128</v>
      </c>
      <c r="E38" s="16" t="str">
        <f>INDEX([2]master!$A$1:$C$498,MATCH(D38,[2]master!$A$1:$A$498,0),2)</f>
        <v>Intensité des émissions</v>
      </c>
      <c r="F38" s="16">
        <v>5.9813679000000002E-2</v>
      </c>
      <c r="G38" s="16" t="s">
        <v>129</v>
      </c>
    </row>
    <row r="39" spans="1:7" x14ac:dyDescent="0.35">
      <c r="A39" s="16" t="s">
        <v>76</v>
      </c>
      <c r="B39" s="16" t="s">
        <v>130</v>
      </c>
      <c r="C39" s="16">
        <v>2018</v>
      </c>
      <c r="D39" s="16" t="s">
        <v>128</v>
      </c>
      <c r="E39" s="16" t="str">
        <f>INDEX([2]master!$A$1:$C$498,MATCH(D39,[2]master!$A$1:$A$498,0),2)</f>
        <v>Intensité des émissions</v>
      </c>
      <c r="F39" s="16">
        <v>5.9270007999999999E-2</v>
      </c>
      <c r="G39" s="16" t="s">
        <v>129</v>
      </c>
    </row>
    <row r="40" spans="1:7" x14ac:dyDescent="0.35">
      <c r="A40" s="16" t="s">
        <v>76</v>
      </c>
      <c r="B40" s="16" t="s">
        <v>130</v>
      </c>
      <c r="C40" s="16">
        <v>2019</v>
      </c>
      <c r="D40" s="16" t="s">
        <v>128</v>
      </c>
      <c r="E40" s="16" t="str">
        <f>INDEX([2]master!$A$1:$C$498,MATCH(D40,[2]master!$A$1:$A$498,0),2)</f>
        <v>Intensité des émissions</v>
      </c>
      <c r="F40" s="16">
        <v>5.7636895E-2</v>
      </c>
      <c r="G40" s="16" t="s">
        <v>129</v>
      </c>
    </row>
    <row r="41" spans="1:7" x14ac:dyDescent="0.35">
      <c r="A41" s="16" t="s">
        <v>76</v>
      </c>
      <c r="B41" s="16" t="s">
        <v>130</v>
      </c>
      <c r="C41" s="16">
        <v>2020</v>
      </c>
      <c r="D41" s="16" t="s">
        <v>128</v>
      </c>
      <c r="E41" s="16" t="str">
        <f>INDEX([2]master!$A$1:$C$498,MATCH(D41,[2]master!$A$1:$A$498,0),2)</f>
        <v>Intensité des émissions</v>
      </c>
      <c r="F41" s="16">
        <v>5.8371972000000001E-2</v>
      </c>
      <c r="G41" s="16" t="s">
        <v>129</v>
      </c>
    </row>
    <row r="42" spans="1:7" x14ac:dyDescent="0.35">
      <c r="A42" s="16" t="s">
        <v>76</v>
      </c>
      <c r="B42" s="16" t="s">
        <v>130</v>
      </c>
      <c r="C42" s="16">
        <v>2021</v>
      </c>
      <c r="D42" s="16" t="s">
        <v>128</v>
      </c>
      <c r="E42" s="16" t="str">
        <f>INDEX([2]master!$A$1:$C$498,MATCH(D42,[2]master!$A$1:$A$498,0),2)</f>
        <v>Intensité des émissions</v>
      </c>
      <c r="F42" s="16">
        <v>5.7543893999999998E-2</v>
      </c>
      <c r="G42" s="16" t="s">
        <v>129</v>
      </c>
    </row>
    <row r="43" spans="1:7" x14ac:dyDescent="0.35">
      <c r="A43" s="16" t="s">
        <v>76</v>
      </c>
      <c r="B43" s="16" t="s">
        <v>130</v>
      </c>
      <c r="C43" s="16">
        <v>2022</v>
      </c>
      <c r="D43" s="16" t="s">
        <v>128</v>
      </c>
      <c r="E43" s="16" t="str">
        <f>INDEX([2]master!$A$1:$C$498,MATCH(D43,[2]master!$A$1:$A$498,0),2)</f>
        <v>Intensité des émissions</v>
      </c>
      <c r="F43" s="16">
        <v>5.7091226000000002E-2</v>
      </c>
      <c r="G43" s="16" t="s">
        <v>129</v>
      </c>
    </row>
    <row r="44" spans="1:7" x14ac:dyDescent="0.35">
      <c r="A44" s="16" t="s">
        <v>76</v>
      </c>
      <c r="B44" s="16" t="s">
        <v>130</v>
      </c>
      <c r="C44" s="16">
        <v>2023</v>
      </c>
      <c r="D44" s="16" t="s">
        <v>128</v>
      </c>
      <c r="E44" s="16" t="str">
        <f>INDEX([2]master!$A$1:$C$498,MATCH(D44,[2]master!$A$1:$A$498,0),2)</f>
        <v>Intensité des émissions</v>
      </c>
      <c r="F44" s="16">
        <v>5.6985936000000001E-2</v>
      </c>
      <c r="G44" s="16" t="s">
        <v>129</v>
      </c>
    </row>
    <row r="45" spans="1:7" x14ac:dyDescent="0.35">
      <c r="A45" s="16" t="s">
        <v>76</v>
      </c>
      <c r="B45" s="16" t="s">
        <v>130</v>
      </c>
      <c r="C45" s="16">
        <v>2024</v>
      </c>
      <c r="D45" s="16" t="s">
        <v>128</v>
      </c>
      <c r="E45" s="16" t="str">
        <f>INDEX([2]master!$A$1:$C$498,MATCH(D45,[2]master!$A$1:$A$498,0),2)</f>
        <v>Intensité des émissions</v>
      </c>
      <c r="F45" s="16">
        <v>5.5969016000000003E-2</v>
      </c>
      <c r="G45" s="16" t="s">
        <v>129</v>
      </c>
    </row>
    <row r="46" spans="1:7" x14ac:dyDescent="0.35">
      <c r="A46" s="16" t="s">
        <v>76</v>
      </c>
      <c r="B46" s="16" t="s">
        <v>130</v>
      </c>
      <c r="C46" s="16">
        <v>2025</v>
      </c>
      <c r="D46" s="16" t="s">
        <v>128</v>
      </c>
      <c r="E46" s="16" t="str">
        <f>INDEX([2]master!$A$1:$C$498,MATCH(D46,[2]master!$A$1:$A$498,0),2)</f>
        <v>Intensité des émissions</v>
      </c>
      <c r="F46" s="16">
        <v>5.5145067999999998E-2</v>
      </c>
      <c r="G46" s="16" t="s">
        <v>129</v>
      </c>
    </row>
    <row r="47" spans="1:7" x14ac:dyDescent="0.35">
      <c r="A47" s="16" t="s">
        <v>76</v>
      </c>
      <c r="B47" s="16" t="s">
        <v>130</v>
      </c>
      <c r="C47" s="16">
        <v>2026</v>
      </c>
      <c r="D47" s="16" t="s">
        <v>128</v>
      </c>
      <c r="E47" s="16" t="str">
        <f>INDEX([2]master!$A$1:$C$498,MATCH(D47,[2]master!$A$1:$A$498,0),2)</f>
        <v>Intensité des émissions</v>
      </c>
      <c r="F47" s="16">
        <v>5.3646153000000002E-2</v>
      </c>
      <c r="G47" s="16" t="s">
        <v>129</v>
      </c>
    </row>
    <row r="48" spans="1:7" x14ac:dyDescent="0.35">
      <c r="A48" s="16" t="s">
        <v>76</v>
      </c>
      <c r="B48" s="16" t="s">
        <v>130</v>
      </c>
      <c r="C48" s="16">
        <v>2027</v>
      </c>
      <c r="D48" s="16" t="s">
        <v>128</v>
      </c>
      <c r="E48" s="16" t="str">
        <f>INDEX([2]master!$A$1:$C$498,MATCH(D48,[2]master!$A$1:$A$498,0),2)</f>
        <v>Intensité des émissions</v>
      </c>
      <c r="F48" s="16">
        <v>5.1494255000000003E-2</v>
      </c>
      <c r="G48" s="16" t="s">
        <v>129</v>
      </c>
    </row>
    <row r="49" spans="1:7" x14ac:dyDescent="0.35">
      <c r="A49" s="16" t="s">
        <v>76</v>
      </c>
      <c r="B49" s="16" t="s">
        <v>130</v>
      </c>
      <c r="C49" s="16">
        <v>2028</v>
      </c>
      <c r="D49" s="16" t="s">
        <v>128</v>
      </c>
      <c r="E49" s="16" t="str">
        <f>INDEX([2]master!$A$1:$C$498,MATCH(D49,[2]master!$A$1:$A$498,0),2)</f>
        <v>Intensité des émissions</v>
      </c>
      <c r="F49" s="16">
        <v>4.8636581999999998E-2</v>
      </c>
      <c r="G49" s="16" t="s">
        <v>129</v>
      </c>
    </row>
    <row r="50" spans="1:7" x14ac:dyDescent="0.35">
      <c r="A50" s="16" t="s">
        <v>76</v>
      </c>
      <c r="B50" s="16" t="s">
        <v>130</v>
      </c>
      <c r="C50" s="16">
        <v>2029</v>
      </c>
      <c r="D50" s="16" t="s">
        <v>128</v>
      </c>
      <c r="E50" s="16" t="str">
        <f>INDEX([2]master!$A$1:$C$498,MATCH(D50,[2]master!$A$1:$A$498,0),2)</f>
        <v>Intensité des émissions</v>
      </c>
      <c r="F50" s="16">
        <v>4.5126527999999999E-2</v>
      </c>
      <c r="G50" s="16" t="s">
        <v>129</v>
      </c>
    </row>
    <row r="51" spans="1:7" x14ac:dyDescent="0.35">
      <c r="A51" s="16" t="s">
        <v>76</v>
      </c>
      <c r="B51" s="16" t="s">
        <v>130</v>
      </c>
      <c r="C51" s="16">
        <v>2030</v>
      </c>
      <c r="D51" s="16" t="s">
        <v>128</v>
      </c>
      <c r="E51" s="16" t="str">
        <f>INDEX([2]master!$A$1:$C$498,MATCH(D51,[2]master!$A$1:$A$498,0),2)</f>
        <v>Intensité des émissions</v>
      </c>
      <c r="F51" s="16">
        <v>4.1164593999999999E-2</v>
      </c>
      <c r="G51" s="16" t="s">
        <v>129</v>
      </c>
    </row>
    <row r="52" spans="1:7" x14ac:dyDescent="0.35">
      <c r="A52" s="16" t="s">
        <v>76</v>
      </c>
      <c r="B52" s="16" t="s">
        <v>130</v>
      </c>
      <c r="C52" s="16">
        <v>2031</v>
      </c>
      <c r="D52" s="16" t="s">
        <v>128</v>
      </c>
      <c r="E52" s="16" t="str">
        <f>INDEX([2]master!$A$1:$C$498,MATCH(D52,[2]master!$A$1:$A$498,0),2)</f>
        <v>Intensité des émissions</v>
      </c>
      <c r="F52" s="16">
        <v>3.6845264000000003E-2</v>
      </c>
      <c r="G52" s="16" t="s">
        <v>129</v>
      </c>
    </row>
    <row r="53" spans="1:7" x14ac:dyDescent="0.35">
      <c r="A53" s="16" t="s">
        <v>76</v>
      </c>
      <c r="B53" s="16" t="s">
        <v>130</v>
      </c>
      <c r="C53" s="16">
        <v>2032</v>
      </c>
      <c r="D53" s="16" t="s">
        <v>128</v>
      </c>
      <c r="E53" s="16" t="str">
        <f>INDEX([2]master!$A$1:$C$498,MATCH(D53,[2]master!$A$1:$A$498,0),2)</f>
        <v>Intensité des émissions</v>
      </c>
      <c r="F53" s="16">
        <v>3.2393971000000001E-2</v>
      </c>
      <c r="G53" s="16" t="s">
        <v>129</v>
      </c>
    </row>
    <row r="54" spans="1:7" x14ac:dyDescent="0.35">
      <c r="A54" s="16" t="s">
        <v>76</v>
      </c>
      <c r="B54" s="16" t="s">
        <v>130</v>
      </c>
      <c r="C54" s="16">
        <v>2033</v>
      </c>
      <c r="D54" s="16" t="s">
        <v>128</v>
      </c>
      <c r="E54" s="16" t="str">
        <f>INDEX([2]master!$A$1:$C$498,MATCH(D54,[2]master!$A$1:$A$498,0),2)</f>
        <v>Intensité des émissions</v>
      </c>
      <c r="F54" s="16">
        <v>2.7978441E-2</v>
      </c>
      <c r="G54" s="16" t="s">
        <v>129</v>
      </c>
    </row>
    <row r="55" spans="1:7" x14ac:dyDescent="0.35">
      <c r="A55" s="16" t="s">
        <v>76</v>
      </c>
      <c r="B55" s="16" t="s">
        <v>130</v>
      </c>
      <c r="C55" s="16">
        <v>2034</v>
      </c>
      <c r="D55" s="16" t="s">
        <v>128</v>
      </c>
      <c r="E55" s="16" t="str">
        <f>INDEX([2]master!$A$1:$C$498,MATCH(D55,[2]master!$A$1:$A$498,0),2)</f>
        <v>Intensité des émissions</v>
      </c>
      <c r="F55" s="16">
        <v>2.3621588999999998E-2</v>
      </c>
      <c r="G55" s="16" t="s">
        <v>129</v>
      </c>
    </row>
    <row r="56" spans="1:7" x14ac:dyDescent="0.35">
      <c r="A56" s="16" t="s">
        <v>76</v>
      </c>
      <c r="B56" s="16" t="s">
        <v>130</v>
      </c>
      <c r="C56" s="16">
        <v>2035</v>
      </c>
      <c r="D56" s="16" t="s">
        <v>128</v>
      </c>
      <c r="E56" s="16" t="str">
        <f>INDEX([2]master!$A$1:$C$498,MATCH(D56,[2]master!$A$1:$A$498,0),2)</f>
        <v>Intensité des émissions</v>
      </c>
      <c r="F56" s="16">
        <v>1.9316995999999999E-2</v>
      </c>
      <c r="G56" s="16" t="s">
        <v>129</v>
      </c>
    </row>
    <row r="57" spans="1:7" x14ac:dyDescent="0.35">
      <c r="A57" s="16" t="s">
        <v>76</v>
      </c>
      <c r="B57" s="16" t="s">
        <v>130</v>
      </c>
      <c r="C57" s="16">
        <v>2036</v>
      </c>
      <c r="D57" s="16" t="s">
        <v>128</v>
      </c>
      <c r="E57" s="16" t="str">
        <f>INDEX([2]master!$A$1:$C$498,MATCH(D57,[2]master!$A$1:$A$498,0),2)</f>
        <v>Intensité des émissions</v>
      </c>
      <c r="F57" s="16">
        <v>1.5114578E-2</v>
      </c>
      <c r="G57" s="16" t="s">
        <v>129</v>
      </c>
    </row>
    <row r="58" spans="1:7" x14ac:dyDescent="0.35">
      <c r="A58" s="16" t="s">
        <v>76</v>
      </c>
      <c r="B58" s="16" t="s">
        <v>130</v>
      </c>
      <c r="C58" s="16">
        <v>2037</v>
      </c>
      <c r="D58" s="16" t="s">
        <v>128</v>
      </c>
      <c r="E58" s="16" t="str">
        <f>INDEX([2]master!$A$1:$C$498,MATCH(D58,[2]master!$A$1:$A$498,0),2)</f>
        <v>Intensité des émissions</v>
      </c>
      <c r="F58" s="16">
        <v>1.1017144E-2</v>
      </c>
      <c r="G58" s="16" t="s">
        <v>129</v>
      </c>
    </row>
    <row r="59" spans="1:7" x14ac:dyDescent="0.35">
      <c r="A59" s="16" t="s">
        <v>76</v>
      </c>
      <c r="B59" s="16" t="s">
        <v>130</v>
      </c>
      <c r="C59" s="16">
        <v>2038</v>
      </c>
      <c r="D59" s="16" t="s">
        <v>128</v>
      </c>
      <c r="E59" s="16" t="str">
        <f>INDEX([2]master!$A$1:$C$498,MATCH(D59,[2]master!$A$1:$A$498,0),2)</f>
        <v>Intensité des émissions</v>
      </c>
      <c r="F59" s="16">
        <v>8.6886169999999992E-3</v>
      </c>
      <c r="G59" s="16" t="s">
        <v>129</v>
      </c>
    </row>
    <row r="60" spans="1:7" x14ac:dyDescent="0.35">
      <c r="A60" s="16" t="s">
        <v>76</v>
      </c>
      <c r="B60" s="16" t="s">
        <v>130</v>
      </c>
      <c r="C60" s="16">
        <v>2039</v>
      </c>
      <c r="D60" s="16" t="s">
        <v>128</v>
      </c>
      <c r="E60" s="16" t="str">
        <f>INDEX([2]master!$A$1:$C$498,MATCH(D60,[2]master!$A$1:$A$498,0),2)</f>
        <v>Intensité des émissions</v>
      </c>
      <c r="F60" s="16">
        <v>8.5420900000000004E-3</v>
      </c>
      <c r="G60" s="16" t="s">
        <v>129</v>
      </c>
    </row>
    <row r="61" spans="1:7" x14ac:dyDescent="0.35">
      <c r="A61" s="16" t="s">
        <v>76</v>
      </c>
      <c r="B61" s="16" t="s">
        <v>130</v>
      </c>
      <c r="C61" s="16">
        <v>2040</v>
      </c>
      <c r="D61" s="16" t="s">
        <v>128</v>
      </c>
      <c r="E61" s="16" t="str">
        <f>INDEX([2]master!$A$1:$C$498,MATCH(D61,[2]master!$A$1:$A$498,0),2)</f>
        <v>Intensité des émissions</v>
      </c>
      <c r="F61" s="16">
        <v>8.3937379999999995E-3</v>
      </c>
      <c r="G61" s="16" t="s">
        <v>129</v>
      </c>
    </row>
    <row r="62" spans="1:7" x14ac:dyDescent="0.35">
      <c r="A62" s="16" t="s">
        <v>76</v>
      </c>
      <c r="B62" s="16" t="s">
        <v>130</v>
      </c>
      <c r="C62" s="16">
        <v>2041</v>
      </c>
      <c r="D62" s="16" t="s">
        <v>128</v>
      </c>
      <c r="E62" s="16" t="str">
        <f>INDEX([2]master!$A$1:$C$498,MATCH(D62,[2]master!$A$1:$A$498,0),2)</f>
        <v>Intensité des émissions</v>
      </c>
      <c r="F62" s="16">
        <v>8.2414670000000006E-3</v>
      </c>
      <c r="G62" s="16" t="s">
        <v>129</v>
      </c>
    </row>
    <row r="63" spans="1:7" x14ac:dyDescent="0.35">
      <c r="A63" s="16" t="s">
        <v>76</v>
      </c>
      <c r="B63" s="16" t="s">
        <v>130</v>
      </c>
      <c r="C63" s="16">
        <v>2042</v>
      </c>
      <c r="D63" s="16" t="s">
        <v>128</v>
      </c>
      <c r="E63" s="16" t="str">
        <f>INDEX([2]master!$A$1:$C$498,MATCH(D63,[2]master!$A$1:$A$498,0),2)</f>
        <v>Intensité des émissions</v>
      </c>
      <c r="F63" s="16">
        <v>8.0862729999999997E-3</v>
      </c>
      <c r="G63" s="16" t="s">
        <v>129</v>
      </c>
    </row>
    <row r="64" spans="1:7" x14ac:dyDescent="0.35">
      <c r="A64" s="16" t="s">
        <v>76</v>
      </c>
      <c r="B64" s="16" t="s">
        <v>130</v>
      </c>
      <c r="C64" s="16">
        <v>2043</v>
      </c>
      <c r="D64" s="16" t="s">
        <v>128</v>
      </c>
      <c r="E64" s="16" t="str">
        <f>INDEX([2]master!$A$1:$C$498,MATCH(D64,[2]master!$A$1:$A$498,0),2)</f>
        <v>Intensité des émissions</v>
      </c>
      <c r="F64" s="16">
        <v>7.9819049999999992E-3</v>
      </c>
      <c r="G64" s="16" t="s">
        <v>129</v>
      </c>
    </row>
    <row r="65" spans="1:7" x14ac:dyDescent="0.35">
      <c r="A65" s="16" t="s">
        <v>76</v>
      </c>
      <c r="B65" s="16" t="s">
        <v>130</v>
      </c>
      <c r="C65" s="16">
        <v>2044</v>
      </c>
      <c r="D65" s="16" t="s">
        <v>128</v>
      </c>
      <c r="E65" s="16" t="str">
        <f>INDEX([2]master!$A$1:$C$498,MATCH(D65,[2]master!$A$1:$A$498,0),2)</f>
        <v>Intensité des émissions</v>
      </c>
      <c r="F65" s="16">
        <v>7.8774659999999996E-3</v>
      </c>
      <c r="G65" s="16" t="s">
        <v>129</v>
      </c>
    </row>
    <row r="66" spans="1:7" x14ac:dyDescent="0.35">
      <c r="A66" s="16" t="s">
        <v>76</v>
      </c>
      <c r="B66" s="16" t="s">
        <v>130</v>
      </c>
      <c r="C66" s="16">
        <v>2045</v>
      </c>
      <c r="D66" s="16" t="s">
        <v>128</v>
      </c>
      <c r="E66" s="16" t="str">
        <f>INDEX([2]master!$A$1:$C$498,MATCH(D66,[2]master!$A$1:$A$498,0),2)</f>
        <v>Intensité des émissions</v>
      </c>
      <c r="F66" s="16">
        <v>7.7711070000000002E-3</v>
      </c>
      <c r="G66" s="16" t="s">
        <v>129</v>
      </c>
    </row>
    <row r="67" spans="1:7" x14ac:dyDescent="0.35">
      <c r="A67" s="16" t="s">
        <v>76</v>
      </c>
      <c r="B67" s="16" t="s">
        <v>130</v>
      </c>
      <c r="C67" s="16">
        <v>2046</v>
      </c>
      <c r="D67" s="16" t="s">
        <v>128</v>
      </c>
      <c r="E67" s="16" t="str">
        <f>INDEX([2]master!$A$1:$C$498,MATCH(D67,[2]master!$A$1:$A$498,0),2)</f>
        <v>Intensité des émissions</v>
      </c>
      <c r="F67" s="16">
        <v>7.6659639999999999E-3</v>
      </c>
      <c r="G67" s="16" t="s">
        <v>129</v>
      </c>
    </row>
    <row r="68" spans="1:7" x14ac:dyDescent="0.35">
      <c r="A68" s="16" t="s">
        <v>76</v>
      </c>
      <c r="B68" s="16" t="s">
        <v>130</v>
      </c>
      <c r="C68" s="16">
        <v>2047</v>
      </c>
      <c r="D68" s="16" t="s">
        <v>128</v>
      </c>
      <c r="E68" s="16" t="str">
        <f>INDEX([2]master!$A$1:$C$498,MATCH(D68,[2]master!$A$1:$A$498,0),2)</f>
        <v>Intensité des émissions</v>
      </c>
      <c r="F68" s="16">
        <v>7.5607060000000004E-3</v>
      </c>
      <c r="G68" s="16" t="s">
        <v>129</v>
      </c>
    </row>
    <row r="69" spans="1:7" x14ac:dyDescent="0.35">
      <c r="A69" s="16" t="s">
        <v>76</v>
      </c>
      <c r="B69" s="16" t="s">
        <v>130</v>
      </c>
      <c r="C69" s="16">
        <v>2048</v>
      </c>
      <c r="D69" s="16" t="s">
        <v>128</v>
      </c>
      <c r="E69" s="16" t="str">
        <f>INDEX([2]master!$A$1:$C$498,MATCH(D69,[2]master!$A$1:$A$498,0),2)</f>
        <v>Intensité des émissions</v>
      </c>
      <c r="F69" s="16">
        <v>7.4552439999999998E-3</v>
      </c>
      <c r="G69" s="16" t="s">
        <v>129</v>
      </c>
    </row>
    <row r="70" spans="1:7" x14ac:dyDescent="0.35">
      <c r="A70" s="16" t="s">
        <v>76</v>
      </c>
      <c r="B70" s="16" t="s">
        <v>130</v>
      </c>
      <c r="C70" s="16">
        <v>2049</v>
      </c>
      <c r="D70" s="16" t="s">
        <v>128</v>
      </c>
      <c r="E70" s="16" t="str">
        <f>INDEX([2]master!$A$1:$C$498,MATCH(D70,[2]master!$A$1:$A$498,0),2)</f>
        <v>Intensité des émissions</v>
      </c>
      <c r="F70" s="16">
        <v>7.3506480000000004E-3</v>
      </c>
      <c r="G70" s="16" t="s">
        <v>129</v>
      </c>
    </row>
    <row r="71" spans="1:7" x14ac:dyDescent="0.35">
      <c r="A71" s="16" t="s">
        <v>76</v>
      </c>
      <c r="B71" s="16" t="s">
        <v>130</v>
      </c>
      <c r="C71" s="16">
        <v>2050</v>
      </c>
      <c r="D71" s="16" t="s">
        <v>128</v>
      </c>
      <c r="E71" s="16" t="str">
        <f>INDEX([2]master!$A$1:$C$498,MATCH(D71,[2]master!$A$1:$A$498,0),2)</f>
        <v>Intensité des émissions</v>
      </c>
      <c r="F71" s="16">
        <v>7.2457199999999998E-3</v>
      </c>
      <c r="G71" s="16" t="s">
        <v>129</v>
      </c>
    </row>
    <row r="72" spans="1:7" x14ac:dyDescent="0.35">
      <c r="A72" s="16" t="s">
        <v>77</v>
      </c>
      <c r="B72" s="16" t="s">
        <v>112</v>
      </c>
      <c r="C72" s="16">
        <v>2016</v>
      </c>
      <c r="D72" s="16" t="s">
        <v>128</v>
      </c>
      <c r="E72" s="16" t="str">
        <f>INDEX([2]master!$A$1:$C$498,MATCH(D72,[2]master!$A$1:$A$498,0),2)</f>
        <v>Intensité des émissions</v>
      </c>
      <c r="F72" s="16">
        <v>5.7690427000000002E-2</v>
      </c>
      <c r="G72" s="16" t="s">
        <v>129</v>
      </c>
    </row>
    <row r="73" spans="1:7" x14ac:dyDescent="0.35">
      <c r="A73" s="16" t="s">
        <v>77</v>
      </c>
      <c r="B73" s="16" t="s">
        <v>112</v>
      </c>
      <c r="C73" s="16">
        <v>2017</v>
      </c>
      <c r="D73" s="16" t="s">
        <v>128</v>
      </c>
      <c r="E73" s="16" t="str">
        <f>INDEX([2]master!$A$1:$C$498,MATCH(D73,[2]master!$A$1:$A$498,0),2)</f>
        <v>Intensité des émissions</v>
      </c>
      <c r="F73" s="16">
        <v>5.9813679000000002E-2</v>
      </c>
      <c r="G73" s="16" t="s">
        <v>129</v>
      </c>
    </row>
    <row r="74" spans="1:7" x14ac:dyDescent="0.35">
      <c r="A74" s="16" t="s">
        <v>77</v>
      </c>
      <c r="B74" s="16" t="s">
        <v>112</v>
      </c>
      <c r="C74" s="16">
        <v>2018</v>
      </c>
      <c r="D74" s="16" t="s">
        <v>128</v>
      </c>
      <c r="E74" s="16" t="str">
        <f>INDEX([2]master!$A$1:$C$498,MATCH(D74,[2]master!$A$1:$A$498,0),2)</f>
        <v>Intensité des émissions</v>
      </c>
      <c r="F74" s="16">
        <v>5.9270007999999999E-2</v>
      </c>
      <c r="G74" s="16" t="s">
        <v>129</v>
      </c>
    </row>
    <row r="75" spans="1:7" x14ac:dyDescent="0.35">
      <c r="A75" s="16" t="s">
        <v>77</v>
      </c>
      <c r="B75" s="16" t="s">
        <v>112</v>
      </c>
      <c r="C75" s="16">
        <v>2019</v>
      </c>
      <c r="D75" s="16" t="s">
        <v>128</v>
      </c>
      <c r="E75" s="16" t="str">
        <f>INDEX([2]master!$A$1:$C$498,MATCH(D75,[2]master!$A$1:$A$498,0),2)</f>
        <v>Intensité des émissions</v>
      </c>
      <c r="F75" s="16">
        <v>5.7636895E-2</v>
      </c>
      <c r="G75" s="16" t="s">
        <v>129</v>
      </c>
    </row>
    <row r="76" spans="1:7" x14ac:dyDescent="0.35">
      <c r="A76" s="16" t="s">
        <v>77</v>
      </c>
      <c r="B76" s="16" t="s">
        <v>112</v>
      </c>
      <c r="C76" s="16">
        <v>2020</v>
      </c>
      <c r="D76" s="16" t="s">
        <v>128</v>
      </c>
      <c r="E76" s="16" t="str">
        <f>INDEX([2]master!$A$1:$C$498,MATCH(D76,[2]master!$A$1:$A$498,0),2)</f>
        <v>Intensité des émissions</v>
      </c>
      <c r="F76" s="16">
        <v>5.8371973000000001E-2</v>
      </c>
      <c r="G76" s="16" t="s">
        <v>129</v>
      </c>
    </row>
    <row r="77" spans="1:7" x14ac:dyDescent="0.35">
      <c r="A77" s="16" t="s">
        <v>77</v>
      </c>
      <c r="B77" s="16" t="s">
        <v>112</v>
      </c>
      <c r="C77" s="16">
        <v>2021</v>
      </c>
      <c r="D77" s="16" t="s">
        <v>128</v>
      </c>
      <c r="E77" s="16" t="str">
        <f>INDEX([2]master!$A$1:$C$498,MATCH(D77,[2]master!$A$1:$A$498,0),2)</f>
        <v>Intensité des émissions</v>
      </c>
      <c r="F77" s="16">
        <v>5.7543893999999998E-2</v>
      </c>
      <c r="G77" s="16" t="s">
        <v>129</v>
      </c>
    </row>
    <row r="78" spans="1:7" x14ac:dyDescent="0.35">
      <c r="A78" s="16" t="s">
        <v>77</v>
      </c>
      <c r="B78" s="16" t="s">
        <v>112</v>
      </c>
      <c r="C78" s="16">
        <v>2022</v>
      </c>
      <c r="D78" s="16" t="s">
        <v>128</v>
      </c>
      <c r="E78" s="16" t="str">
        <f>INDEX([2]master!$A$1:$C$498,MATCH(D78,[2]master!$A$1:$A$498,0),2)</f>
        <v>Intensité des émissions</v>
      </c>
      <c r="F78" s="16">
        <v>5.7091226000000002E-2</v>
      </c>
      <c r="G78" s="16" t="s">
        <v>129</v>
      </c>
    </row>
    <row r="79" spans="1:7" x14ac:dyDescent="0.35">
      <c r="A79" s="16" t="s">
        <v>77</v>
      </c>
      <c r="B79" s="16" t="s">
        <v>112</v>
      </c>
      <c r="C79" s="16">
        <v>2023</v>
      </c>
      <c r="D79" s="16" t="s">
        <v>128</v>
      </c>
      <c r="E79" s="16" t="str">
        <f>INDEX([2]master!$A$1:$C$498,MATCH(D79,[2]master!$A$1:$A$498,0),2)</f>
        <v>Intensité des émissions</v>
      </c>
      <c r="F79" s="16">
        <v>5.7013965E-2</v>
      </c>
      <c r="G79" s="16" t="s">
        <v>129</v>
      </c>
    </row>
    <row r="80" spans="1:7" x14ac:dyDescent="0.35">
      <c r="A80" s="16" t="s">
        <v>77</v>
      </c>
      <c r="B80" s="16" t="s">
        <v>112</v>
      </c>
      <c r="C80" s="16">
        <v>2024</v>
      </c>
      <c r="D80" s="16" t="s">
        <v>128</v>
      </c>
      <c r="E80" s="16" t="str">
        <f>INDEX([2]master!$A$1:$C$498,MATCH(D80,[2]master!$A$1:$A$498,0),2)</f>
        <v>Intensité des émissions</v>
      </c>
      <c r="F80" s="16">
        <v>5.6272830000000003E-2</v>
      </c>
      <c r="G80" s="16" t="s">
        <v>129</v>
      </c>
    </row>
    <row r="81" spans="1:7" x14ac:dyDescent="0.35">
      <c r="A81" s="16" t="s">
        <v>77</v>
      </c>
      <c r="B81" s="16" t="s">
        <v>112</v>
      </c>
      <c r="C81" s="16">
        <v>2025</v>
      </c>
      <c r="D81" s="16" t="s">
        <v>128</v>
      </c>
      <c r="E81" s="16" t="str">
        <f>INDEX([2]master!$A$1:$C$498,MATCH(D81,[2]master!$A$1:$A$498,0),2)</f>
        <v>Intensité des émissions</v>
      </c>
      <c r="F81" s="16">
        <v>5.5656627E-2</v>
      </c>
      <c r="G81" s="16" t="s">
        <v>129</v>
      </c>
    </row>
    <row r="82" spans="1:7" x14ac:dyDescent="0.35">
      <c r="A82" s="16" t="s">
        <v>77</v>
      </c>
      <c r="B82" s="16" t="s">
        <v>112</v>
      </c>
      <c r="C82" s="16">
        <v>2026</v>
      </c>
      <c r="D82" s="16" t="s">
        <v>128</v>
      </c>
      <c r="E82" s="16" t="str">
        <f>INDEX([2]master!$A$1:$C$498,MATCH(D82,[2]master!$A$1:$A$498,0),2)</f>
        <v>Intensité des émissions</v>
      </c>
      <c r="F82" s="16">
        <v>5.4964209E-2</v>
      </c>
      <c r="G82" s="16" t="s">
        <v>129</v>
      </c>
    </row>
    <row r="83" spans="1:7" x14ac:dyDescent="0.35">
      <c r="A83" s="16" t="s">
        <v>77</v>
      </c>
      <c r="B83" s="16" t="s">
        <v>112</v>
      </c>
      <c r="C83" s="16">
        <v>2027</v>
      </c>
      <c r="D83" s="16" t="s">
        <v>128</v>
      </c>
      <c r="E83" s="16" t="str">
        <f>INDEX([2]master!$A$1:$C$498,MATCH(D83,[2]master!$A$1:$A$498,0),2)</f>
        <v>Intensité des émissions</v>
      </c>
      <c r="F83" s="16">
        <v>5.4297500999999998E-2</v>
      </c>
      <c r="G83" s="16" t="s">
        <v>129</v>
      </c>
    </row>
    <row r="84" spans="1:7" x14ac:dyDescent="0.35">
      <c r="A84" s="16" t="s">
        <v>77</v>
      </c>
      <c r="B84" s="16" t="s">
        <v>112</v>
      </c>
      <c r="C84" s="16">
        <v>2028</v>
      </c>
      <c r="D84" s="16" t="s">
        <v>128</v>
      </c>
      <c r="E84" s="16" t="str">
        <f>INDEX([2]master!$A$1:$C$498,MATCH(D84,[2]master!$A$1:$A$498,0),2)</f>
        <v>Intensité des émissions</v>
      </c>
      <c r="F84" s="16">
        <v>5.3655288000000002E-2</v>
      </c>
      <c r="G84" s="16" t="s">
        <v>129</v>
      </c>
    </row>
    <row r="85" spans="1:7" x14ac:dyDescent="0.35">
      <c r="A85" s="16" t="s">
        <v>77</v>
      </c>
      <c r="B85" s="16" t="s">
        <v>112</v>
      </c>
      <c r="C85" s="16">
        <v>2029</v>
      </c>
      <c r="D85" s="16" t="s">
        <v>128</v>
      </c>
      <c r="E85" s="16" t="str">
        <f>INDEX([2]master!$A$1:$C$498,MATCH(D85,[2]master!$A$1:$A$498,0),2)</f>
        <v>Intensité des émissions</v>
      </c>
      <c r="F85" s="16">
        <v>5.3048699999999997E-2</v>
      </c>
      <c r="G85" s="16" t="s">
        <v>129</v>
      </c>
    </row>
    <row r="86" spans="1:7" x14ac:dyDescent="0.35">
      <c r="A86" s="16" t="s">
        <v>77</v>
      </c>
      <c r="B86" s="16" t="s">
        <v>112</v>
      </c>
      <c r="C86" s="16">
        <v>2030</v>
      </c>
      <c r="D86" s="16" t="s">
        <v>128</v>
      </c>
      <c r="E86" s="16" t="str">
        <f>INDEX([2]master!$A$1:$C$498,MATCH(D86,[2]master!$A$1:$A$498,0),2)</f>
        <v>Intensité des émissions</v>
      </c>
      <c r="F86" s="16">
        <v>5.2313718000000002E-2</v>
      </c>
      <c r="G86" s="16" t="s">
        <v>129</v>
      </c>
    </row>
    <row r="87" spans="1:7" x14ac:dyDescent="0.35">
      <c r="A87" s="16" t="s">
        <v>77</v>
      </c>
      <c r="B87" s="16" t="s">
        <v>112</v>
      </c>
      <c r="C87" s="16">
        <v>2031</v>
      </c>
      <c r="D87" s="16" t="s">
        <v>128</v>
      </c>
      <c r="E87" s="16" t="str">
        <f>INDEX([2]master!$A$1:$C$498,MATCH(D87,[2]master!$A$1:$A$498,0),2)</f>
        <v>Intensité des émissions</v>
      </c>
      <c r="F87" s="16">
        <v>5.1634807999999997E-2</v>
      </c>
      <c r="G87" s="16" t="s">
        <v>129</v>
      </c>
    </row>
    <row r="88" spans="1:7" x14ac:dyDescent="0.35">
      <c r="A88" s="16" t="s">
        <v>77</v>
      </c>
      <c r="B88" s="16" t="s">
        <v>112</v>
      </c>
      <c r="C88" s="16">
        <v>2032</v>
      </c>
      <c r="D88" s="16" t="s">
        <v>128</v>
      </c>
      <c r="E88" s="16" t="str">
        <f>INDEX([2]master!$A$1:$C$498,MATCH(D88,[2]master!$A$1:$A$498,0),2)</f>
        <v>Intensité des émissions</v>
      </c>
      <c r="F88" s="16">
        <v>5.0917563999999998E-2</v>
      </c>
      <c r="G88" s="16" t="s">
        <v>129</v>
      </c>
    </row>
    <row r="89" spans="1:7" x14ac:dyDescent="0.35">
      <c r="A89" s="16" t="s">
        <v>77</v>
      </c>
      <c r="B89" s="16" t="s">
        <v>112</v>
      </c>
      <c r="C89" s="16">
        <v>2033</v>
      </c>
      <c r="D89" s="16" t="s">
        <v>128</v>
      </c>
      <c r="E89" s="16" t="str">
        <f>INDEX([2]master!$A$1:$C$498,MATCH(D89,[2]master!$A$1:$A$498,0),2)</f>
        <v>Intensité des émissions</v>
      </c>
      <c r="F89" s="16">
        <v>5.0702879999999999E-2</v>
      </c>
      <c r="G89" s="16" t="s">
        <v>129</v>
      </c>
    </row>
    <row r="90" spans="1:7" x14ac:dyDescent="0.35">
      <c r="A90" s="16" t="s">
        <v>77</v>
      </c>
      <c r="B90" s="16" t="s">
        <v>112</v>
      </c>
      <c r="C90" s="16">
        <v>2034</v>
      </c>
      <c r="D90" s="16" t="s">
        <v>128</v>
      </c>
      <c r="E90" s="16" t="str">
        <f>INDEX([2]master!$A$1:$C$498,MATCH(D90,[2]master!$A$1:$A$498,0),2)</f>
        <v>Intensité des émissions</v>
      </c>
      <c r="F90" s="16">
        <v>5.0360586999999998E-2</v>
      </c>
      <c r="G90" s="16" t="s">
        <v>129</v>
      </c>
    </row>
    <row r="91" spans="1:7" x14ac:dyDescent="0.35">
      <c r="A91" s="16" t="s">
        <v>77</v>
      </c>
      <c r="B91" s="16" t="s">
        <v>112</v>
      </c>
      <c r="C91" s="16">
        <v>2035</v>
      </c>
      <c r="D91" s="16" t="s">
        <v>128</v>
      </c>
      <c r="E91" s="16" t="str">
        <f>INDEX([2]master!$A$1:$C$498,MATCH(D91,[2]master!$A$1:$A$498,0),2)</f>
        <v>Intensité des émissions</v>
      </c>
      <c r="F91" s="16">
        <v>4.9819583000000001E-2</v>
      </c>
      <c r="G91" s="16" t="s">
        <v>129</v>
      </c>
    </row>
    <row r="92" spans="1:7" x14ac:dyDescent="0.35">
      <c r="A92" s="16" t="s">
        <v>77</v>
      </c>
      <c r="B92" s="16" t="s">
        <v>112</v>
      </c>
      <c r="C92" s="16">
        <v>2036</v>
      </c>
      <c r="D92" s="16" t="s">
        <v>128</v>
      </c>
      <c r="E92" s="16" t="str">
        <f>INDEX([2]master!$A$1:$C$498,MATCH(D92,[2]master!$A$1:$A$498,0),2)</f>
        <v>Intensité des émissions</v>
      </c>
      <c r="F92" s="16">
        <v>4.9168199000000003E-2</v>
      </c>
      <c r="G92" s="16" t="s">
        <v>129</v>
      </c>
    </row>
    <row r="93" spans="1:7" x14ac:dyDescent="0.35">
      <c r="A93" s="16" t="s">
        <v>77</v>
      </c>
      <c r="B93" s="16" t="s">
        <v>112</v>
      </c>
      <c r="C93" s="16">
        <v>2037</v>
      </c>
      <c r="D93" s="16" t="s">
        <v>128</v>
      </c>
      <c r="E93" s="16" t="str">
        <f>INDEX([2]master!$A$1:$C$498,MATCH(D93,[2]master!$A$1:$A$498,0),2)</f>
        <v>Intensité des émissions</v>
      </c>
      <c r="F93" s="16">
        <v>4.8523841999999998E-2</v>
      </c>
      <c r="G93" s="16" t="s">
        <v>129</v>
      </c>
    </row>
    <row r="94" spans="1:7" x14ac:dyDescent="0.35">
      <c r="A94" s="16" t="s">
        <v>77</v>
      </c>
      <c r="B94" s="16" t="s">
        <v>112</v>
      </c>
      <c r="C94" s="16">
        <v>2038</v>
      </c>
      <c r="D94" s="16" t="s">
        <v>128</v>
      </c>
      <c r="E94" s="16" t="str">
        <f>INDEX([2]master!$A$1:$C$498,MATCH(D94,[2]master!$A$1:$A$498,0),2)</f>
        <v>Intensité des émissions</v>
      </c>
      <c r="F94" s="16">
        <v>4.7876811999999998E-2</v>
      </c>
      <c r="G94" s="16" t="s">
        <v>129</v>
      </c>
    </row>
    <row r="95" spans="1:7" x14ac:dyDescent="0.35">
      <c r="A95" s="16" t="s">
        <v>77</v>
      </c>
      <c r="B95" s="16" t="s">
        <v>112</v>
      </c>
      <c r="C95" s="16">
        <v>2039</v>
      </c>
      <c r="D95" s="16" t="s">
        <v>128</v>
      </c>
      <c r="E95" s="16" t="str">
        <f>INDEX([2]master!$A$1:$C$498,MATCH(D95,[2]master!$A$1:$A$498,0),2)</f>
        <v>Intensité des émissions</v>
      </c>
      <c r="F95" s="16">
        <v>4.7261914000000002E-2</v>
      </c>
      <c r="G95" s="16" t="s">
        <v>129</v>
      </c>
    </row>
    <row r="96" spans="1:7" x14ac:dyDescent="0.35">
      <c r="A96" s="16" t="s">
        <v>77</v>
      </c>
      <c r="B96" s="16" t="s">
        <v>112</v>
      </c>
      <c r="C96" s="16">
        <v>2040</v>
      </c>
      <c r="D96" s="16" t="s">
        <v>128</v>
      </c>
      <c r="E96" s="16" t="str">
        <f>INDEX([2]master!$A$1:$C$498,MATCH(D96,[2]master!$A$1:$A$498,0),2)</f>
        <v>Intensité des émissions</v>
      </c>
      <c r="F96" s="16">
        <v>4.6655271999999998E-2</v>
      </c>
      <c r="G96" s="16" t="s">
        <v>129</v>
      </c>
    </row>
    <row r="97" spans="1:7" x14ac:dyDescent="0.35">
      <c r="A97" s="16" t="s">
        <v>77</v>
      </c>
      <c r="B97" s="16" t="s">
        <v>112</v>
      </c>
      <c r="C97" s="16">
        <v>2041</v>
      </c>
      <c r="D97" s="16" t="s">
        <v>128</v>
      </c>
      <c r="E97" s="16" t="str">
        <f>INDEX([2]master!$A$1:$C$498,MATCH(D97,[2]master!$A$1:$A$498,0),2)</f>
        <v>Intensité des émissions</v>
      </c>
      <c r="F97" s="16">
        <v>4.6009530999999999E-2</v>
      </c>
      <c r="G97" s="16" t="s">
        <v>129</v>
      </c>
    </row>
    <row r="98" spans="1:7" x14ac:dyDescent="0.35">
      <c r="A98" s="16" t="s">
        <v>77</v>
      </c>
      <c r="B98" s="16" t="s">
        <v>112</v>
      </c>
      <c r="C98" s="16">
        <v>2042</v>
      </c>
      <c r="D98" s="16" t="s">
        <v>128</v>
      </c>
      <c r="E98" s="16" t="str">
        <f>INDEX([2]master!$A$1:$C$498,MATCH(D98,[2]master!$A$1:$A$498,0),2)</f>
        <v>Intensité des émissions</v>
      </c>
      <c r="F98" s="16">
        <v>4.5388244000000001E-2</v>
      </c>
      <c r="G98" s="16" t="s">
        <v>129</v>
      </c>
    </row>
    <row r="99" spans="1:7" x14ac:dyDescent="0.35">
      <c r="A99" s="16" t="s">
        <v>77</v>
      </c>
      <c r="B99" s="16" t="s">
        <v>112</v>
      </c>
      <c r="C99" s="16">
        <v>2043</v>
      </c>
      <c r="D99" s="16" t="s">
        <v>128</v>
      </c>
      <c r="E99" s="16" t="str">
        <f>INDEX([2]master!$A$1:$C$498,MATCH(D99,[2]master!$A$1:$A$498,0),2)</f>
        <v>Intensité des émissions</v>
      </c>
      <c r="F99" s="16">
        <v>4.4755910000000003E-2</v>
      </c>
      <c r="G99" s="16" t="s">
        <v>129</v>
      </c>
    </row>
    <row r="100" spans="1:7" x14ac:dyDescent="0.35">
      <c r="A100" s="16" t="s">
        <v>77</v>
      </c>
      <c r="B100" s="16" t="s">
        <v>112</v>
      </c>
      <c r="C100" s="16">
        <v>2044</v>
      </c>
      <c r="D100" s="16" t="s">
        <v>128</v>
      </c>
      <c r="E100" s="16" t="str">
        <f>INDEX([2]master!$A$1:$C$498,MATCH(D100,[2]master!$A$1:$A$498,0),2)</f>
        <v>Intensité des émissions</v>
      </c>
      <c r="F100" s="16">
        <v>4.4078785000000002E-2</v>
      </c>
      <c r="G100" s="16" t="s">
        <v>129</v>
      </c>
    </row>
    <row r="101" spans="1:7" x14ac:dyDescent="0.35">
      <c r="A101" s="16" t="s">
        <v>77</v>
      </c>
      <c r="B101" s="16" t="s">
        <v>112</v>
      </c>
      <c r="C101" s="16">
        <v>2045</v>
      </c>
      <c r="D101" s="16" t="s">
        <v>128</v>
      </c>
      <c r="E101" s="16" t="str">
        <f>INDEX([2]master!$A$1:$C$498,MATCH(D101,[2]master!$A$1:$A$498,0),2)</f>
        <v>Intensité des émissions</v>
      </c>
      <c r="F101" s="16">
        <v>4.3408988000000003E-2</v>
      </c>
      <c r="G101" s="16" t="s">
        <v>129</v>
      </c>
    </row>
    <row r="102" spans="1:7" x14ac:dyDescent="0.35">
      <c r="A102" s="16" t="s">
        <v>77</v>
      </c>
      <c r="B102" s="16" t="s">
        <v>112</v>
      </c>
      <c r="C102" s="16">
        <v>2046</v>
      </c>
      <c r="D102" s="16" t="s">
        <v>128</v>
      </c>
      <c r="E102" s="16" t="str">
        <f>INDEX([2]master!$A$1:$C$498,MATCH(D102,[2]master!$A$1:$A$498,0),2)</f>
        <v>Intensité des émissions</v>
      </c>
      <c r="F102" s="16">
        <v>4.2807663000000003E-2</v>
      </c>
      <c r="G102" s="16" t="s">
        <v>129</v>
      </c>
    </row>
    <row r="103" spans="1:7" x14ac:dyDescent="0.35">
      <c r="A103" s="16" t="s">
        <v>77</v>
      </c>
      <c r="B103" s="16" t="s">
        <v>112</v>
      </c>
      <c r="C103" s="16">
        <v>2047</v>
      </c>
      <c r="D103" s="16" t="s">
        <v>128</v>
      </c>
      <c r="E103" s="16" t="str">
        <f>INDEX([2]master!$A$1:$C$498,MATCH(D103,[2]master!$A$1:$A$498,0),2)</f>
        <v>Intensité des émissions</v>
      </c>
      <c r="F103" s="16">
        <v>4.2222044E-2</v>
      </c>
      <c r="G103" s="16" t="s">
        <v>129</v>
      </c>
    </row>
    <row r="104" spans="1:7" x14ac:dyDescent="0.35">
      <c r="A104" s="16" t="s">
        <v>77</v>
      </c>
      <c r="B104" s="16" t="s">
        <v>112</v>
      </c>
      <c r="C104" s="16">
        <v>2048</v>
      </c>
      <c r="D104" s="16" t="s">
        <v>128</v>
      </c>
      <c r="E104" s="16" t="str">
        <f>INDEX([2]master!$A$1:$C$498,MATCH(D104,[2]master!$A$1:$A$498,0),2)</f>
        <v>Intensité des émissions</v>
      </c>
      <c r="F104" s="16">
        <v>4.1675396000000003E-2</v>
      </c>
      <c r="G104" s="16" t="s">
        <v>129</v>
      </c>
    </row>
    <row r="105" spans="1:7" x14ac:dyDescent="0.35">
      <c r="A105" s="16" t="s">
        <v>77</v>
      </c>
      <c r="B105" s="16" t="s">
        <v>112</v>
      </c>
      <c r="C105" s="16">
        <v>2049</v>
      </c>
      <c r="D105" s="16" t="s">
        <v>128</v>
      </c>
      <c r="E105" s="16" t="str">
        <f>INDEX([2]master!$A$1:$C$498,MATCH(D105,[2]master!$A$1:$A$498,0),2)</f>
        <v>Intensité des émissions</v>
      </c>
      <c r="F105" s="16">
        <v>4.1187500000000002E-2</v>
      </c>
      <c r="G105" s="16" t="s">
        <v>129</v>
      </c>
    </row>
    <row r="106" spans="1:7" x14ac:dyDescent="0.35">
      <c r="A106" s="16" t="s">
        <v>77</v>
      </c>
      <c r="B106" s="16" t="s">
        <v>112</v>
      </c>
      <c r="C106" s="16">
        <v>2050</v>
      </c>
      <c r="D106" s="16" t="s">
        <v>128</v>
      </c>
      <c r="E106" s="16" t="str">
        <f>INDEX([2]master!$A$1:$C$498,MATCH(D106,[2]master!$A$1:$A$498,0),2)</f>
        <v>Intensité des émissions</v>
      </c>
      <c r="F106" s="16">
        <v>4.0706129000000001E-2</v>
      </c>
      <c r="G106" s="16" t="s">
        <v>129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309C7-16C7-4184-8942-76232A1CB967}">
  <dimension ref="A1:L211"/>
  <sheetViews>
    <sheetView topLeftCell="A187" zoomScale="88" workbookViewId="0">
      <selection activeCell="E143" sqref="E143"/>
    </sheetView>
  </sheetViews>
  <sheetFormatPr defaultRowHeight="14.5" x14ac:dyDescent="0.35"/>
  <cols>
    <col min="1" max="1" width="15.54296875" bestFit="1" customWidth="1"/>
    <col min="2" max="2" width="30.81640625" bestFit="1" customWidth="1"/>
    <col min="3" max="3" width="9.26953125" bestFit="1" customWidth="1"/>
    <col min="4" max="4" width="18.7265625" bestFit="1" customWidth="1"/>
    <col min="5" max="5" width="11" bestFit="1" customWidth="1"/>
    <col min="6" max="6" width="12" bestFit="1" customWidth="1"/>
  </cols>
  <sheetData>
    <row r="1" spans="1:12" x14ac:dyDescent="0.35">
      <c r="A1" s="16" t="s">
        <v>2</v>
      </c>
      <c r="B1" s="16" t="s">
        <v>125</v>
      </c>
      <c r="C1" s="16" t="s">
        <v>4</v>
      </c>
      <c r="D1" s="16" t="s">
        <v>73</v>
      </c>
      <c r="E1" s="16" t="s">
        <v>126</v>
      </c>
      <c r="F1" s="16" t="s">
        <v>7</v>
      </c>
      <c r="G1" s="16" t="s">
        <v>8</v>
      </c>
    </row>
    <row r="2" spans="1:12" x14ac:dyDescent="0.35">
      <c r="A2" s="16" t="s">
        <v>9</v>
      </c>
      <c r="B2" s="16" t="s">
        <v>127</v>
      </c>
      <c r="C2" s="16">
        <v>2016</v>
      </c>
      <c r="D2" s="16" t="s">
        <v>131</v>
      </c>
      <c r="E2" s="16" t="str">
        <f>INDEX([2]master!$A$1:$C$498,MATCH(D2,[2]master!$A$1:$A$498,0),2)</f>
        <v>Production</v>
      </c>
      <c r="F2" s="16">
        <v>100</v>
      </c>
      <c r="G2" s="16" t="s">
        <v>132</v>
      </c>
      <c r="L2" t="str">
        <f>INDEX([2]master!$A$1:$C$498,MATCH(D2,[2]master!$A$1:$A$498,0),2)</f>
        <v>Production</v>
      </c>
    </row>
    <row r="3" spans="1:12" x14ac:dyDescent="0.35">
      <c r="A3" s="16" t="s">
        <v>9</v>
      </c>
      <c r="B3" s="16" t="s">
        <v>127</v>
      </c>
      <c r="C3" s="16">
        <v>2017</v>
      </c>
      <c r="D3" s="16" t="s">
        <v>131</v>
      </c>
      <c r="E3" s="16" t="str">
        <f>INDEX([2]master!$A$1:$C$498,MATCH(D3,[2]master!$A$1:$A$498,0),2)</f>
        <v>Production</v>
      </c>
      <c r="F3" s="16">
        <v>110.9368995</v>
      </c>
      <c r="G3" s="16" t="s">
        <v>132</v>
      </c>
    </row>
    <row r="4" spans="1:12" x14ac:dyDescent="0.35">
      <c r="A4" s="16" t="s">
        <v>9</v>
      </c>
      <c r="B4" s="16" t="s">
        <v>127</v>
      </c>
      <c r="C4" s="16">
        <v>2018</v>
      </c>
      <c r="D4" s="16" t="s">
        <v>131</v>
      </c>
      <c r="E4" s="16" t="str">
        <f>INDEX([2]master!$A$1:$C$498,MATCH(D4,[2]master!$A$1:$A$498,0),2)</f>
        <v>Production</v>
      </c>
      <c r="F4" s="16">
        <v>119.6939929</v>
      </c>
      <c r="G4" s="16" t="s">
        <v>132</v>
      </c>
    </row>
    <row r="5" spans="1:12" x14ac:dyDescent="0.35">
      <c r="A5" s="16" t="s">
        <v>9</v>
      </c>
      <c r="B5" s="16" t="s">
        <v>127</v>
      </c>
      <c r="C5" s="16">
        <v>2019</v>
      </c>
      <c r="D5" s="16" t="s">
        <v>131</v>
      </c>
      <c r="E5" s="16" t="str">
        <f>INDEX([2]master!$A$1:$C$498,MATCH(D5,[2]master!$A$1:$A$498,0),2)</f>
        <v>Production</v>
      </c>
      <c r="F5" s="16">
        <v>121.8301791</v>
      </c>
      <c r="G5" s="16" t="s">
        <v>132</v>
      </c>
    </row>
    <row r="6" spans="1:12" x14ac:dyDescent="0.35">
      <c r="A6" s="16" t="s">
        <v>9</v>
      </c>
      <c r="B6" s="16" t="s">
        <v>127</v>
      </c>
      <c r="C6" s="16">
        <v>2020</v>
      </c>
      <c r="D6" s="16" t="s">
        <v>131</v>
      </c>
      <c r="E6" s="16" t="str">
        <f>INDEX([2]master!$A$1:$C$498,MATCH(D6,[2]master!$A$1:$A$498,0),2)</f>
        <v>Production</v>
      </c>
      <c r="F6" s="16">
        <v>117.3161472</v>
      </c>
      <c r="G6" s="16" t="s">
        <v>132</v>
      </c>
    </row>
    <row r="7" spans="1:12" x14ac:dyDescent="0.35">
      <c r="A7" s="16" t="s">
        <v>9</v>
      </c>
      <c r="B7" s="16" t="s">
        <v>127</v>
      </c>
      <c r="C7" s="16">
        <v>2021</v>
      </c>
      <c r="D7" s="16" t="s">
        <v>131</v>
      </c>
      <c r="E7" s="16" t="str">
        <f>INDEX([2]master!$A$1:$C$498,MATCH(D7,[2]master!$A$1:$A$498,0),2)</f>
        <v>Production</v>
      </c>
      <c r="F7" s="16">
        <v>127.7598191</v>
      </c>
      <c r="G7" s="16" t="s">
        <v>132</v>
      </c>
    </row>
    <row r="8" spans="1:12" x14ac:dyDescent="0.35">
      <c r="A8" s="16" t="s">
        <v>9</v>
      </c>
      <c r="B8" s="16" t="s">
        <v>127</v>
      </c>
      <c r="C8" s="16">
        <v>2022</v>
      </c>
      <c r="D8" s="16" t="s">
        <v>131</v>
      </c>
      <c r="E8" s="16" t="str">
        <f>INDEX([2]master!$A$1:$C$498,MATCH(D8,[2]master!$A$1:$A$498,0),2)</f>
        <v>Production</v>
      </c>
      <c r="F8" s="16">
        <v>129.37471769999999</v>
      </c>
      <c r="G8" s="16" t="s">
        <v>132</v>
      </c>
    </row>
    <row r="9" spans="1:12" x14ac:dyDescent="0.35">
      <c r="A9" s="16" t="s">
        <v>9</v>
      </c>
      <c r="B9" s="16" t="s">
        <v>127</v>
      </c>
      <c r="C9" s="16">
        <v>2023</v>
      </c>
      <c r="D9" s="16" t="s">
        <v>131</v>
      </c>
      <c r="E9" s="16" t="str">
        <f>INDEX([2]master!$A$1:$C$498,MATCH(D9,[2]master!$A$1:$A$498,0),2)</f>
        <v>Production</v>
      </c>
      <c r="F9" s="16">
        <v>133.1321044</v>
      </c>
      <c r="G9" s="16" t="s">
        <v>132</v>
      </c>
    </row>
    <row r="10" spans="1:12" x14ac:dyDescent="0.35">
      <c r="A10" s="16" t="s">
        <v>9</v>
      </c>
      <c r="B10" s="16" t="s">
        <v>127</v>
      </c>
      <c r="C10" s="16">
        <v>2024</v>
      </c>
      <c r="D10" s="16" t="s">
        <v>131</v>
      </c>
      <c r="E10" s="16" t="str">
        <f>INDEX([2]master!$A$1:$C$498,MATCH(D10,[2]master!$A$1:$A$498,0),2)</f>
        <v>Production</v>
      </c>
      <c r="F10" s="16">
        <v>134.3353659</v>
      </c>
      <c r="G10" s="16" t="s">
        <v>132</v>
      </c>
    </row>
    <row r="11" spans="1:12" x14ac:dyDescent="0.35">
      <c r="A11" s="16" t="s">
        <v>9</v>
      </c>
      <c r="B11" s="16" t="s">
        <v>127</v>
      </c>
      <c r="C11" s="16">
        <v>2025</v>
      </c>
      <c r="D11" s="16" t="s">
        <v>131</v>
      </c>
      <c r="E11" s="16" t="str">
        <f>INDEX([2]master!$A$1:$C$498,MATCH(D11,[2]master!$A$1:$A$498,0),2)</f>
        <v>Production</v>
      </c>
      <c r="F11" s="16">
        <v>135.14524249999999</v>
      </c>
      <c r="G11" s="16" t="s">
        <v>132</v>
      </c>
    </row>
    <row r="12" spans="1:12" x14ac:dyDescent="0.35">
      <c r="A12" s="16" t="s">
        <v>9</v>
      </c>
      <c r="B12" s="16" t="s">
        <v>127</v>
      </c>
      <c r="C12" s="16">
        <v>2026</v>
      </c>
      <c r="D12" s="16" t="s">
        <v>131</v>
      </c>
      <c r="E12" s="16" t="str">
        <f>INDEX([2]master!$A$1:$C$498,MATCH(D12,[2]master!$A$1:$A$498,0),2)</f>
        <v>Production</v>
      </c>
      <c r="F12" s="16">
        <v>136.1518978</v>
      </c>
      <c r="G12" s="16" t="s">
        <v>132</v>
      </c>
    </row>
    <row r="13" spans="1:12" x14ac:dyDescent="0.35">
      <c r="A13" s="16" t="s">
        <v>9</v>
      </c>
      <c r="B13" s="16" t="s">
        <v>127</v>
      </c>
      <c r="C13" s="16">
        <v>2027</v>
      </c>
      <c r="D13" s="16" t="s">
        <v>131</v>
      </c>
      <c r="E13" s="16" t="str">
        <f>INDEX([2]master!$A$1:$C$498,MATCH(D13,[2]master!$A$1:$A$498,0),2)</f>
        <v>Production</v>
      </c>
      <c r="F13" s="16">
        <v>137.35533150000001</v>
      </c>
      <c r="G13" s="16" t="s">
        <v>132</v>
      </c>
    </row>
    <row r="14" spans="1:12" x14ac:dyDescent="0.35">
      <c r="A14" s="16" t="s">
        <v>9</v>
      </c>
      <c r="B14" s="16" t="s">
        <v>127</v>
      </c>
      <c r="C14" s="16">
        <v>2028</v>
      </c>
      <c r="D14" s="16" t="s">
        <v>131</v>
      </c>
      <c r="E14" s="16" t="str">
        <f>INDEX([2]master!$A$1:$C$498,MATCH(D14,[2]master!$A$1:$A$498,0),2)</f>
        <v>Production</v>
      </c>
      <c r="F14" s="16">
        <v>137.41490189999999</v>
      </c>
      <c r="G14" s="16" t="s">
        <v>132</v>
      </c>
    </row>
    <row r="15" spans="1:12" x14ac:dyDescent="0.35">
      <c r="A15" s="16" t="s">
        <v>9</v>
      </c>
      <c r="B15" s="16" t="s">
        <v>127</v>
      </c>
      <c r="C15" s="16">
        <v>2029</v>
      </c>
      <c r="D15" s="16" t="s">
        <v>131</v>
      </c>
      <c r="E15" s="16" t="str">
        <f>INDEX([2]master!$A$1:$C$498,MATCH(D15,[2]master!$A$1:$A$498,0),2)</f>
        <v>Production</v>
      </c>
      <c r="F15" s="16">
        <v>138.06469300000001</v>
      </c>
      <c r="G15" s="16" t="s">
        <v>132</v>
      </c>
    </row>
    <row r="16" spans="1:12" x14ac:dyDescent="0.35">
      <c r="A16" s="16" t="s">
        <v>9</v>
      </c>
      <c r="B16" s="16" t="s">
        <v>127</v>
      </c>
      <c r="C16" s="16">
        <v>2030</v>
      </c>
      <c r="D16" s="16" t="s">
        <v>131</v>
      </c>
      <c r="E16" s="16" t="str">
        <f>INDEX([2]master!$A$1:$C$498,MATCH(D16,[2]master!$A$1:$A$498,0),2)</f>
        <v>Production</v>
      </c>
      <c r="F16" s="16">
        <v>138.0202165</v>
      </c>
      <c r="G16" s="16" t="s">
        <v>132</v>
      </c>
    </row>
    <row r="17" spans="1:7" x14ac:dyDescent="0.35">
      <c r="A17" s="16" t="s">
        <v>9</v>
      </c>
      <c r="B17" s="16" t="s">
        <v>127</v>
      </c>
      <c r="C17" s="16">
        <v>2031</v>
      </c>
      <c r="D17" s="16" t="s">
        <v>131</v>
      </c>
      <c r="E17" s="16" t="str">
        <f>INDEX([2]master!$A$1:$C$498,MATCH(D17,[2]master!$A$1:$A$498,0),2)</f>
        <v>Production</v>
      </c>
      <c r="F17" s="16">
        <v>135.5585155</v>
      </c>
      <c r="G17" s="16" t="s">
        <v>132</v>
      </c>
    </row>
    <row r="18" spans="1:7" x14ac:dyDescent="0.35">
      <c r="A18" s="16" t="s">
        <v>9</v>
      </c>
      <c r="B18" s="16" t="s">
        <v>127</v>
      </c>
      <c r="C18" s="16">
        <v>2032</v>
      </c>
      <c r="D18" s="16" t="s">
        <v>131</v>
      </c>
      <c r="E18" s="16" t="str">
        <f>INDEX([2]master!$A$1:$C$498,MATCH(D18,[2]master!$A$1:$A$498,0),2)</f>
        <v>Production</v>
      </c>
      <c r="F18" s="16">
        <v>130.9819081</v>
      </c>
      <c r="G18" s="16" t="s">
        <v>132</v>
      </c>
    </row>
    <row r="19" spans="1:7" x14ac:dyDescent="0.35">
      <c r="A19" s="16" t="s">
        <v>9</v>
      </c>
      <c r="B19" s="16" t="s">
        <v>127</v>
      </c>
      <c r="C19" s="16">
        <v>2033</v>
      </c>
      <c r="D19" s="16" t="s">
        <v>131</v>
      </c>
      <c r="E19" s="16" t="str">
        <f>INDEX([2]master!$A$1:$C$498,MATCH(D19,[2]master!$A$1:$A$498,0),2)</f>
        <v>Production</v>
      </c>
      <c r="F19" s="16">
        <v>122.6608426</v>
      </c>
      <c r="G19" s="16" t="s">
        <v>132</v>
      </c>
    </row>
    <row r="20" spans="1:7" x14ac:dyDescent="0.35">
      <c r="A20" s="16" t="s">
        <v>9</v>
      </c>
      <c r="B20" s="16" t="s">
        <v>127</v>
      </c>
      <c r="C20" s="16">
        <v>2034</v>
      </c>
      <c r="D20" s="16" t="s">
        <v>131</v>
      </c>
      <c r="E20" s="16" t="str">
        <f>INDEX([2]master!$A$1:$C$498,MATCH(D20,[2]master!$A$1:$A$498,0),2)</f>
        <v>Production</v>
      </c>
      <c r="F20" s="16">
        <v>114.3398128</v>
      </c>
      <c r="G20" s="16" t="s">
        <v>132</v>
      </c>
    </row>
    <row r="21" spans="1:7" x14ac:dyDescent="0.35">
      <c r="A21" s="16" t="s">
        <v>9</v>
      </c>
      <c r="B21" s="16" t="s">
        <v>127</v>
      </c>
      <c r="C21" s="16">
        <v>2035</v>
      </c>
      <c r="D21" s="16" t="s">
        <v>131</v>
      </c>
      <c r="E21" s="16" t="str">
        <f>INDEX([2]master!$A$1:$C$498,MATCH(D21,[2]master!$A$1:$A$498,0),2)</f>
        <v>Production</v>
      </c>
      <c r="F21" s="16">
        <v>103.45182699999999</v>
      </c>
      <c r="G21" s="16" t="s">
        <v>132</v>
      </c>
    </row>
    <row r="22" spans="1:7" x14ac:dyDescent="0.35">
      <c r="A22" s="16" t="s">
        <v>9</v>
      </c>
      <c r="B22" s="16" t="s">
        <v>127</v>
      </c>
      <c r="C22" s="16">
        <v>2036</v>
      </c>
      <c r="D22" s="16" t="s">
        <v>131</v>
      </c>
      <c r="E22" s="16" t="str">
        <f>INDEX([2]master!$A$1:$C$498,MATCH(D22,[2]master!$A$1:$A$498,0),2)</f>
        <v>Production</v>
      </c>
      <c r="F22" s="16">
        <v>92.061826339999996</v>
      </c>
      <c r="G22" s="16" t="s">
        <v>132</v>
      </c>
    </row>
    <row r="23" spans="1:7" x14ac:dyDescent="0.35">
      <c r="A23" s="16" t="s">
        <v>9</v>
      </c>
      <c r="B23" s="16" t="s">
        <v>127</v>
      </c>
      <c r="C23" s="16">
        <v>2037</v>
      </c>
      <c r="D23" s="16" t="s">
        <v>131</v>
      </c>
      <c r="E23" s="16" t="str">
        <f>INDEX([2]master!$A$1:$C$498,MATCH(D23,[2]master!$A$1:$A$498,0),2)</f>
        <v>Production</v>
      </c>
      <c r="F23" s="16">
        <v>81.747839569999996</v>
      </c>
      <c r="G23" s="16" t="s">
        <v>132</v>
      </c>
    </row>
    <row r="24" spans="1:7" x14ac:dyDescent="0.35">
      <c r="A24" s="16" t="s">
        <v>9</v>
      </c>
      <c r="B24" s="16" t="s">
        <v>127</v>
      </c>
      <c r="C24" s="16">
        <v>2038</v>
      </c>
      <c r="D24" s="16" t="s">
        <v>131</v>
      </c>
      <c r="E24" s="16" t="str">
        <f>INDEX([2]master!$A$1:$C$498,MATCH(D24,[2]master!$A$1:$A$498,0),2)</f>
        <v>Production</v>
      </c>
      <c r="F24" s="16">
        <v>73.198968320000006</v>
      </c>
      <c r="G24" s="16" t="s">
        <v>132</v>
      </c>
    </row>
    <row r="25" spans="1:7" x14ac:dyDescent="0.35">
      <c r="A25" s="16" t="s">
        <v>9</v>
      </c>
      <c r="B25" s="16" t="s">
        <v>127</v>
      </c>
      <c r="C25" s="16">
        <v>2039</v>
      </c>
      <c r="D25" s="16" t="s">
        <v>131</v>
      </c>
      <c r="E25" s="16" t="str">
        <f>INDEX([2]master!$A$1:$C$498,MATCH(D25,[2]master!$A$1:$A$498,0),2)</f>
        <v>Production</v>
      </c>
      <c r="F25" s="16">
        <v>67.561180989999997</v>
      </c>
      <c r="G25" s="16" t="s">
        <v>132</v>
      </c>
    </row>
    <row r="26" spans="1:7" x14ac:dyDescent="0.35">
      <c r="A26" s="16" t="s">
        <v>9</v>
      </c>
      <c r="B26" s="16" t="s">
        <v>127</v>
      </c>
      <c r="C26" s="16">
        <v>2040</v>
      </c>
      <c r="D26" s="16" t="s">
        <v>131</v>
      </c>
      <c r="E26" s="16" t="str">
        <f>INDEX([2]master!$A$1:$C$498,MATCH(D26,[2]master!$A$1:$A$498,0),2)</f>
        <v>Production</v>
      </c>
      <c r="F26" s="16">
        <v>62.396602700000003</v>
      </c>
      <c r="G26" s="16" t="s">
        <v>132</v>
      </c>
    </row>
    <row r="27" spans="1:7" x14ac:dyDescent="0.35">
      <c r="A27" s="16" t="s">
        <v>9</v>
      </c>
      <c r="B27" s="16" t="s">
        <v>127</v>
      </c>
      <c r="C27" s="16">
        <v>2041</v>
      </c>
      <c r="D27" s="16" t="s">
        <v>131</v>
      </c>
      <c r="E27" s="16" t="str">
        <f>INDEX([2]master!$A$1:$C$498,MATCH(D27,[2]master!$A$1:$A$498,0),2)</f>
        <v>Production</v>
      </c>
      <c r="F27" s="16">
        <v>57.782728970000001</v>
      </c>
      <c r="G27" s="16" t="s">
        <v>132</v>
      </c>
    </row>
    <row r="28" spans="1:7" x14ac:dyDescent="0.35">
      <c r="A28" s="16" t="s">
        <v>9</v>
      </c>
      <c r="B28" s="16" t="s">
        <v>127</v>
      </c>
      <c r="C28" s="16">
        <v>2042</v>
      </c>
      <c r="D28" s="16" t="s">
        <v>131</v>
      </c>
      <c r="E28" s="16" t="str">
        <f>INDEX([2]master!$A$1:$C$498,MATCH(D28,[2]master!$A$1:$A$498,0),2)</f>
        <v>Production</v>
      </c>
      <c r="F28" s="16">
        <v>53.243855449999998</v>
      </c>
      <c r="G28" s="16" t="s">
        <v>132</v>
      </c>
    </row>
    <row r="29" spans="1:7" x14ac:dyDescent="0.35">
      <c r="A29" s="16" t="s">
        <v>9</v>
      </c>
      <c r="B29" s="16" t="s">
        <v>127</v>
      </c>
      <c r="C29" s="16">
        <v>2043</v>
      </c>
      <c r="D29" s="16" t="s">
        <v>131</v>
      </c>
      <c r="E29" s="16" t="str">
        <f>INDEX([2]master!$A$1:$C$498,MATCH(D29,[2]master!$A$1:$A$498,0),2)</f>
        <v>Production</v>
      </c>
      <c r="F29" s="16">
        <v>48.623339710000003</v>
      </c>
      <c r="G29" s="16" t="s">
        <v>132</v>
      </c>
    </row>
    <row r="30" spans="1:7" x14ac:dyDescent="0.35">
      <c r="A30" s="16" t="s">
        <v>9</v>
      </c>
      <c r="B30" s="16" t="s">
        <v>127</v>
      </c>
      <c r="C30" s="16">
        <v>2044</v>
      </c>
      <c r="D30" s="16" t="s">
        <v>131</v>
      </c>
      <c r="E30" s="16" t="str">
        <f>INDEX([2]master!$A$1:$C$498,MATCH(D30,[2]master!$A$1:$A$498,0),2)</f>
        <v>Production</v>
      </c>
      <c r="F30" s="16">
        <v>44.002827930000002</v>
      </c>
      <c r="G30" s="16" t="s">
        <v>132</v>
      </c>
    </row>
    <row r="31" spans="1:7" x14ac:dyDescent="0.35">
      <c r="A31" s="16" t="s">
        <v>9</v>
      </c>
      <c r="B31" s="16" t="s">
        <v>127</v>
      </c>
      <c r="C31" s="16">
        <v>2045</v>
      </c>
      <c r="D31" s="16" t="s">
        <v>131</v>
      </c>
      <c r="E31" s="16" t="str">
        <f>INDEX([2]master!$A$1:$C$498,MATCH(D31,[2]master!$A$1:$A$498,0),2)</f>
        <v>Production</v>
      </c>
      <c r="F31" s="16">
        <v>39.293762729999997</v>
      </c>
      <c r="G31" s="16" t="s">
        <v>132</v>
      </c>
    </row>
    <row r="32" spans="1:7" x14ac:dyDescent="0.35">
      <c r="A32" s="16" t="s">
        <v>9</v>
      </c>
      <c r="B32" s="16" t="s">
        <v>127</v>
      </c>
      <c r="C32" s="16">
        <v>2046</v>
      </c>
      <c r="D32" s="16" t="s">
        <v>131</v>
      </c>
      <c r="E32" s="16" t="str">
        <f>INDEX([2]master!$A$1:$C$498,MATCH(D32,[2]master!$A$1:$A$498,0),2)</f>
        <v>Production</v>
      </c>
      <c r="F32" s="16">
        <v>33.349630240000003</v>
      </c>
      <c r="G32" s="16" t="s">
        <v>132</v>
      </c>
    </row>
    <row r="33" spans="1:7" x14ac:dyDescent="0.35">
      <c r="A33" s="16" t="s">
        <v>9</v>
      </c>
      <c r="B33" s="16" t="s">
        <v>127</v>
      </c>
      <c r="C33" s="16">
        <v>2047</v>
      </c>
      <c r="D33" s="16" t="s">
        <v>131</v>
      </c>
      <c r="E33" s="16" t="str">
        <f>INDEX([2]master!$A$1:$C$498,MATCH(D33,[2]master!$A$1:$A$498,0),2)</f>
        <v>Production</v>
      </c>
      <c r="F33" s="16">
        <v>30.112240669999998</v>
      </c>
      <c r="G33" s="16" t="s">
        <v>132</v>
      </c>
    </row>
    <row r="34" spans="1:7" x14ac:dyDescent="0.35">
      <c r="A34" s="16" t="s">
        <v>9</v>
      </c>
      <c r="B34" s="16" t="s">
        <v>127</v>
      </c>
      <c r="C34" s="16">
        <v>2048</v>
      </c>
      <c r="D34" s="16" t="s">
        <v>131</v>
      </c>
      <c r="E34" s="16" t="str">
        <f>INDEX([2]master!$A$1:$C$498,MATCH(D34,[2]master!$A$1:$A$498,0),2)</f>
        <v>Production</v>
      </c>
      <c r="F34" s="16">
        <v>27.722893370000001</v>
      </c>
      <c r="G34" s="16" t="s">
        <v>132</v>
      </c>
    </row>
    <row r="35" spans="1:7" x14ac:dyDescent="0.35">
      <c r="A35" s="16" t="s">
        <v>9</v>
      </c>
      <c r="B35" s="16" t="s">
        <v>127</v>
      </c>
      <c r="C35" s="16">
        <v>2049</v>
      </c>
      <c r="D35" s="16" t="s">
        <v>131</v>
      </c>
      <c r="E35" s="16" t="str">
        <f>INDEX([2]master!$A$1:$C$498,MATCH(D35,[2]master!$A$1:$A$498,0),2)</f>
        <v>Production</v>
      </c>
      <c r="F35" s="16">
        <v>25.824422129999999</v>
      </c>
      <c r="G35" s="16" t="s">
        <v>132</v>
      </c>
    </row>
    <row r="36" spans="1:7" x14ac:dyDescent="0.35">
      <c r="A36" s="16" t="s">
        <v>9</v>
      </c>
      <c r="B36" s="16" t="s">
        <v>127</v>
      </c>
      <c r="C36" s="16">
        <v>2050</v>
      </c>
      <c r="D36" s="16" t="s">
        <v>131</v>
      </c>
      <c r="E36" s="16" t="str">
        <f>INDEX([2]master!$A$1:$C$498,MATCH(D36,[2]master!$A$1:$A$498,0),2)</f>
        <v>Production</v>
      </c>
      <c r="F36" s="16">
        <v>22.624377769999999</v>
      </c>
      <c r="G36" s="16" t="s">
        <v>132</v>
      </c>
    </row>
    <row r="37" spans="1:7" x14ac:dyDescent="0.35">
      <c r="A37" s="16" t="s">
        <v>9</v>
      </c>
      <c r="B37" s="16" t="s">
        <v>127</v>
      </c>
      <c r="C37" s="16">
        <v>2016</v>
      </c>
      <c r="D37" s="16" t="s">
        <v>128</v>
      </c>
      <c r="E37" s="16" t="str">
        <f>INDEX([2]master!$A$1:$C$498,MATCH(D37,[2]master!$A$1:$A$498,0),2)</f>
        <v>Intensité des émissions</v>
      </c>
      <c r="F37" s="16">
        <v>100</v>
      </c>
      <c r="G37" s="16" t="s">
        <v>132</v>
      </c>
    </row>
    <row r="38" spans="1:7" x14ac:dyDescent="0.35">
      <c r="A38" s="16" t="s">
        <v>9</v>
      </c>
      <c r="B38" s="16" t="s">
        <v>127</v>
      </c>
      <c r="C38" s="16">
        <v>2017</v>
      </c>
      <c r="D38" s="16" t="s">
        <v>128</v>
      </c>
      <c r="E38" s="16" t="str">
        <f>INDEX([2]master!$A$1:$C$498,MATCH(D38,[2]master!$A$1:$A$498,0),2)</f>
        <v>Intensité des émissions</v>
      </c>
      <c r="F38" s="16">
        <v>103.68042389999999</v>
      </c>
      <c r="G38" s="16" t="s">
        <v>132</v>
      </c>
    </row>
    <row r="39" spans="1:7" x14ac:dyDescent="0.35">
      <c r="A39" s="16" t="s">
        <v>9</v>
      </c>
      <c r="B39" s="16" t="s">
        <v>127</v>
      </c>
      <c r="C39" s="16">
        <v>2018</v>
      </c>
      <c r="D39" s="16" t="s">
        <v>128</v>
      </c>
      <c r="E39" s="16" t="str">
        <f>INDEX([2]master!$A$1:$C$498,MATCH(D39,[2]master!$A$1:$A$498,0),2)</f>
        <v>Intensité des émissions</v>
      </c>
      <c r="F39" s="16">
        <v>102.7380297</v>
      </c>
      <c r="G39" s="16" t="s">
        <v>132</v>
      </c>
    </row>
    <row r="40" spans="1:7" x14ac:dyDescent="0.35">
      <c r="A40" s="16" t="s">
        <v>9</v>
      </c>
      <c r="B40" s="16" t="s">
        <v>127</v>
      </c>
      <c r="C40" s="16">
        <v>2019</v>
      </c>
      <c r="D40" s="16" t="s">
        <v>128</v>
      </c>
      <c r="E40" s="16" t="str">
        <f>INDEX([2]master!$A$1:$C$498,MATCH(D40,[2]master!$A$1:$A$498,0),2)</f>
        <v>Intensité des émissions</v>
      </c>
      <c r="F40" s="16">
        <v>99.90720795</v>
      </c>
      <c r="G40" s="16" t="s">
        <v>132</v>
      </c>
    </row>
    <row r="41" spans="1:7" x14ac:dyDescent="0.35">
      <c r="A41" s="16" t="s">
        <v>9</v>
      </c>
      <c r="B41" s="16" t="s">
        <v>127</v>
      </c>
      <c r="C41" s="16">
        <v>2020</v>
      </c>
      <c r="D41" s="16" t="s">
        <v>128</v>
      </c>
      <c r="E41" s="16" t="str">
        <f>INDEX([2]master!$A$1:$C$498,MATCH(D41,[2]master!$A$1:$A$498,0),2)</f>
        <v>Intensité des émissions</v>
      </c>
      <c r="F41" s="16">
        <v>101.18138449999999</v>
      </c>
      <c r="G41" s="16" t="s">
        <v>132</v>
      </c>
    </row>
    <row r="42" spans="1:7" x14ac:dyDescent="0.35">
      <c r="A42" s="16" t="s">
        <v>9</v>
      </c>
      <c r="B42" s="16" t="s">
        <v>127</v>
      </c>
      <c r="C42" s="16">
        <v>2021</v>
      </c>
      <c r="D42" s="16" t="s">
        <v>128</v>
      </c>
      <c r="E42" s="16" t="str">
        <f>INDEX([2]master!$A$1:$C$498,MATCH(D42,[2]master!$A$1:$A$498,0),2)</f>
        <v>Intensité des émissions</v>
      </c>
      <c r="F42" s="16">
        <v>99.746002000000004</v>
      </c>
      <c r="G42" s="16" t="s">
        <v>132</v>
      </c>
    </row>
    <row r="43" spans="1:7" x14ac:dyDescent="0.35">
      <c r="A43" s="16" t="s">
        <v>9</v>
      </c>
      <c r="B43" s="16" t="s">
        <v>127</v>
      </c>
      <c r="C43" s="16">
        <v>2022</v>
      </c>
      <c r="D43" s="16" t="s">
        <v>128</v>
      </c>
      <c r="E43" s="16" t="str">
        <f>INDEX([2]master!$A$1:$C$498,MATCH(D43,[2]master!$A$1:$A$498,0),2)</f>
        <v>Intensité des émissions</v>
      </c>
      <c r="F43" s="16">
        <v>98.961352099999999</v>
      </c>
      <c r="G43" s="16" t="s">
        <v>132</v>
      </c>
    </row>
    <row r="44" spans="1:7" x14ac:dyDescent="0.35">
      <c r="A44" s="16" t="s">
        <v>9</v>
      </c>
      <c r="B44" s="16" t="s">
        <v>127</v>
      </c>
      <c r="C44" s="16">
        <v>2023</v>
      </c>
      <c r="D44" s="16" t="s">
        <v>128</v>
      </c>
      <c r="E44" s="16" t="str">
        <f>INDEX([2]master!$A$1:$C$498,MATCH(D44,[2]master!$A$1:$A$498,0),2)</f>
        <v>Intensité des émissions</v>
      </c>
      <c r="F44" s="16">
        <v>98.778843339999995</v>
      </c>
      <c r="G44" s="16" t="s">
        <v>132</v>
      </c>
    </row>
    <row r="45" spans="1:7" x14ac:dyDescent="0.35">
      <c r="A45" s="16" t="s">
        <v>9</v>
      </c>
      <c r="B45" s="16" t="s">
        <v>127</v>
      </c>
      <c r="C45" s="16">
        <v>2024</v>
      </c>
      <c r="D45" s="16" t="s">
        <v>128</v>
      </c>
      <c r="E45" s="16" t="str">
        <f>INDEX([2]master!$A$1:$C$498,MATCH(D45,[2]master!$A$1:$A$498,0),2)</f>
        <v>Intensité des émissions</v>
      </c>
      <c r="F45" s="16">
        <v>97.102385350000006</v>
      </c>
      <c r="G45" s="16" t="s">
        <v>132</v>
      </c>
    </row>
    <row r="46" spans="1:7" x14ac:dyDescent="0.35">
      <c r="A46" s="16" t="s">
        <v>9</v>
      </c>
      <c r="B46" s="16" t="s">
        <v>127</v>
      </c>
      <c r="C46" s="16">
        <v>2025</v>
      </c>
      <c r="D46" s="16" t="s">
        <v>128</v>
      </c>
      <c r="E46" s="16" t="str">
        <f>INDEX([2]master!$A$1:$C$498,MATCH(D46,[2]master!$A$1:$A$498,0),2)</f>
        <v>Intensité des émissions</v>
      </c>
      <c r="F46" s="16">
        <v>95.590185169999998</v>
      </c>
      <c r="G46" s="16" t="s">
        <v>132</v>
      </c>
    </row>
    <row r="47" spans="1:7" x14ac:dyDescent="0.35">
      <c r="A47" s="16" t="s">
        <v>9</v>
      </c>
      <c r="B47" s="16" t="s">
        <v>127</v>
      </c>
      <c r="C47" s="16">
        <v>2026</v>
      </c>
      <c r="D47" s="16" t="s">
        <v>128</v>
      </c>
      <c r="E47" s="16" t="str">
        <f>INDEX([2]master!$A$1:$C$498,MATCH(D47,[2]master!$A$1:$A$498,0),2)</f>
        <v>Intensité des émissions</v>
      </c>
      <c r="F47" s="16">
        <v>92.909252499999994</v>
      </c>
      <c r="G47" s="16" t="s">
        <v>132</v>
      </c>
    </row>
    <row r="48" spans="1:7" x14ac:dyDescent="0.35">
      <c r="A48" s="16" t="s">
        <v>9</v>
      </c>
      <c r="B48" s="16" t="s">
        <v>127</v>
      </c>
      <c r="C48" s="16">
        <v>2027</v>
      </c>
      <c r="D48" s="16" t="s">
        <v>128</v>
      </c>
      <c r="E48" s="16" t="str">
        <f>INDEX([2]master!$A$1:$C$498,MATCH(D48,[2]master!$A$1:$A$498,0),2)</f>
        <v>Intensité des émissions</v>
      </c>
      <c r="F48" s="16">
        <v>89.068872859999999</v>
      </c>
      <c r="G48" s="16" t="s">
        <v>132</v>
      </c>
    </row>
    <row r="49" spans="1:7" x14ac:dyDescent="0.35">
      <c r="A49" s="16" t="s">
        <v>9</v>
      </c>
      <c r="B49" s="16" t="s">
        <v>127</v>
      </c>
      <c r="C49" s="16">
        <v>2028</v>
      </c>
      <c r="D49" s="16" t="s">
        <v>128</v>
      </c>
      <c r="E49" s="16" t="str">
        <f>INDEX([2]master!$A$1:$C$498,MATCH(D49,[2]master!$A$1:$A$498,0),2)</f>
        <v>Intensité des émissions</v>
      </c>
      <c r="F49" s="16">
        <v>84.069951250000003</v>
      </c>
      <c r="G49" s="16" t="s">
        <v>132</v>
      </c>
    </row>
    <row r="50" spans="1:7" x14ac:dyDescent="0.35">
      <c r="A50" s="16" t="s">
        <v>9</v>
      </c>
      <c r="B50" s="16" t="s">
        <v>127</v>
      </c>
      <c r="C50" s="16">
        <v>2029</v>
      </c>
      <c r="D50" s="16" t="s">
        <v>128</v>
      </c>
      <c r="E50" s="16" t="str">
        <f>INDEX([2]master!$A$1:$C$498,MATCH(D50,[2]master!$A$1:$A$498,0),2)</f>
        <v>Intensité des émissions</v>
      </c>
      <c r="F50" s="16">
        <v>78.532915919999994</v>
      </c>
      <c r="G50" s="16" t="s">
        <v>132</v>
      </c>
    </row>
    <row r="51" spans="1:7" x14ac:dyDescent="0.35">
      <c r="A51" s="16" t="s">
        <v>9</v>
      </c>
      <c r="B51" s="16" t="s">
        <v>127</v>
      </c>
      <c r="C51" s="16">
        <v>2030</v>
      </c>
      <c r="D51" s="16" t="s">
        <v>128</v>
      </c>
      <c r="E51" s="16" t="str">
        <f>INDEX([2]master!$A$1:$C$498,MATCH(D51,[2]master!$A$1:$A$498,0),2)</f>
        <v>Intensité des émissions</v>
      </c>
      <c r="F51" s="16">
        <v>73.39047789</v>
      </c>
      <c r="G51" s="16" t="s">
        <v>132</v>
      </c>
    </row>
    <row r="52" spans="1:7" x14ac:dyDescent="0.35">
      <c r="A52" s="16" t="s">
        <v>9</v>
      </c>
      <c r="B52" s="16" t="s">
        <v>127</v>
      </c>
      <c r="C52" s="16">
        <v>2031</v>
      </c>
      <c r="D52" s="16" t="s">
        <v>128</v>
      </c>
      <c r="E52" s="16" t="str">
        <f>INDEX([2]master!$A$1:$C$498,MATCH(D52,[2]master!$A$1:$A$498,0),2)</f>
        <v>Intensité des émissions</v>
      </c>
      <c r="F52" s="16">
        <v>67.814106449999997</v>
      </c>
      <c r="G52" s="16" t="s">
        <v>132</v>
      </c>
    </row>
    <row r="53" spans="1:7" x14ac:dyDescent="0.35">
      <c r="A53" s="16" t="s">
        <v>9</v>
      </c>
      <c r="B53" s="16" t="s">
        <v>127</v>
      </c>
      <c r="C53" s="16">
        <v>2032</v>
      </c>
      <c r="D53" s="16" t="s">
        <v>128</v>
      </c>
      <c r="E53" s="16" t="str">
        <f>INDEX([2]master!$A$1:$C$498,MATCH(D53,[2]master!$A$1:$A$498,0),2)</f>
        <v>Intensité des émissions</v>
      </c>
      <c r="F53" s="16">
        <v>62.012791100000001</v>
      </c>
      <c r="G53" s="16" t="s">
        <v>132</v>
      </c>
    </row>
    <row r="54" spans="1:7" x14ac:dyDescent="0.35">
      <c r="A54" s="16" t="s">
        <v>9</v>
      </c>
      <c r="B54" s="16" t="s">
        <v>127</v>
      </c>
      <c r="C54" s="16">
        <v>2033</v>
      </c>
      <c r="D54" s="16" t="s">
        <v>128</v>
      </c>
      <c r="E54" s="16" t="str">
        <f>INDEX([2]master!$A$1:$C$498,MATCH(D54,[2]master!$A$1:$A$498,0),2)</f>
        <v>Intensité des émissions</v>
      </c>
      <c r="F54" s="16">
        <v>55.702481880000001</v>
      </c>
      <c r="G54" s="16" t="s">
        <v>132</v>
      </c>
    </row>
    <row r="55" spans="1:7" x14ac:dyDescent="0.35">
      <c r="A55" s="16" t="s">
        <v>9</v>
      </c>
      <c r="B55" s="16" t="s">
        <v>127</v>
      </c>
      <c r="C55" s="16">
        <v>2034</v>
      </c>
      <c r="D55" s="16" t="s">
        <v>128</v>
      </c>
      <c r="E55" s="16" t="str">
        <f>INDEX([2]master!$A$1:$C$498,MATCH(D55,[2]master!$A$1:$A$498,0),2)</f>
        <v>Intensité des émissions</v>
      </c>
      <c r="F55" s="16">
        <v>49.193919170000001</v>
      </c>
      <c r="G55" s="16" t="s">
        <v>132</v>
      </c>
    </row>
    <row r="56" spans="1:7" x14ac:dyDescent="0.35">
      <c r="A56" s="16" t="s">
        <v>9</v>
      </c>
      <c r="B56" s="16" t="s">
        <v>127</v>
      </c>
      <c r="C56" s="16">
        <v>2035</v>
      </c>
      <c r="D56" s="16" t="s">
        <v>128</v>
      </c>
      <c r="E56" s="16" t="str">
        <f>INDEX([2]master!$A$1:$C$498,MATCH(D56,[2]master!$A$1:$A$498,0),2)</f>
        <v>Intensité des émissions</v>
      </c>
      <c r="F56" s="16">
        <v>42.744992259999997</v>
      </c>
      <c r="G56" s="16" t="s">
        <v>132</v>
      </c>
    </row>
    <row r="57" spans="1:7" x14ac:dyDescent="0.35">
      <c r="A57" s="16" t="s">
        <v>9</v>
      </c>
      <c r="B57" s="16" t="s">
        <v>127</v>
      </c>
      <c r="C57" s="16">
        <v>2036</v>
      </c>
      <c r="D57" s="16" t="s">
        <v>128</v>
      </c>
      <c r="E57" s="16" t="str">
        <f>INDEX([2]master!$A$1:$C$498,MATCH(D57,[2]master!$A$1:$A$498,0),2)</f>
        <v>Intensité des émissions</v>
      </c>
      <c r="F57" s="16">
        <v>35.93139515</v>
      </c>
      <c r="G57" s="16" t="s">
        <v>132</v>
      </c>
    </row>
    <row r="58" spans="1:7" x14ac:dyDescent="0.35">
      <c r="A58" s="16" t="s">
        <v>9</v>
      </c>
      <c r="B58" s="16" t="s">
        <v>127</v>
      </c>
      <c r="C58" s="16">
        <v>2037</v>
      </c>
      <c r="D58" s="16" t="s">
        <v>128</v>
      </c>
      <c r="E58" s="16" t="str">
        <f>INDEX([2]master!$A$1:$C$498,MATCH(D58,[2]master!$A$1:$A$498,0),2)</f>
        <v>Intensité des émissions</v>
      </c>
      <c r="F58" s="16">
        <v>29.113079249999998</v>
      </c>
      <c r="G58" s="16" t="s">
        <v>132</v>
      </c>
    </row>
    <row r="59" spans="1:7" x14ac:dyDescent="0.35">
      <c r="A59" s="16" t="s">
        <v>9</v>
      </c>
      <c r="B59" s="16" t="s">
        <v>127</v>
      </c>
      <c r="C59" s="16">
        <v>2038</v>
      </c>
      <c r="D59" s="16" t="s">
        <v>128</v>
      </c>
      <c r="E59" s="16" t="str">
        <f>INDEX([2]master!$A$1:$C$498,MATCH(D59,[2]master!$A$1:$A$498,0),2)</f>
        <v>Intensité des émissions</v>
      </c>
      <c r="F59" s="16">
        <v>26.06959178</v>
      </c>
      <c r="G59" s="16" t="s">
        <v>132</v>
      </c>
    </row>
    <row r="60" spans="1:7" x14ac:dyDescent="0.35">
      <c r="A60" s="16" t="s">
        <v>9</v>
      </c>
      <c r="B60" s="16" t="s">
        <v>127</v>
      </c>
      <c r="C60" s="16">
        <v>2039</v>
      </c>
      <c r="D60" s="16" t="s">
        <v>128</v>
      </c>
      <c r="E60" s="16" t="str">
        <f>INDEX([2]master!$A$1:$C$498,MATCH(D60,[2]master!$A$1:$A$498,0),2)</f>
        <v>Intensité des émissions</v>
      </c>
      <c r="F60" s="16">
        <v>25.85021476</v>
      </c>
      <c r="G60" s="16" t="s">
        <v>132</v>
      </c>
    </row>
    <row r="61" spans="1:7" x14ac:dyDescent="0.35">
      <c r="A61" s="16" t="s">
        <v>9</v>
      </c>
      <c r="B61" s="16" t="s">
        <v>127</v>
      </c>
      <c r="C61" s="16">
        <v>2040</v>
      </c>
      <c r="D61" s="16" t="s">
        <v>128</v>
      </c>
      <c r="E61" s="16" t="str">
        <f>INDEX([2]master!$A$1:$C$498,MATCH(D61,[2]master!$A$1:$A$498,0),2)</f>
        <v>Intensité des émissions</v>
      </c>
      <c r="F61" s="16">
        <v>25.5661618</v>
      </c>
      <c r="G61" s="16" t="s">
        <v>132</v>
      </c>
    </row>
    <row r="62" spans="1:7" x14ac:dyDescent="0.35">
      <c r="A62" s="16" t="s">
        <v>9</v>
      </c>
      <c r="B62" s="16" t="s">
        <v>127</v>
      </c>
      <c r="C62" s="16">
        <v>2041</v>
      </c>
      <c r="D62" s="16" t="s">
        <v>128</v>
      </c>
      <c r="E62" s="16" t="str">
        <f>INDEX([2]master!$A$1:$C$498,MATCH(D62,[2]master!$A$1:$A$498,0),2)</f>
        <v>Intensité des émissions</v>
      </c>
      <c r="F62" s="16">
        <v>25.19889409</v>
      </c>
      <c r="G62" s="16" t="s">
        <v>132</v>
      </c>
    </row>
    <row r="63" spans="1:7" x14ac:dyDescent="0.35">
      <c r="A63" s="16" t="s">
        <v>9</v>
      </c>
      <c r="B63" s="16" t="s">
        <v>127</v>
      </c>
      <c r="C63" s="16">
        <v>2042</v>
      </c>
      <c r="D63" s="16" t="s">
        <v>128</v>
      </c>
      <c r="E63" s="16" t="str">
        <f>INDEX([2]master!$A$1:$C$498,MATCH(D63,[2]master!$A$1:$A$498,0),2)</f>
        <v>Intensité des émissions</v>
      </c>
      <c r="F63" s="16">
        <v>24.803766660000001</v>
      </c>
      <c r="G63" s="16" t="s">
        <v>132</v>
      </c>
    </row>
    <row r="64" spans="1:7" x14ac:dyDescent="0.35">
      <c r="A64" s="16" t="s">
        <v>9</v>
      </c>
      <c r="B64" s="16" t="s">
        <v>127</v>
      </c>
      <c r="C64" s="16">
        <v>2043</v>
      </c>
      <c r="D64" s="16" t="s">
        <v>128</v>
      </c>
      <c r="E64" s="16" t="str">
        <f>INDEX([2]master!$A$1:$C$498,MATCH(D64,[2]master!$A$1:$A$498,0),2)</f>
        <v>Intensité des émissions</v>
      </c>
      <c r="F64" s="16">
        <v>24.404192699999999</v>
      </c>
      <c r="G64" s="16" t="s">
        <v>132</v>
      </c>
    </row>
    <row r="65" spans="1:7" x14ac:dyDescent="0.35">
      <c r="A65" s="16" t="s">
        <v>9</v>
      </c>
      <c r="B65" s="16" t="s">
        <v>127</v>
      </c>
      <c r="C65" s="16">
        <v>2044</v>
      </c>
      <c r="D65" s="16" t="s">
        <v>128</v>
      </c>
      <c r="E65" s="16" t="str">
        <f>INDEX([2]master!$A$1:$C$498,MATCH(D65,[2]master!$A$1:$A$498,0),2)</f>
        <v>Intensité des émissions</v>
      </c>
      <c r="F65" s="16">
        <v>23.97862284</v>
      </c>
      <c r="G65" s="16" t="s">
        <v>132</v>
      </c>
    </row>
    <row r="66" spans="1:7" x14ac:dyDescent="0.35">
      <c r="A66" s="16" t="s">
        <v>9</v>
      </c>
      <c r="B66" s="16" t="s">
        <v>127</v>
      </c>
      <c r="C66" s="16">
        <v>2045</v>
      </c>
      <c r="D66" s="16" t="s">
        <v>128</v>
      </c>
      <c r="E66" s="16" t="str">
        <f>INDEX([2]master!$A$1:$C$498,MATCH(D66,[2]master!$A$1:$A$498,0),2)</f>
        <v>Intensité des émissions</v>
      </c>
      <c r="F66" s="16">
        <v>23.585256999999999</v>
      </c>
      <c r="G66" s="16" t="s">
        <v>132</v>
      </c>
    </row>
    <row r="67" spans="1:7" x14ac:dyDescent="0.35">
      <c r="A67" s="16" t="s">
        <v>9</v>
      </c>
      <c r="B67" s="16" t="s">
        <v>127</v>
      </c>
      <c r="C67" s="16">
        <v>2046</v>
      </c>
      <c r="D67" s="16" t="s">
        <v>128</v>
      </c>
      <c r="E67" s="16" t="str">
        <f>INDEX([2]master!$A$1:$C$498,MATCH(D67,[2]master!$A$1:$A$498,0),2)</f>
        <v>Intensité des émissions</v>
      </c>
      <c r="F67" s="16">
        <v>22.004327750000002</v>
      </c>
      <c r="G67" s="16" t="s">
        <v>132</v>
      </c>
    </row>
    <row r="68" spans="1:7" x14ac:dyDescent="0.35">
      <c r="A68" s="16" t="s">
        <v>9</v>
      </c>
      <c r="B68" s="16" t="s">
        <v>127</v>
      </c>
      <c r="C68" s="16">
        <v>2047</v>
      </c>
      <c r="D68" s="16" t="s">
        <v>128</v>
      </c>
      <c r="E68" s="16" t="str">
        <f>INDEX([2]master!$A$1:$C$498,MATCH(D68,[2]master!$A$1:$A$498,0),2)</f>
        <v>Intensité des émissions</v>
      </c>
      <c r="F68" s="16">
        <v>21.005053490000002</v>
      </c>
      <c r="G68" s="16" t="s">
        <v>132</v>
      </c>
    </row>
    <row r="69" spans="1:7" x14ac:dyDescent="0.35">
      <c r="A69" s="16" t="s">
        <v>9</v>
      </c>
      <c r="B69" s="16" t="s">
        <v>127</v>
      </c>
      <c r="C69" s="16">
        <v>2048</v>
      </c>
      <c r="D69" s="16" t="s">
        <v>128</v>
      </c>
      <c r="E69" s="16" t="str">
        <f>INDEX([2]master!$A$1:$C$498,MATCH(D69,[2]master!$A$1:$A$498,0),2)</f>
        <v>Intensité des émissions</v>
      </c>
      <c r="F69" s="16">
        <v>19.599609560000001</v>
      </c>
      <c r="G69" s="16" t="s">
        <v>132</v>
      </c>
    </row>
    <row r="70" spans="1:7" x14ac:dyDescent="0.35">
      <c r="A70" s="16" t="s">
        <v>9</v>
      </c>
      <c r="B70" s="16" t="s">
        <v>127</v>
      </c>
      <c r="C70" s="16">
        <v>2049</v>
      </c>
      <c r="D70" s="16" t="s">
        <v>128</v>
      </c>
      <c r="E70" s="16" t="str">
        <f>INDEX([2]master!$A$1:$C$498,MATCH(D70,[2]master!$A$1:$A$498,0),2)</f>
        <v>Intensité des émissions</v>
      </c>
      <c r="F70" s="16">
        <v>17.843257340000001</v>
      </c>
      <c r="G70" s="16" t="s">
        <v>132</v>
      </c>
    </row>
    <row r="71" spans="1:7" x14ac:dyDescent="0.35">
      <c r="A71" s="16" t="s">
        <v>9</v>
      </c>
      <c r="B71" s="16" t="s">
        <v>127</v>
      </c>
      <c r="C71" s="16">
        <v>2050</v>
      </c>
      <c r="D71" s="16" t="s">
        <v>128</v>
      </c>
      <c r="E71" s="16" t="str">
        <f>INDEX([2]master!$A$1:$C$498,MATCH(D71,[2]master!$A$1:$A$498,0),2)</f>
        <v>Intensité des émissions</v>
      </c>
      <c r="F71" s="16">
        <v>16.181240859999999</v>
      </c>
      <c r="G71" s="16" t="s">
        <v>132</v>
      </c>
    </row>
    <row r="72" spans="1:7" x14ac:dyDescent="0.35">
      <c r="A72" s="16" t="s">
        <v>76</v>
      </c>
      <c r="B72" s="16" t="s">
        <v>130</v>
      </c>
      <c r="C72" s="16">
        <v>2016</v>
      </c>
      <c r="D72" s="16" t="s">
        <v>131</v>
      </c>
      <c r="E72" s="16" t="str">
        <f>INDEX([2]master!$A$1:$C$498,MATCH(D72,[2]master!$A$1:$A$498,0),2)</f>
        <v>Production</v>
      </c>
      <c r="F72" s="16">
        <v>100</v>
      </c>
      <c r="G72" s="16" t="s">
        <v>132</v>
      </c>
    </row>
    <row r="73" spans="1:7" x14ac:dyDescent="0.35">
      <c r="A73" s="16" t="s">
        <v>76</v>
      </c>
      <c r="B73" s="16" t="s">
        <v>130</v>
      </c>
      <c r="C73" s="16">
        <v>2017</v>
      </c>
      <c r="D73" s="16" t="s">
        <v>131</v>
      </c>
      <c r="E73" s="16" t="str">
        <f>INDEX([2]master!$A$1:$C$498,MATCH(D73,[2]master!$A$1:$A$498,0),2)</f>
        <v>Production</v>
      </c>
      <c r="F73" s="16">
        <v>110.9368995</v>
      </c>
      <c r="G73" s="16" t="s">
        <v>132</v>
      </c>
    </row>
    <row r="74" spans="1:7" x14ac:dyDescent="0.35">
      <c r="A74" s="16" t="s">
        <v>76</v>
      </c>
      <c r="B74" s="16" t="s">
        <v>130</v>
      </c>
      <c r="C74" s="16">
        <v>2018</v>
      </c>
      <c r="D74" s="16" t="s">
        <v>131</v>
      </c>
      <c r="E74" s="16" t="str">
        <f>INDEX([2]master!$A$1:$C$498,MATCH(D74,[2]master!$A$1:$A$498,0),2)</f>
        <v>Production</v>
      </c>
      <c r="F74" s="16">
        <v>119.6939929</v>
      </c>
      <c r="G74" s="16" t="s">
        <v>132</v>
      </c>
    </row>
    <row r="75" spans="1:7" x14ac:dyDescent="0.35">
      <c r="A75" s="16" t="s">
        <v>76</v>
      </c>
      <c r="B75" s="16" t="s">
        <v>130</v>
      </c>
      <c r="C75" s="16">
        <v>2019</v>
      </c>
      <c r="D75" s="16" t="s">
        <v>131</v>
      </c>
      <c r="E75" s="16" t="str">
        <f>INDEX([2]master!$A$1:$C$498,MATCH(D75,[2]master!$A$1:$A$498,0),2)</f>
        <v>Production</v>
      </c>
      <c r="F75" s="16">
        <v>121.8301791</v>
      </c>
      <c r="G75" s="16" t="s">
        <v>132</v>
      </c>
    </row>
    <row r="76" spans="1:7" x14ac:dyDescent="0.35">
      <c r="A76" s="16" t="s">
        <v>76</v>
      </c>
      <c r="B76" s="16" t="s">
        <v>130</v>
      </c>
      <c r="C76" s="16">
        <v>2020</v>
      </c>
      <c r="D76" s="16" t="s">
        <v>131</v>
      </c>
      <c r="E76" s="16" t="str">
        <f>INDEX([2]master!$A$1:$C$498,MATCH(D76,[2]master!$A$1:$A$498,0),2)</f>
        <v>Production</v>
      </c>
      <c r="F76" s="16">
        <v>117.3161472</v>
      </c>
      <c r="G76" s="16" t="s">
        <v>132</v>
      </c>
    </row>
    <row r="77" spans="1:7" x14ac:dyDescent="0.35">
      <c r="A77" s="16" t="s">
        <v>76</v>
      </c>
      <c r="B77" s="16" t="s">
        <v>130</v>
      </c>
      <c r="C77" s="16">
        <v>2021</v>
      </c>
      <c r="D77" s="16" t="s">
        <v>131</v>
      </c>
      <c r="E77" s="16" t="str">
        <f>INDEX([2]master!$A$1:$C$498,MATCH(D77,[2]master!$A$1:$A$498,0),2)</f>
        <v>Production</v>
      </c>
      <c r="F77" s="16">
        <v>127.7598191</v>
      </c>
      <c r="G77" s="16" t="s">
        <v>132</v>
      </c>
    </row>
    <row r="78" spans="1:7" x14ac:dyDescent="0.35">
      <c r="A78" s="16" t="s">
        <v>76</v>
      </c>
      <c r="B78" s="16" t="s">
        <v>130</v>
      </c>
      <c r="C78" s="16">
        <v>2022</v>
      </c>
      <c r="D78" s="16" t="s">
        <v>131</v>
      </c>
      <c r="E78" s="16" t="str">
        <f>INDEX([2]master!$A$1:$C$498,MATCH(D78,[2]master!$A$1:$A$498,0),2)</f>
        <v>Production</v>
      </c>
      <c r="F78" s="16">
        <v>129.37471769999999</v>
      </c>
      <c r="G78" s="16" t="s">
        <v>132</v>
      </c>
    </row>
    <row r="79" spans="1:7" x14ac:dyDescent="0.35">
      <c r="A79" s="16" t="s">
        <v>76</v>
      </c>
      <c r="B79" s="16" t="s">
        <v>130</v>
      </c>
      <c r="C79" s="16">
        <v>2023</v>
      </c>
      <c r="D79" s="16" t="s">
        <v>131</v>
      </c>
      <c r="E79" s="16" t="str">
        <f>INDEX([2]master!$A$1:$C$498,MATCH(D79,[2]master!$A$1:$A$498,0),2)</f>
        <v>Production</v>
      </c>
      <c r="F79" s="16">
        <v>133.1321044</v>
      </c>
      <c r="G79" s="16" t="s">
        <v>132</v>
      </c>
    </row>
    <row r="80" spans="1:7" x14ac:dyDescent="0.35">
      <c r="A80" s="16" t="s">
        <v>76</v>
      </c>
      <c r="B80" s="16" t="s">
        <v>130</v>
      </c>
      <c r="C80" s="16">
        <v>2024</v>
      </c>
      <c r="D80" s="16" t="s">
        <v>131</v>
      </c>
      <c r="E80" s="16" t="str">
        <f>INDEX([2]master!$A$1:$C$498,MATCH(D80,[2]master!$A$1:$A$498,0),2)</f>
        <v>Production</v>
      </c>
      <c r="F80" s="16">
        <v>135.0820291</v>
      </c>
      <c r="G80" s="16" t="s">
        <v>132</v>
      </c>
    </row>
    <row r="81" spans="1:7" x14ac:dyDescent="0.35">
      <c r="A81" s="16" t="s">
        <v>76</v>
      </c>
      <c r="B81" s="16" t="s">
        <v>130</v>
      </c>
      <c r="C81" s="16">
        <v>2025</v>
      </c>
      <c r="D81" s="16" t="s">
        <v>131</v>
      </c>
      <c r="E81" s="16" t="str">
        <f>INDEX([2]master!$A$1:$C$498,MATCH(D81,[2]master!$A$1:$A$498,0),2)</f>
        <v>Production</v>
      </c>
      <c r="F81" s="16">
        <v>136.04840540000001</v>
      </c>
      <c r="G81" s="16" t="s">
        <v>132</v>
      </c>
    </row>
    <row r="82" spans="1:7" x14ac:dyDescent="0.35">
      <c r="A82" s="16" t="s">
        <v>76</v>
      </c>
      <c r="B82" s="16" t="s">
        <v>130</v>
      </c>
      <c r="C82" s="16">
        <v>2026</v>
      </c>
      <c r="D82" s="16" t="s">
        <v>131</v>
      </c>
      <c r="E82" s="16" t="str">
        <f>INDEX([2]master!$A$1:$C$498,MATCH(D82,[2]master!$A$1:$A$498,0),2)</f>
        <v>Production</v>
      </c>
      <c r="F82" s="16">
        <v>137.2115604</v>
      </c>
      <c r="G82" s="16" t="s">
        <v>132</v>
      </c>
    </row>
    <row r="83" spans="1:7" x14ac:dyDescent="0.35">
      <c r="A83" s="16" t="s">
        <v>76</v>
      </c>
      <c r="B83" s="16" t="s">
        <v>130</v>
      </c>
      <c r="C83" s="16">
        <v>2027</v>
      </c>
      <c r="D83" s="16" t="s">
        <v>131</v>
      </c>
      <c r="E83" s="16" t="str">
        <f>INDEX([2]master!$A$1:$C$498,MATCH(D83,[2]master!$A$1:$A$498,0),2)</f>
        <v>Production</v>
      </c>
      <c r="F83" s="16">
        <v>140.14526319999999</v>
      </c>
      <c r="G83" s="16" t="s">
        <v>132</v>
      </c>
    </row>
    <row r="84" spans="1:7" x14ac:dyDescent="0.35">
      <c r="A84" s="16" t="s">
        <v>76</v>
      </c>
      <c r="B84" s="16" t="s">
        <v>130</v>
      </c>
      <c r="C84" s="16">
        <v>2028</v>
      </c>
      <c r="D84" s="16" t="s">
        <v>131</v>
      </c>
      <c r="E84" s="16" t="str">
        <f>INDEX([2]master!$A$1:$C$498,MATCH(D84,[2]master!$A$1:$A$498,0),2)</f>
        <v>Production</v>
      </c>
      <c r="F84" s="16">
        <v>141.89869640000001</v>
      </c>
      <c r="G84" s="16" t="s">
        <v>132</v>
      </c>
    </row>
    <row r="85" spans="1:7" x14ac:dyDescent="0.35">
      <c r="A85" s="16" t="s">
        <v>76</v>
      </c>
      <c r="B85" s="16" t="s">
        <v>130</v>
      </c>
      <c r="C85" s="16">
        <v>2029</v>
      </c>
      <c r="D85" s="16" t="s">
        <v>131</v>
      </c>
      <c r="E85" s="16" t="str">
        <f>INDEX([2]master!$A$1:$C$498,MATCH(D85,[2]master!$A$1:$A$498,0),2)</f>
        <v>Production</v>
      </c>
      <c r="F85" s="16">
        <v>143.25874450000001</v>
      </c>
      <c r="G85" s="16" t="s">
        <v>132</v>
      </c>
    </row>
    <row r="86" spans="1:7" x14ac:dyDescent="0.35">
      <c r="A86" s="16" t="s">
        <v>76</v>
      </c>
      <c r="B86" s="16" t="s">
        <v>130</v>
      </c>
      <c r="C86" s="16">
        <v>2030</v>
      </c>
      <c r="D86" s="16" t="s">
        <v>131</v>
      </c>
      <c r="E86" s="16" t="str">
        <f>INDEX([2]master!$A$1:$C$498,MATCH(D86,[2]master!$A$1:$A$498,0),2)</f>
        <v>Production</v>
      </c>
      <c r="F86" s="16">
        <v>143.13661579999999</v>
      </c>
      <c r="G86" s="16" t="s">
        <v>132</v>
      </c>
    </row>
    <row r="87" spans="1:7" x14ac:dyDescent="0.35">
      <c r="A87" s="16" t="s">
        <v>76</v>
      </c>
      <c r="B87" s="16" t="s">
        <v>130</v>
      </c>
      <c r="C87" s="16">
        <v>2031</v>
      </c>
      <c r="D87" s="16" t="s">
        <v>131</v>
      </c>
      <c r="E87" s="16" t="str">
        <f>INDEX([2]master!$A$1:$C$498,MATCH(D87,[2]master!$A$1:$A$498,0),2)</f>
        <v>Production</v>
      </c>
      <c r="F87" s="16">
        <v>142.18886079999999</v>
      </c>
      <c r="G87" s="16" t="s">
        <v>132</v>
      </c>
    </row>
    <row r="88" spans="1:7" x14ac:dyDescent="0.35">
      <c r="A88" s="16" t="s">
        <v>76</v>
      </c>
      <c r="B88" s="16" t="s">
        <v>130</v>
      </c>
      <c r="C88" s="16">
        <v>2032</v>
      </c>
      <c r="D88" s="16" t="s">
        <v>131</v>
      </c>
      <c r="E88" s="16" t="str">
        <f>INDEX([2]master!$A$1:$C$498,MATCH(D88,[2]master!$A$1:$A$498,0),2)</f>
        <v>Production</v>
      </c>
      <c r="F88" s="16">
        <v>142.8603918</v>
      </c>
      <c r="G88" s="16" t="s">
        <v>132</v>
      </c>
    </row>
    <row r="89" spans="1:7" x14ac:dyDescent="0.35">
      <c r="A89" s="16" t="s">
        <v>76</v>
      </c>
      <c r="B89" s="16" t="s">
        <v>130</v>
      </c>
      <c r="C89" s="16">
        <v>2033</v>
      </c>
      <c r="D89" s="16" t="s">
        <v>131</v>
      </c>
      <c r="E89" s="16" t="str">
        <f>INDEX([2]master!$A$1:$C$498,MATCH(D89,[2]master!$A$1:$A$498,0),2)</f>
        <v>Production</v>
      </c>
      <c r="F89" s="16">
        <v>141.829374</v>
      </c>
      <c r="G89" s="16" t="s">
        <v>132</v>
      </c>
    </row>
    <row r="90" spans="1:7" x14ac:dyDescent="0.35">
      <c r="A90" s="16" t="s">
        <v>76</v>
      </c>
      <c r="B90" s="16" t="s">
        <v>130</v>
      </c>
      <c r="C90" s="16">
        <v>2034</v>
      </c>
      <c r="D90" s="16" t="s">
        <v>131</v>
      </c>
      <c r="E90" s="16" t="str">
        <f>INDEX([2]master!$A$1:$C$498,MATCH(D90,[2]master!$A$1:$A$498,0),2)</f>
        <v>Production</v>
      </c>
      <c r="F90" s="16">
        <v>140.7997737</v>
      </c>
      <c r="G90" s="16" t="s">
        <v>132</v>
      </c>
    </row>
    <row r="91" spans="1:7" x14ac:dyDescent="0.35">
      <c r="A91" s="16" t="s">
        <v>76</v>
      </c>
      <c r="B91" s="16" t="s">
        <v>130</v>
      </c>
      <c r="C91" s="16">
        <v>2035</v>
      </c>
      <c r="D91" s="16" t="s">
        <v>131</v>
      </c>
      <c r="E91" s="16" t="str">
        <f>INDEX([2]master!$A$1:$C$498,MATCH(D91,[2]master!$A$1:$A$498,0),2)</f>
        <v>Production</v>
      </c>
      <c r="F91" s="16">
        <v>139.78245810000001</v>
      </c>
      <c r="G91" s="16" t="s">
        <v>132</v>
      </c>
    </row>
    <row r="92" spans="1:7" x14ac:dyDescent="0.35">
      <c r="A92" s="16" t="s">
        <v>76</v>
      </c>
      <c r="B92" s="16" t="s">
        <v>130</v>
      </c>
      <c r="C92" s="16">
        <v>2036</v>
      </c>
      <c r="D92" s="16" t="s">
        <v>131</v>
      </c>
      <c r="E92" s="16" t="str">
        <f>INDEX([2]master!$A$1:$C$498,MATCH(D92,[2]master!$A$1:$A$498,0),2)</f>
        <v>Production</v>
      </c>
      <c r="F92" s="16">
        <v>136.3314536</v>
      </c>
      <c r="G92" s="16" t="s">
        <v>132</v>
      </c>
    </row>
    <row r="93" spans="1:7" x14ac:dyDescent="0.35">
      <c r="A93" s="16" t="s">
        <v>76</v>
      </c>
      <c r="B93" s="16" t="s">
        <v>130</v>
      </c>
      <c r="C93" s="16">
        <v>2037</v>
      </c>
      <c r="D93" s="16" t="s">
        <v>131</v>
      </c>
      <c r="E93" s="16" t="str">
        <f>INDEX([2]master!$A$1:$C$498,MATCH(D93,[2]master!$A$1:$A$498,0),2)</f>
        <v>Production</v>
      </c>
      <c r="F93" s="16">
        <v>132.76383179999999</v>
      </c>
      <c r="G93" s="16" t="s">
        <v>132</v>
      </c>
    </row>
    <row r="94" spans="1:7" x14ac:dyDescent="0.35">
      <c r="A94" s="16" t="s">
        <v>76</v>
      </c>
      <c r="B94" s="16" t="s">
        <v>130</v>
      </c>
      <c r="C94" s="16">
        <v>2038</v>
      </c>
      <c r="D94" s="16" t="s">
        <v>131</v>
      </c>
      <c r="E94" s="16" t="str">
        <f>INDEX([2]master!$A$1:$C$498,MATCH(D94,[2]master!$A$1:$A$498,0),2)</f>
        <v>Production</v>
      </c>
      <c r="F94" s="16">
        <v>128.7863533</v>
      </c>
      <c r="G94" s="16" t="s">
        <v>132</v>
      </c>
    </row>
    <row r="95" spans="1:7" x14ac:dyDescent="0.35">
      <c r="A95" s="16" t="s">
        <v>76</v>
      </c>
      <c r="B95" s="16" t="s">
        <v>130</v>
      </c>
      <c r="C95" s="16">
        <v>2039</v>
      </c>
      <c r="D95" s="16" t="s">
        <v>131</v>
      </c>
      <c r="E95" s="16" t="str">
        <f>INDEX([2]master!$A$1:$C$498,MATCH(D95,[2]master!$A$1:$A$498,0),2)</f>
        <v>Production</v>
      </c>
      <c r="F95" s="16">
        <v>124.8088996</v>
      </c>
      <c r="G95" s="16" t="s">
        <v>132</v>
      </c>
    </row>
    <row r="96" spans="1:7" x14ac:dyDescent="0.35">
      <c r="A96" s="16" t="s">
        <v>76</v>
      </c>
      <c r="B96" s="16" t="s">
        <v>130</v>
      </c>
      <c r="C96" s="16">
        <v>2040</v>
      </c>
      <c r="D96" s="16" t="s">
        <v>131</v>
      </c>
      <c r="E96" s="16" t="str">
        <f>INDEX([2]master!$A$1:$C$498,MATCH(D96,[2]master!$A$1:$A$498,0),2)</f>
        <v>Production</v>
      </c>
      <c r="F96" s="16">
        <v>120.83147049999999</v>
      </c>
      <c r="G96" s="16" t="s">
        <v>132</v>
      </c>
    </row>
    <row r="97" spans="1:7" x14ac:dyDescent="0.35">
      <c r="A97" s="16" t="s">
        <v>76</v>
      </c>
      <c r="B97" s="16" t="s">
        <v>130</v>
      </c>
      <c r="C97" s="16">
        <v>2041</v>
      </c>
      <c r="D97" s="16" t="s">
        <v>131</v>
      </c>
      <c r="E97" s="16" t="str">
        <f>INDEX([2]master!$A$1:$C$498,MATCH(D97,[2]master!$A$1:$A$498,0),2)</f>
        <v>Production</v>
      </c>
      <c r="F97" s="16">
        <v>116.5730083</v>
      </c>
      <c r="G97" s="16" t="s">
        <v>132</v>
      </c>
    </row>
    <row r="98" spans="1:7" x14ac:dyDescent="0.35">
      <c r="A98" s="16" t="s">
        <v>76</v>
      </c>
      <c r="B98" s="16" t="s">
        <v>130</v>
      </c>
      <c r="C98" s="16">
        <v>2042</v>
      </c>
      <c r="D98" s="16" t="s">
        <v>131</v>
      </c>
      <c r="E98" s="16" t="str">
        <f>INDEX([2]master!$A$1:$C$498,MATCH(D98,[2]master!$A$1:$A$498,0),2)</f>
        <v>Production</v>
      </c>
      <c r="F98" s="16">
        <v>112.3145616</v>
      </c>
      <c r="G98" s="16" t="s">
        <v>132</v>
      </c>
    </row>
    <row r="99" spans="1:7" x14ac:dyDescent="0.35">
      <c r="A99" s="16" t="s">
        <v>76</v>
      </c>
      <c r="B99" s="16" t="s">
        <v>130</v>
      </c>
      <c r="C99" s="16">
        <v>2043</v>
      </c>
      <c r="D99" s="16" t="s">
        <v>131</v>
      </c>
      <c r="E99" s="16" t="str">
        <f>INDEX([2]master!$A$1:$C$498,MATCH(D99,[2]master!$A$1:$A$498,0),2)</f>
        <v>Production</v>
      </c>
      <c r="F99" s="16">
        <v>109.236419</v>
      </c>
      <c r="G99" s="16" t="s">
        <v>132</v>
      </c>
    </row>
    <row r="100" spans="1:7" x14ac:dyDescent="0.35">
      <c r="A100" s="16" t="s">
        <v>76</v>
      </c>
      <c r="B100" s="16" t="s">
        <v>130</v>
      </c>
      <c r="C100" s="16">
        <v>2044</v>
      </c>
      <c r="D100" s="16" t="s">
        <v>131</v>
      </c>
      <c r="E100" s="16" t="str">
        <f>INDEX([2]master!$A$1:$C$498,MATCH(D100,[2]master!$A$1:$A$498,0),2)</f>
        <v>Production</v>
      </c>
      <c r="F100" s="16">
        <v>106.1582901</v>
      </c>
      <c r="G100" s="16" t="s">
        <v>132</v>
      </c>
    </row>
    <row r="101" spans="1:7" x14ac:dyDescent="0.35">
      <c r="A101" s="16" t="s">
        <v>76</v>
      </c>
      <c r="B101" s="16" t="s">
        <v>130</v>
      </c>
      <c r="C101" s="16">
        <v>2045</v>
      </c>
      <c r="D101" s="16" t="s">
        <v>131</v>
      </c>
      <c r="E101" s="16" t="str">
        <f>INDEX([2]master!$A$1:$C$498,MATCH(D101,[2]master!$A$1:$A$498,0),2)</f>
        <v>Production</v>
      </c>
      <c r="F101" s="16">
        <v>103.6367454</v>
      </c>
      <c r="G101" s="16" t="s">
        <v>132</v>
      </c>
    </row>
    <row r="102" spans="1:7" x14ac:dyDescent="0.35">
      <c r="A102" s="16" t="s">
        <v>76</v>
      </c>
      <c r="B102" s="16" t="s">
        <v>130</v>
      </c>
      <c r="C102" s="16">
        <v>2046</v>
      </c>
      <c r="D102" s="16" t="s">
        <v>131</v>
      </c>
      <c r="E102" s="16" t="str">
        <f>INDEX([2]master!$A$1:$C$498,MATCH(D102,[2]master!$A$1:$A$498,0),2)</f>
        <v>Production</v>
      </c>
      <c r="F102" s="16">
        <v>101.026287</v>
      </c>
      <c r="G102" s="16" t="s">
        <v>132</v>
      </c>
    </row>
    <row r="103" spans="1:7" x14ac:dyDescent="0.35">
      <c r="A103" s="16" t="s">
        <v>76</v>
      </c>
      <c r="B103" s="16" t="s">
        <v>130</v>
      </c>
      <c r="C103" s="16">
        <v>2047</v>
      </c>
      <c r="D103" s="16" t="s">
        <v>131</v>
      </c>
      <c r="E103" s="16" t="str">
        <f>INDEX([2]master!$A$1:$C$498,MATCH(D103,[2]master!$A$1:$A$498,0),2)</f>
        <v>Production</v>
      </c>
      <c r="F103" s="16">
        <v>98.415841529999994</v>
      </c>
      <c r="G103" s="16" t="s">
        <v>132</v>
      </c>
    </row>
    <row r="104" spans="1:7" x14ac:dyDescent="0.35">
      <c r="A104" s="16" t="s">
        <v>76</v>
      </c>
      <c r="B104" s="16" t="s">
        <v>130</v>
      </c>
      <c r="C104" s="16">
        <v>2048</v>
      </c>
      <c r="D104" s="16" t="s">
        <v>131</v>
      </c>
      <c r="E104" s="16" t="str">
        <f>INDEX([2]master!$A$1:$C$498,MATCH(D104,[2]master!$A$1:$A$498,0),2)</f>
        <v>Production</v>
      </c>
      <c r="F104" s="16">
        <v>95.805408920000005</v>
      </c>
      <c r="G104" s="16" t="s">
        <v>132</v>
      </c>
    </row>
    <row r="105" spans="1:7" x14ac:dyDescent="0.35">
      <c r="A105" s="16" t="s">
        <v>76</v>
      </c>
      <c r="B105" s="16" t="s">
        <v>130</v>
      </c>
      <c r="C105" s="16">
        <v>2049</v>
      </c>
      <c r="D105" s="16" t="s">
        <v>131</v>
      </c>
      <c r="E105" s="16" t="str">
        <f>INDEX([2]master!$A$1:$C$498,MATCH(D105,[2]master!$A$1:$A$498,0),2)</f>
        <v>Production</v>
      </c>
      <c r="F105" s="16">
        <v>93.246024680000005</v>
      </c>
      <c r="G105" s="16" t="s">
        <v>132</v>
      </c>
    </row>
    <row r="106" spans="1:7" x14ac:dyDescent="0.35">
      <c r="A106" s="16" t="s">
        <v>76</v>
      </c>
      <c r="B106" s="16" t="s">
        <v>130</v>
      </c>
      <c r="C106" s="16">
        <v>2050</v>
      </c>
      <c r="D106" s="16" t="s">
        <v>131</v>
      </c>
      <c r="E106" s="16" t="str">
        <f>INDEX([2]master!$A$1:$C$498,MATCH(D106,[2]master!$A$1:$A$498,0),2)</f>
        <v>Production</v>
      </c>
      <c r="F106" s="16">
        <v>90.686653280000002</v>
      </c>
      <c r="G106" s="16" t="s">
        <v>132</v>
      </c>
    </row>
    <row r="107" spans="1:7" x14ac:dyDescent="0.35">
      <c r="A107" s="16" t="s">
        <v>76</v>
      </c>
      <c r="B107" s="16" t="s">
        <v>130</v>
      </c>
      <c r="C107" s="16">
        <v>2016</v>
      </c>
      <c r="D107" s="16" t="s">
        <v>128</v>
      </c>
      <c r="E107" s="16" t="str">
        <f>INDEX([2]master!$A$1:$C$498,MATCH(D107,[2]master!$A$1:$A$498,0),2)</f>
        <v>Intensité des émissions</v>
      </c>
      <c r="F107" s="16">
        <v>100</v>
      </c>
      <c r="G107" s="16" t="s">
        <v>132</v>
      </c>
    </row>
    <row r="108" spans="1:7" x14ac:dyDescent="0.35">
      <c r="A108" s="16" t="s">
        <v>76</v>
      </c>
      <c r="B108" s="16" t="s">
        <v>130</v>
      </c>
      <c r="C108" s="16">
        <v>2017</v>
      </c>
      <c r="D108" s="16" t="s">
        <v>128</v>
      </c>
      <c r="E108" s="16" t="str">
        <f>INDEX([2]master!$A$1:$C$498,MATCH(D108,[2]master!$A$1:$A$498,0),2)</f>
        <v>Intensité des émissions</v>
      </c>
      <c r="F108" s="16">
        <v>103.68042389999999</v>
      </c>
      <c r="G108" s="16" t="s">
        <v>132</v>
      </c>
    </row>
    <row r="109" spans="1:7" x14ac:dyDescent="0.35">
      <c r="A109" s="16" t="s">
        <v>76</v>
      </c>
      <c r="B109" s="16" t="s">
        <v>130</v>
      </c>
      <c r="C109" s="16">
        <v>2018</v>
      </c>
      <c r="D109" s="16" t="s">
        <v>128</v>
      </c>
      <c r="E109" s="16" t="str">
        <f>INDEX([2]master!$A$1:$C$498,MATCH(D109,[2]master!$A$1:$A$498,0),2)</f>
        <v>Intensité des émissions</v>
      </c>
      <c r="F109" s="16">
        <v>102.7380297</v>
      </c>
      <c r="G109" s="16" t="s">
        <v>132</v>
      </c>
    </row>
    <row r="110" spans="1:7" x14ac:dyDescent="0.35">
      <c r="A110" s="16" t="s">
        <v>76</v>
      </c>
      <c r="B110" s="16" t="s">
        <v>130</v>
      </c>
      <c r="C110" s="16">
        <v>2019</v>
      </c>
      <c r="D110" s="16" t="s">
        <v>128</v>
      </c>
      <c r="E110" s="16" t="str">
        <f>INDEX([2]master!$A$1:$C$498,MATCH(D110,[2]master!$A$1:$A$498,0),2)</f>
        <v>Intensité des émissions</v>
      </c>
      <c r="F110" s="16">
        <v>99.90720795</v>
      </c>
      <c r="G110" s="16" t="s">
        <v>132</v>
      </c>
    </row>
    <row r="111" spans="1:7" x14ac:dyDescent="0.35">
      <c r="A111" s="16" t="s">
        <v>76</v>
      </c>
      <c r="B111" s="16" t="s">
        <v>130</v>
      </c>
      <c r="C111" s="16">
        <v>2020</v>
      </c>
      <c r="D111" s="16" t="s">
        <v>128</v>
      </c>
      <c r="E111" s="16" t="str">
        <f>INDEX([2]master!$A$1:$C$498,MATCH(D111,[2]master!$A$1:$A$498,0),2)</f>
        <v>Intensité des émissions</v>
      </c>
      <c r="F111" s="16">
        <v>101.18138449999999</v>
      </c>
      <c r="G111" s="16" t="s">
        <v>132</v>
      </c>
    </row>
    <row r="112" spans="1:7" x14ac:dyDescent="0.35">
      <c r="A112" s="16" t="s">
        <v>76</v>
      </c>
      <c r="B112" s="16" t="s">
        <v>130</v>
      </c>
      <c r="C112" s="16">
        <v>2021</v>
      </c>
      <c r="D112" s="16" t="s">
        <v>128</v>
      </c>
      <c r="E112" s="16" t="str">
        <f>INDEX([2]master!$A$1:$C$498,MATCH(D112,[2]master!$A$1:$A$498,0),2)</f>
        <v>Intensité des émissions</v>
      </c>
      <c r="F112" s="16">
        <v>99.746002000000004</v>
      </c>
      <c r="G112" s="16" t="s">
        <v>132</v>
      </c>
    </row>
    <row r="113" spans="1:7" x14ac:dyDescent="0.35">
      <c r="A113" s="16" t="s">
        <v>76</v>
      </c>
      <c r="B113" s="16" t="s">
        <v>130</v>
      </c>
      <c r="C113" s="16">
        <v>2022</v>
      </c>
      <c r="D113" s="16" t="s">
        <v>128</v>
      </c>
      <c r="E113" s="16" t="str">
        <f>INDEX([2]master!$A$1:$C$498,MATCH(D113,[2]master!$A$1:$A$498,0),2)</f>
        <v>Intensité des émissions</v>
      </c>
      <c r="F113" s="16">
        <v>98.961352099999999</v>
      </c>
      <c r="G113" s="16" t="s">
        <v>132</v>
      </c>
    </row>
    <row r="114" spans="1:7" x14ac:dyDescent="0.35">
      <c r="A114" s="16" t="s">
        <v>76</v>
      </c>
      <c r="B114" s="16" t="s">
        <v>130</v>
      </c>
      <c r="C114" s="16">
        <v>2023</v>
      </c>
      <c r="D114" s="16" t="s">
        <v>128</v>
      </c>
      <c r="E114" s="16" t="str">
        <f>INDEX([2]master!$A$1:$C$498,MATCH(D114,[2]master!$A$1:$A$498,0),2)</f>
        <v>Intensité des émissions</v>
      </c>
      <c r="F114" s="16">
        <v>98.778843339999995</v>
      </c>
      <c r="G114" s="16" t="s">
        <v>132</v>
      </c>
    </row>
    <row r="115" spans="1:7" x14ac:dyDescent="0.35">
      <c r="A115" s="16" t="s">
        <v>76</v>
      </c>
      <c r="B115" s="16" t="s">
        <v>130</v>
      </c>
      <c r="C115" s="16">
        <v>2024</v>
      </c>
      <c r="D115" s="16" t="s">
        <v>128</v>
      </c>
      <c r="E115" s="16" t="str">
        <f>INDEX([2]master!$A$1:$C$498,MATCH(D115,[2]master!$A$1:$A$498,0),2)</f>
        <v>Intensité des émissions</v>
      </c>
      <c r="F115" s="16">
        <v>97.016123429999993</v>
      </c>
      <c r="G115" s="16" t="s">
        <v>132</v>
      </c>
    </row>
    <row r="116" spans="1:7" x14ac:dyDescent="0.35">
      <c r="A116" s="16" t="s">
        <v>76</v>
      </c>
      <c r="B116" s="16" t="s">
        <v>130</v>
      </c>
      <c r="C116" s="16">
        <v>2025</v>
      </c>
      <c r="D116" s="16" t="s">
        <v>128</v>
      </c>
      <c r="E116" s="16" t="str">
        <f>INDEX([2]master!$A$1:$C$498,MATCH(D116,[2]master!$A$1:$A$498,0),2)</f>
        <v>Intensité des émissions</v>
      </c>
      <c r="F116" s="16">
        <v>95.587900700000006</v>
      </c>
      <c r="G116" s="16" t="s">
        <v>132</v>
      </c>
    </row>
    <row r="117" spans="1:7" x14ac:dyDescent="0.35">
      <c r="A117" s="16" t="s">
        <v>76</v>
      </c>
      <c r="B117" s="16" t="s">
        <v>130</v>
      </c>
      <c r="C117" s="16">
        <v>2026</v>
      </c>
      <c r="D117" s="16" t="s">
        <v>128</v>
      </c>
      <c r="E117" s="16" t="str">
        <f>INDEX([2]master!$A$1:$C$498,MATCH(D117,[2]master!$A$1:$A$498,0),2)</f>
        <v>Intensité des émissions</v>
      </c>
      <c r="F117" s="16">
        <v>92.989696670000001</v>
      </c>
      <c r="G117" s="16" t="s">
        <v>132</v>
      </c>
    </row>
    <row r="118" spans="1:7" x14ac:dyDescent="0.35">
      <c r="A118" s="16" t="s">
        <v>76</v>
      </c>
      <c r="B118" s="16" t="s">
        <v>130</v>
      </c>
      <c r="C118" s="16">
        <v>2027</v>
      </c>
      <c r="D118" s="16" t="s">
        <v>128</v>
      </c>
      <c r="E118" s="16" t="str">
        <f>INDEX([2]master!$A$1:$C$498,MATCH(D118,[2]master!$A$1:$A$498,0),2)</f>
        <v>Intensité des émissions</v>
      </c>
      <c r="F118" s="16">
        <v>89.259617989999995</v>
      </c>
      <c r="G118" s="16" t="s">
        <v>132</v>
      </c>
    </row>
    <row r="119" spans="1:7" x14ac:dyDescent="0.35">
      <c r="A119" s="16" t="s">
        <v>76</v>
      </c>
      <c r="B119" s="16" t="s">
        <v>130</v>
      </c>
      <c r="C119" s="16">
        <v>2028</v>
      </c>
      <c r="D119" s="16" t="s">
        <v>128</v>
      </c>
      <c r="E119" s="16" t="str">
        <f>INDEX([2]master!$A$1:$C$498,MATCH(D119,[2]master!$A$1:$A$498,0),2)</f>
        <v>Intensité des émissions</v>
      </c>
      <c r="F119" s="16">
        <v>84.306157299999995</v>
      </c>
      <c r="G119" s="16" t="s">
        <v>132</v>
      </c>
    </row>
    <row r="120" spans="1:7" x14ac:dyDescent="0.35">
      <c r="A120" s="16" t="s">
        <v>76</v>
      </c>
      <c r="B120" s="16" t="s">
        <v>130</v>
      </c>
      <c r="C120" s="16">
        <v>2029</v>
      </c>
      <c r="D120" s="16" t="s">
        <v>128</v>
      </c>
      <c r="E120" s="16" t="str">
        <f>INDEX([2]master!$A$1:$C$498,MATCH(D120,[2]master!$A$1:$A$498,0),2)</f>
        <v>Intensité des émissions</v>
      </c>
      <c r="F120" s="16">
        <v>78.221866059999996</v>
      </c>
      <c r="G120" s="16" t="s">
        <v>132</v>
      </c>
    </row>
    <row r="121" spans="1:7" x14ac:dyDescent="0.35">
      <c r="A121" s="16" t="s">
        <v>76</v>
      </c>
      <c r="B121" s="16" t="s">
        <v>130</v>
      </c>
      <c r="C121" s="16">
        <v>2030</v>
      </c>
      <c r="D121" s="16" t="s">
        <v>128</v>
      </c>
      <c r="E121" s="16" t="str">
        <f>INDEX([2]master!$A$1:$C$498,MATCH(D121,[2]master!$A$1:$A$498,0),2)</f>
        <v>Intensité des émissions</v>
      </c>
      <c r="F121" s="16">
        <v>71.354289460000004</v>
      </c>
      <c r="G121" s="16" t="s">
        <v>132</v>
      </c>
    </row>
    <row r="122" spans="1:7" x14ac:dyDescent="0.35">
      <c r="A122" s="16" t="s">
        <v>76</v>
      </c>
      <c r="B122" s="16" t="s">
        <v>130</v>
      </c>
      <c r="C122" s="16">
        <v>2031</v>
      </c>
      <c r="D122" s="16" t="s">
        <v>128</v>
      </c>
      <c r="E122" s="16" t="str">
        <f>INDEX([2]master!$A$1:$C$498,MATCH(D122,[2]master!$A$1:$A$498,0),2)</f>
        <v>Intensité des émissions</v>
      </c>
      <c r="F122" s="16">
        <v>63.867207380000004</v>
      </c>
      <c r="G122" s="16" t="s">
        <v>132</v>
      </c>
    </row>
    <row r="123" spans="1:7" x14ac:dyDescent="0.35">
      <c r="A123" s="16" t="s">
        <v>76</v>
      </c>
      <c r="B123" s="16" t="s">
        <v>130</v>
      </c>
      <c r="C123" s="16">
        <v>2032</v>
      </c>
      <c r="D123" s="16" t="s">
        <v>128</v>
      </c>
      <c r="E123" s="16" t="str">
        <f>INDEX([2]master!$A$1:$C$498,MATCH(D123,[2]master!$A$1:$A$498,0),2)</f>
        <v>Intensité des émissions</v>
      </c>
      <c r="F123" s="16">
        <v>56.151380510000003</v>
      </c>
      <c r="G123" s="16" t="s">
        <v>132</v>
      </c>
    </row>
    <row r="124" spans="1:7" x14ac:dyDescent="0.35">
      <c r="A124" s="16" t="s">
        <v>76</v>
      </c>
      <c r="B124" s="16" t="s">
        <v>130</v>
      </c>
      <c r="C124" s="16">
        <v>2033</v>
      </c>
      <c r="D124" s="16" t="s">
        <v>128</v>
      </c>
      <c r="E124" s="16" t="str">
        <f>INDEX([2]master!$A$1:$C$498,MATCH(D124,[2]master!$A$1:$A$498,0),2)</f>
        <v>Intensité des émissions</v>
      </c>
      <c r="F124" s="16">
        <v>48.497544910000002</v>
      </c>
      <c r="G124" s="16" t="s">
        <v>132</v>
      </c>
    </row>
    <row r="125" spans="1:7" x14ac:dyDescent="0.35">
      <c r="A125" s="16" t="s">
        <v>76</v>
      </c>
      <c r="B125" s="16" t="s">
        <v>130</v>
      </c>
      <c r="C125" s="16">
        <v>2034</v>
      </c>
      <c r="D125" s="16" t="s">
        <v>128</v>
      </c>
      <c r="E125" s="16" t="str">
        <f>INDEX([2]master!$A$1:$C$498,MATCH(D125,[2]master!$A$1:$A$498,0),2)</f>
        <v>Intensité des émissions</v>
      </c>
      <c r="F125" s="16">
        <v>40.94542251</v>
      </c>
      <c r="G125" s="16" t="s">
        <v>132</v>
      </c>
    </row>
    <row r="126" spans="1:7" x14ac:dyDescent="0.35">
      <c r="A126" s="16" t="s">
        <v>76</v>
      </c>
      <c r="B126" s="16" t="s">
        <v>130</v>
      </c>
      <c r="C126" s="16">
        <v>2035</v>
      </c>
      <c r="D126" s="16" t="s">
        <v>128</v>
      </c>
      <c r="E126" s="16" t="str">
        <f>INDEX([2]master!$A$1:$C$498,MATCH(D126,[2]master!$A$1:$A$498,0),2)</f>
        <v>Intensité des émissions</v>
      </c>
      <c r="F126" s="16">
        <v>33.483883990000002</v>
      </c>
      <c r="G126" s="16" t="s">
        <v>132</v>
      </c>
    </row>
    <row r="127" spans="1:7" x14ac:dyDescent="0.35">
      <c r="A127" s="16" t="s">
        <v>76</v>
      </c>
      <c r="B127" s="16" t="s">
        <v>130</v>
      </c>
      <c r="C127" s="16">
        <v>2036</v>
      </c>
      <c r="D127" s="16" t="s">
        <v>128</v>
      </c>
      <c r="E127" s="16" t="str">
        <f>INDEX([2]master!$A$1:$C$498,MATCH(D127,[2]master!$A$1:$A$498,0),2)</f>
        <v>Intensité des émissions</v>
      </c>
      <c r="F127" s="16">
        <v>26.1994556</v>
      </c>
      <c r="G127" s="16" t="s">
        <v>132</v>
      </c>
    </row>
    <row r="128" spans="1:7" x14ac:dyDescent="0.35">
      <c r="A128" s="16" t="s">
        <v>76</v>
      </c>
      <c r="B128" s="16" t="s">
        <v>130</v>
      </c>
      <c r="C128" s="16">
        <v>2037</v>
      </c>
      <c r="D128" s="16" t="s">
        <v>128</v>
      </c>
      <c r="E128" s="16" t="str">
        <f>INDEX([2]master!$A$1:$C$498,MATCH(D128,[2]master!$A$1:$A$498,0),2)</f>
        <v>Intensité des émissions</v>
      </c>
      <c r="F128" s="16">
        <v>19.09700613</v>
      </c>
      <c r="G128" s="16" t="s">
        <v>132</v>
      </c>
    </row>
    <row r="129" spans="1:7" x14ac:dyDescent="0.35">
      <c r="A129" s="16" t="s">
        <v>76</v>
      </c>
      <c r="B129" s="16" t="s">
        <v>130</v>
      </c>
      <c r="C129" s="16">
        <v>2038</v>
      </c>
      <c r="D129" s="16" t="s">
        <v>128</v>
      </c>
      <c r="E129" s="16" t="str">
        <f>INDEX([2]master!$A$1:$C$498,MATCH(D129,[2]master!$A$1:$A$498,0),2)</f>
        <v>Intensité des émissions</v>
      </c>
      <c r="F129" s="16">
        <v>15.06076015</v>
      </c>
      <c r="G129" s="16" t="s">
        <v>132</v>
      </c>
    </row>
    <row r="130" spans="1:7" x14ac:dyDescent="0.35">
      <c r="A130" s="16" t="s">
        <v>76</v>
      </c>
      <c r="B130" s="16" t="s">
        <v>130</v>
      </c>
      <c r="C130" s="16">
        <v>2039</v>
      </c>
      <c r="D130" s="16" t="s">
        <v>128</v>
      </c>
      <c r="E130" s="16" t="str">
        <f>INDEX([2]master!$A$1:$C$498,MATCH(D130,[2]master!$A$1:$A$498,0),2)</f>
        <v>Intensité des émissions</v>
      </c>
      <c r="F130" s="16">
        <v>14.80677204</v>
      </c>
      <c r="G130" s="16" t="s">
        <v>132</v>
      </c>
    </row>
    <row r="131" spans="1:7" x14ac:dyDescent="0.35">
      <c r="A131" s="16" t="s">
        <v>76</v>
      </c>
      <c r="B131" s="16" t="s">
        <v>130</v>
      </c>
      <c r="C131" s="16">
        <v>2040</v>
      </c>
      <c r="D131" s="16" t="s">
        <v>128</v>
      </c>
      <c r="E131" s="16" t="str">
        <f>INDEX([2]master!$A$1:$C$498,MATCH(D131,[2]master!$A$1:$A$498,0),2)</f>
        <v>Intensité des émissions</v>
      </c>
      <c r="F131" s="16">
        <v>14.5496195</v>
      </c>
      <c r="G131" s="16" t="s">
        <v>132</v>
      </c>
    </row>
    <row r="132" spans="1:7" x14ac:dyDescent="0.35">
      <c r="A132" s="16" t="s">
        <v>76</v>
      </c>
      <c r="B132" s="16" t="s">
        <v>130</v>
      </c>
      <c r="C132" s="16">
        <v>2041</v>
      </c>
      <c r="D132" s="16" t="s">
        <v>128</v>
      </c>
      <c r="E132" s="16" t="str">
        <f>INDEX([2]master!$A$1:$C$498,MATCH(D132,[2]master!$A$1:$A$498,0),2)</f>
        <v>Intensité des émissions</v>
      </c>
      <c r="F132" s="16">
        <v>14.285676069999999</v>
      </c>
      <c r="G132" s="16" t="s">
        <v>132</v>
      </c>
    </row>
    <row r="133" spans="1:7" x14ac:dyDescent="0.35">
      <c r="A133" s="16" t="s">
        <v>76</v>
      </c>
      <c r="B133" s="16" t="s">
        <v>130</v>
      </c>
      <c r="C133" s="16">
        <v>2042</v>
      </c>
      <c r="D133" s="16" t="s">
        <v>128</v>
      </c>
      <c r="E133" s="16" t="str">
        <f>INDEX([2]master!$A$1:$C$498,MATCH(D133,[2]master!$A$1:$A$498,0),2)</f>
        <v>Intensité des émissions</v>
      </c>
      <c r="F133" s="16">
        <v>14.01666429</v>
      </c>
      <c r="G133" s="16" t="s">
        <v>132</v>
      </c>
    </row>
    <row r="134" spans="1:7" x14ac:dyDescent="0.35">
      <c r="A134" s="16" t="s">
        <v>76</v>
      </c>
      <c r="B134" s="16" t="s">
        <v>130</v>
      </c>
      <c r="C134" s="16">
        <v>2043</v>
      </c>
      <c r="D134" s="16" t="s">
        <v>128</v>
      </c>
      <c r="E134" s="16" t="str">
        <f>INDEX([2]master!$A$1:$C$498,MATCH(D134,[2]master!$A$1:$A$498,0),2)</f>
        <v>Intensité des émissions</v>
      </c>
      <c r="F134" s="16">
        <v>13.835753710000001</v>
      </c>
      <c r="G134" s="16" t="s">
        <v>132</v>
      </c>
    </row>
    <row r="135" spans="1:7" x14ac:dyDescent="0.35">
      <c r="A135" s="16" t="s">
        <v>76</v>
      </c>
      <c r="B135" s="16" t="s">
        <v>130</v>
      </c>
      <c r="C135" s="16">
        <v>2044</v>
      </c>
      <c r="D135" s="16" t="s">
        <v>128</v>
      </c>
      <c r="E135" s="16" t="str">
        <f>INDEX([2]master!$A$1:$C$498,MATCH(D135,[2]master!$A$1:$A$498,0),2)</f>
        <v>Intensité des émissions</v>
      </c>
      <c r="F135" s="16">
        <v>13.65472039</v>
      </c>
      <c r="G135" s="16" t="s">
        <v>132</v>
      </c>
    </row>
    <row r="136" spans="1:7" x14ac:dyDescent="0.35">
      <c r="A136" s="16" t="s">
        <v>76</v>
      </c>
      <c r="B136" s="16" t="s">
        <v>130</v>
      </c>
      <c r="C136" s="16">
        <v>2045</v>
      </c>
      <c r="D136" s="16" t="s">
        <v>128</v>
      </c>
      <c r="E136" s="16" t="str">
        <f>INDEX([2]master!$A$1:$C$498,MATCH(D136,[2]master!$A$1:$A$498,0),2)</f>
        <v>Intensité des émissions</v>
      </c>
      <c r="F136" s="16">
        <v>13.4703582</v>
      </c>
      <c r="G136" s="16" t="s">
        <v>132</v>
      </c>
    </row>
    <row r="137" spans="1:7" x14ac:dyDescent="0.35">
      <c r="A137" s="16" t="s">
        <v>76</v>
      </c>
      <c r="B137" s="16" t="s">
        <v>130</v>
      </c>
      <c r="C137" s="16">
        <v>2046</v>
      </c>
      <c r="D137" s="16" t="s">
        <v>128</v>
      </c>
      <c r="E137" s="16" t="str">
        <f>INDEX([2]master!$A$1:$C$498,MATCH(D137,[2]master!$A$1:$A$498,0),2)</f>
        <v>Intensité des émissions</v>
      </c>
      <c r="F137" s="16">
        <v>13.28810444</v>
      </c>
      <c r="G137" s="16" t="s">
        <v>132</v>
      </c>
    </row>
    <row r="138" spans="1:7" x14ac:dyDescent="0.35">
      <c r="A138" s="16" t="s">
        <v>76</v>
      </c>
      <c r="B138" s="16" t="s">
        <v>130</v>
      </c>
      <c r="C138" s="16">
        <v>2047</v>
      </c>
      <c r="D138" s="16" t="s">
        <v>128</v>
      </c>
      <c r="E138" s="16" t="str">
        <f>INDEX([2]master!$A$1:$C$498,MATCH(D138,[2]master!$A$1:$A$498,0),2)</f>
        <v>Intensité des émissions</v>
      </c>
      <c r="F138" s="16">
        <v>13.10565134</v>
      </c>
      <c r="G138" s="16" t="s">
        <v>132</v>
      </c>
    </row>
    <row r="139" spans="1:7" x14ac:dyDescent="0.35">
      <c r="A139" s="16" t="s">
        <v>76</v>
      </c>
      <c r="B139" s="16" t="s">
        <v>130</v>
      </c>
      <c r="C139" s="16">
        <v>2048</v>
      </c>
      <c r="D139" s="16" t="s">
        <v>128</v>
      </c>
      <c r="E139" s="16" t="str">
        <f>INDEX([2]master!$A$1:$C$498,MATCH(D139,[2]master!$A$1:$A$498,0),2)</f>
        <v>Intensité des émissions</v>
      </c>
      <c r="F139" s="16">
        <v>12.92284403</v>
      </c>
      <c r="G139" s="16" t="s">
        <v>132</v>
      </c>
    </row>
    <row r="140" spans="1:7" x14ac:dyDescent="0.35">
      <c r="A140" s="16" t="s">
        <v>76</v>
      </c>
      <c r="B140" s="16" t="s">
        <v>130</v>
      </c>
      <c r="C140" s="16">
        <v>2049</v>
      </c>
      <c r="D140" s="16" t="s">
        <v>128</v>
      </c>
      <c r="E140" s="16" t="str">
        <f>INDEX([2]master!$A$1:$C$498,MATCH(D140,[2]master!$A$1:$A$498,0),2)</f>
        <v>Intensité des émissions</v>
      </c>
      <c r="F140" s="16">
        <v>12.74153888</v>
      </c>
      <c r="G140" s="16" t="s">
        <v>132</v>
      </c>
    </row>
    <row r="141" spans="1:7" x14ac:dyDescent="0.35">
      <c r="A141" s="16" t="s">
        <v>76</v>
      </c>
      <c r="B141" s="16" t="s">
        <v>130</v>
      </c>
      <c r="C141" s="16">
        <v>2050</v>
      </c>
      <c r="D141" s="16" t="s">
        <v>128</v>
      </c>
      <c r="E141" s="16" t="str">
        <f>INDEX([2]master!$A$1:$C$498,MATCH(D141,[2]master!$A$1:$A$498,0),2)</f>
        <v>Intensité des émissions</v>
      </c>
      <c r="F141" s="16">
        <v>12.55965743</v>
      </c>
      <c r="G141" s="16" t="s">
        <v>132</v>
      </c>
    </row>
    <row r="142" spans="1:7" x14ac:dyDescent="0.35">
      <c r="A142" s="16" t="s">
        <v>77</v>
      </c>
      <c r="B142" s="16" t="s">
        <v>112</v>
      </c>
      <c r="C142" s="16">
        <v>2016</v>
      </c>
      <c r="D142" s="16" t="s">
        <v>131</v>
      </c>
      <c r="E142" s="16" t="str">
        <f>INDEX([2]master!$A$1:$C$498,MATCH(D142,[2]master!$A$1:$A$498,0),2)</f>
        <v>Production</v>
      </c>
      <c r="F142" s="16">
        <v>100</v>
      </c>
      <c r="G142" s="16" t="s">
        <v>132</v>
      </c>
    </row>
    <row r="143" spans="1:7" x14ac:dyDescent="0.35">
      <c r="A143" s="16" t="s">
        <v>77</v>
      </c>
      <c r="B143" s="16" t="s">
        <v>112</v>
      </c>
      <c r="C143" s="16">
        <v>2017</v>
      </c>
      <c r="D143" s="16" t="s">
        <v>131</v>
      </c>
      <c r="E143" s="16" t="str">
        <f>INDEX([2]master!$A$1:$C$498,MATCH(D143,[2]master!$A$1:$A$498,0),2)</f>
        <v>Production</v>
      </c>
      <c r="F143" s="16">
        <v>110.9368995</v>
      </c>
      <c r="G143" s="16" t="s">
        <v>132</v>
      </c>
    </row>
    <row r="144" spans="1:7" x14ac:dyDescent="0.35">
      <c r="A144" s="16" t="s">
        <v>77</v>
      </c>
      <c r="B144" s="16" t="s">
        <v>112</v>
      </c>
      <c r="C144" s="16">
        <v>2018</v>
      </c>
      <c r="D144" s="16" t="s">
        <v>131</v>
      </c>
      <c r="E144" s="16" t="str">
        <f>INDEX([2]master!$A$1:$C$498,MATCH(D144,[2]master!$A$1:$A$498,0),2)</f>
        <v>Production</v>
      </c>
      <c r="F144" s="16">
        <v>119.6939929</v>
      </c>
      <c r="G144" s="16" t="s">
        <v>132</v>
      </c>
    </row>
    <row r="145" spans="1:7" x14ac:dyDescent="0.35">
      <c r="A145" s="16" t="s">
        <v>77</v>
      </c>
      <c r="B145" s="16" t="s">
        <v>112</v>
      </c>
      <c r="C145" s="16">
        <v>2019</v>
      </c>
      <c r="D145" s="16" t="s">
        <v>131</v>
      </c>
      <c r="E145" s="16" t="str">
        <f>INDEX([2]master!$A$1:$C$498,MATCH(D145,[2]master!$A$1:$A$498,0),2)</f>
        <v>Production</v>
      </c>
      <c r="F145" s="16">
        <v>121.8301791</v>
      </c>
      <c r="G145" s="16" t="s">
        <v>132</v>
      </c>
    </row>
    <row r="146" spans="1:7" x14ac:dyDescent="0.35">
      <c r="A146" s="16" t="s">
        <v>77</v>
      </c>
      <c r="B146" s="16" t="s">
        <v>112</v>
      </c>
      <c r="C146" s="16">
        <v>2020</v>
      </c>
      <c r="D146" s="16" t="s">
        <v>131</v>
      </c>
      <c r="E146" s="16" t="str">
        <f>INDEX([2]master!$A$1:$C$498,MATCH(D146,[2]master!$A$1:$A$498,0),2)</f>
        <v>Production</v>
      </c>
      <c r="F146" s="16">
        <v>117.3161472</v>
      </c>
      <c r="G146" s="16" t="s">
        <v>132</v>
      </c>
    </row>
    <row r="147" spans="1:7" x14ac:dyDescent="0.35">
      <c r="A147" s="16" t="s">
        <v>77</v>
      </c>
      <c r="B147" s="16" t="s">
        <v>112</v>
      </c>
      <c r="C147" s="16">
        <v>2021</v>
      </c>
      <c r="D147" s="16" t="s">
        <v>131</v>
      </c>
      <c r="E147" s="16" t="str">
        <f>INDEX([2]master!$A$1:$C$498,MATCH(D147,[2]master!$A$1:$A$498,0),2)</f>
        <v>Production</v>
      </c>
      <c r="F147" s="16">
        <v>127.7598191</v>
      </c>
      <c r="G147" s="16" t="s">
        <v>132</v>
      </c>
    </row>
    <row r="148" spans="1:7" x14ac:dyDescent="0.35">
      <c r="A148" s="16" t="s">
        <v>77</v>
      </c>
      <c r="B148" s="16" t="s">
        <v>112</v>
      </c>
      <c r="C148" s="16">
        <v>2022</v>
      </c>
      <c r="D148" s="16" t="s">
        <v>131</v>
      </c>
      <c r="E148" s="16" t="str">
        <f>INDEX([2]master!$A$1:$C$498,MATCH(D148,[2]master!$A$1:$A$498,0),2)</f>
        <v>Production</v>
      </c>
      <c r="F148" s="16">
        <v>129.37471769999999</v>
      </c>
      <c r="G148" s="16" t="s">
        <v>132</v>
      </c>
    </row>
    <row r="149" spans="1:7" x14ac:dyDescent="0.35">
      <c r="A149" s="16" t="s">
        <v>77</v>
      </c>
      <c r="B149" s="16" t="s">
        <v>112</v>
      </c>
      <c r="C149" s="16">
        <v>2023</v>
      </c>
      <c r="D149" s="16" t="s">
        <v>131</v>
      </c>
      <c r="E149" s="16" t="str">
        <f>INDEX([2]master!$A$1:$C$498,MATCH(D149,[2]master!$A$1:$A$498,0),2)</f>
        <v>Production</v>
      </c>
      <c r="F149" s="16">
        <v>133.1209025</v>
      </c>
      <c r="G149" s="16" t="s">
        <v>132</v>
      </c>
    </row>
    <row r="150" spans="1:7" x14ac:dyDescent="0.35">
      <c r="A150" s="16" t="s">
        <v>77</v>
      </c>
      <c r="B150" s="16" t="s">
        <v>112</v>
      </c>
      <c r="C150" s="16">
        <v>2024</v>
      </c>
      <c r="D150" s="16" t="s">
        <v>131</v>
      </c>
      <c r="E150" s="16" t="str">
        <f>INDEX([2]master!$A$1:$C$498,MATCH(D150,[2]master!$A$1:$A$498,0),2)</f>
        <v>Production</v>
      </c>
      <c r="F150" s="16">
        <v>135.08811410000001</v>
      </c>
      <c r="G150" s="16" t="s">
        <v>132</v>
      </c>
    </row>
    <row r="151" spans="1:7" x14ac:dyDescent="0.35">
      <c r="A151" s="16" t="s">
        <v>77</v>
      </c>
      <c r="B151" s="16" t="s">
        <v>112</v>
      </c>
      <c r="C151" s="16">
        <v>2025</v>
      </c>
      <c r="D151" s="16" t="s">
        <v>131</v>
      </c>
      <c r="E151" s="16" t="str">
        <f>INDEX([2]master!$A$1:$C$498,MATCH(D151,[2]master!$A$1:$A$498,0),2)</f>
        <v>Production</v>
      </c>
      <c r="F151" s="16">
        <v>138.13863570000001</v>
      </c>
      <c r="G151" s="16" t="s">
        <v>132</v>
      </c>
    </row>
    <row r="152" spans="1:7" x14ac:dyDescent="0.35">
      <c r="A152" s="16" t="s">
        <v>77</v>
      </c>
      <c r="B152" s="16" t="s">
        <v>112</v>
      </c>
      <c r="C152" s="16">
        <v>2026</v>
      </c>
      <c r="D152" s="16" t="s">
        <v>131</v>
      </c>
      <c r="E152" s="16" t="str">
        <f>INDEX([2]master!$A$1:$C$498,MATCH(D152,[2]master!$A$1:$A$498,0),2)</f>
        <v>Production</v>
      </c>
      <c r="F152" s="16">
        <v>140.20561480000001</v>
      </c>
      <c r="G152" s="16" t="s">
        <v>132</v>
      </c>
    </row>
    <row r="153" spans="1:7" x14ac:dyDescent="0.35">
      <c r="A153" s="16" t="s">
        <v>77</v>
      </c>
      <c r="B153" s="16" t="s">
        <v>112</v>
      </c>
      <c r="C153" s="16">
        <v>2027</v>
      </c>
      <c r="D153" s="16" t="s">
        <v>131</v>
      </c>
      <c r="E153" s="16" t="str">
        <f>INDEX([2]master!$A$1:$C$498,MATCH(D153,[2]master!$A$1:$A$498,0),2)</f>
        <v>Production</v>
      </c>
      <c r="F153" s="16">
        <v>141.6824938</v>
      </c>
      <c r="G153" s="16" t="s">
        <v>132</v>
      </c>
    </row>
    <row r="154" spans="1:7" x14ac:dyDescent="0.35">
      <c r="A154" s="16" t="s">
        <v>77</v>
      </c>
      <c r="B154" s="16" t="s">
        <v>112</v>
      </c>
      <c r="C154" s="16">
        <v>2028</v>
      </c>
      <c r="D154" s="16" t="s">
        <v>131</v>
      </c>
      <c r="E154" s="16" t="str">
        <f>INDEX([2]master!$A$1:$C$498,MATCH(D154,[2]master!$A$1:$A$498,0),2)</f>
        <v>Production</v>
      </c>
      <c r="F154" s="16">
        <v>143.9463208</v>
      </c>
      <c r="G154" s="16" t="s">
        <v>132</v>
      </c>
    </row>
    <row r="155" spans="1:7" x14ac:dyDescent="0.35">
      <c r="A155" s="16" t="s">
        <v>77</v>
      </c>
      <c r="B155" s="16" t="s">
        <v>112</v>
      </c>
      <c r="C155" s="16">
        <v>2029</v>
      </c>
      <c r="D155" s="16" t="s">
        <v>131</v>
      </c>
      <c r="E155" s="16" t="str">
        <f>INDEX([2]master!$A$1:$C$498,MATCH(D155,[2]master!$A$1:$A$498,0),2)</f>
        <v>Production</v>
      </c>
      <c r="F155" s="16">
        <v>145.26021080000001</v>
      </c>
      <c r="G155" s="16" t="s">
        <v>132</v>
      </c>
    </row>
    <row r="156" spans="1:7" x14ac:dyDescent="0.35">
      <c r="A156" s="16" t="s">
        <v>77</v>
      </c>
      <c r="B156" s="16" t="s">
        <v>112</v>
      </c>
      <c r="C156" s="16">
        <v>2030</v>
      </c>
      <c r="D156" s="16" t="s">
        <v>131</v>
      </c>
      <c r="E156" s="16" t="str">
        <f>INDEX([2]master!$A$1:$C$498,MATCH(D156,[2]master!$A$1:$A$498,0),2)</f>
        <v>Production</v>
      </c>
      <c r="F156" s="16">
        <v>146.86530550000001</v>
      </c>
      <c r="G156" s="16" t="s">
        <v>132</v>
      </c>
    </row>
    <row r="157" spans="1:7" x14ac:dyDescent="0.35">
      <c r="A157" s="16" t="s">
        <v>77</v>
      </c>
      <c r="B157" s="16" t="s">
        <v>112</v>
      </c>
      <c r="C157" s="16">
        <v>2031</v>
      </c>
      <c r="D157" s="16" t="s">
        <v>131</v>
      </c>
      <c r="E157" s="16" t="str">
        <f>INDEX([2]master!$A$1:$C$498,MATCH(D157,[2]master!$A$1:$A$498,0),2)</f>
        <v>Production</v>
      </c>
      <c r="F157" s="16">
        <v>147.3883965</v>
      </c>
      <c r="G157" s="16" t="s">
        <v>132</v>
      </c>
    </row>
    <row r="158" spans="1:7" x14ac:dyDescent="0.35">
      <c r="A158" s="16" t="s">
        <v>77</v>
      </c>
      <c r="B158" s="16" t="s">
        <v>112</v>
      </c>
      <c r="C158" s="16">
        <v>2032</v>
      </c>
      <c r="D158" s="16" t="s">
        <v>131</v>
      </c>
      <c r="E158" s="16" t="str">
        <f>INDEX([2]master!$A$1:$C$498,MATCH(D158,[2]master!$A$1:$A$498,0),2)</f>
        <v>Production</v>
      </c>
      <c r="F158" s="16">
        <v>148.10827029999999</v>
      </c>
      <c r="G158" s="16" t="s">
        <v>132</v>
      </c>
    </row>
    <row r="159" spans="1:7" x14ac:dyDescent="0.35">
      <c r="A159" s="16" t="s">
        <v>77</v>
      </c>
      <c r="B159" s="16" t="s">
        <v>112</v>
      </c>
      <c r="C159" s="16">
        <v>2033</v>
      </c>
      <c r="D159" s="16" t="s">
        <v>131</v>
      </c>
      <c r="E159" s="16" t="str">
        <f>INDEX([2]master!$A$1:$C$498,MATCH(D159,[2]master!$A$1:$A$498,0),2)</f>
        <v>Production</v>
      </c>
      <c r="F159" s="16">
        <v>150.24841850000001</v>
      </c>
      <c r="G159" s="16" t="s">
        <v>132</v>
      </c>
    </row>
    <row r="160" spans="1:7" x14ac:dyDescent="0.35">
      <c r="A160" s="16" t="s">
        <v>77</v>
      </c>
      <c r="B160" s="16" t="s">
        <v>112</v>
      </c>
      <c r="C160" s="16">
        <v>2034</v>
      </c>
      <c r="D160" s="16" t="s">
        <v>131</v>
      </c>
      <c r="E160" s="16" t="str">
        <f>INDEX([2]master!$A$1:$C$498,MATCH(D160,[2]master!$A$1:$A$498,0),2)</f>
        <v>Production</v>
      </c>
      <c r="F160" s="16">
        <v>151.54478080000001</v>
      </c>
      <c r="G160" s="16" t="s">
        <v>132</v>
      </c>
    </row>
    <row r="161" spans="1:7" x14ac:dyDescent="0.35">
      <c r="A161" s="16" t="s">
        <v>77</v>
      </c>
      <c r="B161" s="16" t="s">
        <v>112</v>
      </c>
      <c r="C161" s="16">
        <v>2035</v>
      </c>
      <c r="D161" s="16" t="s">
        <v>131</v>
      </c>
      <c r="E161" s="16" t="str">
        <f>INDEX([2]master!$A$1:$C$498,MATCH(D161,[2]master!$A$1:$A$498,0),2)</f>
        <v>Production</v>
      </c>
      <c r="F161" s="16">
        <v>151.43565359999999</v>
      </c>
      <c r="G161" s="16" t="s">
        <v>132</v>
      </c>
    </row>
    <row r="162" spans="1:7" x14ac:dyDescent="0.35">
      <c r="A162" s="16" t="s">
        <v>77</v>
      </c>
      <c r="B162" s="16" t="s">
        <v>112</v>
      </c>
      <c r="C162" s="16">
        <v>2036</v>
      </c>
      <c r="D162" s="16" t="s">
        <v>131</v>
      </c>
      <c r="E162" s="16" t="str">
        <f>INDEX([2]master!$A$1:$C$498,MATCH(D162,[2]master!$A$1:$A$498,0),2)</f>
        <v>Production</v>
      </c>
      <c r="F162" s="16">
        <v>150.52241660000001</v>
      </c>
      <c r="G162" s="16" t="s">
        <v>132</v>
      </c>
    </row>
    <row r="163" spans="1:7" x14ac:dyDescent="0.35">
      <c r="A163" s="16" t="s">
        <v>77</v>
      </c>
      <c r="B163" s="16" t="s">
        <v>112</v>
      </c>
      <c r="C163" s="16">
        <v>2037</v>
      </c>
      <c r="D163" s="16" t="s">
        <v>131</v>
      </c>
      <c r="E163" s="16" t="str">
        <f>INDEX([2]master!$A$1:$C$498,MATCH(D163,[2]master!$A$1:$A$498,0),2)</f>
        <v>Production</v>
      </c>
      <c r="F163" s="16">
        <v>149.6042099</v>
      </c>
      <c r="G163" s="16" t="s">
        <v>132</v>
      </c>
    </row>
    <row r="164" spans="1:7" x14ac:dyDescent="0.35">
      <c r="A164" s="16" t="s">
        <v>77</v>
      </c>
      <c r="B164" s="16" t="s">
        <v>112</v>
      </c>
      <c r="C164" s="16">
        <v>2038</v>
      </c>
      <c r="D164" s="16" t="s">
        <v>131</v>
      </c>
      <c r="E164" s="16" t="str">
        <f>INDEX([2]master!$A$1:$C$498,MATCH(D164,[2]master!$A$1:$A$498,0),2)</f>
        <v>Production</v>
      </c>
      <c r="F164" s="16">
        <v>148.7215621</v>
      </c>
      <c r="G164" s="16" t="s">
        <v>132</v>
      </c>
    </row>
    <row r="165" spans="1:7" x14ac:dyDescent="0.35">
      <c r="A165" s="16" t="s">
        <v>77</v>
      </c>
      <c r="B165" s="16" t="s">
        <v>112</v>
      </c>
      <c r="C165" s="16">
        <v>2039</v>
      </c>
      <c r="D165" s="16" t="s">
        <v>131</v>
      </c>
      <c r="E165" s="16" t="str">
        <f>INDEX([2]master!$A$1:$C$498,MATCH(D165,[2]master!$A$1:$A$498,0),2)</f>
        <v>Production</v>
      </c>
      <c r="F165" s="16">
        <v>148.27934519999999</v>
      </c>
      <c r="G165" s="16" t="s">
        <v>132</v>
      </c>
    </row>
    <row r="166" spans="1:7" x14ac:dyDescent="0.35">
      <c r="A166" s="16" t="s">
        <v>77</v>
      </c>
      <c r="B166" s="16" t="s">
        <v>112</v>
      </c>
      <c r="C166" s="16">
        <v>2040</v>
      </c>
      <c r="D166" s="16" t="s">
        <v>131</v>
      </c>
      <c r="E166" s="16" t="str">
        <f>INDEX([2]master!$A$1:$C$498,MATCH(D166,[2]master!$A$1:$A$498,0),2)</f>
        <v>Production</v>
      </c>
      <c r="F166" s="16">
        <v>147.83718930000001</v>
      </c>
      <c r="G166" s="16" t="s">
        <v>132</v>
      </c>
    </row>
    <row r="167" spans="1:7" x14ac:dyDescent="0.35">
      <c r="A167" s="16" t="s">
        <v>77</v>
      </c>
      <c r="B167" s="16" t="s">
        <v>112</v>
      </c>
      <c r="C167" s="16">
        <v>2041</v>
      </c>
      <c r="D167" s="16" t="s">
        <v>131</v>
      </c>
      <c r="E167" s="16" t="str">
        <f>INDEX([2]master!$A$1:$C$498,MATCH(D167,[2]master!$A$1:$A$498,0),2)</f>
        <v>Production</v>
      </c>
      <c r="F167" s="16">
        <v>147.11845159999999</v>
      </c>
      <c r="G167" s="16" t="s">
        <v>132</v>
      </c>
    </row>
    <row r="168" spans="1:7" x14ac:dyDescent="0.35">
      <c r="A168" s="16" t="s">
        <v>77</v>
      </c>
      <c r="B168" s="16" t="s">
        <v>112</v>
      </c>
      <c r="C168" s="16">
        <v>2042</v>
      </c>
      <c r="D168" s="16" t="s">
        <v>131</v>
      </c>
      <c r="E168" s="16" t="str">
        <f>INDEX([2]master!$A$1:$C$498,MATCH(D168,[2]master!$A$1:$A$498,0),2)</f>
        <v>Production</v>
      </c>
      <c r="F168" s="16">
        <v>146.4966708</v>
      </c>
      <c r="G168" s="16" t="s">
        <v>132</v>
      </c>
    </row>
    <row r="169" spans="1:7" x14ac:dyDescent="0.35">
      <c r="A169" s="16" t="s">
        <v>77</v>
      </c>
      <c r="B169" s="16" t="s">
        <v>112</v>
      </c>
      <c r="C169" s="16">
        <v>2043</v>
      </c>
      <c r="D169" s="16" t="s">
        <v>131</v>
      </c>
      <c r="E169" s="16" t="str">
        <f>INDEX([2]master!$A$1:$C$498,MATCH(D169,[2]master!$A$1:$A$498,0),2)</f>
        <v>Production</v>
      </c>
      <c r="F169" s="16">
        <v>145.6031346</v>
      </c>
      <c r="G169" s="16" t="s">
        <v>132</v>
      </c>
    </row>
    <row r="170" spans="1:7" x14ac:dyDescent="0.35">
      <c r="A170" s="16" t="s">
        <v>77</v>
      </c>
      <c r="B170" s="16" t="s">
        <v>112</v>
      </c>
      <c r="C170" s="16">
        <v>2044</v>
      </c>
      <c r="D170" s="16" t="s">
        <v>131</v>
      </c>
      <c r="E170" s="16" t="str">
        <f>INDEX([2]master!$A$1:$C$498,MATCH(D170,[2]master!$A$1:$A$498,0),2)</f>
        <v>Production</v>
      </c>
      <c r="F170" s="16">
        <v>144.6216135</v>
      </c>
      <c r="G170" s="16" t="s">
        <v>132</v>
      </c>
    </row>
    <row r="171" spans="1:7" x14ac:dyDescent="0.35">
      <c r="A171" s="16" t="s">
        <v>77</v>
      </c>
      <c r="B171" s="16" t="s">
        <v>112</v>
      </c>
      <c r="C171" s="16">
        <v>2045</v>
      </c>
      <c r="D171" s="16" t="s">
        <v>131</v>
      </c>
      <c r="E171" s="16" t="str">
        <f>INDEX([2]master!$A$1:$C$498,MATCH(D171,[2]master!$A$1:$A$498,0),2)</f>
        <v>Production</v>
      </c>
      <c r="F171" s="16">
        <v>143.64014940000001</v>
      </c>
      <c r="G171" s="16" t="s">
        <v>132</v>
      </c>
    </row>
    <row r="172" spans="1:7" x14ac:dyDescent="0.35">
      <c r="A172" s="16" t="s">
        <v>77</v>
      </c>
      <c r="B172" s="16" t="s">
        <v>112</v>
      </c>
      <c r="C172" s="16">
        <v>2046</v>
      </c>
      <c r="D172" s="16" t="s">
        <v>131</v>
      </c>
      <c r="E172" s="16" t="str">
        <f>INDEX([2]master!$A$1:$C$498,MATCH(D172,[2]master!$A$1:$A$498,0),2)</f>
        <v>Production</v>
      </c>
      <c r="F172" s="16">
        <v>142.85066699999999</v>
      </c>
      <c r="G172" s="16" t="s">
        <v>132</v>
      </c>
    </row>
    <row r="173" spans="1:7" x14ac:dyDescent="0.35">
      <c r="A173" s="16" t="s">
        <v>77</v>
      </c>
      <c r="B173" s="16" t="s">
        <v>112</v>
      </c>
      <c r="C173" s="16">
        <v>2047</v>
      </c>
      <c r="D173" s="16" t="s">
        <v>131</v>
      </c>
      <c r="E173" s="16" t="str">
        <f>INDEX([2]master!$A$1:$C$498,MATCH(D173,[2]master!$A$1:$A$498,0),2)</f>
        <v>Production</v>
      </c>
      <c r="F173" s="16">
        <v>142.1480617</v>
      </c>
      <c r="G173" s="16" t="s">
        <v>132</v>
      </c>
    </row>
    <row r="174" spans="1:7" x14ac:dyDescent="0.35">
      <c r="A174" s="16" t="s">
        <v>77</v>
      </c>
      <c r="B174" s="16" t="s">
        <v>112</v>
      </c>
      <c r="C174" s="16">
        <v>2048</v>
      </c>
      <c r="D174" s="16" t="s">
        <v>131</v>
      </c>
      <c r="E174" s="16" t="str">
        <f>INDEX([2]master!$A$1:$C$498,MATCH(D174,[2]master!$A$1:$A$498,0),2)</f>
        <v>Production</v>
      </c>
      <c r="F174" s="16">
        <v>141.80545169999999</v>
      </c>
      <c r="G174" s="16" t="s">
        <v>132</v>
      </c>
    </row>
    <row r="175" spans="1:7" x14ac:dyDescent="0.35">
      <c r="A175" s="16" t="s">
        <v>77</v>
      </c>
      <c r="B175" s="16" t="s">
        <v>112</v>
      </c>
      <c r="C175" s="16">
        <v>2049</v>
      </c>
      <c r="D175" s="16" t="s">
        <v>131</v>
      </c>
      <c r="E175" s="16" t="str">
        <f>INDEX([2]master!$A$1:$C$498,MATCH(D175,[2]master!$A$1:$A$498,0),2)</f>
        <v>Production</v>
      </c>
      <c r="F175" s="16">
        <v>141.55138220000001</v>
      </c>
      <c r="G175" s="16" t="s">
        <v>132</v>
      </c>
    </row>
    <row r="176" spans="1:7" x14ac:dyDescent="0.35">
      <c r="A176" s="16" t="s">
        <v>77</v>
      </c>
      <c r="B176" s="16" t="s">
        <v>112</v>
      </c>
      <c r="C176" s="16">
        <v>2050</v>
      </c>
      <c r="D176" s="16" t="s">
        <v>131</v>
      </c>
      <c r="E176" s="16" t="str">
        <f>INDEX([2]master!$A$1:$C$498,MATCH(D176,[2]master!$A$1:$A$498,0),2)</f>
        <v>Production</v>
      </c>
      <c r="F176" s="16">
        <v>141.29736840000001</v>
      </c>
      <c r="G176" s="16" t="s">
        <v>132</v>
      </c>
    </row>
    <row r="177" spans="1:7" x14ac:dyDescent="0.35">
      <c r="A177" s="16" t="s">
        <v>77</v>
      </c>
      <c r="B177" s="16" t="s">
        <v>112</v>
      </c>
      <c r="C177" s="16">
        <v>2016</v>
      </c>
      <c r="D177" s="16" t="s">
        <v>128</v>
      </c>
      <c r="E177" s="16" t="str">
        <f>INDEX([2]master!$A$1:$C$498,MATCH(D177,[2]master!$A$1:$A$498,0),2)</f>
        <v>Intensité des émissions</v>
      </c>
      <c r="F177" s="16">
        <v>100</v>
      </c>
      <c r="G177" s="16" t="s">
        <v>132</v>
      </c>
    </row>
    <row r="178" spans="1:7" x14ac:dyDescent="0.35">
      <c r="A178" s="16" t="s">
        <v>77</v>
      </c>
      <c r="B178" s="16" t="s">
        <v>112</v>
      </c>
      <c r="C178" s="16">
        <v>2017</v>
      </c>
      <c r="D178" s="16" t="s">
        <v>128</v>
      </c>
      <c r="E178" s="16" t="str">
        <f>INDEX([2]master!$A$1:$C$498,MATCH(D178,[2]master!$A$1:$A$498,0),2)</f>
        <v>Intensité des émissions</v>
      </c>
      <c r="F178" s="16">
        <v>103.68042389999999</v>
      </c>
      <c r="G178" s="16" t="s">
        <v>132</v>
      </c>
    </row>
    <row r="179" spans="1:7" x14ac:dyDescent="0.35">
      <c r="A179" s="16" t="s">
        <v>77</v>
      </c>
      <c r="B179" s="16" t="s">
        <v>112</v>
      </c>
      <c r="C179" s="16">
        <v>2018</v>
      </c>
      <c r="D179" s="16" t="s">
        <v>128</v>
      </c>
      <c r="E179" s="16" t="str">
        <f>INDEX([2]master!$A$1:$C$498,MATCH(D179,[2]master!$A$1:$A$498,0),2)</f>
        <v>Intensité des émissions</v>
      </c>
      <c r="F179" s="16">
        <v>102.7380297</v>
      </c>
      <c r="G179" s="16" t="s">
        <v>132</v>
      </c>
    </row>
    <row r="180" spans="1:7" x14ac:dyDescent="0.35">
      <c r="A180" s="16" t="s">
        <v>77</v>
      </c>
      <c r="B180" s="16" t="s">
        <v>112</v>
      </c>
      <c r="C180" s="16">
        <v>2019</v>
      </c>
      <c r="D180" s="16" t="s">
        <v>128</v>
      </c>
      <c r="E180" s="16" t="str">
        <f>INDEX([2]master!$A$1:$C$498,MATCH(D180,[2]master!$A$1:$A$498,0),2)</f>
        <v>Intensité des émissions</v>
      </c>
      <c r="F180" s="16">
        <v>99.907207909999997</v>
      </c>
      <c r="G180" s="16" t="s">
        <v>132</v>
      </c>
    </row>
    <row r="181" spans="1:7" x14ac:dyDescent="0.35">
      <c r="A181" s="16" t="s">
        <v>77</v>
      </c>
      <c r="B181" s="16" t="s">
        <v>112</v>
      </c>
      <c r="C181" s="16">
        <v>2020</v>
      </c>
      <c r="D181" s="16" t="s">
        <v>128</v>
      </c>
      <c r="E181" s="16" t="str">
        <f>INDEX([2]master!$A$1:$C$498,MATCH(D181,[2]master!$A$1:$A$498,0),2)</f>
        <v>Intensité des émissions</v>
      </c>
      <c r="F181" s="16">
        <v>101.1813844</v>
      </c>
      <c r="G181" s="16" t="s">
        <v>132</v>
      </c>
    </row>
    <row r="182" spans="1:7" x14ac:dyDescent="0.35">
      <c r="A182" s="16" t="s">
        <v>77</v>
      </c>
      <c r="B182" s="16" t="s">
        <v>112</v>
      </c>
      <c r="C182" s="16">
        <v>2021</v>
      </c>
      <c r="D182" s="16" t="s">
        <v>128</v>
      </c>
      <c r="E182" s="16" t="str">
        <f>INDEX([2]master!$A$1:$C$498,MATCH(D182,[2]master!$A$1:$A$498,0),2)</f>
        <v>Intensité des émissions</v>
      </c>
      <c r="F182" s="16">
        <v>99.746001939999999</v>
      </c>
      <c r="G182" s="16" t="s">
        <v>132</v>
      </c>
    </row>
    <row r="183" spans="1:7" x14ac:dyDescent="0.35">
      <c r="A183" s="16" t="s">
        <v>77</v>
      </c>
      <c r="B183" s="16" t="s">
        <v>112</v>
      </c>
      <c r="C183" s="16">
        <v>2022</v>
      </c>
      <c r="D183" s="16" t="s">
        <v>128</v>
      </c>
      <c r="E183" s="16" t="str">
        <f>INDEX([2]master!$A$1:$C$498,MATCH(D183,[2]master!$A$1:$A$498,0),2)</f>
        <v>Intensité des émissions</v>
      </c>
      <c r="F183" s="16">
        <v>98.961352050000002</v>
      </c>
      <c r="G183" s="16" t="s">
        <v>132</v>
      </c>
    </row>
    <row r="184" spans="1:7" x14ac:dyDescent="0.35">
      <c r="A184" s="16" t="s">
        <v>77</v>
      </c>
      <c r="B184" s="16" t="s">
        <v>112</v>
      </c>
      <c r="C184" s="16">
        <v>2023</v>
      </c>
      <c r="D184" s="16" t="s">
        <v>128</v>
      </c>
      <c r="E184" s="16" t="str">
        <f>INDEX([2]master!$A$1:$C$498,MATCH(D184,[2]master!$A$1:$A$498,0),2)</f>
        <v>Intensité des émissions</v>
      </c>
      <c r="F184" s="16">
        <v>98.827427080000007</v>
      </c>
      <c r="G184" s="16" t="s">
        <v>132</v>
      </c>
    </row>
    <row r="185" spans="1:7" x14ac:dyDescent="0.35">
      <c r="A185" s="16" t="s">
        <v>77</v>
      </c>
      <c r="B185" s="16" t="s">
        <v>112</v>
      </c>
      <c r="C185" s="16">
        <v>2024</v>
      </c>
      <c r="D185" s="16" t="s">
        <v>128</v>
      </c>
      <c r="E185" s="16" t="str">
        <f>INDEX([2]master!$A$1:$C$498,MATCH(D185,[2]master!$A$1:$A$498,0),2)</f>
        <v>Intensité des émissions</v>
      </c>
      <c r="F185" s="16">
        <v>97.542752039999996</v>
      </c>
      <c r="G185" s="16" t="s">
        <v>132</v>
      </c>
    </row>
    <row r="186" spans="1:7" x14ac:dyDescent="0.35">
      <c r="A186" s="16" t="s">
        <v>77</v>
      </c>
      <c r="B186" s="16" t="s">
        <v>112</v>
      </c>
      <c r="C186" s="16">
        <v>2025</v>
      </c>
      <c r="D186" s="16" t="s">
        <v>128</v>
      </c>
      <c r="E186" s="16" t="str">
        <f>INDEX([2]master!$A$1:$C$498,MATCH(D186,[2]master!$A$1:$A$498,0),2)</f>
        <v>Intensité des émissions</v>
      </c>
      <c r="F186" s="16">
        <v>96.474631680000002</v>
      </c>
      <c r="G186" s="16" t="s">
        <v>132</v>
      </c>
    </row>
    <row r="187" spans="1:7" x14ac:dyDescent="0.35">
      <c r="A187" s="16" t="s">
        <v>77</v>
      </c>
      <c r="B187" s="16" t="s">
        <v>112</v>
      </c>
      <c r="C187" s="16">
        <v>2026</v>
      </c>
      <c r="D187" s="16" t="s">
        <v>128</v>
      </c>
      <c r="E187" s="16" t="str">
        <f>INDEX([2]master!$A$1:$C$498,MATCH(D187,[2]master!$A$1:$A$498,0),2)</f>
        <v>Intensité des émissions</v>
      </c>
      <c r="F187" s="16">
        <v>95.274400940000007</v>
      </c>
      <c r="G187" s="16" t="s">
        <v>132</v>
      </c>
    </row>
    <row r="188" spans="1:7" x14ac:dyDescent="0.35">
      <c r="A188" s="16" t="s">
        <v>77</v>
      </c>
      <c r="B188" s="16" t="s">
        <v>112</v>
      </c>
      <c r="C188" s="16">
        <v>2027</v>
      </c>
      <c r="D188" s="16" t="s">
        <v>128</v>
      </c>
      <c r="E188" s="16" t="str">
        <f>INDEX([2]master!$A$1:$C$498,MATCH(D188,[2]master!$A$1:$A$498,0),2)</f>
        <v>Intensité des émissions</v>
      </c>
      <c r="F188" s="16">
        <v>94.118736299999995</v>
      </c>
      <c r="G188" s="16" t="s">
        <v>132</v>
      </c>
    </row>
    <row r="189" spans="1:7" x14ac:dyDescent="0.35">
      <c r="A189" s="16" t="s">
        <v>77</v>
      </c>
      <c r="B189" s="16" t="s">
        <v>112</v>
      </c>
      <c r="C189" s="16">
        <v>2028</v>
      </c>
      <c r="D189" s="16" t="s">
        <v>128</v>
      </c>
      <c r="E189" s="16" t="str">
        <f>INDEX([2]master!$A$1:$C$498,MATCH(D189,[2]master!$A$1:$A$498,0),2)</f>
        <v>Intensité des émissions</v>
      </c>
      <c r="F189" s="16">
        <v>93.005531020000006</v>
      </c>
      <c r="G189" s="16" t="s">
        <v>132</v>
      </c>
    </row>
    <row r="190" spans="1:7" x14ac:dyDescent="0.35">
      <c r="A190" s="16" t="s">
        <v>77</v>
      </c>
      <c r="B190" s="16" t="s">
        <v>112</v>
      </c>
      <c r="C190" s="16">
        <v>2029</v>
      </c>
      <c r="D190" s="16" t="s">
        <v>128</v>
      </c>
      <c r="E190" s="16" t="str">
        <f>INDEX([2]master!$A$1:$C$498,MATCH(D190,[2]master!$A$1:$A$498,0),2)</f>
        <v>Intensité des émissions</v>
      </c>
      <c r="F190" s="16">
        <v>91.954078550000006</v>
      </c>
      <c r="G190" s="16" t="s">
        <v>132</v>
      </c>
    </row>
    <row r="191" spans="1:7" x14ac:dyDescent="0.35">
      <c r="A191" s="16" t="s">
        <v>77</v>
      </c>
      <c r="B191" s="16" t="s">
        <v>112</v>
      </c>
      <c r="C191" s="16">
        <v>2030</v>
      </c>
      <c r="D191" s="16" t="s">
        <v>128</v>
      </c>
      <c r="E191" s="16" t="str">
        <f>INDEX([2]master!$A$1:$C$498,MATCH(D191,[2]master!$A$1:$A$498,0),2)</f>
        <v>Intensité des émissions</v>
      </c>
      <c r="F191" s="16">
        <v>90.68006776</v>
      </c>
      <c r="G191" s="16" t="s">
        <v>132</v>
      </c>
    </row>
    <row r="192" spans="1:7" x14ac:dyDescent="0.35">
      <c r="A192" s="16" t="s">
        <v>77</v>
      </c>
      <c r="B192" s="16" t="s">
        <v>112</v>
      </c>
      <c r="C192" s="16">
        <v>2031</v>
      </c>
      <c r="D192" s="16" t="s">
        <v>128</v>
      </c>
      <c r="E192" s="16" t="str">
        <f>INDEX([2]master!$A$1:$C$498,MATCH(D192,[2]master!$A$1:$A$498,0),2)</f>
        <v>Intensité des émissions</v>
      </c>
      <c r="F192" s="16">
        <v>89.503252270000004</v>
      </c>
      <c r="G192" s="16" t="s">
        <v>132</v>
      </c>
    </row>
    <row r="193" spans="1:7" x14ac:dyDescent="0.35">
      <c r="A193" s="16" t="s">
        <v>77</v>
      </c>
      <c r="B193" s="16" t="s">
        <v>112</v>
      </c>
      <c r="C193" s="16">
        <v>2032</v>
      </c>
      <c r="D193" s="16" t="s">
        <v>128</v>
      </c>
      <c r="E193" s="16" t="str">
        <f>INDEX([2]master!$A$1:$C$498,MATCH(D193,[2]master!$A$1:$A$498,0),2)</f>
        <v>Intensité des émissions</v>
      </c>
      <c r="F193" s="16">
        <v>88.259988629999995</v>
      </c>
      <c r="G193" s="16" t="s">
        <v>132</v>
      </c>
    </row>
    <row r="194" spans="1:7" x14ac:dyDescent="0.35">
      <c r="A194" s="16" t="s">
        <v>77</v>
      </c>
      <c r="B194" s="16" t="s">
        <v>112</v>
      </c>
      <c r="C194" s="16">
        <v>2033</v>
      </c>
      <c r="D194" s="16" t="s">
        <v>128</v>
      </c>
      <c r="E194" s="16" t="str">
        <f>INDEX([2]master!$A$1:$C$498,MATCH(D194,[2]master!$A$1:$A$498,0),2)</f>
        <v>Intensité des émissions</v>
      </c>
      <c r="F194" s="16">
        <v>87.887857670000002</v>
      </c>
      <c r="G194" s="16" t="s">
        <v>132</v>
      </c>
    </row>
    <row r="195" spans="1:7" x14ac:dyDescent="0.35">
      <c r="A195" s="16" t="s">
        <v>77</v>
      </c>
      <c r="B195" s="16" t="s">
        <v>112</v>
      </c>
      <c r="C195" s="16">
        <v>2034</v>
      </c>
      <c r="D195" s="16" t="s">
        <v>128</v>
      </c>
      <c r="E195" s="16" t="str">
        <f>INDEX([2]master!$A$1:$C$498,MATCH(D195,[2]master!$A$1:$A$498,0),2)</f>
        <v>Intensité des émissions</v>
      </c>
      <c r="F195" s="16">
        <v>87.294529789999999</v>
      </c>
      <c r="G195" s="16" t="s">
        <v>132</v>
      </c>
    </row>
    <row r="196" spans="1:7" x14ac:dyDescent="0.35">
      <c r="A196" s="16" t="s">
        <v>77</v>
      </c>
      <c r="B196" s="16" t="s">
        <v>112</v>
      </c>
      <c r="C196" s="16">
        <v>2035</v>
      </c>
      <c r="D196" s="16" t="s">
        <v>128</v>
      </c>
      <c r="E196" s="16" t="str">
        <f>INDEX([2]master!$A$1:$C$498,MATCH(D196,[2]master!$A$1:$A$498,0),2)</f>
        <v>Intensité des émissions</v>
      </c>
      <c r="F196" s="16">
        <v>86.356759330000003</v>
      </c>
      <c r="G196" s="16" t="s">
        <v>132</v>
      </c>
    </row>
    <row r="197" spans="1:7" x14ac:dyDescent="0.35">
      <c r="A197" s="16" t="s">
        <v>77</v>
      </c>
      <c r="B197" s="16" t="s">
        <v>112</v>
      </c>
      <c r="C197" s="16">
        <v>2036</v>
      </c>
      <c r="D197" s="16" t="s">
        <v>128</v>
      </c>
      <c r="E197" s="16" t="str">
        <f>INDEX([2]master!$A$1:$C$498,MATCH(D197,[2]master!$A$1:$A$498,0),2)</f>
        <v>Intensité des émissions</v>
      </c>
      <c r="F197" s="16">
        <v>85.227657620000002</v>
      </c>
      <c r="G197" s="16" t="s">
        <v>132</v>
      </c>
    </row>
    <row r="198" spans="1:7" x14ac:dyDescent="0.35">
      <c r="A198" s="16" t="s">
        <v>77</v>
      </c>
      <c r="B198" s="16" t="s">
        <v>112</v>
      </c>
      <c r="C198" s="16">
        <v>2037</v>
      </c>
      <c r="D198" s="16" t="s">
        <v>128</v>
      </c>
      <c r="E198" s="16" t="str">
        <f>INDEX([2]master!$A$1:$C$498,MATCH(D198,[2]master!$A$1:$A$498,0),2)</f>
        <v>Intensité des émissions</v>
      </c>
      <c r="F198" s="16">
        <v>84.110734440000002</v>
      </c>
      <c r="G198" s="16" t="s">
        <v>132</v>
      </c>
    </row>
    <row r="199" spans="1:7" x14ac:dyDescent="0.35">
      <c r="A199" s="16" t="s">
        <v>77</v>
      </c>
      <c r="B199" s="16" t="s">
        <v>112</v>
      </c>
      <c r="C199" s="16">
        <v>2038</v>
      </c>
      <c r="D199" s="16" t="s">
        <v>128</v>
      </c>
      <c r="E199" s="16" t="str">
        <f>INDEX([2]master!$A$1:$C$498,MATCH(D199,[2]master!$A$1:$A$498,0),2)</f>
        <v>Intensité des émissions</v>
      </c>
      <c r="F199" s="16">
        <v>82.989180289999993</v>
      </c>
      <c r="G199" s="16" t="s">
        <v>132</v>
      </c>
    </row>
    <row r="200" spans="1:7" x14ac:dyDescent="0.35">
      <c r="A200" s="16" t="s">
        <v>77</v>
      </c>
      <c r="B200" s="16" t="s">
        <v>112</v>
      </c>
      <c r="C200" s="16">
        <v>2039</v>
      </c>
      <c r="D200" s="16" t="s">
        <v>128</v>
      </c>
      <c r="E200" s="16" t="str">
        <f>INDEX([2]master!$A$1:$C$498,MATCH(D200,[2]master!$A$1:$A$498,0),2)</f>
        <v>Intensité des émissions</v>
      </c>
      <c r="F200" s="16">
        <v>81.923321360000003</v>
      </c>
      <c r="G200" s="16" t="s">
        <v>132</v>
      </c>
    </row>
    <row r="201" spans="1:7" x14ac:dyDescent="0.35">
      <c r="A201" s="16" t="s">
        <v>77</v>
      </c>
      <c r="B201" s="16" t="s">
        <v>112</v>
      </c>
      <c r="C201" s="16">
        <v>2040</v>
      </c>
      <c r="D201" s="16" t="s">
        <v>128</v>
      </c>
      <c r="E201" s="16" t="str">
        <f>INDEX([2]master!$A$1:$C$498,MATCH(D201,[2]master!$A$1:$A$498,0),2)</f>
        <v>Intensité des émissions</v>
      </c>
      <c r="F201" s="16">
        <v>80.871774509999995</v>
      </c>
      <c r="G201" s="16" t="s">
        <v>132</v>
      </c>
    </row>
    <row r="202" spans="1:7" x14ac:dyDescent="0.35">
      <c r="A202" s="16" t="s">
        <v>77</v>
      </c>
      <c r="B202" s="16" t="s">
        <v>112</v>
      </c>
      <c r="C202" s="16">
        <v>2041</v>
      </c>
      <c r="D202" s="16" t="s">
        <v>128</v>
      </c>
      <c r="E202" s="16" t="str">
        <f>INDEX([2]master!$A$1:$C$498,MATCH(D202,[2]master!$A$1:$A$498,0),2)</f>
        <v>Intensité des émissions</v>
      </c>
      <c r="F202" s="16">
        <v>79.752454510000007</v>
      </c>
      <c r="G202" s="16" t="s">
        <v>132</v>
      </c>
    </row>
    <row r="203" spans="1:7" x14ac:dyDescent="0.35">
      <c r="A203" s="16" t="s">
        <v>77</v>
      </c>
      <c r="B203" s="16" t="s">
        <v>112</v>
      </c>
      <c r="C203" s="16">
        <v>2042</v>
      </c>
      <c r="D203" s="16" t="s">
        <v>128</v>
      </c>
      <c r="E203" s="16" t="str">
        <f>INDEX([2]master!$A$1:$C$498,MATCH(D203,[2]master!$A$1:$A$498,0),2)</f>
        <v>Intensité des émissions</v>
      </c>
      <c r="F203" s="16">
        <v>78.675520649999996</v>
      </c>
      <c r="G203" s="16" t="s">
        <v>132</v>
      </c>
    </row>
    <row r="204" spans="1:7" x14ac:dyDescent="0.35">
      <c r="A204" s="16" t="s">
        <v>77</v>
      </c>
      <c r="B204" s="16" t="s">
        <v>112</v>
      </c>
      <c r="C204" s="16">
        <v>2043</v>
      </c>
      <c r="D204" s="16" t="s">
        <v>128</v>
      </c>
      <c r="E204" s="16" t="str">
        <f>INDEX([2]master!$A$1:$C$498,MATCH(D204,[2]master!$A$1:$A$498,0),2)</f>
        <v>Intensité des émissions</v>
      </c>
      <c r="F204" s="16">
        <v>77.579440169999998</v>
      </c>
      <c r="G204" s="16" t="s">
        <v>132</v>
      </c>
    </row>
    <row r="205" spans="1:7" x14ac:dyDescent="0.35">
      <c r="A205" s="16" t="s">
        <v>77</v>
      </c>
      <c r="B205" s="16" t="s">
        <v>112</v>
      </c>
      <c r="C205" s="16">
        <v>2044</v>
      </c>
      <c r="D205" s="16" t="s">
        <v>128</v>
      </c>
      <c r="E205" s="16" t="str">
        <f>INDEX([2]master!$A$1:$C$498,MATCH(D205,[2]master!$A$1:$A$498,0),2)</f>
        <v>Intensité des émissions</v>
      </c>
      <c r="F205" s="16">
        <v>76.405718559999997</v>
      </c>
      <c r="G205" s="16" t="s">
        <v>132</v>
      </c>
    </row>
    <row r="206" spans="1:7" x14ac:dyDescent="0.35">
      <c r="A206" s="16" t="s">
        <v>77</v>
      </c>
      <c r="B206" s="16" t="s">
        <v>112</v>
      </c>
      <c r="C206" s="16">
        <v>2045</v>
      </c>
      <c r="D206" s="16" t="s">
        <v>128</v>
      </c>
      <c r="E206" s="16" t="str">
        <f>INDEX([2]master!$A$1:$C$498,MATCH(D206,[2]master!$A$1:$A$498,0),2)</f>
        <v>Intensité des émissions</v>
      </c>
      <c r="F206" s="16">
        <v>75.244698630000002</v>
      </c>
      <c r="G206" s="16" t="s">
        <v>132</v>
      </c>
    </row>
    <row r="207" spans="1:7" x14ac:dyDescent="0.35">
      <c r="A207" s="16" t="s">
        <v>77</v>
      </c>
      <c r="B207" s="16" t="s">
        <v>112</v>
      </c>
      <c r="C207" s="16">
        <v>2046</v>
      </c>
      <c r="D207" s="16" t="s">
        <v>128</v>
      </c>
      <c r="E207" s="16" t="str">
        <f>INDEX([2]master!$A$1:$C$498,MATCH(D207,[2]master!$A$1:$A$498,0),2)</f>
        <v>Intensité des émissions</v>
      </c>
      <c r="F207" s="16">
        <v>74.202368140000004</v>
      </c>
      <c r="G207" s="16" t="s">
        <v>132</v>
      </c>
    </row>
    <row r="208" spans="1:7" x14ac:dyDescent="0.35">
      <c r="A208" s="16" t="s">
        <v>77</v>
      </c>
      <c r="B208" s="16" t="s">
        <v>112</v>
      </c>
      <c r="C208" s="16">
        <v>2047</v>
      </c>
      <c r="D208" s="16" t="s">
        <v>128</v>
      </c>
      <c r="E208" s="16" t="str">
        <f>INDEX([2]master!$A$1:$C$498,MATCH(D208,[2]master!$A$1:$A$498,0),2)</f>
        <v>Intensité des émissions</v>
      </c>
      <c r="F208" s="16">
        <v>73.187262079999996</v>
      </c>
      <c r="G208" s="16" t="s">
        <v>132</v>
      </c>
    </row>
    <row r="209" spans="1:7" x14ac:dyDescent="0.35">
      <c r="A209" s="16" t="s">
        <v>77</v>
      </c>
      <c r="B209" s="16" t="s">
        <v>112</v>
      </c>
      <c r="C209" s="16">
        <v>2048</v>
      </c>
      <c r="D209" s="16" t="s">
        <v>128</v>
      </c>
      <c r="E209" s="16" t="str">
        <f>INDEX([2]master!$A$1:$C$498,MATCH(D209,[2]master!$A$1:$A$498,0),2)</f>
        <v>Intensité des émissions</v>
      </c>
      <c r="F209" s="16">
        <v>72.239708120000003</v>
      </c>
      <c r="G209" s="16" t="s">
        <v>132</v>
      </c>
    </row>
    <row r="210" spans="1:7" x14ac:dyDescent="0.35">
      <c r="A210" s="16" t="s">
        <v>77</v>
      </c>
      <c r="B210" s="16" t="s">
        <v>112</v>
      </c>
      <c r="C210" s="16">
        <v>2049</v>
      </c>
      <c r="D210" s="16" t="s">
        <v>128</v>
      </c>
      <c r="E210" s="16" t="str">
        <f>INDEX([2]master!$A$1:$C$498,MATCH(D210,[2]master!$A$1:$A$498,0),2)</f>
        <v>Intensité des émissions</v>
      </c>
      <c r="F210" s="16">
        <v>71.393993820000006</v>
      </c>
      <c r="G210" s="16" t="s">
        <v>132</v>
      </c>
    </row>
    <row r="211" spans="1:7" x14ac:dyDescent="0.35">
      <c r="A211" s="16" t="s">
        <v>77</v>
      </c>
      <c r="B211" s="16" t="s">
        <v>112</v>
      </c>
      <c r="C211" s="16">
        <v>2050</v>
      </c>
      <c r="D211" s="16" t="s">
        <v>128</v>
      </c>
      <c r="E211" s="16" t="str">
        <f>INDEX([2]master!$A$1:$C$498,MATCH(D211,[2]master!$A$1:$A$498,0),2)</f>
        <v>Intensité des émissions</v>
      </c>
      <c r="F211" s="16">
        <v>70.559591269999999</v>
      </c>
      <c r="G211" s="16" t="s">
        <v>132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16F8A-7BE4-402E-BAE1-0745AD5C5A6F}">
  <dimension ref="A1:K211"/>
  <sheetViews>
    <sheetView workbookViewId="0">
      <selection activeCell="B2" sqref="B2"/>
    </sheetView>
  </sheetViews>
  <sheetFormatPr defaultRowHeight="14.5" x14ac:dyDescent="0.35"/>
  <cols>
    <col min="1" max="1" width="16.26953125" bestFit="1" customWidth="1"/>
    <col min="2" max="2" width="33.26953125" bestFit="1" customWidth="1"/>
    <col min="4" max="4" width="21.81640625" bestFit="1" customWidth="1"/>
    <col min="5" max="5" width="19.1796875" bestFit="1" customWidth="1"/>
    <col min="7" max="7" width="30.54296875" bestFit="1" customWidth="1"/>
  </cols>
  <sheetData>
    <row r="1" spans="1:11" x14ac:dyDescent="0.35">
      <c r="A1" s="16" t="s">
        <v>2</v>
      </c>
      <c r="B1" s="16" t="s">
        <v>125</v>
      </c>
      <c r="C1" s="16" t="s">
        <v>4</v>
      </c>
      <c r="D1" s="16" t="s">
        <v>73</v>
      </c>
      <c r="E1" s="16" t="s">
        <v>126</v>
      </c>
      <c r="F1" s="16" t="s">
        <v>7</v>
      </c>
      <c r="G1" s="16" t="s">
        <v>8</v>
      </c>
      <c r="H1" t="s">
        <v>133</v>
      </c>
    </row>
    <row r="2" spans="1:11" x14ac:dyDescent="0.35">
      <c r="A2" s="16" t="s">
        <v>9</v>
      </c>
      <c r="B2" s="16" t="s">
        <v>127</v>
      </c>
      <c r="C2" s="16">
        <v>2016</v>
      </c>
      <c r="D2" s="16" t="s">
        <v>134</v>
      </c>
      <c r="E2" s="16" t="str">
        <f>INDEX([2]master!$A$1:$C$498,MATCH(D2,[2]master!$A$1:$A$498,0),2)</f>
        <v>Production avec CSC</v>
      </c>
      <c r="F2" s="16">
        <v>0</v>
      </c>
      <c r="G2" s="16" t="s">
        <v>135</v>
      </c>
      <c r="H2" t="str">
        <f>INDEX([2]master!$A$1:$C$498,MATCH(G2,[2]master!$A$1:$A$498,0),2)</f>
        <v>Milliers de barils par jour (kb/j)</v>
      </c>
      <c r="K2" t="str">
        <f>INDEX([2]master!$A$1:$C$498,MATCH(D2,[2]master!$A$1:$A$498,0),2)</f>
        <v>Production avec CSC</v>
      </c>
    </row>
    <row r="3" spans="1:11" x14ac:dyDescent="0.35">
      <c r="A3" s="16" t="s">
        <v>9</v>
      </c>
      <c r="B3" s="16" t="s">
        <v>127</v>
      </c>
      <c r="C3" s="16">
        <v>2017</v>
      </c>
      <c r="D3" s="16" t="s">
        <v>134</v>
      </c>
      <c r="E3" s="16" t="str">
        <f>INDEX([2]master!$A$1:$C$498,MATCH(D3,[2]master!$A$1:$A$498,0),2)</f>
        <v>Production avec CSC</v>
      </c>
      <c r="F3" s="16">
        <v>0</v>
      </c>
      <c r="G3" s="16" t="s">
        <v>135</v>
      </c>
      <c r="H3" t="str">
        <f>INDEX([2]master!$A$1:$C$498,MATCH(G3,[2]master!$A$1:$A$498,0),2)</f>
        <v>Milliers de barils par jour (kb/j)</v>
      </c>
    </row>
    <row r="4" spans="1:11" x14ac:dyDescent="0.35">
      <c r="A4" s="16" t="s">
        <v>9</v>
      </c>
      <c r="B4" s="16" t="s">
        <v>127</v>
      </c>
      <c r="C4" s="16">
        <v>2018</v>
      </c>
      <c r="D4" s="16" t="s">
        <v>134</v>
      </c>
      <c r="E4" s="16" t="str">
        <f>INDEX([2]master!$A$1:$C$498,MATCH(D4,[2]master!$A$1:$A$498,0),2)</f>
        <v>Production avec CSC</v>
      </c>
      <c r="F4" s="16">
        <v>0</v>
      </c>
      <c r="G4" s="16" t="s">
        <v>135</v>
      </c>
      <c r="H4" t="str">
        <f>INDEX([2]master!$A$1:$C$498,MATCH(G4,[2]master!$A$1:$A$498,0),2)</f>
        <v>Milliers de barils par jour (kb/j)</v>
      </c>
    </row>
    <row r="5" spans="1:11" x14ac:dyDescent="0.35">
      <c r="A5" s="16" t="s">
        <v>9</v>
      </c>
      <c r="B5" s="16" t="s">
        <v>127</v>
      </c>
      <c r="C5" s="16">
        <v>2019</v>
      </c>
      <c r="D5" s="16" t="s">
        <v>134</v>
      </c>
      <c r="E5" s="16" t="str">
        <f>INDEX([2]master!$A$1:$C$498,MATCH(D5,[2]master!$A$1:$A$498,0),2)</f>
        <v>Production avec CSC</v>
      </c>
      <c r="F5" s="16">
        <v>0</v>
      </c>
      <c r="G5" s="16" t="s">
        <v>135</v>
      </c>
      <c r="H5" t="str">
        <f>INDEX([2]master!$A$1:$C$498,MATCH(G5,[2]master!$A$1:$A$498,0),2)</f>
        <v>Milliers de barils par jour (kb/j)</v>
      </c>
    </row>
    <row r="6" spans="1:11" x14ac:dyDescent="0.35">
      <c r="A6" s="16" t="s">
        <v>9</v>
      </c>
      <c r="B6" s="16" t="s">
        <v>127</v>
      </c>
      <c r="C6" s="16">
        <v>2020</v>
      </c>
      <c r="D6" s="16" t="s">
        <v>134</v>
      </c>
      <c r="E6" s="16" t="str">
        <f>INDEX([2]master!$A$1:$C$498,MATCH(D6,[2]master!$A$1:$A$498,0),2)</f>
        <v>Production avec CSC</v>
      </c>
      <c r="F6" s="16">
        <v>0</v>
      </c>
      <c r="G6" s="16" t="s">
        <v>135</v>
      </c>
      <c r="H6" t="str">
        <f>INDEX([2]master!$A$1:$C$498,MATCH(G6,[2]master!$A$1:$A$498,0),2)</f>
        <v>Milliers de barils par jour (kb/j)</v>
      </c>
    </row>
    <row r="7" spans="1:11" x14ac:dyDescent="0.35">
      <c r="A7" s="16" t="s">
        <v>9</v>
      </c>
      <c r="B7" s="16" t="s">
        <v>127</v>
      </c>
      <c r="C7" s="16">
        <v>2021</v>
      </c>
      <c r="D7" s="16" t="s">
        <v>134</v>
      </c>
      <c r="E7" s="16" t="str">
        <f>INDEX([2]master!$A$1:$C$498,MATCH(D7,[2]master!$A$1:$A$498,0),2)</f>
        <v>Production avec CSC</v>
      </c>
      <c r="F7" s="16">
        <v>0</v>
      </c>
      <c r="G7" s="16" t="s">
        <v>135</v>
      </c>
      <c r="H7" t="str">
        <f>INDEX([2]master!$A$1:$C$498,MATCH(G7,[2]master!$A$1:$A$498,0),2)</f>
        <v>Milliers de barils par jour (kb/j)</v>
      </c>
    </row>
    <row r="8" spans="1:11" x14ac:dyDescent="0.35">
      <c r="A8" s="16" t="s">
        <v>9</v>
      </c>
      <c r="B8" s="16" t="s">
        <v>127</v>
      </c>
      <c r="C8" s="16">
        <v>2022</v>
      </c>
      <c r="D8" s="16" t="s">
        <v>134</v>
      </c>
      <c r="E8" s="16" t="str">
        <f>INDEX([2]master!$A$1:$C$498,MATCH(D8,[2]master!$A$1:$A$498,0),2)</f>
        <v>Production avec CSC</v>
      </c>
      <c r="F8" s="16">
        <v>0</v>
      </c>
      <c r="G8" s="16" t="s">
        <v>135</v>
      </c>
      <c r="H8" t="str">
        <f>INDEX([2]master!$A$1:$C$498,MATCH(G8,[2]master!$A$1:$A$498,0),2)</f>
        <v>Milliers de barils par jour (kb/j)</v>
      </c>
    </row>
    <row r="9" spans="1:11" x14ac:dyDescent="0.35">
      <c r="A9" s="16" t="s">
        <v>9</v>
      </c>
      <c r="B9" s="16" t="s">
        <v>127</v>
      </c>
      <c r="C9" s="16">
        <v>2023</v>
      </c>
      <c r="D9" s="16" t="s">
        <v>134</v>
      </c>
      <c r="E9" s="16" t="str">
        <f>INDEX([2]master!$A$1:$C$498,MATCH(D9,[2]master!$A$1:$A$498,0),2)</f>
        <v>Production avec CSC</v>
      </c>
      <c r="F9" s="16">
        <v>0</v>
      </c>
      <c r="G9" s="16" t="s">
        <v>135</v>
      </c>
      <c r="H9" t="str">
        <f>INDEX([2]master!$A$1:$C$498,MATCH(G9,[2]master!$A$1:$A$498,0),2)</f>
        <v>Milliers de barils par jour (kb/j)</v>
      </c>
    </row>
    <row r="10" spans="1:11" x14ac:dyDescent="0.35">
      <c r="A10" s="16" t="s">
        <v>9</v>
      </c>
      <c r="B10" s="16" t="s">
        <v>127</v>
      </c>
      <c r="C10" s="16">
        <v>2024</v>
      </c>
      <c r="D10" s="16" t="s">
        <v>134</v>
      </c>
      <c r="E10" s="16" t="str">
        <f>INDEX([2]master!$A$1:$C$498,MATCH(D10,[2]master!$A$1:$A$498,0),2)</f>
        <v>Production avec CSC</v>
      </c>
      <c r="F10" s="16">
        <v>0</v>
      </c>
      <c r="G10" s="16" t="s">
        <v>135</v>
      </c>
      <c r="H10" t="str">
        <f>INDEX([2]master!$A$1:$C$498,MATCH(G10,[2]master!$A$1:$A$498,0),2)</f>
        <v>Milliers de barils par jour (kb/j)</v>
      </c>
    </row>
    <row r="11" spans="1:11" x14ac:dyDescent="0.35">
      <c r="A11" s="16" t="s">
        <v>9</v>
      </c>
      <c r="B11" s="16" t="s">
        <v>127</v>
      </c>
      <c r="C11" s="16">
        <v>2025</v>
      </c>
      <c r="D11" s="16" t="s">
        <v>134</v>
      </c>
      <c r="E11" s="16" t="str">
        <f>INDEX([2]master!$A$1:$C$498,MATCH(D11,[2]master!$A$1:$A$498,0),2)</f>
        <v>Production avec CSC</v>
      </c>
      <c r="F11" s="16">
        <v>0</v>
      </c>
      <c r="G11" s="16" t="s">
        <v>135</v>
      </c>
      <c r="H11" t="str">
        <f>INDEX([2]master!$A$1:$C$498,MATCH(G11,[2]master!$A$1:$A$498,0),2)</f>
        <v>Milliers de barils par jour (kb/j)</v>
      </c>
    </row>
    <row r="12" spans="1:11" x14ac:dyDescent="0.35">
      <c r="A12" s="16" t="s">
        <v>9</v>
      </c>
      <c r="B12" s="16" t="s">
        <v>127</v>
      </c>
      <c r="C12" s="16">
        <v>2026</v>
      </c>
      <c r="D12" s="16" t="s">
        <v>134</v>
      </c>
      <c r="E12" s="16" t="str">
        <f>INDEX([2]master!$A$1:$C$498,MATCH(D12,[2]master!$A$1:$A$498,0),2)</f>
        <v>Production avec CSC</v>
      </c>
      <c r="F12" s="16">
        <v>101.122466</v>
      </c>
      <c r="G12" s="16" t="s">
        <v>135</v>
      </c>
      <c r="H12" t="str">
        <f>INDEX([2]master!$A$1:$C$498,MATCH(G12,[2]master!$A$1:$A$498,0),2)</f>
        <v>Milliers de barils par jour (kb/j)</v>
      </c>
    </row>
    <row r="13" spans="1:11" x14ac:dyDescent="0.35">
      <c r="A13" s="16" t="s">
        <v>9</v>
      </c>
      <c r="B13" s="16" t="s">
        <v>127</v>
      </c>
      <c r="C13" s="16">
        <v>2027</v>
      </c>
      <c r="D13" s="16" t="s">
        <v>134</v>
      </c>
      <c r="E13" s="16" t="str">
        <f>INDEX([2]master!$A$1:$C$498,MATCH(D13,[2]master!$A$1:$A$498,0),2)</f>
        <v>Production avec CSC</v>
      </c>
      <c r="F13" s="16">
        <v>214.09645760000001</v>
      </c>
      <c r="G13" s="16" t="s">
        <v>135</v>
      </c>
      <c r="H13" t="str">
        <f>INDEX([2]master!$A$1:$C$498,MATCH(G13,[2]master!$A$1:$A$498,0),2)</f>
        <v>Milliers de barils par jour (kb/j)</v>
      </c>
    </row>
    <row r="14" spans="1:11" x14ac:dyDescent="0.35">
      <c r="A14" s="16" t="s">
        <v>9</v>
      </c>
      <c r="B14" s="16" t="s">
        <v>127</v>
      </c>
      <c r="C14" s="16">
        <v>2028</v>
      </c>
      <c r="D14" s="16" t="s">
        <v>134</v>
      </c>
      <c r="E14" s="16" t="str">
        <f>INDEX([2]master!$A$1:$C$498,MATCH(D14,[2]master!$A$1:$A$498,0),2)</f>
        <v>Production avec CSC</v>
      </c>
      <c r="F14" s="16">
        <v>380.39663589999998</v>
      </c>
      <c r="G14" s="16" t="s">
        <v>135</v>
      </c>
      <c r="H14" t="str">
        <f>INDEX([2]master!$A$1:$C$498,MATCH(G14,[2]master!$A$1:$A$498,0),2)</f>
        <v>Milliers de barils par jour (kb/j)</v>
      </c>
    </row>
    <row r="15" spans="1:11" x14ac:dyDescent="0.35">
      <c r="A15" s="16" t="s">
        <v>9</v>
      </c>
      <c r="B15" s="16" t="s">
        <v>127</v>
      </c>
      <c r="C15" s="16">
        <v>2029</v>
      </c>
      <c r="D15" s="16" t="s">
        <v>134</v>
      </c>
      <c r="E15" s="16" t="str">
        <f>INDEX([2]master!$A$1:$C$498,MATCH(D15,[2]master!$A$1:$A$498,0),2)</f>
        <v>Production avec CSC</v>
      </c>
      <c r="F15" s="16">
        <v>566.21067749999997</v>
      </c>
      <c r="G15" s="16" t="s">
        <v>135</v>
      </c>
      <c r="H15" t="str">
        <f>INDEX([2]master!$A$1:$C$498,MATCH(G15,[2]master!$A$1:$A$498,0),2)</f>
        <v>Milliers de barils par jour (kb/j)</v>
      </c>
    </row>
    <row r="16" spans="1:11" x14ac:dyDescent="0.35">
      <c r="A16" s="16" t="s">
        <v>9</v>
      </c>
      <c r="B16" s="16" t="s">
        <v>127</v>
      </c>
      <c r="C16" s="16">
        <v>2030</v>
      </c>
      <c r="D16" s="16" t="s">
        <v>134</v>
      </c>
      <c r="E16" s="16" t="str">
        <f>INDEX([2]master!$A$1:$C$498,MATCH(D16,[2]master!$A$1:$A$498,0),2)</f>
        <v>Production avec CSC</v>
      </c>
      <c r="F16" s="16">
        <v>732.13784959999998</v>
      </c>
      <c r="G16" s="16" t="s">
        <v>135</v>
      </c>
      <c r="H16" t="str">
        <f>INDEX([2]master!$A$1:$C$498,MATCH(G16,[2]master!$A$1:$A$498,0),2)</f>
        <v>Milliers de barils par jour (kb/j)</v>
      </c>
    </row>
    <row r="17" spans="1:8" x14ac:dyDescent="0.35">
      <c r="A17" s="16" t="s">
        <v>9</v>
      </c>
      <c r="B17" s="16" t="s">
        <v>127</v>
      </c>
      <c r="C17" s="16">
        <v>2031</v>
      </c>
      <c r="D17" s="16" t="s">
        <v>134</v>
      </c>
      <c r="E17" s="16" t="str">
        <f>INDEX([2]master!$A$1:$C$498,MATCH(D17,[2]master!$A$1:$A$498,0),2)</f>
        <v>Production avec CSC</v>
      </c>
      <c r="F17" s="16">
        <v>888.75156189999996</v>
      </c>
      <c r="G17" s="16" t="s">
        <v>135</v>
      </c>
      <c r="H17" t="str">
        <f>INDEX([2]master!$A$1:$C$498,MATCH(G17,[2]master!$A$1:$A$498,0),2)</f>
        <v>Milliers de barils par jour (kb/j)</v>
      </c>
    </row>
    <row r="18" spans="1:8" x14ac:dyDescent="0.35">
      <c r="A18" s="16" t="s">
        <v>9</v>
      </c>
      <c r="B18" s="16" t="s">
        <v>127</v>
      </c>
      <c r="C18" s="16">
        <v>2032</v>
      </c>
      <c r="D18" s="16" t="s">
        <v>134</v>
      </c>
      <c r="E18" s="16" t="str">
        <f>INDEX([2]master!$A$1:$C$498,MATCH(D18,[2]master!$A$1:$A$498,0),2)</f>
        <v>Production avec CSC</v>
      </c>
      <c r="F18" s="16">
        <v>1051.515136</v>
      </c>
      <c r="G18" s="16" t="s">
        <v>135</v>
      </c>
      <c r="H18" t="str">
        <f>INDEX([2]master!$A$1:$C$498,MATCH(G18,[2]master!$A$1:$A$498,0),2)</f>
        <v>Milliers de barils par jour (kb/j)</v>
      </c>
    </row>
    <row r="19" spans="1:8" x14ac:dyDescent="0.35">
      <c r="A19" s="16" t="s">
        <v>9</v>
      </c>
      <c r="B19" s="16" t="s">
        <v>127</v>
      </c>
      <c r="C19" s="16">
        <v>2033</v>
      </c>
      <c r="D19" s="16" t="s">
        <v>134</v>
      </c>
      <c r="E19" s="16" t="str">
        <f>INDEX([2]master!$A$1:$C$498,MATCH(D19,[2]master!$A$1:$A$498,0),2)</f>
        <v>Production avec CSC</v>
      </c>
      <c r="F19" s="16">
        <v>1183.116986</v>
      </c>
      <c r="G19" s="16" t="s">
        <v>135</v>
      </c>
      <c r="H19" t="str">
        <f>INDEX([2]master!$A$1:$C$498,MATCH(G19,[2]master!$A$1:$A$498,0),2)</f>
        <v>Milliers de barils par jour (kb/j)</v>
      </c>
    </row>
    <row r="20" spans="1:8" x14ac:dyDescent="0.35">
      <c r="A20" s="16" t="s">
        <v>9</v>
      </c>
      <c r="B20" s="16" t="s">
        <v>127</v>
      </c>
      <c r="C20" s="16">
        <v>2034</v>
      </c>
      <c r="D20" s="16" t="s">
        <v>134</v>
      </c>
      <c r="E20" s="16" t="str">
        <f>INDEX([2]master!$A$1:$C$498,MATCH(D20,[2]master!$A$1:$A$498,0),2)</f>
        <v>Production avec CSC</v>
      </c>
      <c r="F20" s="16">
        <v>1284.2133490000001</v>
      </c>
      <c r="G20" s="16" t="s">
        <v>135</v>
      </c>
      <c r="H20" t="str">
        <f>INDEX([2]master!$A$1:$C$498,MATCH(G20,[2]master!$A$1:$A$498,0),2)</f>
        <v>Milliers de barils par jour (kb/j)</v>
      </c>
    </row>
    <row r="21" spans="1:8" x14ac:dyDescent="0.35">
      <c r="A21" s="16" t="s">
        <v>9</v>
      </c>
      <c r="B21" s="16" t="s">
        <v>127</v>
      </c>
      <c r="C21" s="16">
        <v>2035</v>
      </c>
      <c r="D21" s="16" t="s">
        <v>134</v>
      </c>
      <c r="E21" s="16" t="str">
        <f>INDEX([2]master!$A$1:$C$498,MATCH(D21,[2]master!$A$1:$A$498,0),2)</f>
        <v>Production avec CSC</v>
      </c>
      <c r="F21" s="16">
        <v>1336.4934989999999</v>
      </c>
      <c r="G21" s="16" t="s">
        <v>135</v>
      </c>
      <c r="H21" t="str">
        <f>INDEX([2]master!$A$1:$C$498,MATCH(G21,[2]master!$A$1:$A$498,0),2)</f>
        <v>Milliers de barils par jour (kb/j)</v>
      </c>
    </row>
    <row r="22" spans="1:8" x14ac:dyDescent="0.35">
      <c r="A22" s="16" t="s">
        <v>9</v>
      </c>
      <c r="B22" s="16" t="s">
        <v>127</v>
      </c>
      <c r="C22" s="16">
        <v>2036</v>
      </c>
      <c r="D22" s="16" t="s">
        <v>134</v>
      </c>
      <c r="E22" s="16" t="str">
        <f>INDEX([2]master!$A$1:$C$498,MATCH(D22,[2]master!$A$1:$A$498,0),2)</f>
        <v>Production avec CSC</v>
      </c>
      <c r="F22" s="16">
        <v>1388.342844</v>
      </c>
      <c r="G22" s="16" t="s">
        <v>135</v>
      </c>
      <c r="H22" t="str">
        <f>INDEX([2]master!$A$1:$C$498,MATCH(G22,[2]master!$A$1:$A$498,0),2)</f>
        <v>Milliers de barils par jour (kb/j)</v>
      </c>
    </row>
    <row r="23" spans="1:8" x14ac:dyDescent="0.35">
      <c r="A23" s="16" t="s">
        <v>9</v>
      </c>
      <c r="B23" s="16" t="s">
        <v>127</v>
      </c>
      <c r="C23" s="16">
        <v>2037</v>
      </c>
      <c r="D23" s="16" t="s">
        <v>134</v>
      </c>
      <c r="E23" s="16" t="str">
        <f>INDEX([2]master!$A$1:$C$498,MATCH(D23,[2]master!$A$1:$A$498,0),2)</f>
        <v>Production avec CSC</v>
      </c>
      <c r="F23" s="16">
        <v>1429.0767430000001</v>
      </c>
      <c r="G23" s="16" t="s">
        <v>135</v>
      </c>
      <c r="H23" t="str">
        <f>INDEX([2]master!$A$1:$C$498,MATCH(G23,[2]master!$A$1:$A$498,0),2)</f>
        <v>Milliers de barils par jour (kb/j)</v>
      </c>
    </row>
    <row r="24" spans="1:8" x14ac:dyDescent="0.35">
      <c r="A24" s="16" t="s">
        <v>9</v>
      </c>
      <c r="B24" s="16" t="s">
        <v>127</v>
      </c>
      <c r="C24" s="16">
        <v>2038</v>
      </c>
      <c r="D24" s="16" t="s">
        <v>134</v>
      </c>
      <c r="E24" s="16" t="str">
        <f>INDEX([2]master!$A$1:$C$498,MATCH(D24,[2]master!$A$1:$A$498,0),2)</f>
        <v>Production avec CSC</v>
      </c>
      <c r="F24" s="16">
        <v>1353.2758550000001</v>
      </c>
      <c r="G24" s="16" t="s">
        <v>135</v>
      </c>
      <c r="H24" t="str">
        <f>INDEX([2]master!$A$1:$C$498,MATCH(G24,[2]master!$A$1:$A$498,0),2)</f>
        <v>Milliers de barils par jour (kb/j)</v>
      </c>
    </row>
    <row r="25" spans="1:8" x14ac:dyDescent="0.35">
      <c r="A25" s="16" t="s">
        <v>9</v>
      </c>
      <c r="B25" s="16" t="s">
        <v>127</v>
      </c>
      <c r="C25" s="16">
        <v>2039</v>
      </c>
      <c r="D25" s="16" t="s">
        <v>134</v>
      </c>
      <c r="E25" s="16" t="str">
        <f>INDEX([2]master!$A$1:$C$498,MATCH(D25,[2]master!$A$1:$A$498,0),2)</f>
        <v>Production avec CSC</v>
      </c>
      <c r="F25" s="16">
        <v>1219.5353270000001</v>
      </c>
      <c r="G25" s="16" t="s">
        <v>135</v>
      </c>
      <c r="H25" t="str">
        <f>INDEX([2]master!$A$1:$C$498,MATCH(G25,[2]master!$A$1:$A$498,0),2)</f>
        <v>Milliers de barils par jour (kb/j)</v>
      </c>
    </row>
    <row r="26" spans="1:8" x14ac:dyDescent="0.35">
      <c r="A26" s="16" t="s">
        <v>9</v>
      </c>
      <c r="B26" s="16" t="s">
        <v>127</v>
      </c>
      <c r="C26" s="16">
        <v>2040</v>
      </c>
      <c r="D26" s="16" t="s">
        <v>134</v>
      </c>
      <c r="E26" s="16" t="str">
        <f>INDEX([2]master!$A$1:$C$498,MATCH(D26,[2]master!$A$1:$A$498,0),2)</f>
        <v>Production avec CSC</v>
      </c>
      <c r="F26" s="16">
        <v>1136.211258</v>
      </c>
      <c r="G26" s="16" t="s">
        <v>135</v>
      </c>
      <c r="H26" t="str">
        <f>INDEX([2]master!$A$1:$C$498,MATCH(G26,[2]master!$A$1:$A$498,0),2)</f>
        <v>Milliers de barils par jour (kb/j)</v>
      </c>
    </row>
    <row r="27" spans="1:8" x14ac:dyDescent="0.35">
      <c r="A27" s="16" t="s">
        <v>9</v>
      </c>
      <c r="B27" s="16" t="s">
        <v>127</v>
      </c>
      <c r="C27" s="16">
        <v>2041</v>
      </c>
      <c r="D27" s="16" t="s">
        <v>134</v>
      </c>
      <c r="E27" s="16" t="str">
        <f>INDEX([2]master!$A$1:$C$498,MATCH(D27,[2]master!$A$1:$A$498,0),2)</f>
        <v>Production avec CSC</v>
      </c>
      <c r="F27" s="16">
        <v>1055.3561830000001</v>
      </c>
      <c r="G27" s="16" t="s">
        <v>135</v>
      </c>
      <c r="H27" t="str">
        <f>INDEX([2]master!$A$1:$C$498,MATCH(G27,[2]master!$A$1:$A$498,0),2)</f>
        <v>Milliers de barils par jour (kb/j)</v>
      </c>
    </row>
    <row r="28" spans="1:8" x14ac:dyDescent="0.35">
      <c r="A28" s="16" t="s">
        <v>9</v>
      </c>
      <c r="B28" s="16" t="s">
        <v>127</v>
      </c>
      <c r="C28" s="16">
        <v>2042</v>
      </c>
      <c r="D28" s="16" t="s">
        <v>134</v>
      </c>
      <c r="E28" s="16" t="str">
        <f>INDEX([2]master!$A$1:$C$498,MATCH(D28,[2]master!$A$1:$A$498,0),2)</f>
        <v>Production avec CSC</v>
      </c>
      <c r="F28" s="16">
        <v>976.24412429999995</v>
      </c>
      <c r="G28" s="16" t="s">
        <v>135</v>
      </c>
      <c r="H28" t="str">
        <f>INDEX([2]master!$A$1:$C$498,MATCH(G28,[2]master!$A$1:$A$498,0),2)</f>
        <v>Milliers de barils par jour (kb/j)</v>
      </c>
    </row>
    <row r="29" spans="1:8" x14ac:dyDescent="0.35">
      <c r="A29" s="16" t="s">
        <v>9</v>
      </c>
      <c r="B29" s="16" t="s">
        <v>127</v>
      </c>
      <c r="C29" s="16">
        <v>2043</v>
      </c>
      <c r="D29" s="16" t="s">
        <v>134</v>
      </c>
      <c r="E29" s="16" t="str">
        <f>INDEX([2]master!$A$1:$C$498,MATCH(D29,[2]master!$A$1:$A$498,0),2)</f>
        <v>Production avec CSC</v>
      </c>
      <c r="F29" s="16">
        <v>895.09866899999997</v>
      </c>
      <c r="G29" s="16" t="s">
        <v>135</v>
      </c>
      <c r="H29" t="str">
        <f>INDEX([2]master!$A$1:$C$498,MATCH(G29,[2]master!$A$1:$A$498,0),2)</f>
        <v>Milliers de barils par jour (kb/j)</v>
      </c>
    </row>
    <row r="30" spans="1:8" x14ac:dyDescent="0.35">
      <c r="A30" s="16" t="s">
        <v>9</v>
      </c>
      <c r="B30" s="16" t="s">
        <v>127</v>
      </c>
      <c r="C30" s="16">
        <v>2044</v>
      </c>
      <c r="D30" s="16" t="s">
        <v>134</v>
      </c>
      <c r="E30" s="16" t="str">
        <f>INDEX([2]master!$A$1:$C$498,MATCH(D30,[2]master!$A$1:$A$498,0),2)</f>
        <v>Production avec CSC</v>
      </c>
      <c r="F30" s="16">
        <v>812.28656230000001</v>
      </c>
      <c r="G30" s="16" t="s">
        <v>135</v>
      </c>
      <c r="H30" t="str">
        <f>INDEX([2]master!$A$1:$C$498,MATCH(G30,[2]master!$A$1:$A$498,0),2)</f>
        <v>Milliers de barils par jour (kb/j)</v>
      </c>
    </row>
    <row r="31" spans="1:8" x14ac:dyDescent="0.35">
      <c r="A31" s="16" t="s">
        <v>9</v>
      </c>
      <c r="B31" s="16" t="s">
        <v>127</v>
      </c>
      <c r="C31" s="16">
        <v>2045</v>
      </c>
      <c r="D31" s="16" t="s">
        <v>134</v>
      </c>
      <c r="E31" s="16" t="str">
        <f>INDEX([2]master!$A$1:$C$498,MATCH(D31,[2]master!$A$1:$A$498,0),2)</f>
        <v>Production avec CSC</v>
      </c>
      <c r="F31" s="16">
        <v>709.5446015</v>
      </c>
      <c r="G31" s="16" t="s">
        <v>135</v>
      </c>
      <c r="H31" t="str">
        <f>INDEX([2]master!$A$1:$C$498,MATCH(G31,[2]master!$A$1:$A$498,0),2)</f>
        <v>Milliers de barils par jour (kb/j)</v>
      </c>
    </row>
    <row r="32" spans="1:8" x14ac:dyDescent="0.35">
      <c r="A32" s="16" t="s">
        <v>9</v>
      </c>
      <c r="B32" s="16" t="s">
        <v>127</v>
      </c>
      <c r="C32" s="16">
        <v>2046</v>
      </c>
      <c r="D32" s="16" t="s">
        <v>134</v>
      </c>
      <c r="E32" s="16" t="str">
        <f>INDEX([2]master!$A$1:$C$498,MATCH(D32,[2]master!$A$1:$A$498,0),2)</f>
        <v>Production avec CSC</v>
      </c>
      <c r="F32" s="16">
        <v>636.63264779999997</v>
      </c>
      <c r="G32" s="16" t="s">
        <v>135</v>
      </c>
      <c r="H32" t="str">
        <f>INDEX([2]master!$A$1:$C$498,MATCH(G32,[2]master!$A$1:$A$498,0),2)</f>
        <v>Milliers de barils par jour (kb/j)</v>
      </c>
    </row>
    <row r="33" spans="1:8" x14ac:dyDescent="0.35">
      <c r="A33" s="16" t="s">
        <v>9</v>
      </c>
      <c r="B33" s="16" t="s">
        <v>127</v>
      </c>
      <c r="C33" s="16">
        <v>2047</v>
      </c>
      <c r="D33" s="16" t="s">
        <v>134</v>
      </c>
      <c r="E33" s="16" t="str">
        <f>INDEX([2]master!$A$1:$C$498,MATCH(D33,[2]master!$A$1:$A$498,0),2)</f>
        <v>Production avec CSC</v>
      </c>
      <c r="F33" s="16">
        <v>596.06494310000005</v>
      </c>
      <c r="G33" s="16" t="s">
        <v>135</v>
      </c>
      <c r="H33" t="str">
        <f>INDEX([2]master!$A$1:$C$498,MATCH(G33,[2]master!$A$1:$A$498,0),2)</f>
        <v>Milliers de barils par jour (kb/j)</v>
      </c>
    </row>
    <row r="34" spans="1:8" x14ac:dyDescent="0.35">
      <c r="A34" s="16" t="s">
        <v>9</v>
      </c>
      <c r="B34" s="16" t="s">
        <v>127</v>
      </c>
      <c r="C34" s="16">
        <v>2048</v>
      </c>
      <c r="D34" s="16" t="s">
        <v>134</v>
      </c>
      <c r="E34" s="16" t="str">
        <f>INDEX([2]master!$A$1:$C$498,MATCH(D34,[2]master!$A$1:$A$498,0),2)</f>
        <v>Production avec CSC</v>
      </c>
      <c r="F34" s="16">
        <v>567.45465990000002</v>
      </c>
      <c r="G34" s="16" t="s">
        <v>135</v>
      </c>
      <c r="H34" t="str">
        <f>INDEX([2]master!$A$1:$C$498,MATCH(G34,[2]master!$A$1:$A$498,0),2)</f>
        <v>Milliers de barils par jour (kb/j)</v>
      </c>
    </row>
    <row r="35" spans="1:8" x14ac:dyDescent="0.35">
      <c r="A35" s="16" t="s">
        <v>9</v>
      </c>
      <c r="B35" s="16" t="s">
        <v>127</v>
      </c>
      <c r="C35" s="16">
        <v>2049</v>
      </c>
      <c r="D35" s="16" t="s">
        <v>134</v>
      </c>
      <c r="E35" s="16" t="str">
        <f>INDEX([2]master!$A$1:$C$498,MATCH(D35,[2]master!$A$1:$A$498,0),2)</f>
        <v>Production avec CSC</v>
      </c>
      <c r="F35" s="16">
        <v>515.01626639999995</v>
      </c>
      <c r="G35" s="16" t="s">
        <v>135</v>
      </c>
      <c r="H35" t="str">
        <f>INDEX([2]master!$A$1:$C$498,MATCH(G35,[2]master!$A$1:$A$498,0),2)</f>
        <v>Milliers de barils par jour (kb/j)</v>
      </c>
    </row>
    <row r="36" spans="1:8" x14ac:dyDescent="0.35">
      <c r="A36" s="16" t="s">
        <v>9</v>
      </c>
      <c r="B36" s="16" t="s">
        <v>127</v>
      </c>
      <c r="C36" s="16">
        <v>2050</v>
      </c>
      <c r="D36" s="16" t="s">
        <v>134</v>
      </c>
      <c r="E36" s="16" t="str">
        <f>INDEX([2]master!$A$1:$C$498,MATCH(D36,[2]master!$A$1:$A$498,0),2)</f>
        <v>Production avec CSC</v>
      </c>
      <c r="F36" s="16">
        <v>429.36430769999998</v>
      </c>
      <c r="G36" s="16" t="s">
        <v>135</v>
      </c>
      <c r="H36" t="str">
        <f>INDEX([2]master!$A$1:$C$498,MATCH(G36,[2]master!$A$1:$A$498,0),2)</f>
        <v>Milliers de barils par jour (kb/j)</v>
      </c>
    </row>
    <row r="37" spans="1:8" x14ac:dyDescent="0.35">
      <c r="A37" s="16" t="s">
        <v>9</v>
      </c>
      <c r="B37" s="16" t="s">
        <v>127</v>
      </c>
      <c r="C37" s="16">
        <v>2016</v>
      </c>
      <c r="D37" s="16" t="s">
        <v>136</v>
      </c>
      <c r="E37" s="16" t="str">
        <f>INDEX([2]master!$A$1:$C$498,MATCH(D37,[2]master!$A$1:$A$498,0),2)</f>
        <v>Production sans CSC</v>
      </c>
      <c r="F37" s="16">
        <v>2541.67</v>
      </c>
      <c r="G37" s="16" t="s">
        <v>135</v>
      </c>
      <c r="H37" t="str">
        <f>INDEX([2]master!$A$1:$C$498,MATCH(G37,[2]master!$A$1:$A$498,0),2)</f>
        <v>Milliers de barils par jour (kb/j)</v>
      </c>
    </row>
    <row r="38" spans="1:8" x14ac:dyDescent="0.35">
      <c r="A38" s="16" t="s">
        <v>9</v>
      </c>
      <c r="B38" s="16" t="s">
        <v>127</v>
      </c>
      <c r="C38" s="16">
        <v>2017</v>
      </c>
      <c r="D38" s="16" t="s">
        <v>136</v>
      </c>
      <c r="E38" s="16" t="str">
        <f>INDEX([2]master!$A$1:$C$498,MATCH(D38,[2]master!$A$1:$A$498,0),2)</f>
        <v>Production sans CSC</v>
      </c>
      <c r="F38" s="16">
        <v>2819.65</v>
      </c>
      <c r="G38" s="16" t="s">
        <v>135</v>
      </c>
      <c r="H38" t="str">
        <f>INDEX([2]master!$A$1:$C$498,MATCH(G38,[2]master!$A$1:$A$498,0),2)</f>
        <v>Milliers de barils par jour (kb/j)</v>
      </c>
    </row>
    <row r="39" spans="1:8" x14ac:dyDescent="0.35">
      <c r="A39" s="16" t="s">
        <v>9</v>
      </c>
      <c r="B39" s="16" t="s">
        <v>127</v>
      </c>
      <c r="C39" s="16">
        <v>2018</v>
      </c>
      <c r="D39" s="16" t="s">
        <v>136</v>
      </c>
      <c r="E39" s="16" t="str">
        <f>INDEX([2]master!$A$1:$C$498,MATCH(D39,[2]master!$A$1:$A$498,0),2)</f>
        <v>Production sans CSC</v>
      </c>
      <c r="F39" s="16">
        <v>3042.22</v>
      </c>
      <c r="G39" s="16" t="s">
        <v>135</v>
      </c>
      <c r="H39" t="str">
        <f>INDEX([2]master!$A$1:$C$498,MATCH(G39,[2]master!$A$1:$A$498,0),2)</f>
        <v>Milliers de barils par jour (kb/j)</v>
      </c>
    </row>
    <row r="40" spans="1:8" x14ac:dyDescent="0.35">
      <c r="A40" s="16" t="s">
        <v>9</v>
      </c>
      <c r="B40" s="16" t="s">
        <v>127</v>
      </c>
      <c r="C40" s="16">
        <v>2019</v>
      </c>
      <c r="D40" s="16" t="s">
        <v>136</v>
      </c>
      <c r="E40" s="16" t="str">
        <f>INDEX([2]master!$A$1:$C$498,MATCH(D40,[2]master!$A$1:$A$498,0),2)</f>
        <v>Production sans CSC</v>
      </c>
      <c r="F40" s="16">
        <v>3096.52</v>
      </c>
      <c r="G40" s="16" t="s">
        <v>135</v>
      </c>
      <c r="H40" t="str">
        <f>INDEX([2]master!$A$1:$C$498,MATCH(G40,[2]master!$A$1:$A$498,0),2)</f>
        <v>Milliers de barils par jour (kb/j)</v>
      </c>
    </row>
    <row r="41" spans="1:8" x14ac:dyDescent="0.35">
      <c r="A41" s="16" t="s">
        <v>9</v>
      </c>
      <c r="B41" s="16" t="s">
        <v>127</v>
      </c>
      <c r="C41" s="16">
        <v>2020</v>
      </c>
      <c r="D41" s="16" t="s">
        <v>136</v>
      </c>
      <c r="E41" s="16" t="str">
        <f>INDEX([2]master!$A$1:$C$498,MATCH(D41,[2]master!$A$1:$A$498,0),2)</f>
        <v>Production sans CSC</v>
      </c>
      <c r="F41" s="16">
        <v>2981.79</v>
      </c>
      <c r="G41" s="16" t="s">
        <v>135</v>
      </c>
      <c r="H41" t="str">
        <f>INDEX([2]master!$A$1:$C$498,MATCH(G41,[2]master!$A$1:$A$498,0),2)</f>
        <v>Milliers de barils par jour (kb/j)</v>
      </c>
    </row>
    <row r="42" spans="1:8" x14ac:dyDescent="0.35">
      <c r="A42" s="16" t="s">
        <v>9</v>
      </c>
      <c r="B42" s="16" t="s">
        <v>127</v>
      </c>
      <c r="C42" s="16">
        <v>2021</v>
      </c>
      <c r="D42" s="16" t="s">
        <v>136</v>
      </c>
      <c r="E42" s="16" t="str">
        <f>INDEX([2]master!$A$1:$C$498,MATCH(D42,[2]master!$A$1:$A$498,0),2)</f>
        <v>Production sans CSC</v>
      </c>
      <c r="F42" s="16">
        <v>3247.23</v>
      </c>
      <c r="G42" s="16" t="s">
        <v>135</v>
      </c>
      <c r="H42" t="str">
        <f>INDEX([2]master!$A$1:$C$498,MATCH(G42,[2]master!$A$1:$A$498,0),2)</f>
        <v>Milliers de barils par jour (kb/j)</v>
      </c>
    </row>
    <row r="43" spans="1:8" x14ac:dyDescent="0.35">
      <c r="A43" s="16" t="s">
        <v>9</v>
      </c>
      <c r="B43" s="16" t="s">
        <v>127</v>
      </c>
      <c r="C43" s="16">
        <v>2022</v>
      </c>
      <c r="D43" s="16" t="s">
        <v>136</v>
      </c>
      <c r="E43" s="16" t="str">
        <f>INDEX([2]master!$A$1:$C$498,MATCH(D43,[2]master!$A$1:$A$498,0),2)</f>
        <v>Production sans CSC</v>
      </c>
      <c r="F43" s="16">
        <v>3288.28</v>
      </c>
      <c r="G43" s="16" t="s">
        <v>135</v>
      </c>
      <c r="H43" t="str">
        <f>INDEX([2]master!$A$1:$C$498,MATCH(G43,[2]master!$A$1:$A$498,0),2)</f>
        <v>Milliers de barils par jour (kb/j)</v>
      </c>
    </row>
    <row r="44" spans="1:8" x14ac:dyDescent="0.35">
      <c r="A44" s="16" t="s">
        <v>9</v>
      </c>
      <c r="B44" s="16" t="s">
        <v>127</v>
      </c>
      <c r="C44" s="16">
        <v>2023</v>
      </c>
      <c r="D44" s="16" t="s">
        <v>136</v>
      </c>
      <c r="E44" s="16" t="str">
        <f>INDEX([2]master!$A$1:$C$498,MATCH(D44,[2]master!$A$1:$A$498,0),2)</f>
        <v>Production sans CSC</v>
      </c>
      <c r="F44" s="16">
        <v>3383.77</v>
      </c>
      <c r="G44" s="16" t="s">
        <v>135</v>
      </c>
      <c r="H44" t="str">
        <f>INDEX([2]master!$A$1:$C$498,MATCH(G44,[2]master!$A$1:$A$498,0),2)</f>
        <v>Milliers de barils par jour (kb/j)</v>
      </c>
    </row>
    <row r="45" spans="1:8" x14ac:dyDescent="0.35">
      <c r="A45" s="16" t="s">
        <v>9</v>
      </c>
      <c r="B45" s="16" t="s">
        <v>127</v>
      </c>
      <c r="C45" s="16">
        <v>2024</v>
      </c>
      <c r="D45" s="16" t="s">
        <v>136</v>
      </c>
      <c r="E45" s="16" t="str">
        <f>INDEX([2]master!$A$1:$C$498,MATCH(D45,[2]master!$A$1:$A$498,0),2)</f>
        <v>Production sans CSC</v>
      </c>
      <c r="F45" s="16">
        <v>3414.36</v>
      </c>
      <c r="G45" s="16" t="s">
        <v>135</v>
      </c>
      <c r="H45" t="str">
        <f>INDEX([2]master!$A$1:$C$498,MATCH(G45,[2]master!$A$1:$A$498,0),2)</f>
        <v>Milliers de barils par jour (kb/j)</v>
      </c>
    </row>
    <row r="46" spans="1:8" x14ac:dyDescent="0.35">
      <c r="A46" s="16" t="s">
        <v>9</v>
      </c>
      <c r="B46" s="16" t="s">
        <v>127</v>
      </c>
      <c r="C46" s="16">
        <v>2025</v>
      </c>
      <c r="D46" s="16" t="s">
        <v>136</v>
      </c>
      <c r="E46" s="16" t="str">
        <f>INDEX([2]master!$A$1:$C$498,MATCH(D46,[2]master!$A$1:$A$498,0),2)</f>
        <v>Production sans CSC</v>
      </c>
      <c r="F46" s="16">
        <v>3434.94</v>
      </c>
      <c r="G46" s="16" t="s">
        <v>135</v>
      </c>
      <c r="H46" t="str">
        <f>INDEX([2]master!$A$1:$C$498,MATCH(G46,[2]master!$A$1:$A$498,0),2)</f>
        <v>Milliers de barils par jour (kb/j)</v>
      </c>
    </row>
    <row r="47" spans="1:8" x14ac:dyDescent="0.35">
      <c r="A47" s="16" t="s">
        <v>9</v>
      </c>
      <c r="B47" s="16" t="s">
        <v>127</v>
      </c>
      <c r="C47" s="16">
        <v>2026</v>
      </c>
      <c r="D47" s="16" t="s">
        <v>136</v>
      </c>
      <c r="E47" s="16" t="str">
        <f>INDEX([2]master!$A$1:$C$498,MATCH(D47,[2]master!$A$1:$A$498,0),2)</f>
        <v>Production sans CSC</v>
      </c>
      <c r="F47" s="16">
        <v>3359.4075339999999</v>
      </c>
      <c r="G47" s="16" t="s">
        <v>135</v>
      </c>
      <c r="H47" t="str">
        <f>INDEX([2]master!$A$1:$C$498,MATCH(G47,[2]master!$A$1:$A$498,0),2)</f>
        <v>Milliers de barils par jour (kb/j)</v>
      </c>
    </row>
    <row r="48" spans="1:8" x14ac:dyDescent="0.35">
      <c r="A48" s="16" t="s">
        <v>9</v>
      </c>
      <c r="B48" s="16" t="s">
        <v>127</v>
      </c>
      <c r="C48" s="16">
        <v>2027</v>
      </c>
      <c r="D48" s="16" t="s">
        <v>136</v>
      </c>
      <c r="E48" s="16" t="str">
        <f>INDEX([2]master!$A$1:$C$498,MATCH(D48,[2]master!$A$1:$A$498,0),2)</f>
        <v>Production sans CSC</v>
      </c>
      <c r="F48" s="16">
        <v>3277.0135420000001</v>
      </c>
      <c r="G48" s="16" t="s">
        <v>135</v>
      </c>
      <c r="H48" t="str">
        <f>INDEX([2]master!$A$1:$C$498,MATCH(G48,[2]master!$A$1:$A$498,0),2)</f>
        <v>Milliers de barils par jour (kb/j)</v>
      </c>
    </row>
    <row r="49" spans="1:8" x14ac:dyDescent="0.35">
      <c r="A49" s="16" t="s">
        <v>9</v>
      </c>
      <c r="B49" s="16" t="s">
        <v>127</v>
      </c>
      <c r="C49" s="16">
        <v>2028</v>
      </c>
      <c r="D49" s="16" t="s">
        <v>136</v>
      </c>
      <c r="E49" s="16" t="str">
        <f>INDEX([2]master!$A$1:$C$498,MATCH(D49,[2]master!$A$1:$A$498,0),2)</f>
        <v>Production sans CSC</v>
      </c>
      <c r="F49" s="16">
        <v>3112.2333640000002</v>
      </c>
      <c r="G49" s="16" t="s">
        <v>135</v>
      </c>
      <c r="H49" t="str">
        <f>INDEX([2]master!$A$1:$C$498,MATCH(G49,[2]master!$A$1:$A$498,0),2)</f>
        <v>Milliers de barils par jour (kb/j)</v>
      </c>
    </row>
    <row r="50" spans="1:8" x14ac:dyDescent="0.35">
      <c r="A50" s="16" t="s">
        <v>9</v>
      </c>
      <c r="B50" s="16" t="s">
        <v>127</v>
      </c>
      <c r="C50" s="16">
        <v>2029</v>
      </c>
      <c r="D50" s="16" t="s">
        <v>136</v>
      </c>
      <c r="E50" s="16" t="str">
        <f>INDEX([2]master!$A$1:$C$498,MATCH(D50,[2]master!$A$1:$A$498,0),2)</f>
        <v>Production sans CSC</v>
      </c>
      <c r="F50" s="16">
        <v>2942.929322</v>
      </c>
      <c r="G50" s="16" t="s">
        <v>135</v>
      </c>
      <c r="H50" t="str">
        <f>INDEX([2]master!$A$1:$C$498,MATCH(G50,[2]master!$A$1:$A$498,0),2)</f>
        <v>Milliers de barils par jour (kb/j)</v>
      </c>
    </row>
    <row r="51" spans="1:8" x14ac:dyDescent="0.35">
      <c r="A51" s="16" t="s">
        <v>9</v>
      </c>
      <c r="B51" s="16" t="s">
        <v>127</v>
      </c>
      <c r="C51" s="16">
        <v>2030</v>
      </c>
      <c r="D51" s="16" t="s">
        <v>136</v>
      </c>
      <c r="E51" s="16" t="str">
        <f>INDEX([2]master!$A$1:$C$498,MATCH(D51,[2]master!$A$1:$A$498,0),2)</f>
        <v>Production sans CSC</v>
      </c>
      <c r="F51" s="16">
        <v>2771.0021499999998</v>
      </c>
      <c r="G51" s="16" t="s">
        <v>135</v>
      </c>
      <c r="H51" t="str">
        <f>INDEX([2]master!$A$1:$C$498,MATCH(G51,[2]master!$A$1:$A$498,0),2)</f>
        <v>Milliers de barils par jour (kb/j)</v>
      </c>
    </row>
    <row r="52" spans="1:8" x14ac:dyDescent="0.35">
      <c r="A52" s="16" t="s">
        <v>9</v>
      </c>
      <c r="B52" s="16" t="s">
        <v>127</v>
      </c>
      <c r="C52" s="16">
        <v>2031</v>
      </c>
      <c r="D52" s="16" t="s">
        <v>136</v>
      </c>
      <c r="E52" s="16" t="str">
        <f>INDEX([2]master!$A$1:$C$498,MATCH(D52,[2]master!$A$1:$A$498,0),2)</f>
        <v>Production sans CSC</v>
      </c>
      <c r="F52" s="16">
        <v>2491.9584380000001</v>
      </c>
      <c r="G52" s="16" t="s">
        <v>135</v>
      </c>
      <c r="H52" t="str">
        <f>INDEX([2]master!$A$1:$C$498,MATCH(G52,[2]master!$A$1:$A$498,0),2)</f>
        <v>Milliers de barils par jour (kb/j)</v>
      </c>
    </row>
    <row r="53" spans="1:8" x14ac:dyDescent="0.35">
      <c r="A53" s="16" t="s">
        <v>9</v>
      </c>
      <c r="B53" s="16" t="s">
        <v>127</v>
      </c>
      <c r="C53" s="16">
        <v>2032</v>
      </c>
      <c r="D53" s="16" t="s">
        <v>136</v>
      </c>
      <c r="E53" s="16" t="str">
        <f>INDEX([2]master!$A$1:$C$498,MATCH(D53,[2]master!$A$1:$A$498,0),2)</f>
        <v>Production sans CSC</v>
      </c>
      <c r="F53" s="16">
        <v>2212.8748639999999</v>
      </c>
      <c r="G53" s="16" t="s">
        <v>135</v>
      </c>
      <c r="H53" t="str">
        <f>INDEX([2]master!$A$1:$C$498,MATCH(G53,[2]master!$A$1:$A$498,0),2)</f>
        <v>Milliers de barils par jour (kb/j)</v>
      </c>
    </row>
    <row r="54" spans="1:8" x14ac:dyDescent="0.35">
      <c r="A54" s="16" t="s">
        <v>9</v>
      </c>
      <c r="B54" s="16" t="s">
        <v>127</v>
      </c>
      <c r="C54" s="16">
        <v>2033</v>
      </c>
      <c r="D54" s="16" t="s">
        <v>136</v>
      </c>
      <c r="E54" s="16" t="str">
        <f>INDEX([2]master!$A$1:$C$498,MATCH(D54,[2]master!$A$1:$A$498,0),2)</f>
        <v>Production sans CSC</v>
      </c>
      <c r="F54" s="16">
        <v>1865.9530139999999</v>
      </c>
      <c r="G54" s="16" t="s">
        <v>135</v>
      </c>
      <c r="H54" t="str">
        <f>INDEX([2]master!$A$1:$C$498,MATCH(G54,[2]master!$A$1:$A$498,0),2)</f>
        <v>Milliers de barils par jour (kb/j)</v>
      </c>
    </row>
    <row r="55" spans="1:8" x14ac:dyDescent="0.35">
      <c r="A55" s="16" t="s">
        <v>9</v>
      </c>
      <c r="B55" s="16" t="s">
        <v>127</v>
      </c>
      <c r="C55" s="16">
        <v>2034</v>
      </c>
      <c r="D55" s="16" t="s">
        <v>136</v>
      </c>
      <c r="E55" s="16" t="str">
        <f>INDEX([2]master!$A$1:$C$498,MATCH(D55,[2]master!$A$1:$A$498,0),2)</f>
        <v>Production sans CSC</v>
      </c>
      <c r="F55" s="16">
        <v>1511.6066510000001</v>
      </c>
      <c r="G55" s="16" t="s">
        <v>135</v>
      </c>
      <c r="H55" t="str">
        <f>INDEX([2]master!$A$1:$C$498,MATCH(G55,[2]master!$A$1:$A$498,0),2)</f>
        <v>Milliers de barils par jour (kb/j)</v>
      </c>
    </row>
    <row r="56" spans="1:8" x14ac:dyDescent="0.35">
      <c r="A56" s="16" t="s">
        <v>9</v>
      </c>
      <c r="B56" s="16" t="s">
        <v>127</v>
      </c>
      <c r="C56" s="16">
        <v>2035</v>
      </c>
      <c r="D56" s="16" t="s">
        <v>136</v>
      </c>
      <c r="E56" s="16" t="str">
        <f>INDEX([2]master!$A$1:$C$498,MATCH(D56,[2]master!$A$1:$A$498,0),2)</f>
        <v>Production sans CSC</v>
      </c>
      <c r="F56" s="16">
        <v>1176.036501</v>
      </c>
      <c r="G56" s="16" t="s">
        <v>135</v>
      </c>
      <c r="H56" t="str">
        <f>INDEX([2]master!$A$1:$C$498,MATCH(G56,[2]master!$A$1:$A$498,0),2)</f>
        <v>Milliers de barils par jour (kb/j)</v>
      </c>
    </row>
    <row r="57" spans="1:8" x14ac:dyDescent="0.35">
      <c r="A57" s="16" t="s">
        <v>9</v>
      </c>
      <c r="B57" s="16" t="s">
        <v>127</v>
      </c>
      <c r="C57" s="16">
        <v>2036</v>
      </c>
      <c r="D57" s="16" t="s">
        <v>136</v>
      </c>
      <c r="E57" s="16" t="str">
        <f>INDEX([2]master!$A$1:$C$498,MATCH(D57,[2]master!$A$1:$A$498,0),2)</f>
        <v>Production sans CSC</v>
      </c>
      <c r="F57" s="16">
        <v>860.04715580000004</v>
      </c>
      <c r="G57" s="16" t="s">
        <v>135</v>
      </c>
      <c r="H57" t="str">
        <f>INDEX([2]master!$A$1:$C$498,MATCH(G57,[2]master!$A$1:$A$498,0),2)</f>
        <v>Milliers de barils par jour (kb/j)</v>
      </c>
    </row>
    <row r="58" spans="1:8" x14ac:dyDescent="0.35">
      <c r="A58" s="16" t="s">
        <v>9</v>
      </c>
      <c r="B58" s="16" t="s">
        <v>127</v>
      </c>
      <c r="C58" s="16">
        <v>2037</v>
      </c>
      <c r="D58" s="16" t="s">
        <v>136</v>
      </c>
      <c r="E58" s="16" t="str">
        <f>INDEX([2]master!$A$1:$C$498,MATCH(D58,[2]master!$A$1:$A$498,0),2)</f>
        <v>Production sans CSC</v>
      </c>
      <c r="F58" s="16">
        <v>603.06325719999995</v>
      </c>
      <c r="G58" s="16" t="s">
        <v>135</v>
      </c>
      <c r="H58" t="str">
        <f>INDEX([2]master!$A$1:$C$498,MATCH(G58,[2]master!$A$1:$A$498,0),2)</f>
        <v>Milliers de barils par jour (kb/j)</v>
      </c>
    </row>
    <row r="59" spans="1:8" x14ac:dyDescent="0.35">
      <c r="A59" s="16" t="s">
        <v>9</v>
      </c>
      <c r="B59" s="16" t="s">
        <v>127</v>
      </c>
      <c r="C59" s="16">
        <v>2038</v>
      </c>
      <c r="D59" s="16" t="s">
        <v>136</v>
      </c>
      <c r="E59" s="16" t="str">
        <f>INDEX([2]master!$A$1:$C$498,MATCH(D59,[2]master!$A$1:$A$498,0),2)</f>
        <v>Production sans CSC</v>
      </c>
      <c r="F59" s="16">
        <v>461.80414539999998</v>
      </c>
      <c r="G59" s="16" t="s">
        <v>135</v>
      </c>
      <c r="H59" t="str">
        <f>INDEX([2]master!$A$1:$C$498,MATCH(G59,[2]master!$A$1:$A$498,0),2)</f>
        <v>Milliers de barils par jour (kb/j)</v>
      </c>
    </row>
    <row r="60" spans="1:8" x14ac:dyDescent="0.35">
      <c r="A60" s="16" t="s">
        <v>9</v>
      </c>
      <c r="B60" s="16" t="s">
        <v>127</v>
      </c>
      <c r="C60" s="16">
        <v>2039</v>
      </c>
      <c r="D60" s="16" t="s">
        <v>136</v>
      </c>
      <c r="E60" s="16" t="str">
        <f>INDEX([2]master!$A$1:$C$498,MATCH(D60,[2]master!$A$1:$A$498,0),2)</f>
        <v>Production sans CSC</v>
      </c>
      <c r="F60" s="16">
        <v>414.36467270000003</v>
      </c>
      <c r="G60" s="16" t="s">
        <v>135</v>
      </c>
      <c r="H60" t="str">
        <f>INDEX([2]master!$A$1:$C$498,MATCH(G60,[2]master!$A$1:$A$498,0),2)</f>
        <v>Milliers de barils par jour (kb/j)</v>
      </c>
    </row>
    <row r="61" spans="1:8" x14ac:dyDescent="0.35">
      <c r="A61" s="16" t="s">
        <v>9</v>
      </c>
      <c r="B61" s="16" t="s">
        <v>127</v>
      </c>
      <c r="C61" s="16">
        <v>2040</v>
      </c>
      <c r="D61" s="16" t="s">
        <v>136</v>
      </c>
      <c r="E61" s="16" t="str">
        <f>INDEX([2]master!$A$1:$C$498,MATCH(D61,[2]master!$A$1:$A$498,0),2)</f>
        <v>Production sans CSC</v>
      </c>
      <c r="F61" s="16">
        <v>380.85874180000002</v>
      </c>
      <c r="G61" s="16" t="s">
        <v>135</v>
      </c>
      <c r="H61" t="str">
        <f>INDEX([2]master!$A$1:$C$498,MATCH(G61,[2]master!$A$1:$A$498,0),2)</f>
        <v>Milliers de barils par jour (kb/j)</v>
      </c>
    </row>
    <row r="62" spans="1:8" x14ac:dyDescent="0.35">
      <c r="A62" s="16" t="s">
        <v>9</v>
      </c>
      <c r="B62" s="16" t="s">
        <v>127</v>
      </c>
      <c r="C62" s="16">
        <v>2041</v>
      </c>
      <c r="D62" s="16" t="s">
        <v>136</v>
      </c>
      <c r="E62" s="16" t="str">
        <f>INDEX([2]master!$A$1:$C$498,MATCH(D62,[2]master!$A$1:$A$498,0),2)</f>
        <v>Production sans CSC</v>
      </c>
      <c r="F62" s="16">
        <v>344.44381659999999</v>
      </c>
      <c r="G62" s="16" t="s">
        <v>135</v>
      </c>
      <c r="H62" t="str">
        <f>INDEX([2]master!$A$1:$C$498,MATCH(G62,[2]master!$A$1:$A$498,0),2)</f>
        <v>Milliers de barils par jour (kb/j)</v>
      </c>
    </row>
    <row r="63" spans="1:8" x14ac:dyDescent="0.35">
      <c r="A63" s="16" t="s">
        <v>9</v>
      </c>
      <c r="B63" s="16" t="s">
        <v>127</v>
      </c>
      <c r="C63" s="16">
        <v>2042</v>
      </c>
      <c r="D63" s="16" t="s">
        <v>136</v>
      </c>
      <c r="E63" s="16" t="str">
        <f>INDEX([2]master!$A$1:$C$498,MATCH(D63,[2]master!$A$1:$A$498,0),2)</f>
        <v>Production sans CSC</v>
      </c>
      <c r="F63" s="16">
        <v>308.1858757</v>
      </c>
      <c r="G63" s="16" t="s">
        <v>135</v>
      </c>
      <c r="H63" t="str">
        <f>INDEX([2]master!$A$1:$C$498,MATCH(G63,[2]master!$A$1:$A$498,0),2)</f>
        <v>Milliers de barils par jour (kb/j)</v>
      </c>
    </row>
    <row r="64" spans="1:8" x14ac:dyDescent="0.35">
      <c r="A64" s="16" t="s">
        <v>9</v>
      </c>
      <c r="B64" s="16" t="s">
        <v>127</v>
      </c>
      <c r="C64" s="16">
        <v>2043</v>
      </c>
      <c r="D64" s="16" t="s">
        <v>136</v>
      </c>
      <c r="E64" s="16" t="str">
        <f>INDEX([2]master!$A$1:$C$498,MATCH(D64,[2]master!$A$1:$A$498,0),2)</f>
        <v>Production sans CSC</v>
      </c>
      <c r="F64" s="16">
        <v>271.90133100000003</v>
      </c>
      <c r="G64" s="16" t="s">
        <v>135</v>
      </c>
      <c r="H64" t="str">
        <f>INDEX([2]master!$A$1:$C$498,MATCH(G64,[2]master!$A$1:$A$498,0),2)</f>
        <v>Milliers de barils par jour (kb/j)</v>
      </c>
    </row>
    <row r="65" spans="1:8" x14ac:dyDescent="0.35">
      <c r="A65" s="16" t="s">
        <v>9</v>
      </c>
      <c r="B65" s="16" t="s">
        <v>127</v>
      </c>
      <c r="C65" s="16">
        <v>2044</v>
      </c>
      <c r="D65" s="16" t="s">
        <v>136</v>
      </c>
      <c r="E65" s="16" t="str">
        <f>INDEX([2]master!$A$1:$C$498,MATCH(D65,[2]master!$A$1:$A$498,0),2)</f>
        <v>Production sans CSC</v>
      </c>
      <c r="F65" s="16">
        <v>235.2634377</v>
      </c>
      <c r="G65" s="16" t="s">
        <v>135</v>
      </c>
      <c r="H65" t="str">
        <f>INDEX([2]master!$A$1:$C$498,MATCH(G65,[2]master!$A$1:$A$498,0),2)</f>
        <v>Milliers de barils par jour (kb/j)</v>
      </c>
    </row>
    <row r="66" spans="1:8" x14ac:dyDescent="0.35">
      <c r="A66" s="16" t="s">
        <v>9</v>
      </c>
      <c r="B66" s="16" t="s">
        <v>127</v>
      </c>
      <c r="C66" s="16">
        <v>2045</v>
      </c>
      <c r="D66" s="16" t="s">
        <v>136</v>
      </c>
      <c r="E66" s="16" t="str">
        <f>INDEX([2]master!$A$1:$C$498,MATCH(D66,[2]master!$A$1:$A$498,0),2)</f>
        <v>Production sans CSC</v>
      </c>
      <c r="F66" s="16">
        <v>193.8653985</v>
      </c>
      <c r="G66" s="16" t="s">
        <v>135</v>
      </c>
      <c r="H66" t="str">
        <f>INDEX([2]master!$A$1:$C$498,MATCH(G66,[2]master!$A$1:$A$498,0),2)</f>
        <v>Milliers de barils par jour (kb/j)</v>
      </c>
    </row>
    <row r="67" spans="1:8" x14ac:dyDescent="0.35">
      <c r="A67" s="16" t="s">
        <v>9</v>
      </c>
      <c r="B67" s="16" t="s">
        <v>127</v>
      </c>
      <c r="C67" s="16">
        <v>2046</v>
      </c>
      <c r="D67" s="16" t="s">
        <v>136</v>
      </c>
      <c r="E67" s="16" t="str">
        <f>INDEX([2]master!$A$1:$C$498,MATCH(D67,[2]master!$A$1:$A$498,0),2)</f>
        <v>Production sans CSC</v>
      </c>
      <c r="F67" s="16">
        <v>138.8073522</v>
      </c>
      <c r="G67" s="16" t="s">
        <v>135</v>
      </c>
      <c r="H67" t="str">
        <f>INDEX([2]master!$A$1:$C$498,MATCH(G67,[2]master!$A$1:$A$498,0),2)</f>
        <v>Milliers de barils par jour (kb/j)</v>
      </c>
    </row>
    <row r="68" spans="1:8" x14ac:dyDescent="0.35">
      <c r="A68" s="16" t="s">
        <v>9</v>
      </c>
      <c r="B68" s="16" t="s">
        <v>127</v>
      </c>
      <c r="C68" s="16">
        <v>2047</v>
      </c>
      <c r="D68" s="16" t="s">
        <v>136</v>
      </c>
      <c r="E68" s="16" t="str">
        <f>INDEX([2]master!$A$1:$C$498,MATCH(D68,[2]master!$A$1:$A$498,0),2)</f>
        <v>Production sans CSC</v>
      </c>
      <c r="F68" s="16">
        <v>114.5950569</v>
      </c>
      <c r="G68" s="16" t="s">
        <v>135</v>
      </c>
      <c r="H68" t="str">
        <f>INDEX([2]master!$A$1:$C$498,MATCH(G68,[2]master!$A$1:$A$498,0),2)</f>
        <v>Milliers de barils par jour (kb/j)</v>
      </c>
    </row>
    <row r="69" spans="1:8" x14ac:dyDescent="0.35">
      <c r="A69" s="16" t="s">
        <v>9</v>
      </c>
      <c r="B69" s="16" t="s">
        <v>127</v>
      </c>
      <c r="C69" s="16">
        <v>2048</v>
      </c>
      <c r="D69" s="16" t="s">
        <v>136</v>
      </c>
      <c r="E69" s="16" t="str">
        <f>INDEX([2]master!$A$1:$C$498,MATCH(D69,[2]master!$A$1:$A$498,0),2)</f>
        <v>Production sans CSC</v>
      </c>
      <c r="F69" s="16">
        <v>89.505340140000001</v>
      </c>
      <c r="G69" s="16" t="s">
        <v>135</v>
      </c>
      <c r="H69" t="str">
        <f>INDEX([2]master!$A$1:$C$498,MATCH(G69,[2]master!$A$1:$A$498,0),2)</f>
        <v>Milliers de barils par jour (kb/j)</v>
      </c>
    </row>
    <row r="70" spans="1:8" x14ac:dyDescent="0.35">
      <c r="A70" s="16" t="s">
        <v>9</v>
      </c>
      <c r="B70" s="16" t="s">
        <v>127</v>
      </c>
      <c r="C70" s="16">
        <v>2049</v>
      </c>
      <c r="D70" s="16" t="s">
        <v>136</v>
      </c>
      <c r="E70" s="16" t="str">
        <f>INDEX([2]master!$A$1:$C$498,MATCH(D70,[2]master!$A$1:$A$498,0),2)</f>
        <v>Production sans CSC</v>
      </c>
      <c r="F70" s="16">
        <v>60.603733630000001</v>
      </c>
      <c r="G70" s="16" t="s">
        <v>135</v>
      </c>
      <c r="H70" t="str">
        <f>INDEX([2]master!$A$1:$C$498,MATCH(G70,[2]master!$A$1:$A$498,0),2)</f>
        <v>Milliers de barils par jour (kb/j)</v>
      </c>
    </row>
    <row r="71" spans="1:8" x14ac:dyDescent="0.35">
      <c r="A71" s="16" t="s">
        <v>9</v>
      </c>
      <c r="B71" s="16" t="s">
        <v>127</v>
      </c>
      <c r="C71" s="16">
        <v>2050</v>
      </c>
      <c r="D71" s="16" t="s">
        <v>136</v>
      </c>
      <c r="E71" s="16" t="str">
        <f>INDEX([2]master!$A$1:$C$498,MATCH(D71,[2]master!$A$1:$A$498,0),2)</f>
        <v>Production sans CSC</v>
      </c>
      <c r="F71" s="16">
        <v>32.815692310000003</v>
      </c>
      <c r="G71" s="16" t="s">
        <v>135</v>
      </c>
      <c r="H71" t="str">
        <f>INDEX([2]master!$A$1:$C$498,MATCH(G71,[2]master!$A$1:$A$498,0),2)</f>
        <v>Milliers de barils par jour (kb/j)</v>
      </c>
    </row>
    <row r="72" spans="1:8" x14ac:dyDescent="0.35">
      <c r="A72" s="16" t="s">
        <v>76</v>
      </c>
      <c r="B72" s="16" t="str">
        <f>INDEX([2]master!$A$1:$C$498,MATCH(A72,[2]master!$A$1:$A$498,0),2)</f>
        <v>Carboneutralité au Canada</v>
      </c>
      <c r="C72" s="16">
        <v>2016</v>
      </c>
      <c r="D72" s="16" t="s">
        <v>134</v>
      </c>
      <c r="E72" s="16" t="str">
        <f>INDEX([2]master!$A$1:$C$498,MATCH(D72,[2]master!$A$1:$A$498,0),2)</f>
        <v>Production avec CSC</v>
      </c>
      <c r="F72" s="16">
        <v>0</v>
      </c>
      <c r="G72" s="16" t="s">
        <v>135</v>
      </c>
      <c r="H72" t="str">
        <f>INDEX([2]master!$A$1:$C$498,MATCH(G72,[2]master!$A$1:$A$498,0),2)</f>
        <v>Milliers de barils par jour (kb/j)</v>
      </c>
    </row>
    <row r="73" spans="1:8" x14ac:dyDescent="0.35">
      <c r="A73" s="16" t="s">
        <v>76</v>
      </c>
      <c r="B73" s="16" t="str">
        <f>INDEX([2]master!$A$1:$C$498,MATCH(A73,[2]master!$A$1:$A$498,0),2)</f>
        <v>Carboneutralité au Canada</v>
      </c>
      <c r="C73" s="16">
        <v>2017</v>
      </c>
      <c r="D73" s="16" t="s">
        <v>134</v>
      </c>
      <c r="E73" s="16" t="str">
        <f>INDEX([2]master!$A$1:$C$498,MATCH(D73,[2]master!$A$1:$A$498,0),2)</f>
        <v>Production avec CSC</v>
      </c>
      <c r="F73" s="16">
        <v>0</v>
      </c>
      <c r="G73" s="16" t="s">
        <v>135</v>
      </c>
      <c r="H73" t="str">
        <f>INDEX([2]master!$A$1:$C$498,MATCH(G73,[2]master!$A$1:$A$498,0),2)</f>
        <v>Milliers de barils par jour (kb/j)</v>
      </c>
    </row>
    <row r="74" spans="1:8" x14ac:dyDescent="0.35">
      <c r="A74" s="16" t="s">
        <v>76</v>
      </c>
      <c r="B74" s="16" t="str">
        <f>INDEX([2]master!$A$1:$C$498,MATCH(A74,[2]master!$A$1:$A$498,0),2)</f>
        <v>Carboneutralité au Canada</v>
      </c>
      <c r="C74" s="16">
        <v>2018</v>
      </c>
      <c r="D74" s="16" t="s">
        <v>134</v>
      </c>
      <c r="E74" s="16" t="str">
        <f>INDEX([2]master!$A$1:$C$498,MATCH(D74,[2]master!$A$1:$A$498,0),2)</f>
        <v>Production avec CSC</v>
      </c>
      <c r="F74" s="16">
        <v>0</v>
      </c>
      <c r="G74" s="16" t="s">
        <v>135</v>
      </c>
      <c r="H74" t="str">
        <f>INDEX([2]master!$A$1:$C$498,MATCH(G74,[2]master!$A$1:$A$498,0),2)</f>
        <v>Milliers de barils par jour (kb/j)</v>
      </c>
    </row>
    <row r="75" spans="1:8" x14ac:dyDescent="0.35">
      <c r="A75" s="16" t="s">
        <v>76</v>
      </c>
      <c r="B75" s="16" t="str">
        <f>INDEX([2]master!$A$1:$C$498,MATCH(A75,[2]master!$A$1:$A$498,0),2)</f>
        <v>Carboneutralité au Canada</v>
      </c>
      <c r="C75" s="16">
        <v>2019</v>
      </c>
      <c r="D75" s="16" t="s">
        <v>134</v>
      </c>
      <c r="E75" s="16" t="str">
        <f>INDEX([2]master!$A$1:$C$498,MATCH(D75,[2]master!$A$1:$A$498,0),2)</f>
        <v>Production avec CSC</v>
      </c>
      <c r="F75" s="16">
        <v>0</v>
      </c>
      <c r="G75" s="16" t="s">
        <v>135</v>
      </c>
      <c r="H75" t="str">
        <f>INDEX([2]master!$A$1:$C$498,MATCH(G75,[2]master!$A$1:$A$498,0),2)</f>
        <v>Milliers de barils par jour (kb/j)</v>
      </c>
    </row>
    <row r="76" spans="1:8" x14ac:dyDescent="0.35">
      <c r="A76" s="16" t="s">
        <v>76</v>
      </c>
      <c r="B76" s="16" t="str">
        <f>INDEX([2]master!$A$1:$C$498,MATCH(A76,[2]master!$A$1:$A$498,0),2)</f>
        <v>Carboneutralité au Canada</v>
      </c>
      <c r="C76" s="16">
        <v>2020</v>
      </c>
      <c r="D76" s="16" t="s">
        <v>134</v>
      </c>
      <c r="E76" s="16" t="str">
        <f>INDEX([2]master!$A$1:$C$498,MATCH(D76,[2]master!$A$1:$A$498,0),2)</f>
        <v>Production avec CSC</v>
      </c>
      <c r="F76" s="16">
        <v>0</v>
      </c>
      <c r="G76" s="16" t="s">
        <v>135</v>
      </c>
      <c r="H76" t="str">
        <f>INDEX([2]master!$A$1:$C$498,MATCH(G76,[2]master!$A$1:$A$498,0),2)</f>
        <v>Milliers de barils par jour (kb/j)</v>
      </c>
    </row>
    <row r="77" spans="1:8" x14ac:dyDescent="0.35">
      <c r="A77" s="16" t="s">
        <v>76</v>
      </c>
      <c r="B77" s="16" t="str">
        <f>INDEX([2]master!$A$1:$C$498,MATCH(A77,[2]master!$A$1:$A$498,0),2)</f>
        <v>Carboneutralité au Canada</v>
      </c>
      <c r="C77" s="16">
        <v>2021</v>
      </c>
      <c r="D77" s="16" t="s">
        <v>134</v>
      </c>
      <c r="E77" s="16" t="str">
        <f>INDEX([2]master!$A$1:$C$498,MATCH(D77,[2]master!$A$1:$A$498,0),2)</f>
        <v>Production avec CSC</v>
      </c>
      <c r="F77" s="16">
        <v>0</v>
      </c>
      <c r="G77" s="16" t="s">
        <v>135</v>
      </c>
      <c r="H77" t="str">
        <f>INDEX([2]master!$A$1:$C$498,MATCH(G77,[2]master!$A$1:$A$498,0),2)</f>
        <v>Milliers de barils par jour (kb/j)</v>
      </c>
    </row>
    <row r="78" spans="1:8" x14ac:dyDescent="0.35">
      <c r="A78" s="16" t="s">
        <v>76</v>
      </c>
      <c r="B78" s="16" t="str">
        <f>INDEX([2]master!$A$1:$C$498,MATCH(A78,[2]master!$A$1:$A$498,0),2)</f>
        <v>Carboneutralité au Canada</v>
      </c>
      <c r="C78" s="16">
        <v>2022</v>
      </c>
      <c r="D78" s="16" t="s">
        <v>134</v>
      </c>
      <c r="E78" s="16" t="str">
        <f>INDEX([2]master!$A$1:$C$498,MATCH(D78,[2]master!$A$1:$A$498,0),2)</f>
        <v>Production avec CSC</v>
      </c>
      <c r="F78" s="16">
        <v>0</v>
      </c>
      <c r="G78" s="16" t="s">
        <v>135</v>
      </c>
      <c r="H78" t="str">
        <f>INDEX([2]master!$A$1:$C$498,MATCH(G78,[2]master!$A$1:$A$498,0),2)</f>
        <v>Milliers de barils par jour (kb/j)</v>
      </c>
    </row>
    <row r="79" spans="1:8" x14ac:dyDescent="0.35">
      <c r="A79" s="16" t="s">
        <v>76</v>
      </c>
      <c r="B79" s="16" t="str">
        <f>INDEX([2]master!$A$1:$C$498,MATCH(A79,[2]master!$A$1:$A$498,0),2)</f>
        <v>Carboneutralité au Canada</v>
      </c>
      <c r="C79" s="16">
        <v>2023</v>
      </c>
      <c r="D79" s="16" t="s">
        <v>134</v>
      </c>
      <c r="E79" s="16" t="str">
        <f>INDEX([2]master!$A$1:$C$498,MATCH(D79,[2]master!$A$1:$A$498,0),2)</f>
        <v>Production avec CSC</v>
      </c>
      <c r="F79" s="16">
        <v>0</v>
      </c>
      <c r="G79" s="16" t="s">
        <v>135</v>
      </c>
      <c r="H79" t="str">
        <f>INDEX([2]master!$A$1:$C$498,MATCH(G79,[2]master!$A$1:$A$498,0),2)</f>
        <v>Milliers de barils par jour (kb/j)</v>
      </c>
    </row>
    <row r="80" spans="1:8" x14ac:dyDescent="0.35">
      <c r="A80" s="16" t="s">
        <v>76</v>
      </c>
      <c r="B80" s="16" t="str">
        <f>INDEX([2]master!$A$1:$C$498,MATCH(A80,[2]master!$A$1:$A$498,0),2)</f>
        <v>Carboneutralité au Canada</v>
      </c>
      <c r="C80" s="16">
        <v>2024</v>
      </c>
      <c r="D80" s="16" t="s">
        <v>134</v>
      </c>
      <c r="E80" s="16" t="str">
        <f>INDEX([2]master!$A$1:$C$498,MATCH(D80,[2]master!$A$1:$A$498,0),2)</f>
        <v>Production avec CSC</v>
      </c>
      <c r="F80" s="16">
        <v>0</v>
      </c>
      <c r="G80" s="16" t="s">
        <v>135</v>
      </c>
      <c r="H80" t="str">
        <f>INDEX([2]master!$A$1:$C$498,MATCH(G80,[2]master!$A$1:$A$498,0),2)</f>
        <v>Milliers de barils par jour (kb/j)</v>
      </c>
    </row>
    <row r="81" spans="1:8" x14ac:dyDescent="0.35">
      <c r="A81" s="16" t="s">
        <v>76</v>
      </c>
      <c r="B81" s="16" t="str">
        <f>INDEX([2]master!$A$1:$C$498,MATCH(A81,[2]master!$A$1:$A$498,0),2)</f>
        <v>Carboneutralité au Canada</v>
      </c>
      <c r="C81" s="16">
        <v>2025</v>
      </c>
      <c r="D81" s="16" t="s">
        <v>134</v>
      </c>
      <c r="E81" s="16" t="str">
        <f>INDEX([2]master!$A$1:$C$498,MATCH(D81,[2]master!$A$1:$A$498,0),2)</f>
        <v>Production avec CSC</v>
      </c>
      <c r="F81" s="16">
        <v>0</v>
      </c>
      <c r="G81" s="16" t="s">
        <v>135</v>
      </c>
      <c r="H81" t="str">
        <f>INDEX([2]master!$A$1:$C$498,MATCH(G81,[2]master!$A$1:$A$498,0),2)</f>
        <v>Milliers de barils par jour (kb/j)</v>
      </c>
    </row>
    <row r="82" spans="1:8" x14ac:dyDescent="0.35">
      <c r="A82" s="16" t="s">
        <v>76</v>
      </c>
      <c r="B82" s="16" t="str">
        <f>INDEX([2]master!$A$1:$C$498,MATCH(A82,[2]master!$A$1:$A$498,0),2)</f>
        <v>Carboneutralité au Canada</v>
      </c>
      <c r="C82" s="16">
        <v>2026</v>
      </c>
      <c r="D82" s="16" t="s">
        <v>134</v>
      </c>
      <c r="E82" s="16" t="str">
        <f>INDEX([2]master!$A$1:$C$498,MATCH(D82,[2]master!$A$1:$A$498,0),2)</f>
        <v>Production avec CSC</v>
      </c>
      <c r="F82" s="16">
        <v>101.9552</v>
      </c>
      <c r="G82" s="16" t="s">
        <v>135</v>
      </c>
      <c r="H82" t="str">
        <f>INDEX([2]master!$A$1:$C$498,MATCH(G82,[2]master!$A$1:$A$498,0),2)</f>
        <v>Milliers de barils par jour (kb/j)</v>
      </c>
    </row>
    <row r="83" spans="1:8" x14ac:dyDescent="0.35">
      <c r="A83" s="16" t="s">
        <v>76</v>
      </c>
      <c r="B83" s="16" t="str">
        <f>INDEX([2]master!$A$1:$C$498,MATCH(A83,[2]master!$A$1:$A$498,0),2)</f>
        <v>Carboneutralité au Canada</v>
      </c>
      <c r="C83" s="16">
        <v>2027</v>
      </c>
      <c r="D83" s="16" t="s">
        <v>134</v>
      </c>
      <c r="E83" s="16" t="str">
        <f>INDEX([2]master!$A$1:$C$498,MATCH(D83,[2]master!$A$1:$A$498,0),2)</f>
        <v>Production avec CSC</v>
      </c>
      <c r="F83" s="16">
        <v>218.81540000000001</v>
      </c>
      <c r="G83" s="16" t="s">
        <v>135</v>
      </c>
      <c r="H83" t="str">
        <f>INDEX([2]master!$A$1:$C$498,MATCH(G83,[2]master!$A$1:$A$498,0),2)</f>
        <v>Milliers de barils par jour (kb/j)</v>
      </c>
    </row>
    <row r="84" spans="1:8" x14ac:dyDescent="0.35">
      <c r="A84" s="16" t="s">
        <v>76</v>
      </c>
      <c r="B84" s="16" t="str">
        <f>INDEX([2]master!$A$1:$C$498,MATCH(A84,[2]master!$A$1:$A$498,0),2)</f>
        <v>Carboneutralité au Canada</v>
      </c>
      <c r="C84" s="16">
        <v>2028</v>
      </c>
      <c r="D84" s="16" t="s">
        <v>134</v>
      </c>
      <c r="E84" s="16" t="str">
        <f>INDEX([2]master!$A$1:$C$498,MATCH(D84,[2]master!$A$1:$A$498,0),2)</f>
        <v>Production avec CSC</v>
      </c>
      <c r="F84" s="16">
        <v>394.05619999999999</v>
      </c>
      <c r="G84" s="16" t="s">
        <v>135</v>
      </c>
      <c r="H84" t="str">
        <f>INDEX([2]master!$A$1:$C$498,MATCH(G84,[2]master!$A$1:$A$498,0),2)</f>
        <v>Milliers de barils par jour (kb/j)</v>
      </c>
    </row>
    <row r="85" spans="1:8" x14ac:dyDescent="0.35">
      <c r="A85" s="16" t="s">
        <v>76</v>
      </c>
      <c r="B85" s="16" t="str">
        <f>INDEX([2]master!$A$1:$C$498,MATCH(A85,[2]master!$A$1:$A$498,0),2)</f>
        <v>Carboneutralité au Canada</v>
      </c>
      <c r="C85" s="16">
        <v>2029</v>
      </c>
      <c r="D85" s="16" t="s">
        <v>134</v>
      </c>
      <c r="E85" s="16" t="str">
        <f>INDEX([2]master!$A$1:$C$498,MATCH(D85,[2]master!$A$1:$A$498,0),2)</f>
        <v>Production avec CSC</v>
      </c>
      <c r="F85" s="16">
        <v>620.99270000000001</v>
      </c>
      <c r="G85" s="16" t="s">
        <v>135</v>
      </c>
      <c r="H85" t="str">
        <f>INDEX([2]master!$A$1:$C$498,MATCH(G85,[2]master!$A$1:$A$498,0),2)</f>
        <v>Milliers de barils par jour (kb/j)</v>
      </c>
    </row>
    <row r="86" spans="1:8" x14ac:dyDescent="0.35">
      <c r="A86" s="16" t="s">
        <v>76</v>
      </c>
      <c r="B86" s="16" t="str">
        <f>INDEX([2]master!$A$1:$C$498,MATCH(A86,[2]master!$A$1:$A$498,0),2)</f>
        <v>Carboneutralité au Canada</v>
      </c>
      <c r="C86" s="16">
        <v>2030</v>
      </c>
      <c r="D86" s="16" t="s">
        <v>134</v>
      </c>
      <c r="E86" s="16" t="str">
        <f>INDEX([2]master!$A$1:$C$498,MATCH(D86,[2]master!$A$1:$A$498,0),2)</f>
        <v>Production avec CSC</v>
      </c>
      <c r="F86" s="16">
        <v>879.26430000000005</v>
      </c>
      <c r="G86" s="16" t="s">
        <v>135</v>
      </c>
      <c r="H86" t="str">
        <f>INDEX([2]master!$A$1:$C$498,MATCH(G86,[2]master!$A$1:$A$498,0),2)</f>
        <v>Milliers de barils par jour (kb/j)</v>
      </c>
    </row>
    <row r="87" spans="1:8" x14ac:dyDescent="0.35">
      <c r="A87" s="16" t="s">
        <v>76</v>
      </c>
      <c r="B87" s="16" t="str">
        <f>INDEX([2]master!$A$1:$C$498,MATCH(A87,[2]master!$A$1:$A$498,0),2)</f>
        <v>Carboneutralité au Canada</v>
      </c>
      <c r="C87" s="16">
        <v>2031</v>
      </c>
      <c r="D87" s="16" t="s">
        <v>134</v>
      </c>
      <c r="E87" s="16" t="str">
        <f>INDEX([2]master!$A$1:$C$498,MATCH(D87,[2]master!$A$1:$A$498,0),2)</f>
        <v>Production avec CSC</v>
      </c>
      <c r="F87" s="16">
        <v>1162.54</v>
      </c>
      <c r="G87" s="16" t="s">
        <v>135</v>
      </c>
      <c r="H87" t="str">
        <f>INDEX([2]master!$A$1:$C$498,MATCH(G87,[2]master!$A$1:$A$498,0),2)</f>
        <v>Milliers de barils par jour (kb/j)</v>
      </c>
    </row>
    <row r="88" spans="1:8" x14ac:dyDescent="0.35">
      <c r="A88" s="16" t="s">
        <v>76</v>
      </c>
      <c r="B88" s="16" t="str">
        <f>INDEX([2]master!$A$1:$C$498,MATCH(A88,[2]master!$A$1:$A$498,0),2)</f>
        <v>Carboneutralité au Canada</v>
      </c>
      <c r="C88" s="16">
        <v>2032</v>
      </c>
      <c r="D88" s="16" t="s">
        <v>134</v>
      </c>
      <c r="E88" s="16" t="str">
        <f>INDEX([2]master!$A$1:$C$498,MATCH(D88,[2]master!$A$1:$A$498,0),2)</f>
        <v>Production avec CSC</v>
      </c>
      <c r="F88" s="16">
        <v>1476.9390000000001</v>
      </c>
      <c r="G88" s="16" t="s">
        <v>135</v>
      </c>
      <c r="H88" t="str">
        <f>INDEX([2]master!$A$1:$C$498,MATCH(G88,[2]master!$A$1:$A$498,0),2)</f>
        <v>Milliers de barils par jour (kb/j)</v>
      </c>
    </row>
    <row r="89" spans="1:8" x14ac:dyDescent="0.35">
      <c r="A89" s="16" t="s">
        <v>76</v>
      </c>
      <c r="B89" s="16" t="str">
        <f>INDEX([2]master!$A$1:$C$498,MATCH(A89,[2]master!$A$1:$A$498,0),2)</f>
        <v>Carboneutralité au Canada</v>
      </c>
      <c r="C89" s="16">
        <v>2033</v>
      </c>
      <c r="D89" s="16" t="s">
        <v>134</v>
      </c>
      <c r="E89" s="16" t="str">
        <f>INDEX([2]master!$A$1:$C$498,MATCH(D89,[2]master!$A$1:$A$498,0),2)</f>
        <v>Production avec CSC</v>
      </c>
      <c r="F89" s="16">
        <v>1780.4880000000001</v>
      </c>
      <c r="G89" s="16" t="s">
        <v>135</v>
      </c>
      <c r="H89" t="str">
        <f>INDEX([2]master!$A$1:$C$498,MATCH(G89,[2]master!$A$1:$A$498,0),2)</f>
        <v>Milliers de barils par jour (kb/j)</v>
      </c>
    </row>
    <row r="90" spans="1:8" x14ac:dyDescent="0.35">
      <c r="A90" s="16" t="s">
        <v>76</v>
      </c>
      <c r="B90" s="16" t="str">
        <f>INDEX([2]master!$A$1:$C$498,MATCH(A90,[2]master!$A$1:$A$498,0),2)</f>
        <v>Carboneutralité au Canada</v>
      </c>
      <c r="C90" s="16">
        <v>2034</v>
      </c>
      <c r="D90" s="16" t="s">
        <v>134</v>
      </c>
      <c r="E90" s="16" t="str">
        <f>INDEX([2]master!$A$1:$C$498,MATCH(D90,[2]master!$A$1:$A$498,0),2)</f>
        <v>Production avec CSC</v>
      </c>
      <c r="F90" s="16">
        <v>2083.87</v>
      </c>
      <c r="G90" s="16" t="s">
        <v>135</v>
      </c>
      <c r="H90" t="str">
        <f>INDEX([2]master!$A$1:$C$498,MATCH(G90,[2]master!$A$1:$A$498,0),2)</f>
        <v>Milliers de barils par jour (kb/j)</v>
      </c>
    </row>
    <row r="91" spans="1:8" x14ac:dyDescent="0.35">
      <c r="A91" s="16" t="s">
        <v>76</v>
      </c>
      <c r="B91" s="16" t="str">
        <f>INDEX([2]master!$A$1:$C$498,MATCH(A91,[2]master!$A$1:$A$498,0),2)</f>
        <v>Carboneutralité au Canada</v>
      </c>
      <c r="C91" s="16">
        <v>2035</v>
      </c>
      <c r="D91" s="16" t="s">
        <v>134</v>
      </c>
      <c r="E91" s="16" t="str">
        <f>INDEX([2]master!$A$1:$C$498,MATCH(D91,[2]master!$A$1:$A$498,0),2)</f>
        <v>Production avec CSC</v>
      </c>
      <c r="F91" s="16">
        <v>2385.0709999999999</v>
      </c>
      <c r="G91" s="16" t="s">
        <v>135</v>
      </c>
      <c r="H91" t="str">
        <f>INDEX([2]master!$A$1:$C$498,MATCH(G91,[2]master!$A$1:$A$498,0),2)</f>
        <v>Milliers de barils par jour (kb/j)</v>
      </c>
    </row>
    <row r="92" spans="1:8" x14ac:dyDescent="0.35">
      <c r="A92" s="16" t="s">
        <v>76</v>
      </c>
      <c r="B92" s="16" t="str">
        <f>INDEX([2]master!$A$1:$C$498,MATCH(A92,[2]master!$A$1:$A$498,0),2)</f>
        <v>Carboneutralité au Canada</v>
      </c>
      <c r="C92" s="16">
        <v>2036</v>
      </c>
      <c r="D92" s="16" t="s">
        <v>134</v>
      </c>
      <c r="E92" s="16" t="str">
        <f>INDEX([2]master!$A$1:$C$498,MATCH(D92,[2]master!$A$1:$A$498,0),2)</f>
        <v>Production avec CSC</v>
      </c>
      <c r="F92" s="16">
        <v>2640.3710000000001</v>
      </c>
      <c r="G92" s="16" t="s">
        <v>135</v>
      </c>
      <c r="H92" t="str">
        <f>INDEX([2]master!$A$1:$C$498,MATCH(G92,[2]master!$A$1:$A$498,0),2)</f>
        <v>Milliers de barils par jour (kb/j)</v>
      </c>
    </row>
    <row r="93" spans="1:8" x14ac:dyDescent="0.35">
      <c r="A93" s="16" t="s">
        <v>76</v>
      </c>
      <c r="B93" s="16" t="str">
        <f>INDEX([2]master!$A$1:$C$498,MATCH(A93,[2]master!$A$1:$A$498,0),2)</f>
        <v>Carboneutralité au Canada</v>
      </c>
      <c r="C93" s="16">
        <v>2037</v>
      </c>
      <c r="D93" s="16" t="s">
        <v>134</v>
      </c>
      <c r="E93" s="16" t="str">
        <f>INDEX([2]master!$A$1:$C$498,MATCH(D93,[2]master!$A$1:$A$498,0),2)</f>
        <v>Production avec CSC</v>
      </c>
      <c r="F93" s="16">
        <v>2878.884</v>
      </c>
      <c r="G93" s="16" t="s">
        <v>135</v>
      </c>
      <c r="H93" t="str">
        <f>INDEX([2]master!$A$1:$C$498,MATCH(G93,[2]master!$A$1:$A$498,0),2)</f>
        <v>Milliers de barils par jour (kb/j)</v>
      </c>
    </row>
    <row r="94" spans="1:8" x14ac:dyDescent="0.35">
      <c r="A94" s="16" t="s">
        <v>76</v>
      </c>
      <c r="B94" s="16" t="str">
        <f>INDEX([2]master!$A$1:$C$498,MATCH(A94,[2]master!$A$1:$A$498,0),2)</f>
        <v>Carboneutralité au Canada</v>
      </c>
      <c r="C94" s="16">
        <v>2038</v>
      </c>
      <c r="D94" s="16" t="s">
        <v>134</v>
      </c>
      <c r="E94" s="16" t="str">
        <f>INDEX([2]master!$A$1:$C$498,MATCH(D94,[2]master!$A$1:$A$498,0),2)</f>
        <v>Production avec CSC</v>
      </c>
      <c r="F94" s="16">
        <v>2962.7640000000001</v>
      </c>
      <c r="G94" s="16" t="s">
        <v>135</v>
      </c>
      <c r="H94" t="str">
        <f>INDEX([2]master!$A$1:$C$498,MATCH(G94,[2]master!$A$1:$A$498,0),2)</f>
        <v>Milliers de barils par jour (kb/j)</v>
      </c>
    </row>
    <row r="95" spans="1:8" x14ac:dyDescent="0.35">
      <c r="A95" s="16" t="s">
        <v>76</v>
      </c>
      <c r="B95" s="16" t="str">
        <f>INDEX([2]master!$A$1:$C$498,MATCH(A95,[2]master!$A$1:$A$498,0),2)</f>
        <v>Carboneutralité au Canada</v>
      </c>
      <c r="C95" s="16">
        <v>2039</v>
      </c>
      <c r="D95" s="16" t="s">
        <v>134</v>
      </c>
      <c r="E95" s="16" t="str">
        <f>INDEX([2]master!$A$1:$C$498,MATCH(D95,[2]master!$A$1:$A$498,0),2)</f>
        <v>Production avec CSC</v>
      </c>
      <c r="F95" s="16">
        <v>2875.3159999999998</v>
      </c>
      <c r="G95" s="16" t="s">
        <v>135</v>
      </c>
      <c r="H95" t="str">
        <f>INDEX([2]master!$A$1:$C$498,MATCH(G95,[2]master!$A$1:$A$498,0),2)</f>
        <v>Milliers de barils par jour (kb/j)</v>
      </c>
    </row>
    <row r="96" spans="1:8" x14ac:dyDescent="0.35">
      <c r="A96" s="16" t="s">
        <v>76</v>
      </c>
      <c r="B96" s="16" t="str">
        <f>INDEX([2]master!$A$1:$C$498,MATCH(A96,[2]master!$A$1:$A$498,0),2)</f>
        <v>Carboneutralité au Canada</v>
      </c>
      <c r="C96" s="16">
        <v>2040</v>
      </c>
      <c r="D96" s="16" t="s">
        <v>134</v>
      </c>
      <c r="E96" s="16" t="str">
        <f>INDEX([2]master!$A$1:$C$498,MATCH(D96,[2]master!$A$1:$A$498,0),2)</f>
        <v>Production avec CSC</v>
      </c>
      <c r="F96" s="16">
        <v>2787.8690000000001</v>
      </c>
      <c r="G96" s="16" t="s">
        <v>135</v>
      </c>
      <c r="H96" t="str">
        <f>INDEX([2]master!$A$1:$C$498,MATCH(G96,[2]master!$A$1:$A$498,0),2)</f>
        <v>Milliers de barils par jour (kb/j)</v>
      </c>
    </row>
    <row r="97" spans="1:8" x14ac:dyDescent="0.35">
      <c r="A97" s="16" t="s">
        <v>76</v>
      </c>
      <c r="B97" s="16" t="str">
        <f>INDEX([2]master!$A$1:$C$498,MATCH(A97,[2]master!$A$1:$A$498,0),2)</f>
        <v>Carboneutralité au Canada</v>
      </c>
      <c r="C97" s="16">
        <v>2041</v>
      </c>
      <c r="D97" s="16" t="s">
        <v>134</v>
      </c>
      <c r="E97" s="16" t="str">
        <f>INDEX([2]master!$A$1:$C$498,MATCH(D97,[2]master!$A$1:$A$498,0),2)</f>
        <v>Production avec CSC</v>
      </c>
      <c r="F97" s="16">
        <v>2693.5650000000001</v>
      </c>
      <c r="G97" s="16" t="s">
        <v>135</v>
      </c>
      <c r="H97" t="str">
        <f>INDEX([2]master!$A$1:$C$498,MATCH(G97,[2]master!$A$1:$A$498,0),2)</f>
        <v>Milliers de barils par jour (kb/j)</v>
      </c>
    </row>
    <row r="98" spans="1:8" x14ac:dyDescent="0.35">
      <c r="A98" s="16" t="s">
        <v>76</v>
      </c>
      <c r="B98" s="16" t="str">
        <f>INDEX([2]master!$A$1:$C$498,MATCH(A98,[2]master!$A$1:$A$498,0),2)</f>
        <v>Carboneutralité au Canada</v>
      </c>
      <c r="C98" s="16">
        <v>2042</v>
      </c>
      <c r="D98" s="16" t="s">
        <v>134</v>
      </c>
      <c r="E98" s="16" t="str">
        <f>INDEX([2]master!$A$1:$C$498,MATCH(D98,[2]master!$A$1:$A$498,0),2)</f>
        <v>Production avec CSC</v>
      </c>
      <c r="F98" s="16">
        <v>2599.2620000000002</v>
      </c>
      <c r="G98" s="16" t="s">
        <v>135</v>
      </c>
      <c r="H98" t="str">
        <f>INDEX([2]master!$A$1:$C$498,MATCH(G98,[2]master!$A$1:$A$498,0),2)</f>
        <v>Milliers de barils par jour (kb/j)</v>
      </c>
    </row>
    <row r="99" spans="1:8" x14ac:dyDescent="0.35">
      <c r="A99" s="16" t="s">
        <v>76</v>
      </c>
      <c r="B99" s="16" t="str">
        <f>INDEX([2]master!$A$1:$C$498,MATCH(A99,[2]master!$A$1:$A$498,0),2)</f>
        <v>Carboneutralité au Canada</v>
      </c>
      <c r="C99" s="16">
        <v>2043</v>
      </c>
      <c r="D99" s="16" t="s">
        <v>134</v>
      </c>
      <c r="E99" s="16" t="str">
        <f>INDEX([2]master!$A$1:$C$498,MATCH(D99,[2]master!$A$1:$A$498,0),2)</f>
        <v>Production avec CSC</v>
      </c>
      <c r="F99" s="16">
        <v>2533.7539999999999</v>
      </c>
      <c r="G99" s="16" t="s">
        <v>135</v>
      </c>
      <c r="H99" t="str">
        <f>INDEX([2]master!$A$1:$C$498,MATCH(G99,[2]master!$A$1:$A$498,0),2)</f>
        <v>Milliers de barils par jour (kb/j)</v>
      </c>
    </row>
    <row r="100" spans="1:8" x14ac:dyDescent="0.35">
      <c r="A100" s="16" t="s">
        <v>76</v>
      </c>
      <c r="B100" s="16" t="str">
        <f>INDEX([2]master!$A$1:$C$498,MATCH(A100,[2]master!$A$1:$A$498,0),2)</f>
        <v>Carboneutralité au Canada</v>
      </c>
      <c r="C100" s="16">
        <v>2044</v>
      </c>
      <c r="D100" s="16" t="s">
        <v>134</v>
      </c>
      <c r="E100" s="16" t="str">
        <f>INDEX([2]master!$A$1:$C$498,MATCH(D100,[2]master!$A$1:$A$498,0),2)</f>
        <v>Production avec CSC</v>
      </c>
      <c r="F100" s="16">
        <v>2468.248</v>
      </c>
      <c r="G100" s="16" t="s">
        <v>135</v>
      </c>
      <c r="H100" t="str">
        <f>INDEX([2]master!$A$1:$C$498,MATCH(G100,[2]master!$A$1:$A$498,0),2)</f>
        <v>Milliers de barils par jour (kb/j)</v>
      </c>
    </row>
    <row r="101" spans="1:8" x14ac:dyDescent="0.35">
      <c r="A101" s="16" t="s">
        <v>76</v>
      </c>
      <c r="B101" s="16" t="str">
        <f>INDEX([2]master!$A$1:$C$498,MATCH(A101,[2]master!$A$1:$A$498,0),2)</f>
        <v>Carboneutralité au Canada</v>
      </c>
      <c r="C101" s="16">
        <v>2045</v>
      </c>
      <c r="D101" s="16" t="s">
        <v>134</v>
      </c>
      <c r="E101" s="16" t="str">
        <f>INDEX([2]master!$A$1:$C$498,MATCH(D101,[2]master!$A$1:$A$498,0),2)</f>
        <v>Production avec CSC</v>
      </c>
      <c r="F101" s="16">
        <v>2416.3200000000002</v>
      </c>
      <c r="G101" s="16" t="s">
        <v>135</v>
      </c>
      <c r="H101" t="str">
        <f>INDEX([2]master!$A$1:$C$498,MATCH(G101,[2]master!$A$1:$A$498,0),2)</f>
        <v>Milliers de barils par jour (kb/j)</v>
      </c>
    </row>
    <row r="102" spans="1:8" x14ac:dyDescent="0.35">
      <c r="A102" s="16" t="s">
        <v>76</v>
      </c>
      <c r="B102" s="16" t="str">
        <f>INDEX([2]master!$A$1:$C$498,MATCH(A102,[2]master!$A$1:$A$498,0),2)</f>
        <v>Carboneutralité au Canada</v>
      </c>
      <c r="C102" s="16">
        <v>2046</v>
      </c>
      <c r="D102" s="16" t="s">
        <v>134</v>
      </c>
      <c r="E102" s="16" t="str">
        <f>INDEX([2]master!$A$1:$C$498,MATCH(D102,[2]master!$A$1:$A$498,0),2)</f>
        <v>Production avec CSC</v>
      </c>
      <c r="F102" s="16">
        <v>2362.223</v>
      </c>
      <c r="G102" s="16" t="s">
        <v>135</v>
      </c>
      <c r="H102" t="str">
        <f>INDEX([2]master!$A$1:$C$498,MATCH(G102,[2]master!$A$1:$A$498,0),2)</f>
        <v>Milliers de barils par jour (kb/j)</v>
      </c>
    </row>
    <row r="103" spans="1:8" x14ac:dyDescent="0.35">
      <c r="A103" s="16" t="s">
        <v>76</v>
      </c>
      <c r="B103" s="16" t="str">
        <f>INDEX([2]master!$A$1:$C$498,MATCH(A103,[2]master!$A$1:$A$498,0),2)</f>
        <v>Carboneutralité au Canada</v>
      </c>
      <c r="C103" s="16">
        <v>2047</v>
      </c>
      <c r="D103" s="16" t="s">
        <v>134</v>
      </c>
      <c r="E103" s="16" t="str">
        <f>INDEX([2]master!$A$1:$C$498,MATCH(D103,[2]master!$A$1:$A$498,0),2)</f>
        <v>Production avec CSC</v>
      </c>
      <c r="F103" s="16">
        <v>2308.1260000000002</v>
      </c>
      <c r="G103" s="16" t="s">
        <v>135</v>
      </c>
      <c r="H103" t="str">
        <f>INDEX([2]master!$A$1:$C$498,MATCH(G103,[2]master!$A$1:$A$498,0),2)</f>
        <v>Milliers de barils par jour (kb/j)</v>
      </c>
    </row>
    <row r="104" spans="1:8" x14ac:dyDescent="0.35">
      <c r="A104" s="16" t="s">
        <v>76</v>
      </c>
      <c r="B104" s="16" t="str">
        <f>INDEX([2]master!$A$1:$C$498,MATCH(A104,[2]master!$A$1:$A$498,0),2)</f>
        <v>Carboneutralité au Canada</v>
      </c>
      <c r="C104" s="16">
        <v>2048</v>
      </c>
      <c r="D104" s="16" t="s">
        <v>134</v>
      </c>
      <c r="E104" s="16" t="str">
        <f>INDEX([2]master!$A$1:$C$498,MATCH(D104,[2]master!$A$1:$A$498,0),2)</f>
        <v>Production avec CSC</v>
      </c>
      <c r="F104" s="16">
        <v>2254.0300000000002</v>
      </c>
      <c r="G104" s="16" t="s">
        <v>135</v>
      </c>
      <c r="H104" t="str">
        <f>INDEX([2]master!$A$1:$C$498,MATCH(G104,[2]master!$A$1:$A$498,0),2)</f>
        <v>Milliers de barils par jour (kb/j)</v>
      </c>
    </row>
    <row r="105" spans="1:8" x14ac:dyDescent="0.35">
      <c r="A105" s="16" t="s">
        <v>76</v>
      </c>
      <c r="B105" s="16" t="str">
        <f>INDEX([2]master!$A$1:$C$498,MATCH(A105,[2]master!$A$1:$A$498,0),2)</f>
        <v>Carboneutralité au Canada</v>
      </c>
      <c r="C105" s="16">
        <v>2049</v>
      </c>
      <c r="D105" s="16" t="s">
        <v>134</v>
      </c>
      <c r="E105" s="16" t="str">
        <f>INDEX([2]master!$A$1:$C$498,MATCH(D105,[2]master!$A$1:$A$498,0),2)</f>
        <v>Production avec CSC</v>
      </c>
      <c r="F105" s="16">
        <v>2201.1790000000001</v>
      </c>
      <c r="G105" s="16" t="s">
        <v>135</v>
      </c>
      <c r="H105" t="str">
        <f>INDEX([2]master!$A$1:$C$498,MATCH(G105,[2]master!$A$1:$A$498,0),2)</f>
        <v>Milliers de barils par jour (kb/j)</v>
      </c>
    </row>
    <row r="106" spans="1:8" x14ac:dyDescent="0.35">
      <c r="A106" s="16" t="s">
        <v>76</v>
      </c>
      <c r="B106" s="16" t="str">
        <f>INDEX([2]master!$A$1:$C$498,MATCH(A106,[2]master!$A$1:$A$498,0),2)</f>
        <v>Carboneutralité au Canada</v>
      </c>
      <c r="C106" s="16">
        <v>2050</v>
      </c>
      <c r="D106" s="16" t="s">
        <v>134</v>
      </c>
      <c r="E106" s="16" t="str">
        <f>INDEX([2]master!$A$1:$C$498,MATCH(D106,[2]master!$A$1:$A$498,0),2)</f>
        <v>Production avec CSC</v>
      </c>
      <c r="F106" s="16">
        <v>2148.328</v>
      </c>
      <c r="G106" s="16" t="s">
        <v>135</v>
      </c>
      <c r="H106" t="str">
        <f>INDEX([2]master!$A$1:$C$498,MATCH(G106,[2]master!$A$1:$A$498,0),2)</f>
        <v>Milliers de barils par jour (kb/j)</v>
      </c>
    </row>
    <row r="107" spans="1:8" x14ac:dyDescent="0.35">
      <c r="A107" s="16" t="s">
        <v>76</v>
      </c>
      <c r="B107" s="16" t="str">
        <f>INDEX([2]master!$A$1:$C$498,MATCH(A107,[2]master!$A$1:$A$498,0),2)</f>
        <v>Carboneutralité au Canada</v>
      </c>
      <c r="C107" s="16">
        <v>2016</v>
      </c>
      <c r="D107" s="16" t="s">
        <v>136</v>
      </c>
      <c r="E107" s="16" t="str">
        <f>INDEX([2]master!$A$1:$C$498,MATCH(D107,[2]master!$A$1:$A$498,0),2)</f>
        <v>Production sans CSC</v>
      </c>
      <c r="F107" s="16">
        <v>2541.6689999999999</v>
      </c>
      <c r="G107" s="16" t="s">
        <v>135</v>
      </c>
      <c r="H107" t="str">
        <f>INDEX([2]master!$A$1:$C$498,MATCH(G107,[2]master!$A$1:$A$498,0),2)</f>
        <v>Milliers de barils par jour (kb/j)</v>
      </c>
    </row>
    <row r="108" spans="1:8" x14ac:dyDescent="0.35">
      <c r="A108" s="16" t="s">
        <v>76</v>
      </c>
      <c r="B108" s="16" t="str">
        <f>INDEX([2]master!$A$1:$C$498,MATCH(A108,[2]master!$A$1:$A$498,0),2)</f>
        <v>Carboneutralité au Canada</v>
      </c>
      <c r="C108" s="16">
        <v>2017</v>
      </c>
      <c r="D108" s="16" t="s">
        <v>136</v>
      </c>
      <c r="E108" s="16" t="str">
        <f>INDEX([2]master!$A$1:$C$498,MATCH(D108,[2]master!$A$1:$A$498,0),2)</f>
        <v>Production sans CSC</v>
      </c>
      <c r="F108" s="16">
        <v>2819.6480000000001</v>
      </c>
      <c r="G108" s="16" t="s">
        <v>135</v>
      </c>
      <c r="H108" t="str">
        <f>INDEX([2]master!$A$1:$C$498,MATCH(G108,[2]master!$A$1:$A$498,0),2)</f>
        <v>Milliers de barils par jour (kb/j)</v>
      </c>
    </row>
    <row r="109" spans="1:8" x14ac:dyDescent="0.35">
      <c r="A109" s="16" t="s">
        <v>76</v>
      </c>
      <c r="B109" s="16" t="str">
        <f>INDEX([2]master!$A$1:$C$498,MATCH(A109,[2]master!$A$1:$A$498,0),2)</f>
        <v>Carboneutralité au Canada</v>
      </c>
      <c r="C109" s="16">
        <v>2018</v>
      </c>
      <c r="D109" s="16" t="s">
        <v>136</v>
      </c>
      <c r="E109" s="16" t="str">
        <f>INDEX([2]master!$A$1:$C$498,MATCH(D109,[2]master!$A$1:$A$498,0),2)</f>
        <v>Production sans CSC</v>
      </c>
      <c r="F109" s="16">
        <v>3042.2249999999999</v>
      </c>
      <c r="G109" s="16" t="s">
        <v>135</v>
      </c>
      <c r="H109" t="str">
        <f>INDEX([2]master!$A$1:$C$498,MATCH(G109,[2]master!$A$1:$A$498,0),2)</f>
        <v>Milliers de barils par jour (kb/j)</v>
      </c>
    </row>
    <row r="110" spans="1:8" x14ac:dyDescent="0.35">
      <c r="A110" s="16" t="s">
        <v>76</v>
      </c>
      <c r="B110" s="16" t="str">
        <f>INDEX([2]master!$A$1:$C$498,MATCH(A110,[2]master!$A$1:$A$498,0),2)</f>
        <v>Carboneutralité au Canada</v>
      </c>
      <c r="C110" s="16">
        <v>2019</v>
      </c>
      <c r="D110" s="16" t="s">
        <v>136</v>
      </c>
      <c r="E110" s="16" t="str">
        <f>INDEX([2]master!$A$1:$C$498,MATCH(D110,[2]master!$A$1:$A$498,0),2)</f>
        <v>Production sans CSC</v>
      </c>
      <c r="F110" s="16">
        <v>3096.5189999999998</v>
      </c>
      <c r="G110" s="16" t="s">
        <v>135</v>
      </c>
      <c r="H110" t="str">
        <f>INDEX([2]master!$A$1:$C$498,MATCH(G110,[2]master!$A$1:$A$498,0),2)</f>
        <v>Milliers de barils par jour (kb/j)</v>
      </c>
    </row>
    <row r="111" spans="1:8" x14ac:dyDescent="0.35">
      <c r="A111" s="16" t="s">
        <v>76</v>
      </c>
      <c r="B111" s="16" t="str">
        <f>INDEX([2]master!$A$1:$C$498,MATCH(A111,[2]master!$A$1:$A$498,0),2)</f>
        <v>Carboneutralité au Canada</v>
      </c>
      <c r="C111" s="16">
        <v>2020</v>
      </c>
      <c r="D111" s="16" t="s">
        <v>136</v>
      </c>
      <c r="E111" s="16" t="str">
        <f>INDEX([2]master!$A$1:$C$498,MATCH(D111,[2]master!$A$1:$A$498,0),2)</f>
        <v>Production sans CSC</v>
      </c>
      <c r="F111" s="16">
        <v>2981.788</v>
      </c>
      <c r="G111" s="16" t="s">
        <v>135</v>
      </c>
      <c r="H111" t="str">
        <f>INDEX([2]master!$A$1:$C$498,MATCH(G111,[2]master!$A$1:$A$498,0),2)</f>
        <v>Milliers de barils par jour (kb/j)</v>
      </c>
    </row>
    <row r="112" spans="1:8" x14ac:dyDescent="0.35">
      <c r="A112" s="16" t="s">
        <v>76</v>
      </c>
      <c r="B112" s="16" t="str">
        <f>INDEX([2]master!$A$1:$C$498,MATCH(A112,[2]master!$A$1:$A$498,0),2)</f>
        <v>Carboneutralité au Canada</v>
      </c>
      <c r="C112" s="16">
        <v>2021</v>
      </c>
      <c r="D112" s="16" t="s">
        <v>136</v>
      </c>
      <c r="E112" s="16" t="str">
        <f>INDEX([2]master!$A$1:$C$498,MATCH(D112,[2]master!$A$1:$A$498,0),2)</f>
        <v>Production sans CSC</v>
      </c>
      <c r="F112" s="16">
        <v>3247.2310000000002</v>
      </c>
      <c r="G112" s="16" t="s">
        <v>135</v>
      </c>
      <c r="H112" t="str">
        <f>INDEX([2]master!$A$1:$C$498,MATCH(G112,[2]master!$A$1:$A$498,0),2)</f>
        <v>Milliers de barils par jour (kb/j)</v>
      </c>
    </row>
    <row r="113" spans="1:8" x14ac:dyDescent="0.35">
      <c r="A113" s="16" t="s">
        <v>76</v>
      </c>
      <c r="B113" s="16" t="str">
        <f>INDEX([2]master!$A$1:$C$498,MATCH(A113,[2]master!$A$1:$A$498,0),2)</f>
        <v>Carboneutralité au Canada</v>
      </c>
      <c r="C113" s="16">
        <v>2022</v>
      </c>
      <c r="D113" s="16" t="s">
        <v>136</v>
      </c>
      <c r="E113" s="16" t="str">
        <f>INDEX([2]master!$A$1:$C$498,MATCH(D113,[2]master!$A$1:$A$498,0),2)</f>
        <v>Production sans CSC</v>
      </c>
      <c r="F113" s="16">
        <v>3288.277</v>
      </c>
      <c r="G113" s="16" t="s">
        <v>135</v>
      </c>
      <c r="H113" t="str">
        <f>INDEX([2]master!$A$1:$C$498,MATCH(G113,[2]master!$A$1:$A$498,0),2)</f>
        <v>Milliers de barils par jour (kb/j)</v>
      </c>
    </row>
    <row r="114" spans="1:8" x14ac:dyDescent="0.35">
      <c r="A114" s="16" t="s">
        <v>76</v>
      </c>
      <c r="B114" s="16" t="str">
        <f>INDEX([2]master!$A$1:$C$498,MATCH(A114,[2]master!$A$1:$A$498,0),2)</f>
        <v>Carboneutralité au Canada</v>
      </c>
      <c r="C114" s="16">
        <v>2023</v>
      </c>
      <c r="D114" s="16" t="s">
        <v>136</v>
      </c>
      <c r="E114" s="16" t="str">
        <f>INDEX([2]master!$A$1:$C$498,MATCH(D114,[2]master!$A$1:$A$498,0),2)</f>
        <v>Production sans CSC</v>
      </c>
      <c r="F114" s="16">
        <v>3381.317</v>
      </c>
      <c r="G114" s="16" t="s">
        <v>135</v>
      </c>
      <c r="H114" t="str">
        <f>INDEX([2]master!$A$1:$C$498,MATCH(G114,[2]master!$A$1:$A$498,0),2)</f>
        <v>Milliers de barils par jour (kb/j)</v>
      </c>
    </row>
    <row r="115" spans="1:8" x14ac:dyDescent="0.35">
      <c r="A115" s="16" t="s">
        <v>76</v>
      </c>
      <c r="B115" s="16" t="str">
        <f>INDEX([2]master!$A$1:$C$498,MATCH(A115,[2]master!$A$1:$A$498,0),2)</f>
        <v>Carboneutralité au Canada</v>
      </c>
      <c r="C115" s="16">
        <v>2024</v>
      </c>
      <c r="D115" s="16" t="s">
        <v>136</v>
      </c>
      <c r="E115" s="16" t="str">
        <f>INDEX([2]master!$A$1:$C$498,MATCH(D115,[2]master!$A$1:$A$498,0),2)</f>
        <v>Production sans CSC</v>
      </c>
      <c r="F115" s="16">
        <v>3421.4780000000001</v>
      </c>
      <c r="G115" s="16" t="s">
        <v>135</v>
      </c>
      <c r="H115" t="str">
        <f>INDEX([2]master!$A$1:$C$498,MATCH(G115,[2]master!$A$1:$A$498,0),2)</f>
        <v>Milliers de barils par jour (kb/j)</v>
      </c>
    </row>
    <row r="116" spans="1:8" x14ac:dyDescent="0.35">
      <c r="A116" s="16" t="s">
        <v>76</v>
      </c>
      <c r="B116" s="16" t="str">
        <f>INDEX([2]master!$A$1:$C$498,MATCH(A116,[2]master!$A$1:$A$498,0),2)</f>
        <v>Carboneutralité au Canada</v>
      </c>
      <c r="C116" s="16">
        <v>2025</v>
      </c>
      <c r="D116" s="16" t="s">
        <v>136</v>
      </c>
      <c r="E116" s="16" t="str">
        <f>INDEX([2]master!$A$1:$C$498,MATCH(D116,[2]master!$A$1:$A$498,0),2)</f>
        <v>Production sans CSC</v>
      </c>
      <c r="F116" s="16">
        <v>3418.5320000000002</v>
      </c>
      <c r="G116" s="16" t="s">
        <v>135</v>
      </c>
      <c r="H116" t="str">
        <f>INDEX([2]master!$A$1:$C$498,MATCH(G116,[2]master!$A$1:$A$498,0),2)</f>
        <v>Milliers de barils par jour (kb/j)</v>
      </c>
    </row>
    <row r="117" spans="1:8" x14ac:dyDescent="0.35">
      <c r="A117" s="16" t="s">
        <v>76</v>
      </c>
      <c r="B117" s="16" t="str">
        <f>INDEX([2]master!$A$1:$C$498,MATCH(A117,[2]master!$A$1:$A$498,0),2)</f>
        <v>Carboneutralité au Canada</v>
      </c>
      <c r="C117" s="16">
        <v>2026</v>
      </c>
      <c r="D117" s="16" t="s">
        <v>136</v>
      </c>
      <c r="E117" s="16" t="str">
        <f>INDEX([2]master!$A$1:$C$498,MATCH(D117,[2]master!$A$1:$A$498,0),2)</f>
        <v>Production sans CSC</v>
      </c>
      <c r="F117" s="16">
        <v>3385.5079999999998</v>
      </c>
      <c r="G117" s="16" t="s">
        <v>135</v>
      </c>
      <c r="H117" t="str">
        <f>INDEX([2]master!$A$1:$C$498,MATCH(G117,[2]master!$A$1:$A$498,0),2)</f>
        <v>Milliers de barils par jour (kb/j)</v>
      </c>
    </row>
    <row r="118" spans="1:8" x14ac:dyDescent="0.35">
      <c r="A118" s="16" t="s">
        <v>76</v>
      </c>
      <c r="B118" s="16" t="str">
        <f>INDEX([2]master!$A$1:$C$498,MATCH(A118,[2]master!$A$1:$A$498,0),2)</f>
        <v>Carboneutralité au Canada</v>
      </c>
      <c r="C118" s="16">
        <v>2027</v>
      </c>
      <c r="D118" s="16" t="s">
        <v>136</v>
      </c>
      <c r="E118" s="16" t="str">
        <f>INDEX([2]master!$A$1:$C$498,MATCH(D118,[2]master!$A$1:$A$498,0),2)</f>
        <v>Production sans CSC</v>
      </c>
      <c r="F118" s="16">
        <v>3343.2130000000002</v>
      </c>
      <c r="G118" s="16" t="s">
        <v>135</v>
      </c>
      <c r="H118" t="str">
        <f>INDEX([2]master!$A$1:$C$498,MATCH(G118,[2]master!$A$1:$A$498,0),2)</f>
        <v>Milliers de barils par jour (kb/j)</v>
      </c>
    </row>
    <row r="119" spans="1:8" x14ac:dyDescent="0.35">
      <c r="A119" s="16" t="s">
        <v>76</v>
      </c>
      <c r="B119" s="16" t="str">
        <f>INDEX([2]master!$A$1:$C$498,MATCH(A119,[2]master!$A$1:$A$498,0),2)</f>
        <v>Carboneutralité au Canada</v>
      </c>
      <c r="C119" s="16">
        <v>2028</v>
      </c>
      <c r="D119" s="16" t="s">
        <v>136</v>
      </c>
      <c r="E119" s="16" t="str">
        <f>INDEX([2]master!$A$1:$C$498,MATCH(D119,[2]master!$A$1:$A$498,0),2)</f>
        <v>Production sans CSC</v>
      </c>
      <c r="F119" s="16">
        <v>3212.538</v>
      </c>
      <c r="G119" s="16" t="s">
        <v>135</v>
      </c>
      <c r="H119" t="str">
        <f>INDEX([2]master!$A$1:$C$498,MATCH(G119,[2]master!$A$1:$A$498,0),2)</f>
        <v>Milliers de barils par jour (kb/j)</v>
      </c>
    </row>
    <row r="120" spans="1:8" x14ac:dyDescent="0.35">
      <c r="A120" s="16" t="s">
        <v>76</v>
      </c>
      <c r="B120" s="16" t="str">
        <f>INDEX([2]master!$A$1:$C$498,MATCH(A120,[2]master!$A$1:$A$498,0),2)</f>
        <v>Carboneutralité au Canada</v>
      </c>
      <c r="C120" s="16">
        <v>2029</v>
      </c>
      <c r="D120" s="16" t="s">
        <v>136</v>
      </c>
      <c r="E120" s="16" t="str">
        <f>INDEX([2]master!$A$1:$C$498,MATCH(D120,[2]master!$A$1:$A$498,0),2)</f>
        <v>Production sans CSC</v>
      </c>
      <c r="F120" s="16">
        <v>3020.17</v>
      </c>
      <c r="G120" s="16" t="s">
        <v>135</v>
      </c>
      <c r="H120" t="str">
        <f>INDEX([2]master!$A$1:$C$498,MATCH(G120,[2]master!$A$1:$A$498,0),2)</f>
        <v>Milliers de barils par jour (kb/j)</v>
      </c>
    </row>
    <row r="121" spans="1:8" x14ac:dyDescent="0.35">
      <c r="A121" s="16" t="s">
        <v>76</v>
      </c>
      <c r="B121" s="16" t="str">
        <f>INDEX([2]master!$A$1:$C$498,MATCH(A121,[2]master!$A$1:$A$498,0),2)</f>
        <v>Carboneutralité au Canada</v>
      </c>
      <c r="C121" s="16">
        <v>2030</v>
      </c>
      <c r="D121" s="16" t="s">
        <v>136</v>
      </c>
      <c r="E121" s="16" t="str">
        <f>INDEX([2]master!$A$1:$C$498,MATCH(D121,[2]master!$A$1:$A$498,0),2)</f>
        <v>Production sans CSC</v>
      </c>
      <c r="F121" s="16">
        <v>2758.7939999999999</v>
      </c>
      <c r="G121" s="16" t="s">
        <v>135</v>
      </c>
      <c r="H121" t="str">
        <f>INDEX([2]master!$A$1:$C$498,MATCH(G121,[2]master!$A$1:$A$498,0),2)</f>
        <v>Milliers de barils par jour (kb/j)</v>
      </c>
    </row>
    <row r="122" spans="1:8" x14ac:dyDescent="0.35">
      <c r="A122" s="16" t="s">
        <v>76</v>
      </c>
      <c r="B122" s="16" t="str">
        <f>INDEX([2]master!$A$1:$C$498,MATCH(A122,[2]master!$A$1:$A$498,0),2)</f>
        <v>Carboneutralité au Canada</v>
      </c>
      <c r="C122" s="16">
        <v>2031</v>
      </c>
      <c r="D122" s="16" t="s">
        <v>136</v>
      </c>
      <c r="E122" s="16" t="str">
        <f>INDEX([2]master!$A$1:$C$498,MATCH(D122,[2]master!$A$1:$A$498,0),2)</f>
        <v>Production sans CSC</v>
      </c>
      <c r="F122" s="16">
        <v>2451.4290000000001</v>
      </c>
      <c r="G122" s="16" t="s">
        <v>135</v>
      </c>
      <c r="H122" t="str">
        <f>INDEX([2]master!$A$1:$C$498,MATCH(G122,[2]master!$A$1:$A$498,0),2)</f>
        <v>Milliers de barils par jour (kb/j)</v>
      </c>
    </row>
    <row r="123" spans="1:8" x14ac:dyDescent="0.35">
      <c r="A123" s="16" t="s">
        <v>76</v>
      </c>
      <c r="B123" s="16" t="str">
        <f>INDEX([2]master!$A$1:$C$498,MATCH(A123,[2]master!$A$1:$A$498,0),2)</f>
        <v>Carboneutralité au Canada</v>
      </c>
      <c r="C123" s="16">
        <v>2032</v>
      </c>
      <c r="D123" s="16" t="s">
        <v>136</v>
      </c>
      <c r="E123" s="16" t="str">
        <f>INDEX([2]master!$A$1:$C$498,MATCH(D123,[2]master!$A$1:$A$498,0),2)</f>
        <v>Production sans CSC</v>
      </c>
      <c r="F123" s="16">
        <v>2154.0990000000002</v>
      </c>
      <c r="G123" s="16" t="s">
        <v>135</v>
      </c>
      <c r="H123" t="str">
        <f>INDEX([2]master!$A$1:$C$498,MATCH(G123,[2]master!$A$1:$A$498,0),2)</f>
        <v>Milliers de barils par jour (kb/j)</v>
      </c>
    </row>
    <row r="124" spans="1:8" x14ac:dyDescent="0.35">
      <c r="A124" s="16" t="s">
        <v>76</v>
      </c>
      <c r="B124" s="16" t="str">
        <f>INDEX([2]master!$A$1:$C$498,MATCH(A124,[2]master!$A$1:$A$498,0),2)</f>
        <v>Carboneutralité au Canada</v>
      </c>
      <c r="C124" s="16">
        <v>2033</v>
      </c>
      <c r="D124" s="16" t="s">
        <v>136</v>
      </c>
      <c r="E124" s="16" t="str">
        <f>INDEX([2]master!$A$1:$C$498,MATCH(D124,[2]master!$A$1:$A$498,0),2)</f>
        <v>Production sans CSC</v>
      </c>
      <c r="F124" s="16">
        <v>1824.345</v>
      </c>
      <c r="G124" s="16" t="s">
        <v>135</v>
      </c>
      <c r="H124" t="str">
        <f>INDEX([2]master!$A$1:$C$498,MATCH(G124,[2]master!$A$1:$A$498,0),2)</f>
        <v>Milliers de barils par jour (kb/j)</v>
      </c>
    </row>
    <row r="125" spans="1:8" x14ac:dyDescent="0.35">
      <c r="A125" s="16" t="s">
        <v>76</v>
      </c>
      <c r="B125" s="16" t="str">
        <f>INDEX([2]master!$A$1:$C$498,MATCH(A125,[2]master!$A$1:$A$498,0),2)</f>
        <v>Carboneutralité au Canada</v>
      </c>
      <c r="C125" s="16">
        <v>2034</v>
      </c>
      <c r="D125" s="16" t="s">
        <v>136</v>
      </c>
      <c r="E125" s="16" t="str">
        <f>INDEX([2]master!$A$1:$C$498,MATCH(D125,[2]master!$A$1:$A$498,0),2)</f>
        <v>Production sans CSC</v>
      </c>
      <c r="F125" s="16">
        <v>1494.7940000000001</v>
      </c>
      <c r="G125" s="16" t="s">
        <v>135</v>
      </c>
      <c r="H125" t="str">
        <f>INDEX([2]master!$A$1:$C$498,MATCH(G125,[2]master!$A$1:$A$498,0),2)</f>
        <v>Milliers de barils par jour (kb/j)</v>
      </c>
    </row>
    <row r="126" spans="1:8" x14ac:dyDescent="0.35">
      <c r="A126" s="16" t="s">
        <v>76</v>
      </c>
      <c r="B126" s="16" t="str">
        <f>INDEX([2]master!$A$1:$C$498,MATCH(A126,[2]master!$A$1:$A$498,0),2)</f>
        <v>Carboneutralité au Canada</v>
      </c>
      <c r="C126" s="16">
        <v>2035</v>
      </c>
      <c r="D126" s="16" t="s">
        <v>136</v>
      </c>
      <c r="E126" s="16" t="str">
        <f>INDEX([2]master!$A$1:$C$498,MATCH(D126,[2]master!$A$1:$A$498,0),2)</f>
        <v>Production sans CSC</v>
      </c>
      <c r="F126" s="16">
        <v>1167.7349999999999</v>
      </c>
      <c r="G126" s="16" t="s">
        <v>135</v>
      </c>
      <c r="H126" t="str">
        <f>INDEX([2]master!$A$1:$C$498,MATCH(G126,[2]master!$A$1:$A$498,0),2)</f>
        <v>Milliers de barils par jour (kb/j)</v>
      </c>
    </row>
    <row r="127" spans="1:8" x14ac:dyDescent="0.35">
      <c r="A127" s="16" t="s">
        <v>76</v>
      </c>
      <c r="B127" s="16" t="str">
        <f>INDEX([2]master!$A$1:$C$498,MATCH(A127,[2]master!$A$1:$A$498,0),2)</f>
        <v>Carboneutralité au Canada</v>
      </c>
      <c r="C127" s="16">
        <v>2036</v>
      </c>
      <c r="D127" s="16" t="s">
        <v>136</v>
      </c>
      <c r="E127" s="16" t="str">
        <f>INDEX([2]master!$A$1:$C$498,MATCH(D127,[2]master!$A$1:$A$498,0),2)</f>
        <v>Production sans CSC</v>
      </c>
      <c r="F127" s="16">
        <v>824.72310000000004</v>
      </c>
      <c r="G127" s="16" t="s">
        <v>135</v>
      </c>
      <c r="H127" t="str">
        <f>INDEX([2]master!$A$1:$C$498,MATCH(G127,[2]master!$A$1:$A$498,0),2)</f>
        <v>Milliers de barils par jour (kb/j)</v>
      </c>
    </row>
    <row r="128" spans="1:8" x14ac:dyDescent="0.35">
      <c r="A128" s="16" t="s">
        <v>76</v>
      </c>
      <c r="B128" s="16" t="str">
        <f>INDEX([2]master!$A$1:$C$498,MATCH(A128,[2]master!$A$1:$A$498,0),2)</f>
        <v>Carboneutralité au Canada</v>
      </c>
      <c r="C128" s="16">
        <v>2037</v>
      </c>
      <c r="D128" s="16" t="s">
        <v>136</v>
      </c>
      <c r="E128" s="16" t="str">
        <f>INDEX([2]master!$A$1:$C$498,MATCH(D128,[2]master!$A$1:$A$498,0),2)</f>
        <v>Production sans CSC</v>
      </c>
      <c r="F128" s="16">
        <v>495.53289999999998</v>
      </c>
      <c r="G128" s="16" t="s">
        <v>135</v>
      </c>
      <c r="H128" t="str">
        <f>INDEX([2]master!$A$1:$C$498,MATCH(G128,[2]master!$A$1:$A$498,0),2)</f>
        <v>Milliers de barils par jour (kb/j)</v>
      </c>
    </row>
    <row r="129" spans="1:8" x14ac:dyDescent="0.35">
      <c r="A129" s="16" t="s">
        <v>76</v>
      </c>
      <c r="B129" s="16" t="str">
        <f>INDEX([2]master!$A$1:$C$498,MATCH(A129,[2]master!$A$1:$A$498,0),2)</f>
        <v>Carboneutralité au Canada</v>
      </c>
      <c r="C129" s="16">
        <v>2038</v>
      </c>
      <c r="D129" s="16" t="s">
        <v>136</v>
      </c>
      <c r="E129" s="16" t="str">
        <f>INDEX([2]master!$A$1:$C$498,MATCH(D129,[2]master!$A$1:$A$498,0),2)</f>
        <v>Production sans CSC</v>
      </c>
      <c r="F129" s="16">
        <v>310.55790000000002</v>
      </c>
      <c r="G129" s="16" t="s">
        <v>135</v>
      </c>
      <c r="H129" t="str">
        <f>INDEX([2]master!$A$1:$C$498,MATCH(G129,[2]master!$A$1:$A$498,0),2)</f>
        <v>Milliers de barils par jour (kb/j)</v>
      </c>
    </row>
    <row r="130" spans="1:8" x14ac:dyDescent="0.35">
      <c r="A130" s="16" t="s">
        <v>76</v>
      </c>
      <c r="B130" s="16" t="str">
        <f>INDEX([2]master!$A$1:$C$498,MATCH(A130,[2]master!$A$1:$A$498,0),2)</f>
        <v>Carboneutralité au Canada</v>
      </c>
      <c r="C130" s="16">
        <v>2039</v>
      </c>
      <c r="D130" s="16" t="s">
        <v>136</v>
      </c>
      <c r="E130" s="16" t="str">
        <f>INDEX([2]master!$A$1:$C$498,MATCH(D130,[2]master!$A$1:$A$498,0),2)</f>
        <v>Production sans CSC</v>
      </c>
      <c r="F130" s="16">
        <v>296.91219999999998</v>
      </c>
      <c r="G130" s="16" t="s">
        <v>135</v>
      </c>
      <c r="H130" t="str">
        <f>INDEX([2]master!$A$1:$C$498,MATCH(G130,[2]master!$A$1:$A$498,0),2)</f>
        <v>Milliers de barils par jour (kb/j)</v>
      </c>
    </row>
    <row r="131" spans="1:8" x14ac:dyDescent="0.35">
      <c r="A131" s="16" t="s">
        <v>76</v>
      </c>
      <c r="B131" s="16" t="str">
        <f>INDEX([2]master!$A$1:$C$498,MATCH(A131,[2]master!$A$1:$A$498,0),2)</f>
        <v>Carboneutralité au Canada</v>
      </c>
      <c r="C131" s="16">
        <v>2040</v>
      </c>
      <c r="D131" s="16" t="s">
        <v>136</v>
      </c>
      <c r="E131" s="16" t="str">
        <f>INDEX([2]master!$A$1:$C$498,MATCH(D131,[2]master!$A$1:$A$498,0),2)</f>
        <v>Production sans CSC</v>
      </c>
      <c r="F131" s="16">
        <v>283.26650000000001</v>
      </c>
      <c r="G131" s="16" t="s">
        <v>135</v>
      </c>
      <c r="H131" t="str">
        <f>INDEX([2]master!$A$1:$C$498,MATCH(G131,[2]master!$A$1:$A$498,0),2)</f>
        <v>Milliers de barils par jour (kb/j)</v>
      </c>
    </row>
    <row r="132" spans="1:8" x14ac:dyDescent="0.35">
      <c r="A132" s="16" t="s">
        <v>76</v>
      </c>
      <c r="B132" s="16" t="str">
        <f>INDEX([2]master!$A$1:$C$498,MATCH(A132,[2]master!$A$1:$A$498,0),2)</f>
        <v>Carboneutralité au Canada</v>
      </c>
      <c r="C132" s="16">
        <v>2041</v>
      </c>
      <c r="D132" s="16" t="s">
        <v>136</v>
      </c>
      <c r="E132" s="16" t="str">
        <f>INDEX([2]master!$A$1:$C$498,MATCH(D132,[2]master!$A$1:$A$498,0),2)</f>
        <v>Production sans CSC</v>
      </c>
      <c r="F132" s="16">
        <v>269.33440000000002</v>
      </c>
      <c r="G132" s="16" t="s">
        <v>135</v>
      </c>
      <c r="H132" t="str">
        <f>INDEX([2]master!$A$1:$C$498,MATCH(G132,[2]master!$A$1:$A$498,0),2)</f>
        <v>Milliers de barils par jour (kb/j)</v>
      </c>
    </row>
    <row r="133" spans="1:8" x14ac:dyDescent="0.35">
      <c r="A133" s="16" t="s">
        <v>76</v>
      </c>
      <c r="B133" s="16" t="str">
        <f>INDEX([2]master!$A$1:$C$498,MATCH(A133,[2]master!$A$1:$A$498,0),2)</f>
        <v>Carboneutralité au Canada</v>
      </c>
      <c r="C133" s="16">
        <v>2042</v>
      </c>
      <c r="D133" s="16" t="s">
        <v>136</v>
      </c>
      <c r="E133" s="16" t="str">
        <f>INDEX([2]master!$A$1:$C$498,MATCH(D133,[2]master!$A$1:$A$498,0),2)</f>
        <v>Production sans CSC</v>
      </c>
      <c r="F133" s="16">
        <v>255.40219999999999</v>
      </c>
      <c r="G133" s="16" t="s">
        <v>135</v>
      </c>
      <c r="H133" t="str">
        <f>INDEX([2]master!$A$1:$C$498,MATCH(G133,[2]master!$A$1:$A$498,0),2)</f>
        <v>Milliers de barils par jour (kb/j)</v>
      </c>
    </row>
    <row r="134" spans="1:8" x14ac:dyDescent="0.35">
      <c r="A134" s="16" t="s">
        <v>76</v>
      </c>
      <c r="B134" s="16" t="str">
        <f>INDEX([2]master!$A$1:$C$498,MATCH(A134,[2]master!$A$1:$A$498,0),2)</f>
        <v>Carboneutralité au Canada</v>
      </c>
      <c r="C134" s="16">
        <v>2043</v>
      </c>
      <c r="D134" s="16" t="s">
        <v>136</v>
      </c>
      <c r="E134" s="16" t="str">
        <f>INDEX([2]master!$A$1:$C$498,MATCH(D134,[2]master!$A$1:$A$498,0),2)</f>
        <v>Production sans CSC</v>
      </c>
      <c r="F134" s="16">
        <v>242.67330000000001</v>
      </c>
      <c r="G134" s="16" t="s">
        <v>135</v>
      </c>
      <c r="H134" t="str">
        <f>INDEX([2]master!$A$1:$C$498,MATCH(G134,[2]master!$A$1:$A$498,0),2)</f>
        <v>Milliers de barils par jour (kb/j)</v>
      </c>
    </row>
    <row r="135" spans="1:8" x14ac:dyDescent="0.35">
      <c r="A135" s="16" t="s">
        <v>76</v>
      </c>
      <c r="B135" s="16" t="str">
        <f>INDEX([2]master!$A$1:$C$498,MATCH(A135,[2]master!$A$1:$A$498,0),2)</f>
        <v>Carboneutralité au Canada</v>
      </c>
      <c r="C135" s="16">
        <v>2044</v>
      </c>
      <c r="D135" s="16" t="s">
        <v>136</v>
      </c>
      <c r="E135" s="16" t="str">
        <f>INDEX([2]master!$A$1:$C$498,MATCH(D135,[2]master!$A$1:$A$498,0),2)</f>
        <v>Production sans CSC</v>
      </c>
      <c r="F135" s="16">
        <v>229.9443</v>
      </c>
      <c r="G135" s="16" t="s">
        <v>135</v>
      </c>
      <c r="H135" t="str">
        <f>INDEX([2]master!$A$1:$C$498,MATCH(G135,[2]master!$A$1:$A$498,0),2)</f>
        <v>Milliers de barils par jour (kb/j)</v>
      </c>
    </row>
    <row r="136" spans="1:8" x14ac:dyDescent="0.35">
      <c r="A136" s="16" t="s">
        <v>76</v>
      </c>
      <c r="B136" s="16" t="str">
        <f>INDEX([2]master!$A$1:$C$498,MATCH(A136,[2]master!$A$1:$A$498,0),2)</f>
        <v>Carboneutralité au Canada</v>
      </c>
      <c r="C136" s="16">
        <v>2045</v>
      </c>
      <c r="D136" s="16" t="s">
        <v>136</v>
      </c>
      <c r="E136" s="16" t="str">
        <f>INDEX([2]master!$A$1:$C$498,MATCH(D136,[2]master!$A$1:$A$498,0),2)</f>
        <v>Production sans CSC</v>
      </c>
      <c r="F136" s="16">
        <v>217.78280000000001</v>
      </c>
      <c r="G136" s="16" t="s">
        <v>135</v>
      </c>
      <c r="H136" t="str">
        <f>INDEX([2]master!$A$1:$C$498,MATCH(G136,[2]master!$A$1:$A$498,0),2)</f>
        <v>Milliers de barils par jour (kb/j)</v>
      </c>
    </row>
    <row r="137" spans="1:8" x14ac:dyDescent="0.35">
      <c r="A137" s="16" t="s">
        <v>76</v>
      </c>
      <c r="B137" s="16" t="str">
        <f>INDEX([2]master!$A$1:$C$498,MATCH(A137,[2]master!$A$1:$A$498,0),2)</f>
        <v>Carboneutralité au Canada</v>
      </c>
      <c r="C137" s="16">
        <v>2046</v>
      </c>
      <c r="D137" s="16" t="s">
        <v>136</v>
      </c>
      <c r="E137" s="16" t="str">
        <f>INDEX([2]master!$A$1:$C$498,MATCH(D137,[2]master!$A$1:$A$498,0),2)</f>
        <v>Production sans CSC</v>
      </c>
      <c r="F137" s="16">
        <v>205.53059999999999</v>
      </c>
      <c r="G137" s="16" t="s">
        <v>135</v>
      </c>
      <c r="H137" t="str">
        <f>INDEX([2]master!$A$1:$C$498,MATCH(G137,[2]master!$A$1:$A$498,0),2)</f>
        <v>Milliers de barils par jour (kb/j)</v>
      </c>
    </row>
    <row r="138" spans="1:8" x14ac:dyDescent="0.35">
      <c r="A138" s="16" t="s">
        <v>76</v>
      </c>
      <c r="B138" s="16" t="str">
        <f>INDEX([2]master!$A$1:$C$498,MATCH(A138,[2]master!$A$1:$A$498,0),2)</f>
        <v>Carboneutralité au Canada</v>
      </c>
      <c r="C138" s="16">
        <v>2047</v>
      </c>
      <c r="D138" s="16" t="s">
        <v>136</v>
      </c>
      <c r="E138" s="16" t="str">
        <f>INDEX([2]master!$A$1:$C$498,MATCH(D138,[2]master!$A$1:$A$498,0),2)</f>
        <v>Production sans CSC</v>
      </c>
      <c r="F138" s="16">
        <v>193.2784</v>
      </c>
      <c r="G138" s="16" t="s">
        <v>135</v>
      </c>
      <c r="H138" t="str">
        <f>INDEX([2]master!$A$1:$C$498,MATCH(G138,[2]master!$A$1:$A$498,0),2)</f>
        <v>Milliers de barils par jour (kb/j)</v>
      </c>
    </row>
    <row r="139" spans="1:8" x14ac:dyDescent="0.35">
      <c r="A139" s="16" t="s">
        <v>76</v>
      </c>
      <c r="B139" s="16" t="str">
        <f>INDEX([2]master!$A$1:$C$498,MATCH(A139,[2]master!$A$1:$A$498,0),2)</f>
        <v>Carboneutralité au Canada</v>
      </c>
      <c r="C139" s="16">
        <v>2048</v>
      </c>
      <c r="D139" s="16" t="s">
        <v>136</v>
      </c>
      <c r="E139" s="16" t="str">
        <f>INDEX([2]master!$A$1:$C$498,MATCH(D139,[2]master!$A$1:$A$498,0),2)</f>
        <v>Production sans CSC</v>
      </c>
      <c r="F139" s="16">
        <v>181.02619999999999</v>
      </c>
      <c r="G139" s="16" t="s">
        <v>135</v>
      </c>
      <c r="H139" t="str">
        <f>INDEX([2]master!$A$1:$C$498,MATCH(G139,[2]master!$A$1:$A$498,0),2)</f>
        <v>Milliers de barils par jour (kb/j)</v>
      </c>
    </row>
    <row r="140" spans="1:8" x14ac:dyDescent="0.35">
      <c r="A140" s="16" t="s">
        <v>76</v>
      </c>
      <c r="B140" s="16" t="str">
        <f>INDEX([2]master!$A$1:$C$498,MATCH(A140,[2]master!$A$1:$A$498,0),2)</f>
        <v>Carboneutralité au Canada</v>
      </c>
      <c r="C140" s="16">
        <v>2049</v>
      </c>
      <c r="D140" s="16" t="s">
        <v>136</v>
      </c>
      <c r="E140" s="16" t="str">
        <f>INDEX([2]master!$A$1:$C$498,MATCH(D140,[2]master!$A$1:$A$498,0),2)</f>
        <v>Production sans CSC</v>
      </c>
      <c r="F140" s="16">
        <v>168.8261</v>
      </c>
      <c r="G140" s="16" t="s">
        <v>135</v>
      </c>
      <c r="H140" t="str">
        <f>INDEX([2]master!$A$1:$C$498,MATCH(G140,[2]master!$A$1:$A$498,0),2)</f>
        <v>Milliers de barils par jour (kb/j)</v>
      </c>
    </row>
    <row r="141" spans="1:8" x14ac:dyDescent="0.35">
      <c r="A141" s="16" t="s">
        <v>76</v>
      </c>
      <c r="B141" s="16" t="str">
        <f>INDEX([2]master!$A$1:$C$498,MATCH(A141,[2]master!$A$1:$A$498,0),2)</f>
        <v>Carboneutralité au Canada</v>
      </c>
      <c r="C141" s="16">
        <v>2050</v>
      </c>
      <c r="D141" s="16" t="s">
        <v>136</v>
      </c>
      <c r="E141" s="16" t="str">
        <f>INDEX([2]master!$A$1:$C$498,MATCH(D141,[2]master!$A$1:$A$498,0),2)</f>
        <v>Production sans CSC</v>
      </c>
      <c r="F141" s="16">
        <v>156.6259</v>
      </c>
      <c r="G141" s="16" t="s">
        <v>135</v>
      </c>
      <c r="H141" t="str">
        <f>INDEX([2]master!$A$1:$C$498,MATCH(G141,[2]master!$A$1:$A$498,0),2)</f>
        <v>Milliers de barils par jour (kb/j)</v>
      </c>
    </row>
    <row r="142" spans="1:8" x14ac:dyDescent="0.35">
      <c r="A142" s="16" t="s">
        <v>77</v>
      </c>
      <c r="B142" s="16" t="str">
        <f>INDEX([2]master!$A$1:$C$498,MATCH(A142,[2]master!$A$1:$A$498,0),2)</f>
        <v>Mesures actuelles</v>
      </c>
      <c r="C142" s="16">
        <v>2016</v>
      </c>
      <c r="D142" s="16" t="s">
        <v>134</v>
      </c>
      <c r="E142" s="16" t="str">
        <f>INDEX([2]master!$A$1:$C$498,MATCH(D142,[2]master!$A$1:$A$498,0),2)</f>
        <v>Production avec CSC</v>
      </c>
      <c r="F142" s="16">
        <v>0</v>
      </c>
      <c r="G142" s="16" t="s">
        <v>135</v>
      </c>
      <c r="H142" t="str">
        <f>INDEX([2]master!$A$1:$C$498,MATCH(G142,[2]master!$A$1:$A$498,0),2)</f>
        <v>Milliers de barils par jour (kb/j)</v>
      </c>
    </row>
    <row r="143" spans="1:8" x14ac:dyDescent="0.35">
      <c r="A143" s="16" t="s">
        <v>77</v>
      </c>
      <c r="B143" s="16" t="str">
        <f>INDEX([2]master!$A$1:$C$498,MATCH(A143,[2]master!$A$1:$A$498,0),2)</f>
        <v>Mesures actuelles</v>
      </c>
      <c r="C143" s="16">
        <v>2017</v>
      </c>
      <c r="D143" s="16" t="s">
        <v>134</v>
      </c>
      <c r="E143" s="16" t="str">
        <f>INDEX([2]master!$A$1:$C$498,MATCH(D143,[2]master!$A$1:$A$498,0),2)</f>
        <v>Production avec CSC</v>
      </c>
      <c r="F143" s="16">
        <v>0</v>
      </c>
      <c r="G143" s="16" t="s">
        <v>135</v>
      </c>
      <c r="H143" t="str">
        <f>INDEX([2]master!$A$1:$C$498,MATCH(G143,[2]master!$A$1:$A$498,0),2)</f>
        <v>Milliers de barils par jour (kb/j)</v>
      </c>
    </row>
    <row r="144" spans="1:8" x14ac:dyDescent="0.35">
      <c r="A144" s="16" t="s">
        <v>77</v>
      </c>
      <c r="B144" s="16" t="str">
        <f>INDEX([2]master!$A$1:$C$498,MATCH(A144,[2]master!$A$1:$A$498,0),2)</f>
        <v>Mesures actuelles</v>
      </c>
      <c r="C144" s="16">
        <v>2018</v>
      </c>
      <c r="D144" s="16" t="s">
        <v>134</v>
      </c>
      <c r="E144" s="16" t="str">
        <f>INDEX([2]master!$A$1:$C$498,MATCH(D144,[2]master!$A$1:$A$498,0),2)</f>
        <v>Production avec CSC</v>
      </c>
      <c r="F144" s="16">
        <v>0</v>
      </c>
      <c r="G144" s="16" t="s">
        <v>135</v>
      </c>
      <c r="H144" t="str">
        <f>INDEX([2]master!$A$1:$C$498,MATCH(G144,[2]master!$A$1:$A$498,0),2)</f>
        <v>Milliers de barils par jour (kb/j)</v>
      </c>
    </row>
    <row r="145" spans="1:8" x14ac:dyDescent="0.35">
      <c r="A145" s="16" t="s">
        <v>77</v>
      </c>
      <c r="B145" s="16" t="str">
        <f>INDEX([2]master!$A$1:$C$498,MATCH(A145,[2]master!$A$1:$A$498,0),2)</f>
        <v>Mesures actuelles</v>
      </c>
      <c r="C145" s="16">
        <v>2019</v>
      </c>
      <c r="D145" s="16" t="s">
        <v>134</v>
      </c>
      <c r="E145" s="16" t="str">
        <f>INDEX([2]master!$A$1:$C$498,MATCH(D145,[2]master!$A$1:$A$498,0),2)</f>
        <v>Production avec CSC</v>
      </c>
      <c r="F145" s="16">
        <v>0</v>
      </c>
      <c r="G145" s="16" t="s">
        <v>135</v>
      </c>
      <c r="H145" t="str">
        <f>INDEX([2]master!$A$1:$C$498,MATCH(G145,[2]master!$A$1:$A$498,0),2)</f>
        <v>Milliers de barils par jour (kb/j)</v>
      </c>
    </row>
    <row r="146" spans="1:8" x14ac:dyDescent="0.35">
      <c r="A146" s="16" t="s">
        <v>77</v>
      </c>
      <c r="B146" s="16" t="str">
        <f>INDEX([2]master!$A$1:$C$498,MATCH(A146,[2]master!$A$1:$A$498,0),2)</f>
        <v>Mesures actuelles</v>
      </c>
      <c r="C146" s="16">
        <v>2020</v>
      </c>
      <c r="D146" s="16" t="s">
        <v>134</v>
      </c>
      <c r="E146" s="16" t="str">
        <f>INDEX([2]master!$A$1:$C$498,MATCH(D146,[2]master!$A$1:$A$498,0),2)</f>
        <v>Production avec CSC</v>
      </c>
      <c r="F146" s="16">
        <v>0</v>
      </c>
      <c r="G146" s="16" t="s">
        <v>135</v>
      </c>
      <c r="H146" t="str">
        <f>INDEX([2]master!$A$1:$C$498,MATCH(G146,[2]master!$A$1:$A$498,0),2)</f>
        <v>Milliers de barils par jour (kb/j)</v>
      </c>
    </row>
    <row r="147" spans="1:8" x14ac:dyDescent="0.35">
      <c r="A147" s="16" t="s">
        <v>77</v>
      </c>
      <c r="B147" s="16" t="str">
        <f>INDEX([2]master!$A$1:$C$498,MATCH(A147,[2]master!$A$1:$A$498,0),2)</f>
        <v>Mesures actuelles</v>
      </c>
      <c r="C147" s="16">
        <v>2021</v>
      </c>
      <c r="D147" s="16" t="s">
        <v>134</v>
      </c>
      <c r="E147" s="16" t="str">
        <f>INDEX([2]master!$A$1:$C$498,MATCH(D147,[2]master!$A$1:$A$498,0),2)</f>
        <v>Production avec CSC</v>
      </c>
      <c r="F147" s="16">
        <v>0</v>
      </c>
      <c r="G147" s="16" t="s">
        <v>135</v>
      </c>
      <c r="H147" t="str">
        <f>INDEX([2]master!$A$1:$C$498,MATCH(G147,[2]master!$A$1:$A$498,0),2)</f>
        <v>Milliers de barils par jour (kb/j)</v>
      </c>
    </row>
    <row r="148" spans="1:8" x14ac:dyDescent="0.35">
      <c r="A148" s="16" t="s">
        <v>77</v>
      </c>
      <c r="B148" s="16" t="str">
        <f>INDEX([2]master!$A$1:$C$498,MATCH(A148,[2]master!$A$1:$A$498,0),2)</f>
        <v>Mesures actuelles</v>
      </c>
      <c r="C148" s="16">
        <v>2022</v>
      </c>
      <c r="D148" s="16" t="s">
        <v>134</v>
      </c>
      <c r="E148" s="16" t="str">
        <f>INDEX([2]master!$A$1:$C$498,MATCH(D148,[2]master!$A$1:$A$498,0),2)</f>
        <v>Production avec CSC</v>
      </c>
      <c r="F148" s="16">
        <v>0</v>
      </c>
      <c r="G148" s="16" t="s">
        <v>135</v>
      </c>
      <c r="H148" t="str">
        <f>INDEX([2]master!$A$1:$C$498,MATCH(G148,[2]master!$A$1:$A$498,0),2)</f>
        <v>Milliers de barils par jour (kb/j)</v>
      </c>
    </row>
    <row r="149" spans="1:8" x14ac:dyDescent="0.35">
      <c r="A149" s="16" t="s">
        <v>77</v>
      </c>
      <c r="B149" s="16" t="str">
        <f>INDEX([2]master!$A$1:$C$498,MATCH(A149,[2]master!$A$1:$A$498,0),2)</f>
        <v>Mesures actuelles</v>
      </c>
      <c r="C149" s="16">
        <v>2023</v>
      </c>
      <c r="D149" s="16" t="s">
        <v>134</v>
      </c>
      <c r="E149" s="16" t="str">
        <f>INDEX([2]master!$A$1:$C$498,MATCH(D149,[2]master!$A$1:$A$498,0),2)</f>
        <v>Production avec CSC</v>
      </c>
      <c r="F149" s="16">
        <v>0</v>
      </c>
      <c r="G149" s="16" t="s">
        <v>135</v>
      </c>
      <c r="H149" t="str">
        <f>INDEX([2]master!$A$1:$C$498,MATCH(G149,[2]master!$A$1:$A$498,0),2)</f>
        <v>Milliers de barils par jour (kb/j)</v>
      </c>
    </row>
    <row r="150" spans="1:8" x14ac:dyDescent="0.35">
      <c r="A150" s="16" t="s">
        <v>77</v>
      </c>
      <c r="B150" s="16" t="str">
        <f>INDEX([2]master!$A$1:$C$498,MATCH(A150,[2]master!$A$1:$A$498,0),2)</f>
        <v>Mesures actuelles</v>
      </c>
      <c r="C150" s="16">
        <v>2024</v>
      </c>
      <c r="D150" s="16" t="s">
        <v>134</v>
      </c>
      <c r="E150" s="16" t="str">
        <f>INDEX([2]master!$A$1:$C$498,MATCH(D150,[2]master!$A$1:$A$498,0),2)</f>
        <v>Production avec CSC</v>
      </c>
      <c r="F150" s="16">
        <v>0</v>
      </c>
      <c r="G150" s="16" t="s">
        <v>135</v>
      </c>
      <c r="H150" t="str">
        <f>INDEX([2]master!$A$1:$C$498,MATCH(G150,[2]master!$A$1:$A$498,0),2)</f>
        <v>Milliers de barils par jour (kb/j)</v>
      </c>
    </row>
    <row r="151" spans="1:8" x14ac:dyDescent="0.35">
      <c r="A151" s="16" t="s">
        <v>77</v>
      </c>
      <c r="B151" s="16" t="str">
        <f>INDEX([2]master!$A$1:$C$498,MATCH(A151,[2]master!$A$1:$A$498,0),2)</f>
        <v>Mesures actuelles</v>
      </c>
      <c r="C151" s="16">
        <v>2025</v>
      </c>
      <c r="D151" s="16" t="s">
        <v>134</v>
      </c>
      <c r="E151" s="16" t="str">
        <f>INDEX([2]master!$A$1:$C$498,MATCH(D151,[2]master!$A$1:$A$498,0),2)</f>
        <v>Production avec CSC</v>
      </c>
      <c r="F151" s="16">
        <v>0</v>
      </c>
      <c r="G151" s="16" t="s">
        <v>135</v>
      </c>
      <c r="H151" t="str">
        <f>INDEX([2]master!$A$1:$C$498,MATCH(G151,[2]master!$A$1:$A$498,0),2)</f>
        <v>Milliers de barils par jour (kb/j)</v>
      </c>
    </row>
    <row r="152" spans="1:8" x14ac:dyDescent="0.35">
      <c r="A152" s="16" t="s">
        <v>77</v>
      </c>
      <c r="B152" s="16" t="str">
        <f>INDEX([2]master!$A$1:$C$498,MATCH(A152,[2]master!$A$1:$A$498,0),2)</f>
        <v>Mesures actuelles</v>
      </c>
      <c r="C152" s="16">
        <v>2026</v>
      </c>
      <c r="D152" s="16" t="s">
        <v>134</v>
      </c>
      <c r="E152" s="16" t="str">
        <f>INDEX([2]master!$A$1:$C$498,MATCH(D152,[2]master!$A$1:$A$498,0),2)</f>
        <v>Production avec CSC</v>
      </c>
      <c r="F152" s="16">
        <v>0</v>
      </c>
      <c r="G152" s="16" t="s">
        <v>135</v>
      </c>
      <c r="H152" t="str">
        <f>INDEX([2]master!$A$1:$C$498,MATCH(G152,[2]master!$A$1:$A$498,0),2)</f>
        <v>Milliers de barils par jour (kb/j)</v>
      </c>
    </row>
    <row r="153" spans="1:8" x14ac:dyDescent="0.35">
      <c r="A153" s="16" t="s">
        <v>77</v>
      </c>
      <c r="B153" s="16" t="str">
        <f>INDEX([2]master!$A$1:$C$498,MATCH(A153,[2]master!$A$1:$A$498,0),2)</f>
        <v>Mesures actuelles</v>
      </c>
      <c r="C153" s="16">
        <v>2027</v>
      </c>
      <c r="D153" s="16" t="s">
        <v>134</v>
      </c>
      <c r="E153" s="16" t="str">
        <f>INDEX([2]master!$A$1:$C$498,MATCH(D153,[2]master!$A$1:$A$498,0),2)</f>
        <v>Production avec CSC</v>
      </c>
      <c r="F153" s="16">
        <v>0</v>
      </c>
      <c r="G153" s="16" t="s">
        <v>135</v>
      </c>
      <c r="H153" t="str">
        <f>INDEX([2]master!$A$1:$C$498,MATCH(G153,[2]master!$A$1:$A$498,0),2)</f>
        <v>Milliers de barils par jour (kb/j)</v>
      </c>
    </row>
    <row r="154" spans="1:8" x14ac:dyDescent="0.35">
      <c r="A154" s="16" t="s">
        <v>77</v>
      </c>
      <c r="B154" s="16" t="str">
        <f>INDEX([2]master!$A$1:$C$498,MATCH(A154,[2]master!$A$1:$A$498,0),2)</f>
        <v>Mesures actuelles</v>
      </c>
      <c r="C154" s="16">
        <v>2028</v>
      </c>
      <c r="D154" s="16" t="s">
        <v>134</v>
      </c>
      <c r="E154" s="16" t="str">
        <f>INDEX([2]master!$A$1:$C$498,MATCH(D154,[2]master!$A$1:$A$498,0),2)</f>
        <v>Production avec CSC</v>
      </c>
      <c r="F154" s="16">
        <v>0</v>
      </c>
      <c r="G154" s="16" t="s">
        <v>135</v>
      </c>
      <c r="H154" t="str">
        <f>INDEX([2]master!$A$1:$C$498,MATCH(G154,[2]master!$A$1:$A$498,0),2)</f>
        <v>Milliers de barils par jour (kb/j)</v>
      </c>
    </row>
    <row r="155" spans="1:8" x14ac:dyDescent="0.35">
      <c r="A155" s="16" t="s">
        <v>77</v>
      </c>
      <c r="B155" s="16" t="str">
        <f>INDEX([2]master!$A$1:$C$498,MATCH(A155,[2]master!$A$1:$A$498,0),2)</f>
        <v>Mesures actuelles</v>
      </c>
      <c r="C155" s="16">
        <v>2029</v>
      </c>
      <c r="D155" s="16" t="s">
        <v>134</v>
      </c>
      <c r="E155" s="16" t="str">
        <f>INDEX([2]master!$A$1:$C$498,MATCH(D155,[2]master!$A$1:$A$498,0),2)</f>
        <v>Production avec CSC</v>
      </c>
      <c r="F155" s="16">
        <v>0</v>
      </c>
      <c r="G155" s="16" t="s">
        <v>135</v>
      </c>
      <c r="H155" t="str">
        <f>INDEX([2]master!$A$1:$C$498,MATCH(G155,[2]master!$A$1:$A$498,0),2)</f>
        <v>Milliers de barils par jour (kb/j)</v>
      </c>
    </row>
    <row r="156" spans="1:8" x14ac:dyDescent="0.35">
      <c r="A156" s="16" t="s">
        <v>77</v>
      </c>
      <c r="B156" s="16" t="str">
        <f>INDEX([2]master!$A$1:$C$498,MATCH(A156,[2]master!$A$1:$A$498,0),2)</f>
        <v>Mesures actuelles</v>
      </c>
      <c r="C156" s="16">
        <v>2030</v>
      </c>
      <c r="D156" s="16" t="s">
        <v>134</v>
      </c>
      <c r="E156" s="16" t="str">
        <f>INDEX([2]master!$A$1:$C$498,MATCH(D156,[2]master!$A$1:$A$498,0),2)</f>
        <v>Production avec CSC</v>
      </c>
      <c r="F156" s="16">
        <v>0</v>
      </c>
      <c r="G156" s="16" t="s">
        <v>135</v>
      </c>
      <c r="H156" t="str">
        <f>INDEX([2]master!$A$1:$C$498,MATCH(G156,[2]master!$A$1:$A$498,0),2)</f>
        <v>Milliers de barils par jour (kb/j)</v>
      </c>
    </row>
    <row r="157" spans="1:8" x14ac:dyDescent="0.35">
      <c r="A157" s="16" t="s">
        <v>77</v>
      </c>
      <c r="B157" s="16" t="str">
        <f>INDEX([2]master!$A$1:$C$498,MATCH(A157,[2]master!$A$1:$A$498,0),2)</f>
        <v>Mesures actuelles</v>
      </c>
      <c r="C157" s="16">
        <v>2031</v>
      </c>
      <c r="D157" s="16" t="s">
        <v>134</v>
      </c>
      <c r="E157" s="16" t="str">
        <f>INDEX([2]master!$A$1:$C$498,MATCH(D157,[2]master!$A$1:$A$498,0),2)</f>
        <v>Production avec CSC</v>
      </c>
      <c r="F157" s="16">
        <v>0</v>
      </c>
      <c r="G157" s="16" t="s">
        <v>135</v>
      </c>
      <c r="H157" t="str">
        <f>INDEX([2]master!$A$1:$C$498,MATCH(G157,[2]master!$A$1:$A$498,0),2)</f>
        <v>Milliers de barils par jour (kb/j)</v>
      </c>
    </row>
    <row r="158" spans="1:8" x14ac:dyDescent="0.35">
      <c r="A158" s="16" t="s">
        <v>77</v>
      </c>
      <c r="B158" s="16" t="str">
        <f>INDEX([2]master!$A$1:$C$498,MATCH(A158,[2]master!$A$1:$A$498,0),2)</f>
        <v>Mesures actuelles</v>
      </c>
      <c r="C158" s="16">
        <v>2032</v>
      </c>
      <c r="D158" s="16" t="s">
        <v>134</v>
      </c>
      <c r="E158" s="16" t="str">
        <f>INDEX([2]master!$A$1:$C$498,MATCH(D158,[2]master!$A$1:$A$498,0),2)</f>
        <v>Production avec CSC</v>
      </c>
      <c r="F158" s="16">
        <v>0</v>
      </c>
      <c r="G158" s="16" t="s">
        <v>135</v>
      </c>
      <c r="H158" t="str">
        <f>INDEX([2]master!$A$1:$C$498,MATCH(G158,[2]master!$A$1:$A$498,0),2)</f>
        <v>Milliers de barils par jour (kb/j)</v>
      </c>
    </row>
    <row r="159" spans="1:8" x14ac:dyDescent="0.35">
      <c r="A159" s="16" t="s">
        <v>77</v>
      </c>
      <c r="B159" s="16" t="str">
        <f>INDEX([2]master!$A$1:$C$498,MATCH(A159,[2]master!$A$1:$A$498,0),2)</f>
        <v>Mesures actuelles</v>
      </c>
      <c r="C159" s="16">
        <v>2033</v>
      </c>
      <c r="D159" s="16" t="s">
        <v>134</v>
      </c>
      <c r="E159" s="16" t="str">
        <f>INDEX([2]master!$A$1:$C$498,MATCH(D159,[2]master!$A$1:$A$498,0),2)</f>
        <v>Production avec CSC</v>
      </c>
      <c r="F159" s="16">
        <v>0</v>
      </c>
      <c r="G159" s="16" t="s">
        <v>135</v>
      </c>
      <c r="H159" t="str">
        <f>INDEX([2]master!$A$1:$C$498,MATCH(G159,[2]master!$A$1:$A$498,0),2)</f>
        <v>Milliers de barils par jour (kb/j)</v>
      </c>
    </row>
    <row r="160" spans="1:8" x14ac:dyDescent="0.35">
      <c r="A160" s="16" t="s">
        <v>77</v>
      </c>
      <c r="B160" s="16" t="str">
        <f>INDEX([2]master!$A$1:$C$498,MATCH(A160,[2]master!$A$1:$A$498,0),2)</f>
        <v>Mesures actuelles</v>
      </c>
      <c r="C160" s="16">
        <v>2034</v>
      </c>
      <c r="D160" s="16" t="s">
        <v>134</v>
      </c>
      <c r="E160" s="16" t="str">
        <f>INDEX([2]master!$A$1:$C$498,MATCH(D160,[2]master!$A$1:$A$498,0),2)</f>
        <v>Production avec CSC</v>
      </c>
      <c r="F160" s="16">
        <v>0</v>
      </c>
      <c r="G160" s="16" t="s">
        <v>135</v>
      </c>
      <c r="H160" t="str">
        <f>INDEX([2]master!$A$1:$C$498,MATCH(G160,[2]master!$A$1:$A$498,0),2)</f>
        <v>Milliers de barils par jour (kb/j)</v>
      </c>
    </row>
    <row r="161" spans="1:8" x14ac:dyDescent="0.35">
      <c r="A161" s="16" t="s">
        <v>77</v>
      </c>
      <c r="B161" s="16" t="str">
        <f>INDEX([2]master!$A$1:$C$498,MATCH(A161,[2]master!$A$1:$A$498,0),2)</f>
        <v>Mesures actuelles</v>
      </c>
      <c r="C161" s="16">
        <v>2035</v>
      </c>
      <c r="D161" s="16" t="s">
        <v>134</v>
      </c>
      <c r="E161" s="16" t="str">
        <f>INDEX([2]master!$A$1:$C$498,MATCH(D161,[2]master!$A$1:$A$498,0),2)</f>
        <v>Production avec CSC</v>
      </c>
      <c r="F161" s="16">
        <v>0</v>
      </c>
      <c r="G161" s="16" t="s">
        <v>135</v>
      </c>
      <c r="H161" t="str">
        <f>INDEX([2]master!$A$1:$C$498,MATCH(G161,[2]master!$A$1:$A$498,0),2)</f>
        <v>Milliers de barils par jour (kb/j)</v>
      </c>
    </row>
    <row r="162" spans="1:8" x14ac:dyDescent="0.35">
      <c r="A162" s="16" t="s">
        <v>77</v>
      </c>
      <c r="B162" s="16" t="str">
        <f>INDEX([2]master!$A$1:$C$498,MATCH(A162,[2]master!$A$1:$A$498,0),2)</f>
        <v>Mesures actuelles</v>
      </c>
      <c r="C162" s="16">
        <v>2036</v>
      </c>
      <c r="D162" s="16" t="s">
        <v>134</v>
      </c>
      <c r="E162" s="16" t="str">
        <f>INDEX([2]master!$A$1:$C$498,MATCH(D162,[2]master!$A$1:$A$498,0),2)</f>
        <v>Production avec CSC</v>
      </c>
      <c r="F162" s="16">
        <v>0</v>
      </c>
      <c r="G162" s="16" t="s">
        <v>135</v>
      </c>
      <c r="H162" t="str">
        <f>INDEX([2]master!$A$1:$C$498,MATCH(G162,[2]master!$A$1:$A$498,0),2)</f>
        <v>Milliers de barils par jour (kb/j)</v>
      </c>
    </row>
    <row r="163" spans="1:8" x14ac:dyDescent="0.35">
      <c r="A163" s="16" t="s">
        <v>77</v>
      </c>
      <c r="B163" s="16" t="str">
        <f>INDEX([2]master!$A$1:$C$498,MATCH(A163,[2]master!$A$1:$A$498,0),2)</f>
        <v>Mesures actuelles</v>
      </c>
      <c r="C163" s="16">
        <v>2037</v>
      </c>
      <c r="D163" s="16" t="s">
        <v>134</v>
      </c>
      <c r="E163" s="16" t="str">
        <f>INDEX([2]master!$A$1:$C$498,MATCH(D163,[2]master!$A$1:$A$498,0),2)</f>
        <v>Production avec CSC</v>
      </c>
      <c r="F163" s="16">
        <v>0</v>
      </c>
      <c r="G163" s="16" t="s">
        <v>135</v>
      </c>
      <c r="H163" t="str">
        <f>INDEX([2]master!$A$1:$C$498,MATCH(G163,[2]master!$A$1:$A$498,0),2)</f>
        <v>Milliers de barils par jour (kb/j)</v>
      </c>
    </row>
    <row r="164" spans="1:8" x14ac:dyDescent="0.35">
      <c r="A164" s="16" t="s">
        <v>77</v>
      </c>
      <c r="B164" s="16" t="str">
        <f>INDEX([2]master!$A$1:$C$498,MATCH(A164,[2]master!$A$1:$A$498,0),2)</f>
        <v>Mesures actuelles</v>
      </c>
      <c r="C164" s="16">
        <v>2038</v>
      </c>
      <c r="D164" s="16" t="s">
        <v>134</v>
      </c>
      <c r="E164" s="16" t="str">
        <f>INDEX([2]master!$A$1:$C$498,MATCH(D164,[2]master!$A$1:$A$498,0),2)</f>
        <v>Production avec CSC</v>
      </c>
      <c r="F164" s="16">
        <v>0</v>
      </c>
      <c r="G164" s="16" t="s">
        <v>135</v>
      </c>
      <c r="H164" t="str">
        <f>INDEX([2]master!$A$1:$C$498,MATCH(G164,[2]master!$A$1:$A$498,0),2)</f>
        <v>Milliers de barils par jour (kb/j)</v>
      </c>
    </row>
    <row r="165" spans="1:8" x14ac:dyDescent="0.35">
      <c r="A165" s="16" t="s">
        <v>77</v>
      </c>
      <c r="B165" s="16" t="str">
        <f>INDEX([2]master!$A$1:$C$498,MATCH(A165,[2]master!$A$1:$A$498,0),2)</f>
        <v>Mesures actuelles</v>
      </c>
      <c r="C165" s="16">
        <v>2039</v>
      </c>
      <c r="D165" s="16" t="s">
        <v>134</v>
      </c>
      <c r="E165" s="16" t="str">
        <f>INDEX([2]master!$A$1:$C$498,MATCH(D165,[2]master!$A$1:$A$498,0),2)</f>
        <v>Production avec CSC</v>
      </c>
      <c r="F165" s="16">
        <v>0</v>
      </c>
      <c r="G165" s="16" t="s">
        <v>135</v>
      </c>
      <c r="H165" t="str">
        <f>INDEX([2]master!$A$1:$C$498,MATCH(G165,[2]master!$A$1:$A$498,0),2)</f>
        <v>Milliers de barils par jour (kb/j)</v>
      </c>
    </row>
    <row r="166" spans="1:8" x14ac:dyDescent="0.35">
      <c r="A166" s="16" t="s">
        <v>77</v>
      </c>
      <c r="B166" s="16" t="str">
        <f>INDEX([2]master!$A$1:$C$498,MATCH(A166,[2]master!$A$1:$A$498,0),2)</f>
        <v>Mesures actuelles</v>
      </c>
      <c r="C166" s="16">
        <v>2040</v>
      </c>
      <c r="D166" s="16" t="s">
        <v>134</v>
      </c>
      <c r="E166" s="16" t="str">
        <f>INDEX([2]master!$A$1:$C$498,MATCH(D166,[2]master!$A$1:$A$498,0),2)</f>
        <v>Production avec CSC</v>
      </c>
      <c r="F166" s="16">
        <v>0</v>
      </c>
      <c r="G166" s="16" t="s">
        <v>135</v>
      </c>
      <c r="H166" t="str">
        <f>INDEX([2]master!$A$1:$C$498,MATCH(G166,[2]master!$A$1:$A$498,0),2)</f>
        <v>Milliers de barils par jour (kb/j)</v>
      </c>
    </row>
    <row r="167" spans="1:8" x14ac:dyDescent="0.35">
      <c r="A167" s="16" t="s">
        <v>77</v>
      </c>
      <c r="B167" s="16" t="str">
        <f>INDEX([2]master!$A$1:$C$498,MATCH(A167,[2]master!$A$1:$A$498,0),2)</f>
        <v>Mesures actuelles</v>
      </c>
      <c r="C167" s="16">
        <v>2041</v>
      </c>
      <c r="D167" s="16" t="s">
        <v>134</v>
      </c>
      <c r="E167" s="16" t="str">
        <f>INDEX([2]master!$A$1:$C$498,MATCH(D167,[2]master!$A$1:$A$498,0),2)</f>
        <v>Production avec CSC</v>
      </c>
      <c r="F167" s="16">
        <v>0</v>
      </c>
      <c r="G167" s="16" t="s">
        <v>135</v>
      </c>
      <c r="H167" t="str">
        <f>INDEX([2]master!$A$1:$C$498,MATCH(G167,[2]master!$A$1:$A$498,0),2)</f>
        <v>Milliers de barils par jour (kb/j)</v>
      </c>
    </row>
    <row r="168" spans="1:8" x14ac:dyDescent="0.35">
      <c r="A168" s="16" t="s">
        <v>77</v>
      </c>
      <c r="B168" s="16" t="str">
        <f>INDEX([2]master!$A$1:$C$498,MATCH(A168,[2]master!$A$1:$A$498,0),2)</f>
        <v>Mesures actuelles</v>
      </c>
      <c r="C168" s="16">
        <v>2042</v>
      </c>
      <c r="D168" s="16" t="s">
        <v>134</v>
      </c>
      <c r="E168" s="16" t="str">
        <f>INDEX([2]master!$A$1:$C$498,MATCH(D168,[2]master!$A$1:$A$498,0),2)</f>
        <v>Production avec CSC</v>
      </c>
      <c r="F168" s="16">
        <v>0</v>
      </c>
      <c r="G168" s="16" t="s">
        <v>135</v>
      </c>
      <c r="H168" t="str">
        <f>INDEX([2]master!$A$1:$C$498,MATCH(G168,[2]master!$A$1:$A$498,0),2)</f>
        <v>Milliers de barils par jour (kb/j)</v>
      </c>
    </row>
    <row r="169" spans="1:8" x14ac:dyDescent="0.35">
      <c r="A169" s="16" t="s">
        <v>77</v>
      </c>
      <c r="B169" s="16" t="str">
        <f>INDEX([2]master!$A$1:$C$498,MATCH(A169,[2]master!$A$1:$A$498,0),2)</f>
        <v>Mesures actuelles</v>
      </c>
      <c r="C169" s="16">
        <v>2043</v>
      </c>
      <c r="D169" s="16" t="s">
        <v>134</v>
      </c>
      <c r="E169" s="16" t="str">
        <f>INDEX([2]master!$A$1:$C$498,MATCH(D169,[2]master!$A$1:$A$498,0),2)</f>
        <v>Production avec CSC</v>
      </c>
      <c r="F169" s="16">
        <v>0</v>
      </c>
      <c r="G169" s="16" t="s">
        <v>135</v>
      </c>
      <c r="H169" t="str">
        <f>INDEX([2]master!$A$1:$C$498,MATCH(G169,[2]master!$A$1:$A$498,0),2)</f>
        <v>Milliers de barils par jour (kb/j)</v>
      </c>
    </row>
    <row r="170" spans="1:8" x14ac:dyDescent="0.35">
      <c r="A170" s="16" t="s">
        <v>77</v>
      </c>
      <c r="B170" s="16" t="str">
        <f>INDEX([2]master!$A$1:$C$498,MATCH(A170,[2]master!$A$1:$A$498,0),2)</f>
        <v>Mesures actuelles</v>
      </c>
      <c r="C170" s="16">
        <v>2044</v>
      </c>
      <c r="D170" s="16" t="s">
        <v>134</v>
      </c>
      <c r="E170" s="16" t="str">
        <f>INDEX([2]master!$A$1:$C$498,MATCH(D170,[2]master!$A$1:$A$498,0),2)</f>
        <v>Production avec CSC</v>
      </c>
      <c r="F170" s="16">
        <v>0</v>
      </c>
      <c r="G170" s="16" t="s">
        <v>135</v>
      </c>
      <c r="H170" t="str">
        <f>INDEX([2]master!$A$1:$C$498,MATCH(G170,[2]master!$A$1:$A$498,0),2)</f>
        <v>Milliers de barils par jour (kb/j)</v>
      </c>
    </row>
    <row r="171" spans="1:8" x14ac:dyDescent="0.35">
      <c r="A171" s="16" t="s">
        <v>77</v>
      </c>
      <c r="B171" s="16" t="str">
        <f>INDEX([2]master!$A$1:$C$498,MATCH(A171,[2]master!$A$1:$A$498,0),2)</f>
        <v>Mesures actuelles</v>
      </c>
      <c r="C171" s="16">
        <v>2045</v>
      </c>
      <c r="D171" s="16" t="s">
        <v>134</v>
      </c>
      <c r="E171" s="16" t="str">
        <f>INDEX([2]master!$A$1:$C$498,MATCH(D171,[2]master!$A$1:$A$498,0),2)</f>
        <v>Production avec CSC</v>
      </c>
      <c r="F171" s="16">
        <v>0</v>
      </c>
      <c r="G171" s="16" t="s">
        <v>135</v>
      </c>
      <c r="H171" t="str">
        <f>INDEX([2]master!$A$1:$C$498,MATCH(G171,[2]master!$A$1:$A$498,0),2)</f>
        <v>Milliers de barils par jour (kb/j)</v>
      </c>
    </row>
    <row r="172" spans="1:8" x14ac:dyDescent="0.35">
      <c r="A172" s="16" t="s">
        <v>77</v>
      </c>
      <c r="B172" s="16" t="str">
        <f>INDEX([2]master!$A$1:$C$498,MATCH(A172,[2]master!$A$1:$A$498,0),2)</f>
        <v>Mesures actuelles</v>
      </c>
      <c r="C172" s="16">
        <v>2046</v>
      </c>
      <c r="D172" s="16" t="s">
        <v>134</v>
      </c>
      <c r="E172" s="16" t="str">
        <f>INDEX([2]master!$A$1:$C$498,MATCH(D172,[2]master!$A$1:$A$498,0),2)</f>
        <v>Production avec CSC</v>
      </c>
      <c r="F172" s="16">
        <v>0</v>
      </c>
      <c r="G172" s="16" t="s">
        <v>135</v>
      </c>
      <c r="H172" t="str">
        <f>INDEX([2]master!$A$1:$C$498,MATCH(G172,[2]master!$A$1:$A$498,0),2)</f>
        <v>Milliers de barils par jour (kb/j)</v>
      </c>
    </row>
    <row r="173" spans="1:8" x14ac:dyDescent="0.35">
      <c r="A173" s="16" t="s">
        <v>77</v>
      </c>
      <c r="B173" s="16" t="str">
        <f>INDEX([2]master!$A$1:$C$498,MATCH(A173,[2]master!$A$1:$A$498,0),2)</f>
        <v>Mesures actuelles</v>
      </c>
      <c r="C173" s="16">
        <v>2047</v>
      </c>
      <c r="D173" s="16" t="s">
        <v>134</v>
      </c>
      <c r="E173" s="16" t="str">
        <f>INDEX([2]master!$A$1:$C$498,MATCH(D173,[2]master!$A$1:$A$498,0),2)</f>
        <v>Production avec CSC</v>
      </c>
      <c r="F173" s="16">
        <v>0</v>
      </c>
      <c r="G173" s="16" t="s">
        <v>135</v>
      </c>
      <c r="H173" t="str">
        <f>INDEX([2]master!$A$1:$C$498,MATCH(G173,[2]master!$A$1:$A$498,0),2)</f>
        <v>Milliers de barils par jour (kb/j)</v>
      </c>
    </row>
    <row r="174" spans="1:8" x14ac:dyDescent="0.35">
      <c r="A174" s="16" t="s">
        <v>77</v>
      </c>
      <c r="B174" s="16" t="str">
        <f>INDEX([2]master!$A$1:$C$498,MATCH(A174,[2]master!$A$1:$A$498,0),2)</f>
        <v>Mesures actuelles</v>
      </c>
      <c r="C174" s="16">
        <v>2048</v>
      </c>
      <c r="D174" s="16" t="s">
        <v>134</v>
      </c>
      <c r="E174" s="16" t="str">
        <f>INDEX([2]master!$A$1:$C$498,MATCH(D174,[2]master!$A$1:$A$498,0),2)</f>
        <v>Production avec CSC</v>
      </c>
      <c r="F174" s="16">
        <v>0</v>
      </c>
      <c r="G174" s="16" t="s">
        <v>135</v>
      </c>
      <c r="H174" t="str">
        <f>INDEX([2]master!$A$1:$C$498,MATCH(G174,[2]master!$A$1:$A$498,0),2)</f>
        <v>Milliers de barils par jour (kb/j)</v>
      </c>
    </row>
    <row r="175" spans="1:8" x14ac:dyDescent="0.35">
      <c r="A175" s="16" t="s">
        <v>77</v>
      </c>
      <c r="B175" s="16" t="str">
        <f>INDEX([2]master!$A$1:$C$498,MATCH(A175,[2]master!$A$1:$A$498,0),2)</f>
        <v>Mesures actuelles</v>
      </c>
      <c r="C175" s="16">
        <v>2049</v>
      </c>
      <c r="D175" s="16" t="s">
        <v>134</v>
      </c>
      <c r="E175" s="16" t="str">
        <f>INDEX([2]master!$A$1:$C$498,MATCH(D175,[2]master!$A$1:$A$498,0),2)</f>
        <v>Production avec CSC</v>
      </c>
      <c r="F175" s="16">
        <v>0</v>
      </c>
      <c r="G175" s="16" t="s">
        <v>135</v>
      </c>
      <c r="H175" t="str">
        <f>INDEX([2]master!$A$1:$C$498,MATCH(G175,[2]master!$A$1:$A$498,0),2)</f>
        <v>Milliers de barils par jour (kb/j)</v>
      </c>
    </row>
    <row r="176" spans="1:8" x14ac:dyDescent="0.35">
      <c r="A176" s="16" t="s">
        <v>77</v>
      </c>
      <c r="B176" s="16" t="str">
        <f>INDEX([2]master!$A$1:$C$498,MATCH(A176,[2]master!$A$1:$A$498,0),2)</f>
        <v>Mesures actuelles</v>
      </c>
      <c r="C176" s="16">
        <v>2050</v>
      </c>
      <c r="D176" s="16" t="s">
        <v>134</v>
      </c>
      <c r="E176" s="16" t="str">
        <f>INDEX([2]master!$A$1:$C$498,MATCH(D176,[2]master!$A$1:$A$498,0),2)</f>
        <v>Production avec CSC</v>
      </c>
      <c r="F176" s="16">
        <v>0</v>
      </c>
      <c r="G176" s="16" t="s">
        <v>135</v>
      </c>
      <c r="H176" t="str">
        <f>INDEX([2]master!$A$1:$C$498,MATCH(G176,[2]master!$A$1:$A$498,0),2)</f>
        <v>Milliers de barils par jour (kb/j)</v>
      </c>
    </row>
    <row r="177" spans="1:8" x14ac:dyDescent="0.35">
      <c r="A177" s="16" t="s">
        <v>77</v>
      </c>
      <c r="B177" s="16" t="str">
        <f>INDEX([2]master!$A$1:$C$498,MATCH(A177,[2]master!$A$1:$A$498,0),2)</f>
        <v>Mesures actuelles</v>
      </c>
      <c r="C177" s="16">
        <v>2016</v>
      </c>
      <c r="D177" s="16" t="s">
        <v>136</v>
      </c>
      <c r="E177" s="16" t="str">
        <f>INDEX([2]master!$A$1:$C$498,MATCH(D177,[2]master!$A$1:$A$498,0),2)</f>
        <v>Production sans CSC</v>
      </c>
      <c r="F177" s="16">
        <v>2541.6689999999999</v>
      </c>
      <c r="G177" s="16" t="s">
        <v>135</v>
      </c>
      <c r="H177" t="str">
        <f>INDEX([2]master!$A$1:$C$498,MATCH(G177,[2]master!$A$1:$A$498,0),2)</f>
        <v>Milliers de barils par jour (kb/j)</v>
      </c>
    </row>
    <row r="178" spans="1:8" x14ac:dyDescent="0.35">
      <c r="A178" s="16" t="s">
        <v>77</v>
      </c>
      <c r="B178" s="16" t="str">
        <f>INDEX([2]master!$A$1:$C$498,MATCH(A178,[2]master!$A$1:$A$498,0),2)</f>
        <v>Mesures actuelles</v>
      </c>
      <c r="C178" s="16">
        <v>2017</v>
      </c>
      <c r="D178" s="16" t="s">
        <v>136</v>
      </c>
      <c r="E178" s="16" t="str">
        <f>INDEX([2]master!$A$1:$C$498,MATCH(D178,[2]master!$A$1:$A$498,0),2)</f>
        <v>Production sans CSC</v>
      </c>
      <c r="F178" s="16">
        <v>2819.6480000000001</v>
      </c>
      <c r="G178" s="16" t="s">
        <v>135</v>
      </c>
      <c r="H178" t="str">
        <f>INDEX([2]master!$A$1:$C$498,MATCH(G178,[2]master!$A$1:$A$498,0),2)</f>
        <v>Milliers de barils par jour (kb/j)</v>
      </c>
    </row>
    <row r="179" spans="1:8" x14ac:dyDescent="0.35">
      <c r="A179" s="16" t="s">
        <v>77</v>
      </c>
      <c r="B179" s="16" t="str">
        <f>INDEX([2]master!$A$1:$C$498,MATCH(A179,[2]master!$A$1:$A$498,0),2)</f>
        <v>Mesures actuelles</v>
      </c>
      <c r="C179" s="16">
        <v>2018</v>
      </c>
      <c r="D179" s="16" t="s">
        <v>136</v>
      </c>
      <c r="E179" s="16" t="str">
        <f>INDEX([2]master!$A$1:$C$498,MATCH(D179,[2]master!$A$1:$A$498,0),2)</f>
        <v>Production sans CSC</v>
      </c>
      <c r="F179" s="16">
        <v>3042.2249999999999</v>
      </c>
      <c r="G179" s="16" t="s">
        <v>135</v>
      </c>
      <c r="H179" t="str">
        <f>INDEX([2]master!$A$1:$C$498,MATCH(G179,[2]master!$A$1:$A$498,0),2)</f>
        <v>Milliers de barils par jour (kb/j)</v>
      </c>
    </row>
    <row r="180" spans="1:8" x14ac:dyDescent="0.35">
      <c r="A180" s="16" t="s">
        <v>77</v>
      </c>
      <c r="B180" s="16" t="str">
        <f>INDEX([2]master!$A$1:$C$498,MATCH(A180,[2]master!$A$1:$A$498,0),2)</f>
        <v>Mesures actuelles</v>
      </c>
      <c r="C180" s="16">
        <v>2019</v>
      </c>
      <c r="D180" s="16" t="s">
        <v>136</v>
      </c>
      <c r="E180" s="16" t="str">
        <f>INDEX([2]master!$A$1:$C$498,MATCH(D180,[2]master!$A$1:$A$498,0),2)</f>
        <v>Production sans CSC</v>
      </c>
      <c r="F180" s="16">
        <v>3096.5189999999998</v>
      </c>
      <c r="G180" s="16" t="s">
        <v>135</v>
      </c>
      <c r="H180" t="str">
        <f>INDEX([2]master!$A$1:$C$498,MATCH(G180,[2]master!$A$1:$A$498,0),2)</f>
        <v>Milliers de barils par jour (kb/j)</v>
      </c>
    </row>
    <row r="181" spans="1:8" x14ac:dyDescent="0.35">
      <c r="A181" s="16" t="s">
        <v>77</v>
      </c>
      <c r="B181" s="16" t="str">
        <f>INDEX([2]master!$A$1:$C$498,MATCH(A181,[2]master!$A$1:$A$498,0),2)</f>
        <v>Mesures actuelles</v>
      </c>
      <c r="C181" s="16">
        <v>2020</v>
      </c>
      <c r="D181" s="16" t="s">
        <v>136</v>
      </c>
      <c r="E181" s="16" t="str">
        <f>INDEX([2]master!$A$1:$C$498,MATCH(D181,[2]master!$A$1:$A$498,0),2)</f>
        <v>Production sans CSC</v>
      </c>
      <c r="F181" s="16">
        <v>2981.788</v>
      </c>
      <c r="G181" s="16" t="s">
        <v>135</v>
      </c>
      <c r="H181" t="str">
        <f>INDEX([2]master!$A$1:$C$498,MATCH(G181,[2]master!$A$1:$A$498,0),2)</f>
        <v>Milliers de barils par jour (kb/j)</v>
      </c>
    </row>
    <row r="182" spans="1:8" x14ac:dyDescent="0.35">
      <c r="A182" s="16" t="s">
        <v>77</v>
      </c>
      <c r="B182" s="16" t="str">
        <f>INDEX([2]master!$A$1:$C$498,MATCH(A182,[2]master!$A$1:$A$498,0),2)</f>
        <v>Mesures actuelles</v>
      </c>
      <c r="C182" s="16">
        <v>2021</v>
      </c>
      <c r="D182" s="16" t="s">
        <v>136</v>
      </c>
      <c r="E182" s="16" t="str">
        <f>INDEX([2]master!$A$1:$C$498,MATCH(D182,[2]master!$A$1:$A$498,0),2)</f>
        <v>Production sans CSC</v>
      </c>
      <c r="F182" s="16">
        <v>3247.2310000000002</v>
      </c>
      <c r="G182" s="16" t="s">
        <v>135</v>
      </c>
      <c r="H182" t="str">
        <f>INDEX([2]master!$A$1:$C$498,MATCH(G182,[2]master!$A$1:$A$498,0),2)</f>
        <v>Milliers de barils par jour (kb/j)</v>
      </c>
    </row>
    <row r="183" spans="1:8" x14ac:dyDescent="0.35">
      <c r="A183" s="16" t="s">
        <v>77</v>
      </c>
      <c r="B183" s="16" t="str">
        <f>INDEX([2]master!$A$1:$C$498,MATCH(A183,[2]master!$A$1:$A$498,0),2)</f>
        <v>Mesures actuelles</v>
      </c>
      <c r="C183" s="16">
        <v>2022</v>
      </c>
      <c r="D183" s="16" t="s">
        <v>136</v>
      </c>
      <c r="E183" s="16" t="str">
        <f>INDEX([2]master!$A$1:$C$498,MATCH(D183,[2]master!$A$1:$A$498,0),2)</f>
        <v>Production sans CSC</v>
      </c>
      <c r="F183" s="16">
        <v>3288.277</v>
      </c>
      <c r="G183" s="16" t="s">
        <v>135</v>
      </c>
      <c r="H183" t="str">
        <f>INDEX([2]master!$A$1:$C$498,MATCH(G183,[2]master!$A$1:$A$498,0),2)</f>
        <v>Milliers de barils par jour (kb/j)</v>
      </c>
    </row>
    <row r="184" spans="1:8" x14ac:dyDescent="0.35">
      <c r="A184" s="16" t="s">
        <v>77</v>
      </c>
      <c r="B184" s="16" t="str">
        <f>INDEX([2]master!$A$1:$C$498,MATCH(A184,[2]master!$A$1:$A$498,0),2)</f>
        <v>Mesures actuelles</v>
      </c>
      <c r="C184" s="16">
        <v>2023</v>
      </c>
      <c r="D184" s="16" t="s">
        <v>136</v>
      </c>
      <c r="E184" s="16" t="str">
        <f>INDEX([2]master!$A$1:$C$498,MATCH(D184,[2]master!$A$1:$A$498,0),2)</f>
        <v>Production sans CSC</v>
      </c>
      <c r="F184" s="16">
        <v>3383.4920000000002</v>
      </c>
      <c r="G184" s="16" t="s">
        <v>135</v>
      </c>
      <c r="H184" t="str">
        <f>INDEX([2]master!$A$1:$C$498,MATCH(G184,[2]master!$A$1:$A$498,0),2)</f>
        <v>Milliers de barils par jour (kb/j)</v>
      </c>
    </row>
    <row r="185" spans="1:8" x14ac:dyDescent="0.35">
      <c r="A185" s="16" t="s">
        <v>77</v>
      </c>
      <c r="B185" s="16" t="str">
        <f>INDEX([2]master!$A$1:$C$498,MATCH(A185,[2]master!$A$1:$A$498,0),2)</f>
        <v>Mesures actuelles</v>
      </c>
      <c r="C185" s="16">
        <v>2024</v>
      </c>
      <c r="D185" s="16" t="s">
        <v>136</v>
      </c>
      <c r="E185" s="16" t="str">
        <f>INDEX([2]master!$A$1:$C$498,MATCH(D185,[2]master!$A$1:$A$498,0),2)</f>
        <v>Production sans CSC</v>
      </c>
      <c r="F185" s="16">
        <v>3433.4920000000002</v>
      </c>
      <c r="G185" s="16" t="s">
        <v>135</v>
      </c>
      <c r="H185" t="str">
        <f>INDEX([2]master!$A$1:$C$498,MATCH(G185,[2]master!$A$1:$A$498,0),2)</f>
        <v>Milliers de barils par jour (kb/j)</v>
      </c>
    </row>
    <row r="186" spans="1:8" x14ac:dyDescent="0.35">
      <c r="A186" s="16" t="s">
        <v>77</v>
      </c>
      <c r="B186" s="16" t="str">
        <f>INDEX([2]master!$A$1:$C$498,MATCH(A186,[2]master!$A$1:$A$498,0),2)</f>
        <v>Mesures actuelles</v>
      </c>
      <c r="C186" s="16">
        <v>2025</v>
      </c>
      <c r="D186" s="16" t="s">
        <v>136</v>
      </c>
      <c r="E186" s="16" t="str">
        <f>INDEX([2]master!$A$1:$C$498,MATCH(D186,[2]master!$A$1:$A$498,0),2)</f>
        <v>Production sans CSC</v>
      </c>
      <c r="F186" s="16">
        <v>3511.0259999999998</v>
      </c>
      <c r="G186" s="16" t="s">
        <v>135</v>
      </c>
      <c r="H186" t="str">
        <f>INDEX([2]master!$A$1:$C$498,MATCH(G186,[2]master!$A$1:$A$498,0),2)</f>
        <v>Milliers de barils par jour (kb/j)</v>
      </c>
    </row>
    <row r="187" spans="1:8" x14ac:dyDescent="0.35">
      <c r="A187" s="16" t="s">
        <v>77</v>
      </c>
      <c r="B187" s="16" t="str">
        <f>INDEX([2]master!$A$1:$C$498,MATCH(A187,[2]master!$A$1:$A$498,0),2)</f>
        <v>Mesures actuelles</v>
      </c>
      <c r="C187" s="16">
        <v>2026</v>
      </c>
      <c r="D187" s="16" t="s">
        <v>136</v>
      </c>
      <c r="E187" s="16" t="str">
        <f>INDEX([2]master!$A$1:$C$498,MATCH(D187,[2]master!$A$1:$A$498,0),2)</f>
        <v>Production sans CSC</v>
      </c>
      <c r="F187" s="16">
        <v>3563.5619999999999</v>
      </c>
      <c r="G187" s="16" t="s">
        <v>135</v>
      </c>
      <c r="H187" t="str">
        <f>INDEX([2]master!$A$1:$C$498,MATCH(G187,[2]master!$A$1:$A$498,0),2)</f>
        <v>Milliers de barils par jour (kb/j)</v>
      </c>
    </row>
    <row r="188" spans="1:8" x14ac:dyDescent="0.35">
      <c r="A188" s="16" t="s">
        <v>77</v>
      </c>
      <c r="B188" s="16" t="str">
        <f>INDEX([2]master!$A$1:$C$498,MATCH(A188,[2]master!$A$1:$A$498,0),2)</f>
        <v>Mesures actuelles</v>
      </c>
      <c r="C188" s="16">
        <v>2027</v>
      </c>
      <c r="D188" s="16" t="s">
        <v>136</v>
      </c>
      <c r="E188" s="16" t="str">
        <f>INDEX([2]master!$A$1:$C$498,MATCH(D188,[2]master!$A$1:$A$498,0),2)</f>
        <v>Production sans CSC</v>
      </c>
      <c r="F188" s="16">
        <v>3601.0990000000002</v>
      </c>
      <c r="G188" s="16" t="s">
        <v>135</v>
      </c>
      <c r="H188" t="str">
        <f>INDEX([2]master!$A$1:$C$498,MATCH(G188,[2]master!$A$1:$A$498,0),2)</f>
        <v>Milliers de barils par jour (kb/j)</v>
      </c>
    </row>
    <row r="189" spans="1:8" x14ac:dyDescent="0.35">
      <c r="A189" s="16" t="s">
        <v>77</v>
      </c>
      <c r="B189" s="16" t="str">
        <f>INDEX([2]master!$A$1:$C$498,MATCH(A189,[2]master!$A$1:$A$498,0),2)</f>
        <v>Mesures actuelles</v>
      </c>
      <c r="C189" s="16">
        <v>2028</v>
      </c>
      <c r="D189" s="16" t="s">
        <v>136</v>
      </c>
      <c r="E189" s="16" t="str">
        <f>INDEX([2]master!$A$1:$C$498,MATCH(D189,[2]master!$A$1:$A$498,0),2)</f>
        <v>Production sans CSC</v>
      </c>
      <c r="F189" s="16">
        <v>3658.6379999999999</v>
      </c>
      <c r="G189" s="16" t="s">
        <v>135</v>
      </c>
      <c r="H189" t="str">
        <f>INDEX([2]master!$A$1:$C$498,MATCH(G189,[2]master!$A$1:$A$498,0),2)</f>
        <v>Milliers de barils par jour (kb/j)</v>
      </c>
    </row>
    <row r="190" spans="1:8" x14ac:dyDescent="0.35">
      <c r="A190" s="16" t="s">
        <v>77</v>
      </c>
      <c r="B190" s="16" t="str">
        <f>INDEX([2]master!$A$1:$C$498,MATCH(A190,[2]master!$A$1:$A$498,0),2)</f>
        <v>Mesures actuelles</v>
      </c>
      <c r="C190" s="16">
        <v>2029</v>
      </c>
      <c r="D190" s="16" t="s">
        <v>136</v>
      </c>
      <c r="E190" s="16" t="str">
        <f>INDEX([2]master!$A$1:$C$498,MATCH(D190,[2]master!$A$1:$A$498,0),2)</f>
        <v>Production sans CSC</v>
      </c>
      <c r="F190" s="16">
        <v>3692.0329999999999</v>
      </c>
      <c r="G190" s="16" t="s">
        <v>135</v>
      </c>
      <c r="H190" t="str">
        <f>INDEX([2]master!$A$1:$C$498,MATCH(G190,[2]master!$A$1:$A$498,0),2)</f>
        <v>Milliers de barils par jour (kb/j)</v>
      </c>
    </row>
    <row r="191" spans="1:8" x14ac:dyDescent="0.35">
      <c r="A191" s="16" t="s">
        <v>77</v>
      </c>
      <c r="B191" s="16" t="str">
        <f>INDEX([2]master!$A$1:$C$498,MATCH(A191,[2]master!$A$1:$A$498,0),2)</f>
        <v>Mesures actuelles</v>
      </c>
      <c r="C191" s="16">
        <v>2030</v>
      </c>
      <c r="D191" s="16" t="s">
        <v>136</v>
      </c>
      <c r="E191" s="16" t="str">
        <f>INDEX([2]master!$A$1:$C$498,MATCH(D191,[2]master!$A$1:$A$498,0),2)</f>
        <v>Production sans CSC</v>
      </c>
      <c r="F191" s="16">
        <v>3732.8290000000002</v>
      </c>
      <c r="G191" s="16" t="s">
        <v>135</v>
      </c>
      <c r="H191" t="str">
        <f>INDEX([2]master!$A$1:$C$498,MATCH(G191,[2]master!$A$1:$A$498,0),2)</f>
        <v>Milliers de barils par jour (kb/j)</v>
      </c>
    </row>
    <row r="192" spans="1:8" x14ac:dyDescent="0.35">
      <c r="A192" s="16" t="s">
        <v>77</v>
      </c>
      <c r="B192" s="16" t="str">
        <f>INDEX([2]master!$A$1:$C$498,MATCH(A192,[2]master!$A$1:$A$498,0),2)</f>
        <v>Mesures actuelles</v>
      </c>
      <c r="C192" s="16">
        <v>2031</v>
      </c>
      <c r="D192" s="16" t="s">
        <v>136</v>
      </c>
      <c r="E192" s="16" t="str">
        <f>INDEX([2]master!$A$1:$C$498,MATCH(D192,[2]master!$A$1:$A$498,0),2)</f>
        <v>Production sans CSC</v>
      </c>
      <c r="F192" s="16">
        <v>3746.125</v>
      </c>
      <c r="G192" s="16" t="s">
        <v>135</v>
      </c>
      <c r="H192" t="str">
        <f>INDEX([2]master!$A$1:$C$498,MATCH(G192,[2]master!$A$1:$A$498,0),2)</f>
        <v>Milliers de barils par jour (kb/j)</v>
      </c>
    </row>
    <row r="193" spans="1:8" x14ac:dyDescent="0.35">
      <c r="A193" s="16" t="s">
        <v>77</v>
      </c>
      <c r="B193" s="16" t="str">
        <f>INDEX([2]master!$A$1:$C$498,MATCH(A193,[2]master!$A$1:$A$498,0),2)</f>
        <v>Mesures actuelles</v>
      </c>
      <c r="C193" s="16">
        <v>2032</v>
      </c>
      <c r="D193" s="16" t="s">
        <v>136</v>
      </c>
      <c r="E193" s="16" t="str">
        <f>INDEX([2]master!$A$1:$C$498,MATCH(D193,[2]master!$A$1:$A$498,0),2)</f>
        <v>Production sans CSC</v>
      </c>
      <c r="F193" s="16">
        <v>3764.4209999999998</v>
      </c>
      <c r="G193" s="16" t="s">
        <v>135</v>
      </c>
      <c r="H193" t="str">
        <f>INDEX([2]master!$A$1:$C$498,MATCH(G193,[2]master!$A$1:$A$498,0),2)</f>
        <v>Milliers de barils par jour (kb/j)</v>
      </c>
    </row>
    <row r="194" spans="1:8" x14ac:dyDescent="0.35">
      <c r="A194" s="16" t="s">
        <v>77</v>
      </c>
      <c r="B194" s="16" t="str">
        <f>INDEX([2]master!$A$1:$C$498,MATCH(A194,[2]master!$A$1:$A$498,0),2)</f>
        <v>Mesures actuelles</v>
      </c>
      <c r="C194" s="16">
        <v>2033</v>
      </c>
      <c r="D194" s="16" t="s">
        <v>136</v>
      </c>
      <c r="E194" s="16" t="str">
        <f>INDEX([2]master!$A$1:$C$498,MATCH(D194,[2]master!$A$1:$A$498,0),2)</f>
        <v>Production sans CSC</v>
      </c>
      <c r="F194" s="16">
        <v>3818.817</v>
      </c>
      <c r="G194" s="16" t="s">
        <v>135</v>
      </c>
      <c r="H194" t="str">
        <f>INDEX([2]master!$A$1:$C$498,MATCH(G194,[2]master!$A$1:$A$498,0),2)</f>
        <v>Milliers de barils par jour (kb/j)</v>
      </c>
    </row>
    <row r="195" spans="1:8" x14ac:dyDescent="0.35">
      <c r="A195" s="16" t="s">
        <v>77</v>
      </c>
      <c r="B195" s="16" t="str">
        <f>INDEX([2]master!$A$1:$C$498,MATCH(A195,[2]master!$A$1:$A$498,0),2)</f>
        <v>Mesures actuelles</v>
      </c>
      <c r="C195" s="16">
        <v>2034</v>
      </c>
      <c r="D195" s="16" t="s">
        <v>136</v>
      </c>
      <c r="E195" s="16" t="str">
        <f>INDEX([2]master!$A$1:$C$498,MATCH(D195,[2]master!$A$1:$A$498,0),2)</f>
        <v>Production sans CSC</v>
      </c>
      <c r="F195" s="16">
        <v>3851.7660000000001</v>
      </c>
      <c r="G195" s="16" t="s">
        <v>135</v>
      </c>
      <c r="H195" t="str">
        <f>INDEX([2]master!$A$1:$C$498,MATCH(G195,[2]master!$A$1:$A$498,0),2)</f>
        <v>Milliers de barils par jour (kb/j)</v>
      </c>
    </row>
    <row r="196" spans="1:8" x14ac:dyDescent="0.35">
      <c r="A196" s="16" t="s">
        <v>77</v>
      </c>
      <c r="B196" s="16" t="str">
        <f>INDEX([2]master!$A$1:$C$498,MATCH(A196,[2]master!$A$1:$A$498,0),2)</f>
        <v>Mesures actuelles</v>
      </c>
      <c r="C196" s="16">
        <v>2035</v>
      </c>
      <c r="D196" s="16" t="s">
        <v>136</v>
      </c>
      <c r="E196" s="16" t="str">
        <f>INDEX([2]master!$A$1:$C$498,MATCH(D196,[2]master!$A$1:$A$498,0),2)</f>
        <v>Production sans CSC</v>
      </c>
      <c r="F196" s="16">
        <v>3848.9920000000002</v>
      </c>
      <c r="G196" s="16" t="s">
        <v>135</v>
      </c>
      <c r="H196" t="str">
        <f>INDEX([2]master!$A$1:$C$498,MATCH(G196,[2]master!$A$1:$A$498,0),2)</f>
        <v>Milliers de barils par jour (kb/j)</v>
      </c>
    </row>
    <row r="197" spans="1:8" x14ac:dyDescent="0.35">
      <c r="A197" s="16" t="s">
        <v>77</v>
      </c>
      <c r="B197" s="16" t="str">
        <f>INDEX([2]master!$A$1:$C$498,MATCH(A197,[2]master!$A$1:$A$498,0),2)</f>
        <v>Mesures actuelles</v>
      </c>
      <c r="C197" s="16">
        <v>2036</v>
      </c>
      <c r="D197" s="16" t="s">
        <v>136</v>
      </c>
      <c r="E197" s="16" t="str">
        <f>INDEX([2]master!$A$1:$C$498,MATCH(D197,[2]master!$A$1:$A$498,0),2)</f>
        <v>Production sans CSC</v>
      </c>
      <c r="F197" s="16">
        <v>3825.7809999999999</v>
      </c>
      <c r="G197" s="16" t="s">
        <v>135</v>
      </c>
      <c r="H197" t="str">
        <f>INDEX([2]master!$A$1:$C$498,MATCH(G197,[2]master!$A$1:$A$498,0),2)</f>
        <v>Milliers de barils par jour (kb/j)</v>
      </c>
    </row>
    <row r="198" spans="1:8" x14ac:dyDescent="0.35">
      <c r="A198" s="16" t="s">
        <v>77</v>
      </c>
      <c r="B198" s="16" t="str">
        <f>INDEX([2]master!$A$1:$C$498,MATCH(A198,[2]master!$A$1:$A$498,0),2)</f>
        <v>Mesures actuelles</v>
      </c>
      <c r="C198" s="16">
        <v>2037</v>
      </c>
      <c r="D198" s="16" t="s">
        <v>136</v>
      </c>
      <c r="E198" s="16" t="str">
        <f>INDEX([2]master!$A$1:$C$498,MATCH(D198,[2]master!$A$1:$A$498,0),2)</f>
        <v>Production sans CSC</v>
      </c>
      <c r="F198" s="16">
        <v>3802.4430000000002</v>
      </c>
      <c r="G198" s="16" t="s">
        <v>135</v>
      </c>
      <c r="H198" t="str">
        <f>INDEX([2]master!$A$1:$C$498,MATCH(G198,[2]master!$A$1:$A$498,0),2)</f>
        <v>Milliers de barils par jour (kb/j)</v>
      </c>
    </row>
    <row r="199" spans="1:8" x14ac:dyDescent="0.35">
      <c r="A199" s="16" t="s">
        <v>77</v>
      </c>
      <c r="B199" s="16" t="str">
        <f>INDEX([2]master!$A$1:$C$498,MATCH(A199,[2]master!$A$1:$A$498,0),2)</f>
        <v>Mesures actuelles</v>
      </c>
      <c r="C199" s="16">
        <v>2038</v>
      </c>
      <c r="D199" s="16" t="s">
        <v>136</v>
      </c>
      <c r="E199" s="16" t="str">
        <f>INDEX([2]master!$A$1:$C$498,MATCH(D199,[2]master!$A$1:$A$498,0),2)</f>
        <v>Production sans CSC</v>
      </c>
      <c r="F199" s="16">
        <v>3780.009</v>
      </c>
      <c r="G199" s="16" t="s">
        <v>135</v>
      </c>
      <c r="H199" t="str">
        <f>INDEX([2]master!$A$1:$C$498,MATCH(G199,[2]master!$A$1:$A$498,0),2)</f>
        <v>Milliers de barils par jour (kb/j)</v>
      </c>
    </row>
    <row r="200" spans="1:8" x14ac:dyDescent="0.35">
      <c r="A200" s="16" t="s">
        <v>77</v>
      </c>
      <c r="B200" s="16" t="str">
        <f>INDEX([2]master!$A$1:$C$498,MATCH(A200,[2]master!$A$1:$A$498,0),2)</f>
        <v>Mesures actuelles</v>
      </c>
      <c r="C200" s="16">
        <v>2039</v>
      </c>
      <c r="D200" s="16" t="s">
        <v>136</v>
      </c>
      <c r="E200" s="16" t="str">
        <f>INDEX([2]master!$A$1:$C$498,MATCH(D200,[2]master!$A$1:$A$498,0),2)</f>
        <v>Production sans CSC</v>
      </c>
      <c r="F200" s="16">
        <v>3768.77</v>
      </c>
      <c r="G200" s="16" t="s">
        <v>135</v>
      </c>
      <c r="H200" t="str">
        <f>INDEX([2]master!$A$1:$C$498,MATCH(G200,[2]master!$A$1:$A$498,0),2)</f>
        <v>Milliers de barils par jour (kb/j)</v>
      </c>
    </row>
    <row r="201" spans="1:8" x14ac:dyDescent="0.35">
      <c r="A201" s="16" t="s">
        <v>77</v>
      </c>
      <c r="B201" s="16" t="str">
        <f>INDEX([2]master!$A$1:$C$498,MATCH(A201,[2]master!$A$1:$A$498,0),2)</f>
        <v>Mesures actuelles</v>
      </c>
      <c r="C201" s="16">
        <v>2040</v>
      </c>
      <c r="D201" s="16" t="s">
        <v>136</v>
      </c>
      <c r="E201" s="16" t="str">
        <f>INDEX([2]master!$A$1:$C$498,MATCH(D201,[2]master!$A$1:$A$498,0),2)</f>
        <v>Production sans CSC</v>
      </c>
      <c r="F201" s="16">
        <v>3757.5309999999999</v>
      </c>
      <c r="G201" s="16" t="s">
        <v>135</v>
      </c>
      <c r="H201" t="str">
        <f>INDEX([2]master!$A$1:$C$498,MATCH(G201,[2]master!$A$1:$A$498,0),2)</f>
        <v>Milliers de barils par jour (kb/j)</v>
      </c>
    </row>
    <row r="202" spans="1:8" x14ac:dyDescent="0.35">
      <c r="A202" s="16" t="s">
        <v>77</v>
      </c>
      <c r="B202" s="16" t="str">
        <f>INDEX([2]master!$A$1:$C$498,MATCH(A202,[2]master!$A$1:$A$498,0),2)</f>
        <v>Mesures actuelles</v>
      </c>
      <c r="C202" s="16">
        <v>2041</v>
      </c>
      <c r="D202" s="16" t="s">
        <v>136</v>
      </c>
      <c r="E202" s="16" t="str">
        <f>INDEX([2]master!$A$1:$C$498,MATCH(D202,[2]master!$A$1:$A$498,0),2)</f>
        <v>Production sans CSC</v>
      </c>
      <c r="F202" s="16">
        <v>3739.2640000000001</v>
      </c>
      <c r="G202" s="16" t="s">
        <v>135</v>
      </c>
      <c r="H202" t="str">
        <f>INDEX([2]master!$A$1:$C$498,MATCH(G202,[2]master!$A$1:$A$498,0),2)</f>
        <v>Milliers de barils par jour (kb/j)</v>
      </c>
    </row>
    <row r="203" spans="1:8" x14ac:dyDescent="0.35">
      <c r="A203" s="16" t="s">
        <v>77</v>
      </c>
      <c r="B203" s="16" t="str">
        <f>INDEX([2]master!$A$1:$C$498,MATCH(A203,[2]master!$A$1:$A$498,0),2)</f>
        <v>Mesures actuelles</v>
      </c>
      <c r="C203" s="16">
        <v>2042</v>
      </c>
      <c r="D203" s="16" t="s">
        <v>136</v>
      </c>
      <c r="E203" s="16" t="str">
        <f>INDEX([2]master!$A$1:$C$498,MATCH(D203,[2]master!$A$1:$A$498,0),2)</f>
        <v>Production sans CSC</v>
      </c>
      <c r="F203" s="16">
        <v>3723.46</v>
      </c>
      <c r="G203" s="16" t="s">
        <v>135</v>
      </c>
      <c r="H203" t="str">
        <f>INDEX([2]master!$A$1:$C$498,MATCH(G203,[2]master!$A$1:$A$498,0),2)</f>
        <v>Milliers de barils par jour (kb/j)</v>
      </c>
    </row>
    <row r="204" spans="1:8" x14ac:dyDescent="0.35">
      <c r="A204" s="16" t="s">
        <v>77</v>
      </c>
      <c r="B204" s="16" t="str">
        <f>INDEX([2]master!$A$1:$C$498,MATCH(A204,[2]master!$A$1:$A$498,0),2)</f>
        <v>Mesures actuelles</v>
      </c>
      <c r="C204" s="16">
        <v>2043</v>
      </c>
      <c r="D204" s="16" t="s">
        <v>136</v>
      </c>
      <c r="E204" s="16" t="str">
        <f>INDEX([2]master!$A$1:$C$498,MATCH(D204,[2]master!$A$1:$A$498,0),2)</f>
        <v>Production sans CSC</v>
      </c>
      <c r="F204" s="16">
        <v>3700.7489999999998</v>
      </c>
      <c r="G204" s="16" t="s">
        <v>135</v>
      </c>
      <c r="H204" t="str">
        <f>INDEX([2]master!$A$1:$C$498,MATCH(G204,[2]master!$A$1:$A$498,0),2)</f>
        <v>Milliers de barils par jour (kb/j)</v>
      </c>
    </row>
    <row r="205" spans="1:8" x14ac:dyDescent="0.35">
      <c r="A205" s="16" t="s">
        <v>77</v>
      </c>
      <c r="B205" s="16" t="str">
        <f>INDEX([2]master!$A$1:$C$498,MATCH(A205,[2]master!$A$1:$A$498,0),2)</f>
        <v>Mesures actuelles</v>
      </c>
      <c r="C205" s="16">
        <v>2044</v>
      </c>
      <c r="D205" s="16" t="s">
        <v>136</v>
      </c>
      <c r="E205" s="16" t="str">
        <f>INDEX([2]master!$A$1:$C$498,MATCH(D205,[2]master!$A$1:$A$498,0),2)</f>
        <v>Production sans CSC</v>
      </c>
      <c r="F205" s="16">
        <v>3675.8020000000001</v>
      </c>
      <c r="G205" s="16" t="s">
        <v>135</v>
      </c>
      <c r="H205" t="str">
        <f>INDEX([2]master!$A$1:$C$498,MATCH(G205,[2]master!$A$1:$A$498,0),2)</f>
        <v>Milliers de barils par jour (kb/j)</v>
      </c>
    </row>
    <row r="206" spans="1:8" x14ac:dyDescent="0.35">
      <c r="A206" s="16" t="s">
        <v>77</v>
      </c>
      <c r="B206" s="16" t="str">
        <f>INDEX([2]master!$A$1:$C$498,MATCH(A206,[2]master!$A$1:$A$498,0),2)</f>
        <v>Mesures actuelles</v>
      </c>
      <c r="C206" s="16">
        <v>2045</v>
      </c>
      <c r="D206" s="16" t="s">
        <v>136</v>
      </c>
      <c r="E206" s="16" t="str">
        <f>INDEX([2]master!$A$1:$C$498,MATCH(D206,[2]master!$A$1:$A$498,0),2)</f>
        <v>Production sans CSC</v>
      </c>
      <c r="F206" s="16">
        <v>3650.857</v>
      </c>
      <c r="G206" s="16" t="s">
        <v>135</v>
      </c>
      <c r="H206" t="str">
        <f>INDEX([2]master!$A$1:$C$498,MATCH(G206,[2]master!$A$1:$A$498,0),2)</f>
        <v>Milliers de barils par jour (kb/j)</v>
      </c>
    </row>
    <row r="207" spans="1:8" x14ac:dyDescent="0.35">
      <c r="A207" s="16" t="s">
        <v>77</v>
      </c>
      <c r="B207" s="16" t="str">
        <f>INDEX([2]master!$A$1:$C$498,MATCH(A207,[2]master!$A$1:$A$498,0),2)</f>
        <v>Mesures actuelles</v>
      </c>
      <c r="C207" s="16">
        <v>2046</v>
      </c>
      <c r="D207" s="16" t="s">
        <v>136</v>
      </c>
      <c r="E207" s="16" t="str">
        <f>INDEX([2]master!$A$1:$C$498,MATCH(D207,[2]master!$A$1:$A$498,0),2)</f>
        <v>Production sans CSC</v>
      </c>
      <c r="F207" s="16">
        <v>3630.7910000000002</v>
      </c>
      <c r="G207" s="16" t="s">
        <v>135</v>
      </c>
      <c r="H207" t="str">
        <f>INDEX([2]master!$A$1:$C$498,MATCH(G207,[2]master!$A$1:$A$498,0),2)</f>
        <v>Milliers de barils par jour (kb/j)</v>
      </c>
    </row>
    <row r="208" spans="1:8" x14ac:dyDescent="0.35">
      <c r="A208" s="16" t="s">
        <v>77</v>
      </c>
      <c r="B208" s="16" t="str">
        <f>INDEX([2]master!$A$1:$C$498,MATCH(A208,[2]master!$A$1:$A$498,0),2)</f>
        <v>Mesures actuelles</v>
      </c>
      <c r="C208" s="16">
        <v>2047</v>
      </c>
      <c r="D208" s="16" t="s">
        <v>136</v>
      </c>
      <c r="E208" s="16" t="str">
        <f>INDEX([2]master!$A$1:$C$498,MATCH(D208,[2]master!$A$1:$A$498,0),2)</f>
        <v>Production sans CSC</v>
      </c>
      <c r="F208" s="16">
        <v>3612.933</v>
      </c>
      <c r="G208" s="16" t="s">
        <v>135</v>
      </c>
      <c r="H208" t="str">
        <f>INDEX([2]master!$A$1:$C$498,MATCH(G208,[2]master!$A$1:$A$498,0),2)</f>
        <v>Milliers de barils par jour (kb/j)</v>
      </c>
    </row>
    <row r="209" spans="1:8" x14ac:dyDescent="0.35">
      <c r="A209" s="16" t="s">
        <v>77</v>
      </c>
      <c r="B209" s="16" t="str">
        <f>INDEX([2]master!$A$1:$C$498,MATCH(A209,[2]master!$A$1:$A$498,0),2)</f>
        <v>Mesures actuelles</v>
      </c>
      <c r="C209" s="16">
        <v>2048</v>
      </c>
      <c r="D209" s="16" t="s">
        <v>136</v>
      </c>
      <c r="E209" s="16" t="str">
        <f>INDEX([2]master!$A$1:$C$498,MATCH(D209,[2]master!$A$1:$A$498,0),2)</f>
        <v>Production sans CSC</v>
      </c>
      <c r="F209" s="16">
        <v>3604.2249999999999</v>
      </c>
      <c r="G209" s="16" t="s">
        <v>135</v>
      </c>
      <c r="H209" t="str">
        <f>INDEX([2]master!$A$1:$C$498,MATCH(G209,[2]master!$A$1:$A$498,0),2)</f>
        <v>Milliers de barils par jour (kb/j)</v>
      </c>
    </row>
    <row r="210" spans="1:8" x14ac:dyDescent="0.35">
      <c r="A210" s="16" t="s">
        <v>77</v>
      </c>
      <c r="B210" s="16" t="str">
        <f>INDEX([2]master!$A$1:$C$498,MATCH(A210,[2]master!$A$1:$A$498,0),2)</f>
        <v>Mesures actuelles</v>
      </c>
      <c r="C210" s="16">
        <v>2049</v>
      </c>
      <c r="D210" s="16" t="s">
        <v>136</v>
      </c>
      <c r="E210" s="16" t="str">
        <f>INDEX([2]master!$A$1:$C$498,MATCH(D210,[2]master!$A$1:$A$498,0),2)</f>
        <v>Production sans CSC</v>
      </c>
      <c r="F210" s="16">
        <v>3597.7669999999998</v>
      </c>
      <c r="G210" s="16" t="s">
        <v>135</v>
      </c>
      <c r="H210" t="str">
        <f>INDEX([2]master!$A$1:$C$498,MATCH(G210,[2]master!$A$1:$A$498,0),2)</f>
        <v>Milliers de barils par jour (kb/j)</v>
      </c>
    </row>
    <row r="211" spans="1:8" x14ac:dyDescent="0.35">
      <c r="A211" s="16" t="s">
        <v>77</v>
      </c>
      <c r="B211" s="16" t="str">
        <f>INDEX([2]master!$A$1:$C$498,MATCH(A211,[2]master!$A$1:$A$498,0),2)</f>
        <v>Mesures actuelles</v>
      </c>
      <c r="C211" s="16">
        <v>2050</v>
      </c>
      <c r="D211" s="16" t="s">
        <v>136</v>
      </c>
      <c r="E211" s="16" t="str">
        <f>INDEX([2]master!$A$1:$C$498,MATCH(D211,[2]master!$A$1:$A$498,0),2)</f>
        <v>Production sans CSC</v>
      </c>
      <c r="F211" s="16">
        <v>3591.3110000000001</v>
      </c>
      <c r="G211" s="16" t="s">
        <v>135</v>
      </c>
      <c r="H211" t="str">
        <f>INDEX([2]master!$A$1:$C$498,MATCH(G211,[2]master!$A$1:$A$498,0),2)</f>
        <v>Milliers de barils par jour (kb/j)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44EC-E01B-44AB-8054-F71B4A8B634A}">
  <dimension ref="A1:G211"/>
  <sheetViews>
    <sheetView topLeftCell="A178" workbookViewId="0">
      <selection activeCell="D198" sqref="D198"/>
    </sheetView>
  </sheetViews>
  <sheetFormatPr defaultRowHeight="14.5" x14ac:dyDescent="0.35"/>
  <cols>
    <col min="1" max="1" width="16.26953125" bestFit="1" customWidth="1"/>
    <col min="2" max="2" width="10.7265625" bestFit="1" customWidth="1"/>
    <col min="4" max="4" width="15.453125" bestFit="1" customWidth="1"/>
    <col min="7" max="7" width="30.54296875" bestFit="1" customWidth="1"/>
  </cols>
  <sheetData>
    <row r="1" spans="1:7" x14ac:dyDescent="0.35">
      <c r="A1" s="16" t="s">
        <v>2</v>
      </c>
      <c r="B1" s="16" t="s">
        <v>125</v>
      </c>
      <c r="C1" s="16" t="s">
        <v>4</v>
      </c>
      <c r="D1" s="16" t="s">
        <v>73</v>
      </c>
      <c r="E1" s="16" t="s">
        <v>126</v>
      </c>
      <c r="F1" s="16" t="s">
        <v>7</v>
      </c>
      <c r="G1" s="16" t="s">
        <v>8</v>
      </c>
    </row>
    <row r="2" spans="1:7" x14ac:dyDescent="0.35">
      <c r="A2" s="16" t="s">
        <v>9</v>
      </c>
      <c r="B2" s="16" t="str">
        <f>INDEX([2]master!$A$1:$C$498,MATCH(A2,[2]master!$A$1:$A$498,0),2)</f>
        <v>Carboneutralité à l’échelle mondiale</v>
      </c>
      <c r="C2" s="16">
        <v>2016</v>
      </c>
      <c r="D2" s="16" t="s">
        <v>137</v>
      </c>
      <c r="E2" s="16" t="str">
        <f>INDEX([2]master!$A$1:$C$498,MATCH(D2,[2]master!$A$1:$A$498,0),2)</f>
        <v>Projets actuels</v>
      </c>
      <c r="F2" s="16">
        <v>2541.67</v>
      </c>
      <c r="G2" s="16" t="s">
        <v>135</v>
      </c>
    </row>
    <row r="3" spans="1:7" x14ac:dyDescent="0.35">
      <c r="A3" s="16" t="s">
        <v>9</v>
      </c>
      <c r="B3" s="16" t="str">
        <f>INDEX([2]master!$A$1:$C$498,MATCH(A3,[2]master!$A$1:$A$498,0),2)</f>
        <v>Carboneutralité à l’échelle mondiale</v>
      </c>
      <c r="C3" s="16">
        <v>2017</v>
      </c>
      <c r="D3" s="16" t="s">
        <v>137</v>
      </c>
      <c r="E3" s="16" t="str">
        <f>INDEX([2]master!$A$1:$C$498,MATCH(D3,[2]master!$A$1:$A$498,0),2)</f>
        <v>Projets actuels</v>
      </c>
      <c r="F3" s="16">
        <v>2819.65</v>
      </c>
      <c r="G3" s="16" t="s">
        <v>135</v>
      </c>
    </row>
    <row r="4" spans="1:7" x14ac:dyDescent="0.35">
      <c r="A4" s="16" t="s">
        <v>9</v>
      </c>
      <c r="B4" s="16" t="str">
        <f>INDEX([2]master!$A$1:$C$498,MATCH(A4,[2]master!$A$1:$A$498,0),2)</f>
        <v>Carboneutralité à l’échelle mondiale</v>
      </c>
      <c r="C4" s="16">
        <v>2018</v>
      </c>
      <c r="D4" s="16" t="s">
        <v>137</v>
      </c>
      <c r="E4" s="16" t="str">
        <f>INDEX([2]master!$A$1:$C$498,MATCH(D4,[2]master!$A$1:$A$498,0),2)</f>
        <v>Projets actuels</v>
      </c>
      <c r="F4" s="16">
        <v>3042.22</v>
      </c>
      <c r="G4" s="16" t="s">
        <v>135</v>
      </c>
    </row>
    <row r="5" spans="1:7" x14ac:dyDescent="0.35">
      <c r="A5" s="16" t="s">
        <v>9</v>
      </c>
      <c r="B5" s="16" t="str">
        <f>INDEX([2]master!$A$1:$C$498,MATCH(A5,[2]master!$A$1:$A$498,0),2)</f>
        <v>Carboneutralité à l’échelle mondiale</v>
      </c>
      <c r="C5" s="16">
        <v>2019</v>
      </c>
      <c r="D5" s="16" t="s">
        <v>137</v>
      </c>
      <c r="E5" s="16" t="str">
        <f>INDEX([2]master!$A$1:$C$498,MATCH(D5,[2]master!$A$1:$A$498,0),2)</f>
        <v>Projets actuels</v>
      </c>
      <c r="F5" s="16">
        <v>3096.52</v>
      </c>
      <c r="G5" s="16" t="s">
        <v>135</v>
      </c>
    </row>
    <row r="6" spans="1:7" x14ac:dyDescent="0.35">
      <c r="A6" s="16" t="s">
        <v>9</v>
      </c>
      <c r="B6" s="16" t="str">
        <f>INDEX([2]master!$A$1:$C$498,MATCH(A6,[2]master!$A$1:$A$498,0),2)</f>
        <v>Carboneutralité à l’échelle mondiale</v>
      </c>
      <c r="C6" s="16">
        <v>2020</v>
      </c>
      <c r="D6" s="16" t="s">
        <v>137</v>
      </c>
      <c r="E6" s="16" t="str">
        <f>INDEX([2]master!$A$1:$C$498,MATCH(D6,[2]master!$A$1:$A$498,0),2)</f>
        <v>Projets actuels</v>
      </c>
      <c r="F6" s="16">
        <v>2981.79</v>
      </c>
      <c r="G6" s="16" t="s">
        <v>135</v>
      </c>
    </row>
    <row r="7" spans="1:7" x14ac:dyDescent="0.35">
      <c r="A7" s="16" t="s">
        <v>9</v>
      </c>
      <c r="B7" s="16" t="str">
        <f>INDEX([2]master!$A$1:$C$498,MATCH(A7,[2]master!$A$1:$A$498,0),2)</f>
        <v>Carboneutralité à l’échelle mondiale</v>
      </c>
      <c r="C7" s="16">
        <v>2021</v>
      </c>
      <c r="D7" s="16" t="s">
        <v>137</v>
      </c>
      <c r="E7" s="16" t="str">
        <f>INDEX([2]master!$A$1:$C$498,MATCH(D7,[2]master!$A$1:$A$498,0),2)</f>
        <v>Projets actuels</v>
      </c>
      <c r="F7" s="16">
        <v>3247.23</v>
      </c>
      <c r="G7" s="16" t="s">
        <v>135</v>
      </c>
    </row>
    <row r="8" spans="1:7" x14ac:dyDescent="0.35">
      <c r="A8" s="16" t="s">
        <v>9</v>
      </c>
      <c r="B8" s="16" t="str">
        <f>INDEX([2]master!$A$1:$C$498,MATCH(A8,[2]master!$A$1:$A$498,0),2)</f>
        <v>Carboneutralité à l’échelle mondiale</v>
      </c>
      <c r="C8" s="16">
        <v>2022</v>
      </c>
      <c r="D8" s="16" t="s">
        <v>137</v>
      </c>
      <c r="E8" s="16" t="str">
        <f>INDEX([2]master!$A$1:$C$498,MATCH(D8,[2]master!$A$1:$A$498,0),2)</f>
        <v>Projets actuels</v>
      </c>
      <c r="F8" s="16">
        <v>3288.28</v>
      </c>
      <c r="G8" s="16" t="s">
        <v>135</v>
      </c>
    </row>
    <row r="9" spans="1:7" x14ac:dyDescent="0.35">
      <c r="A9" s="16" t="s">
        <v>9</v>
      </c>
      <c r="B9" s="16" t="str">
        <f>INDEX([2]master!$A$1:$C$498,MATCH(A9,[2]master!$A$1:$A$498,0),2)</f>
        <v>Carboneutralité à l’échelle mondiale</v>
      </c>
      <c r="C9" s="16">
        <v>2023</v>
      </c>
      <c r="D9" s="16" t="s">
        <v>137</v>
      </c>
      <c r="E9" s="16" t="str">
        <f>INDEX([2]master!$A$1:$C$498,MATCH(D9,[2]master!$A$1:$A$498,0),2)</f>
        <v>Projets actuels</v>
      </c>
      <c r="F9" s="16">
        <v>3383.77</v>
      </c>
      <c r="G9" s="16" t="s">
        <v>135</v>
      </c>
    </row>
    <row r="10" spans="1:7" x14ac:dyDescent="0.35">
      <c r="A10" s="16" t="s">
        <v>9</v>
      </c>
      <c r="B10" s="16" t="str">
        <f>INDEX([2]master!$A$1:$C$498,MATCH(A10,[2]master!$A$1:$A$498,0),2)</f>
        <v>Carboneutralité à l’échelle mondiale</v>
      </c>
      <c r="C10" s="16">
        <v>2024</v>
      </c>
      <c r="D10" s="16" t="s">
        <v>137</v>
      </c>
      <c r="E10" s="16" t="str">
        <f>INDEX([2]master!$A$1:$C$498,MATCH(D10,[2]master!$A$1:$A$498,0),2)</f>
        <v>Projets actuels</v>
      </c>
      <c r="F10" s="16">
        <v>3414.36</v>
      </c>
      <c r="G10" s="16" t="s">
        <v>135</v>
      </c>
    </row>
    <row r="11" spans="1:7" x14ac:dyDescent="0.35">
      <c r="A11" s="16" t="s">
        <v>9</v>
      </c>
      <c r="B11" s="16" t="str">
        <f>INDEX([2]master!$A$1:$C$498,MATCH(A11,[2]master!$A$1:$A$498,0),2)</f>
        <v>Carboneutralité à l’échelle mondiale</v>
      </c>
      <c r="C11" s="16">
        <v>2025</v>
      </c>
      <c r="D11" s="16" t="s">
        <v>137</v>
      </c>
      <c r="E11" s="16" t="str">
        <f>INDEX([2]master!$A$1:$C$498,MATCH(D11,[2]master!$A$1:$A$498,0),2)</f>
        <v>Projets actuels</v>
      </c>
      <c r="F11" s="16">
        <v>3434.94</v>
      </c>
      <c r="G11" s="16" t="s">
        <v>135</v>
      </c>
    </row>
    <row r="12" spans="1:7" x14ac:dyDescent="0.35">
      <c r="A12" s="16" t="s">
        <v>9</v>
      </c>
      <c r="B12" s="16" t="str">
        <f>INDEX([2]master!$A$1:$C$498,MATCH(A12,[2]master!$A$1:$A$498,0),2)</f>
        <v>Carboneutralité à l’échelle mondiale</v>
      </c>
      <c r="C12" s="16">
        <v>2026</v>
      </c>
      <c r="D12" s="16" t="s">
        <v>137</v>
      </c>
      <c r="E12" s="16" t="str">
        <f>INDEX([2]master!$A$1:$C$498,MATCH(D12,[2]master!$A$1:$A$498,0),2)</f>
        <v>Projets actuels</v>
      </c>
      <c r="F12" s="16">
        <v>3460.53</v>
      </c>
      <c r="G12" s="16" t="s">
        <v>135</v>
      </c>
    </row>
    <row r="13" spans="1:7" x14ac:dyDescent="0.35">
      <c r="A13" s="16" t="s">
        <v>9</v>
      </c>
      <c r="B13" s="16" t="str">
        <f>INDEX([2]master!$A$1:$C$498,MATCH(A13,[2]master!$A$1:$A$498,0),2)</f>
        <v>Carboneutralité à l’échelle mondiale</v>
      </c>
      <c r="C13" s="16">
        <v>2027</v>
      </c>
      <c r="D13" s="16" t="s">
        <v>137</v>
      </c>
      <c r="E13" s="16" t="str">
        <f>INDEX([2]master!$A$1:$C$498,MATCH(D13,[2]master!$A$1:$A$498,0),2)</f>
        <v>Projets actuels</v>
      </c>
      <c r="F13" s="16">
        <v>3491.11</v>
      </c>
      <c r="G13" s="16" t="s">
        <v>135</v>
      </c>
    </row>
    <row r="14" spans="1:7" x14ac:dyDescent="0.35">
      <c r="A14" s="16" t="s">
        <v>9</v>
      </c>
      <c r="B14" s="16" t="str">
        <f>INDEX([2]master!$A$1:$C$498,MATCH(A14,[2]master!$A$1:$A$498,0),2)</f>
        <v>Carboneutralité à l’échelle mondiale</v>
      </c>
      <c r="C14" s="16">
        <v>2028</v>
      </c>
      <c r="D14" s="16" t="s">
        <v>137</v>
      </c>
      <c r="E14" s="16" t="str">
        <f>INDEX([2]master!$A$1:$C$498,MATCH(D14,[2]master!$A$1:$A$498,0),2)</f>
        <v>Projets actuels</v>
      </c>
      <c r="F14" s="16">
        <v>3492.63</v>
      </c>
      <c r="G14" s="16" t="s">
        <v>135</v>
      </c>
    </row>
    <row r="15" spans="1:7" x14ac:dyDescent="0.35">
      <c r="A15" s="16" t="s">
        <v>9</v>
      </c>
      <c r="B15" s="16" t="str">
        <f>INDEX([2]master!$A$1:$C$498,MATCH(A15,[2]master!$A$1:$A$498,0),2)</f>
        <v>Carboneutralité à l’échelle mondiale</v>
      </c>
      <c r="C15" s="16">
        <v>2029</v>
      </c>
      <c r="D15" s="16" t="s">
        <v>137</v>
      </c>
      <c r="E15" s="16" t="str">
        <f>INDEX([2]master!$A$1:$C$498,MATCH(D15,[2]master!$A$1:$A$498,0),2)</f>
        <v>Projets actuels</v>
      </c>
      <c r="F15" s="16">
        <v>3509.14</v>
      </c>
      <c r="G15" s="16" t="s">
        <v>135</v>
      </c>
    </row>
    <row r="16" spans="1:7" x14ac:dyDescent="0.35">
      <c r="A16" s="16" t="s">
        <v>9</v>
      </c>
      <c r="B16" s="16" t="str">
        <f>INDEX([2]master!$A$1:$C$498,MATCH(A16,[2]master!$A$1:$A$498,0),2)</f>
        <v>Carboneutralité à l’échelle mondiale</v>
      </c>
      <c r="C16" s="16">
        <v>2030</v>
      </c>
      <c r="D16" s="16" t="s">
        <v>137</v>
      </c>
      <c r="E16" s="16" t="str">
        <f>INDEX([2]master!$A$1:$C$498,MATCH(D16,[2]master!$A$1:$A$498,0),2)</f>
        <v>Projets actuels</v>
      </c>
      <c r="F16" s="16">
        <v>3503.14</v>
      </c>
      <c r="G16" s="16" t="s">
        <v>135</v>
      </c>
    </row>
    <row r="17" spans="1:7" x14ac:dyDescent="0.35">
      <c r="A17" s="16" t="s">
        <v>9</v>
      </c>
      <c r="B17" s="16" t="str">
        <f>INDEX([2]master!$A$1:$C$498,MATCH(A17,[2]master!$A$1:$A$498,0),2)</f>
        <v>Carboneutralité à l’échelle mondiale</v>
      </c>
      <c r="C17" s="16">
        <v>2031</v>
      </c>
      <c r="D17" s="16" t="s">
        <v>137</v>
      </c>
      <c r="E17" s="16" t="str">
        <f>INDEX([2]master!$A$1:$C$498,MATCH(D17,[2]master!$A$1:$A$498,0),2)</f>
        <v>Projets actuels</v>
      </c>
      <c r="F17" s="16">
        <v>3380.71</v>
      </c>
      <c r="G17" s="16" t="s">
        <v>135</v>
      </c>
    </row>
    <row r="18" spans="1:7" x14ac:dyDescent="0.35">
      <c r="A18" s="16" t="s">
        <v>9</v>
      </c>
      <c r="B18" s="16" t="str">
        <f>INDEX([2]master!$A$1:$C$498,MATCH(A18,[2]master!$A$1:$A$498,0),2)</f>
        <v>Carboneutralité à l’échelle mondiale</v>
      </c>
      <c r="C18" s="16">
        <v>2032</v>
      </c>
      <c r="D18" s="16" t="s">
        <v>137</v>
      </c>
      <c r="E18" s="16" t="str">
        <f>INDEX([2]master!$A$1:$C$498,MATCH(D18,[2]master!$A$1:$A$498,0),2)</f>
        <v>Projets actuels</v>
      </c>
      <c r="F18" s="16">
        <v>3264.39</v>
      </c>
      <c r="G18" s="16" t="s">
        <v>135</v>
      </c>
    </row>
    <row r="19" spans="1:7" x14ac:dyDescent="0.35">
      <c r="A19" s="16" t="s">
        <v>9</v>
      </c>
      <c r="B19" s="16" t="str">
        <f>INDEX([2]master!$A$1:$C$498,MATCH(A19,[2]master!$A$1:$A$498,0),2)</f>
        <v>Carboneutralité à l’échelle mondiale</v>
      </c>
      <c r="C19" s="16">
        <v>2033</v>
      </c>
      <c r="D19" s="16" t="s">
        <v>137</v>
      </c>
      <c r="E19" s="16" t="str">
        <f>INDEX([2]master!$A$1:$C$498,MATCH(D19,[2]master!$A$1:$A$498,0),2)</f>
        <v>Projets actuels</v>
      </c>
      <c r="F19" s="16">
        <v>3049.07</v>
      </c>
      <c r="G19" s="16" t="s">
        <v>135</v>
      </c>
    </row>
    <row r="20" spans="1:7" x14ac:dyDescent="0.35">
      <c r="A20" s="16" t="s">
        <v>9</v>
      </c>
      <c r="B20" s="16" t="str">
        <f>INDEX([2]master!$A$1:$C$498,MATCH(A20,[2]master!$A$1:$A$498,0),2)</f>
        <v>Carboneutralité à l’échelle mondiale</v>
      </c>
      <c r="C20" s="16">
        <v>2034</v>
      </c>
      <c r="D20" s="16" t="s">
        <v>137</v>
      </c>
      <c r="E20" s="16" t="str">
        <f>INDEX([2]master!$A$1:$C$498,MATCH(D20,[2]master!$A$1:$A$498,0),2)</f>
        <v>Projets actuels</v>
      </c>
      <c r="F20" s="16">
        <v>2795.82</v>
      </c>
      <c r="G20" s="16" t="s">
        <v>135</v>
      </c>
    </row>
    <row r="21" spans="1:7" x14ac:dyDescent="0.35">
      <c r="A21" s="16" t="s">
        <v>9</v>
      </c>
      <c r="B21" s="16" t="str">
        <f>INDEX([2]master!$A$1:$C$498,MATCH(A21,[2]master!$A$1:$A$498,0),2)</f>
        <v>Carboneutralité à l’échelle mondiale</v>
      </c>
      <c r="C21" s="16">
        <v>2035</v>
      </c>
      <c r="D21" s="16" t="s">
        <v>137</v>
      </c>
      <c r="E21" s="16" t="str">
        <f>INDEX([2]master!$A$1:$C$498,MATCH(D21,[2]master!$A$1:$A$498,0),2)</f>
        <v>Projets actuels</v>
      </c>
      <c r="F21" s="16">
        <v>2512.5300000000002</v>
      </c>
      <c r="G21" s="16" t="s">
        <v>135</v>
      </c>
    </row>
    <row r="22" spans="1:7" x14ac:dyDescent="0.35">
      <c r="A22" s="16" t="s">
        <v>9</v>
      </c>
      <c r="B22" s="16" t="str">
        <f>INDEX([2]master!$A$1:$C$498,MATCH(A22,[2]master!$A$1:$A$498,0),2)</f>
        <v>Carboneutralité à l’échelle mondiale</v>
      </c>
      <c r="C22" s="16">
        <v>2036</v>
      </c>
      <c r="D22" s="16" t="s">
        <v>137</v>
      </c>
      <c r="E22" s="16" t="str">
        <f>INDEX([2]master!$A$1:$C$498,MATCH(D22,[2]master!$A$1:$A$498,0),2)</f>
        <v>Projets actuels</v>
      </c>
      <c r="F22" s="16">
        <v>2248.39</v>
      </c>
      <c r="G22" s="16" t="s">
        <v>135</v>
      </c>
    </row>
    <row r="23" spans="1:7" x14ac:dyDescent="0.35">
      <c r="A23" s="16" t="s">
        <v>9</v>
      </c>
      <c r="B23" s="16" t="str">
        <f>INDEX([2]master!$A$1:$C$498,MATCH(A23,[2]master!$A$1:$A$498,0),2)</f>
        <v>Carboneutralité à l’échelle mondiale</v>
      </c>
      <c r="C23" s="16">
        <v>2037</v>
      </c>
      <c r="D23" s="16" t="s">
        <v>137</v>
      </c>
      <c r="E23" s="16" t="str">
        <f>INDEX([2]master!$A$1:$C$498,MATCH(D23,[2]master!$A$1:$A$498,0),2)</f>
        <v>Projets actuels</v>
      </c>
      <c r="F23" s="16">
        <v>2032.14</v>
      </c>
      <c r="G23" s="16" t="s">
        <v>135</v>
      </c>
    </row>
    <row r="24" spans="1:7" x14ac:dyDescent="0.35">
      <c r="A24" s="16" t="s">
        <v>9</v>
      </c>
      <c r="B24" s="16" t="str">
        <f>INDEX([2]master!$A$1:$C$498,MATCH(A24,[2]master!$A$1:$A$498,0),2)</f>
        <v>Carboneutralité à l’échelle mondiale</v>
      </c>
      <c r="C24" s="16">
        <v>2038</v>
      </c>
      <c r="D24" s="16" t="s">
        <v>137</v>
      </c>
      <c r="E24" s="16" t="str">
        <f>INDEX([2]master!$A$1:$C$498,MATCH(D24,[2]master!$A$1:$A$498,0),2)</f>
        <v>Projets actuels</v>
      </c>
      <c r="F24" s="16">
        <v>1815.08</v>
      </c>
      <c r="G24" s="16" t="s">
        <v>135</v>
      </c>
    </row>
    <row r="25" spans="1:7" x14ac:dyDescent="0.35">
      <c r="A25" s="16" t="s">
        <v>9</v>
      </c>
      <c r="B25" s="16" t="str">
        <f>INDEX([2]master!$A$1:$C$498,MATCH(A25,[2]master!$A$1:$A$498,0),2)</f>
        <v>Carboneutralité à l’échelle mondiale</v>
      </c>
      <c r="C25" s="16">
        <v>2039</v>
      </c>
      <c r="D25" s="16" t="s">
        <v>137</v>
      </c>
      <c r="E25" s="16" t="str">
        <f>INDEX([2]master!$A$1:$C$498,MATCH(D25,[2]master!$A$1:$A$498,0),2)</f>
        <v>Projets actuels</v>
      </c>
      <c r="F25" s="16">
        <v>1633.9</v>
      </c>
      <c r="G25" s="16" t="s">
        <v>135</v>
      </c>
    </row>
    <row r="26" spans="1:7" x14ac:dyDescent="0.35">
      <c r="A26" s="16" t="s">
        <v>9</v>
      </c>
      <c r="B26" s="16" t="str">
        <f>INDEX([2]master!$A$1:$C$498,MATCH(A26,[2]master!$A$1:$A$498,0),2)</f>
        <v>Carboneutralité à l’échelle mondiale</v>
      </c>
      <c r="C26" s="16">
        <v>2040</v>
      </c>
      <c r="D26" s="16" t="s">
        <v>137</v>
      </c>
      <c r="E26" s="16" t="str">
        <f>INDEX([2]master!$A$1:$C$498,MATCH(D26,[2]master!$A$1:$A$498,0),2)</f>
        <v>Projets actuels</v>
      </c>
      <c r="F26" s="16">
        <v>1517.07</v>
      </c>
      <c r="G26" s="16" t="s">
        <v>135</v>
      </c>
    </row>
    <row r="27" spans="1:7" x14ac:dyDescent="0.35">
      <c r="A27" s="16" t="s">
        <v>9</v>
      </c>
      <c r="B27" s="16" t="str">
        <f>INDEX([2]master!$A$1:$C$498,MATCH(A27,[2]master!$A$1:$A$498,0),2)</f>
        <v>Carboneutralité à l’échelle mondiale</v>
      </c>
      <c r="C27" s="16">
        <v>2041</v>
      </c>
      <c r="D27" s="16" t="s">
        <v>137</v>
      </c>
      <c r="E27" s="16" t="str">
        <f>INDEX([2]master!$A$1:$C$498,MATCH(D27,[2]master!$A$1:$A$498,0),2)</f>
        <v>Projets actuels</v>
      </c>
      <c r="F27" s="16">
        <v>1399.8</v>
      </c>
      <c r="G27" s="16" t="s">
        <v>135</v>
      </c>
    </row>
    <row r="28" spans="1:7" x14ac:dyDescent="0.35">
      <c r="A28" s="16" t="s">
        <v>9</v>
      </c>
      <c r="B28" s="16" t="str">
        <f>INDEX([2]master!$A$1:$C$498,MATCH(A28,[2]master!$A$1:$A$498,0),2)</f>
        <v>Carboneutralité à l’échelle mondiale</v>
      </c>
      <c r="C28" s="16">
        <v>2042</v>
      </c>
      <c r="D28" s="16" t="s">
        <v>137</v>
      </c>
      <c r="E28" s="16" t="str">
        <f>INDEX([2]master!$A$1:$C$498,MATCH(D28,[2]master!$A$1:$A$498,0),2)</f>
        <v>Projets actuels</v>
      </c>
      <c r="F28" s="16">
        <v>1284.43</v>
      </c>
      <c r="G28" s="16" t="s">
        <v>135</v>
      </c>
    </row>
    <row r="29" spans="1:7" x14ac:dyDescent="0.35">
      <c r="A29" s="16" t="s">
        <v>9</v>
      </c>
      <c r="B29" s="16" t="str">
        <f>INDEX([2]master!$A$1:$C$498,MATCH(A29,[2]master!$A$1:$A$498,0),2)</f>
        <v>Carboneutralité à l’échelle mondiale</v>
      </c>
      <c r="C29" s="16">
        <v>2043</v>
      </c>
      <c r="D29" s="16" t="s">
        <v>137</v>
      </c>
      <c r="E29" s="16" t="str">
        <f>INDEX([2]master!$A$1:$C$498,MATCH(D29,[2]master!$A$1:$A$498,0),2)</f>
        <v>Projets actuels</v>
      </c>
      <c r="F29" s="16">
        <v>1167</v>
      </c>
      <c r="G29" s="16" t="s">
        <v>135</v>
      </c>
    </row>
    <row r="30" spans="1:7" x14ac:dyDescent="0.35">
      <c r="A30" s="16" t="s">
        <v>9</v>
      </c>
      <c r="B30" s="16" t="str">
        <f>INDEX([2]master!$A$1:$C$498,MATCH(A30,[2]master!$A$1:$A$498,0),2)</f>
        <v>Carboneutralité à l’échelle mondiale</v>
      </c>
      <c r="C30" s="16">
        <v>2044</v>
      </c>
      <c r="D30" s="16" t="s">
        <v>137</v>
      </c>
      <c r="E30" s="16" t="str">
        <f>INDEX([2]master!$A$1:$C$498,MATCH(D30,[2]master!$A$1:$A$498,0),2)</f>
        <v>Projets actuels</v>
      </c>
      <c r="F30" s="16">
        <v>1047.55</v>
      </c>
      <c r="G30" s="16" t="s">
        <v>135</v>
      </c>
    </row>
    <row r="31" spans="1:7" x14ac:dyDescent="0.35">
      <c r="A31" s="16" t="s">
        <v>9</v>
      </c>
      <c r="B31" s="16" t="str">
        <f>INDEX([2]master!$A$1:$C$498,MATCH(A31,[2]master!$A$1:$A$498,0),2)</f>
        <v>Carboneutralité à l’échelle mondiale</v>
      </c>
      <c r="C31" s="16">
        <v>2045</v>
      </c>
      <c r="D31" s="16" t="s">
        <v>137</v>
      </c>
      <c r="E31" s="16" t="str">
        <f>INDEX([2]master!$A$1:$C$498,MATCH(D31,[2]master!$A$1:$A$498,0),2)</f>
        <v>Projets actuels</v>
      </c>
      <c r="F31" s="16">
        <v>903.41</v>
      </c>
      <c r="G31" s="16" t="s">
        <v>135</v>
      </c>
    </row>
    <row r="32" spans="1:7" x14ac:dyDescent="0.35">
      <c r="A32" s="16" t="s">
        <v>9</v>
      </c>
      <c r="B32" s="16" t="str">
        <f>INDEX([2]master!$A$1:$C$498,MATCH(A32,[2]master!$A$1:$A$498,0),2)</f>
        <v>Carboneutralité à l’échelle mondiale</v>
      </c>
      <c r="C32" s="16">
        <v>2046</v>
      </c>
      <c r="D32" s="16" t="s">
        <v>137</v>
      </c>
      <c r="E32" s="16" t="str">
        <f>INDEX([2]master!$A$1:$C$498,MATCH(D32,[2]master!$A$1:$A$498,0),2)</f>
        <v>Projets actuels</v>
      </c>
      <c r="F32" s="16">
        <v>775.44</v>
      </c>
      <c r="G32" s="16" t="s">
        <v>135</v>
      </c>
    </row>
    <row r="33" spans="1:7" x14ac:dyDescent="0.35">
      <c r="A33" s="16" t="s">
        <v>9</v>
      </c>
      <c r="B33" s="16" t="str">
        <f>INDEX([2]master!$A$1:$C$498,MATCH(A33,[2]master!$A$1:$A$498,0),2)</f>
        <v>Carboneutralité à l’échelle mondiale</v>
      </c>
      <c r="C33" s="16">
        <v>2047</v>
      </c>
      <c r="D33" s="16" t="s">
        <v>137</v>
      </c>
      <c r="E33" s="16" t="str">
        <f>INDEX([2]master!$A$1:$C$498,MATCH(D33,[2]master!$A$1:$A$498,0),2)</f>
        <v>Projets actuels</v>
      </c>
      <c r="F33" s="16">
        <v>710.66</v>
      </c>
      <c r="G33" s="16" t="s">
        <v>135</v>
      </c>
    </row>
    <row r="34" spans="1:7" x14ac:dyDescent="0.35">
      <c r="A34" s="16" t="s">
        <v>9</v>
      </c>
      <c r="B34" s="16" t="str">
        <f>INDEX([2]master!$A$1:$C$498,MATCH(A34,[2]master!$A$1:$A$498,0),2)</f>
        <v>Carboneutralité à l’échelle mondiale</v>
      </c>
      <c r="C34" s="16">
        <v>2048</v>
      </c>
      <c r="D34" s="16" t="s">
        <v>137</v>
      </c>
      <c r="E34" s="16" t="str">
        <f>INDEX([2]master!$A$1:$C$498,MATCH(D34,[2]master!$A$1:$A$498,0),2)</f>
        <v>Projets actuels</v>
      </c>
      <c r="F34" s="16">
        <v>656.96</v>
      </c>
      <c r="G34" s="16" t="s">
        <v>135</v>
      </c>
    </row>
    <row r="35" spans="1:7" x14ac:dyDescent="0.35">
      <c r="A35" s="16" t="s">
        <v>9</v>
      </c>
      <c r="B35" s="16" t="str">
        <f>INDEX([2]master!$A$1:$C$498,MATCH(A35,[2]master!$A$1:$A$498,0),2)</f>
        <v>Carboneutralité à l’échelle mondiale</v>
      </c>
      <c r="C35" s="16">
        <v>2049</v>
      </c>
      <c r="D35" s="16" t="s">
        <v>137</v>
      </c>
      <c r="E35" s="16" t="str">
        <f>INDEX([2]master!$A$1:$C$498,MATCH(D35,[2]master!$A$1:$A$498,0),2)</f>
        <v>Projets actuels</v>
      </c>
      <c r="F35" s="16">
        <v>575.62</v>
      </c>
      <c r="G35" s="16" t="s">
        <v>135</v>
      </c>
    </row>
    <row r="36" spans="1:7" x14ac:dyDescent="0.35">
      <c r="A36" s="16" t="s">
        <v>9</v>
      </c>
      <c r="B36" s="16" t="str">
        <f>INDEX([2]master!$A$1:$C$498,MATCH(A36,[2]master!$A$1:$A$498,0),2)</f>
        <v>Carboneutralité à l’échelle mondiale</v>
      </c>
      <c r="C36" s="16">
        <v>2050</v>
      </c>
      <c r="D36" s="16" t="s">
        <v>137</v>
      </c>
      <c r="E36" s="16" t="str">
        <f>INDEX([2]master!$A$1:$C$498,MATCH(D36,[2]master!$A$1:$A$498,0),2)</f>
        <v>Projets actuels</v>
      </c>
      <c r="F36" s="16">
        <v>462.18</v>
      </c>
      <c r="G36" s="16" t="s">
        <v>135</v>
      </c>
    </row>
    <row r="37" spans="1:7" x14ac:dyDescent="0.35">
      <c r="A37" s="16" t="s">
        <v>9</v>
      </c>
      <c r="B37" s="16" t="str">
        <f>INDEX([2]master!$A$1:$C$498,MATCH(A37,[2]master!$A$1:$A$498,0),2)</f>
        <v>Carboneutralité à l’échelle mondiale</v>
      </c>
      <c r="C37" s="16">
        <v>2016</v>
      </c>
      <c r="D37" s="16" t="s">
        <v>138</v>
      </c>
      <c r="E37" s="16" t="str">
        <f>INDEX([2]master!$A$1:$C$498,MATCH(D37,[2]master!$A$1:$A$498,0),2)</f>
        <v>Nouveaux projets</v>
      </c>
      <c r="F37" s="16">
        <v>0</v>
      </c>
      <c r="G37" s="16" t="s">
        <v>135</v>
      </c>
    </row>
    <row r="38" spans="1:7" x14ac:dyDescent="0.35">
      <c r="A38" s="16" t="s">
        <v>9</v>
      </c>
      <c r="B38" s="16" t="str">
        <f>INDEX([2]master!$A$1:$C$498,MATCH(A38,[2]master!$A$1:$A$498,0),2)</f>
        <v>Carboneutralité à l’échelle mondiale</v>
      </c>
      <c r="C38" s="16">
        <v>2017</v>
      </c>
      <c r="D38" s="16" t="s">
        <v>138</v>
      </c>
      <c r="E38" s="16" t="str">
        <f>INDEX([2]master!$A$1:$C$498,MATCH(D38,[2]master!$A$1:$A$498,0),2)</f>
        <v>Nouveaux projets</v>
      </c>
      <c r="F38" s="16">
        <v>0</v>
      </c>
      <c r="G38" s="16" t="s">
        <v>135</v>
      </c>
    </row>
    <row r="39" spans="1:7" x14ac:dyDescent="0.35">
      <c r="A39" s="16" t="s">
        <v>9</v>
      </c>
      <c r="B39" s="16" t="str">
        <f>INDEX([2]master!$A$1:$C$498,MATCH(A39,[2]master!$A$1:$A$498,0),2)</f>
        <v>Carboneutralité à l’échelle mondiale</v>
      </c>
      <c r="C39" s="16">
        <v>2018</v>
      </c>
      <c r="D39" s="16" t="s">
        <v>138</v>
      </c>
      <c r="E39" s="16" t="str">
        <f>INDEX([2]master!$A$1:$C$498,MATCH(D39,[2]master!$A$1:$A$498,0),2)</f>
        <v>Nouveaux projets</v>
      </c>
      <c r="F39" s="16">
        <v>0</v>
      </c>
      <c r="G39" s="16" t="s">
        <v>135</v>
      </c>
    </row>
    <row r="40" spans="1:7" x14ac:dyDescent="0.35">
      <c r="A40" s="16" t="s">
        <v>9</v>
      </c>
      <c r="B40" s="16" t="str">
        <f>INDEX([2]master!$A$1:$C$498,MATCH(A40,[2]master!$A$1:$A$498,0),2)</f>
        <v>Carboneutralité à l’échelle mondiale</v>
      </c>
      <c r="C40" s="16">
        <v>2019</v>
      </c>
      <c r="D40" s="16" t="s">
        <v>138</v>
      </c>
      <c r="E40" s="16" t="str">
        <f>INDEX([2]master!$A$1:$C$498,MATCH(D40,[2]master!$A$1:$A$498,0),2)</f>
        <v>Nouveaux projets</v>
      </c>
      <c r="F40" s="16">
        <v>0</v>
      </c>
      <c r="G40" s="16" t="s">
        <v>135</v>
      </c>
    </row>
    <row r="41" spans="1:7" x14ac:dyDescent="0.35">
      <c r="A41" s="16" t="s">
        <v>9</v>
      </c>
      <c r="B41" s="16" t="str">
        <f>INDEX([2]master!$A$1:$C$498,MATCH(A41,[2]master!$A$1:$A$498,0),2)</f>
        <v>Carboneutralité à l’échelle mondiale</v>
      </c>
      <c r="C41" s="16">
        <v>2020</v>
      </c>
      <c r="D41" s="16" t="s">
        <v>138</v>
      </c>
      <c r="E41" s="16" t="str">
        <f>INDEX([2]master!$A$1:$C$498,MATCH(D41,[2]master!$A$1:$A$498,0),2)</f>
        <v>Nouveaux projets</v>
      </c>
      <c r="F41" s="16">
        <v>0</v>
      </c>
      <c r="G41" s="16" t="s">
        <v>135</v>
      </c>
    </row>
    <row r="42" spans="1:7" x14ac:dyDescent="0.35">
      <c r="A42" s="16" t="s">
        <v>9</v>
      </c>
      <c r="B42" s="16" t="str">
        <f>INDEX([2]master!$A$1:$C$498,MATCH(A42,[2]master!$A$1:$A$498,0),2)</f>
        <v>Carboneutralité à l’échelle mondiale</v>
      </c>
      <c r="C42" s="16">
        <v>2021</v>
      </c>
      <c r="D42" s="16" t="s">
        <v>138</v>
      </c>
      <c r="E42" s="16" t="str">
        <f>INDEX([2]master!$A$1:$C$498,MATCH(D42,[2]master!$A$1:$A$498,0),2)</f>
        <v>Nouveaux projets</v>
      </c>
      <c r="F42" s="16">
        <v>0</v>
      </c>
      <c r="G42" s="16" t="s">
        <v>135</v>
      </c>
    </row>
    <row r="43" spans="1:7" x14ac:dyDescent="0.35">
      <c r="A43" s="16" t="s">
        <v>9</v>
      </c>
      <c r="B43" s="16" t="str">
        <f>INDEX([2]master!$A$1:$C$498,MATCH(A43,[2]master!$A$1:$A$498,0),2)</f>
        <v>Carboneutralité à l’échelle mondiale</v>
      </c>
      <c r="C43" s="16">
        <v>2022</v>
      </c>
      <c r="D43" s="16" t="s">
        <v>138</v>
      </c>
      <c r="E43" s="16" t="str">
        <f>INDEX([2]master!$A$1:$C$498,MATCH(D43,[2]master!$A$1:$A$498,0),2)</f>
        <v>Nouveaux projets</v>
      </c>
      <c r="F43" s="16">
        <v>0</v>
      </c>
      <c r="G43" s="16" t="s">
        <v>135</v>
      </c>
    </row>
    <row r="44" spans="1:7" x14ac:dyDescent="0.35">
      <c r="A44" s="16" t="s">
        <v>9</v>
      </c>
      <c r="B44" s="16" t="str">
        <f>INDEX([2]master!$A$1:$C$498,MATCH(A44,[2]master!$A$1:$A$498,0),2)</f>
        <v>Carboneutralité à l’échelle mondiale</v>
      </c>
      <c r="C44" s="16">
        <v>2023</v>
      </c>
      <c r="D44" s="16" t="s">
        <v>138</v>
      </c>
      <c r="E44" s="16" t="str">
        <f>INDEX([2]master!$A$1:$C$498,MATCH(D44,[2]master!$A$1:$A$498,0),2)</f>
        <v>Nouveaux projets</v>
      </c>
      <c r="F44" s="16">
        <v>0</v>
      </c>
      <c r="G44" s="16" t="s">
        <v>135</v>
      </c>
    </row>
    <row r="45" spans="1:7" x14ac:dyDescent="0.35">
      <c r="A45" s="16" t="s">
        <v>9</v>
      </c>
      <c r="B45" s="16" t="str">
        <f>INDEX([2]master!$A$1:$C$498,MATCH(A45,[2]master!$A$1:$A$498,0),2)</f>
        <v>Carboneutralité à l’échelle mondiale</v>
      </c>
      <c r="C45" s="16">
        <v>2024</v>
      </c>
      <c r="D45" s="16" t="s">
        <v>138</v>
      </c>
      <c r="E45" s="16" t="str">
        <f>INDEX([2]master!$A$1:$C$498,MATCH(D45,[2]master!$A$1:$A$498,0),2)</f>
        <v>Nouveaux projets</v>
      </c>
      <c r="F45" s="16">
        <v>0</v>
      </c>
      <c r="G45" s="16" t="s">
        <v>135</v>
      </c>
    </row>
    <row r="46" spans="1:7" x14ac:dyDescent="0.35">
      <c r="A46" s="16" t="s">
        <v>9</v>
      </c>
      <c r="B46" s="16" t="str">
        <f>INDEX([2]master!$A$1:$C$498,MATCH(A46,[2]master!$A$1:$A$498,0),2)</f>
        <v>Carboneutralité à l’échelle mondiale</v>
      </c>
      <c r="C46" s="16">
        <v>2025</v>
      </c>
      <c r="D46" s="16" t="s">
        <v>138</v>
      </c>
      <c r="E46" s="16" t="str">
        <f>INDEX([2]master!$A$1:$C$498,MATCH(D46,[2]master!$A$1:$A$498,0),2)</f>
        <v>Nouveaux projets</v>
      </c>
      <c r="F46" s="16">
        <v>0</v>
      </c>
      <c r="G46" s="16" t="s">
        <v>135</v>
      </c>
    </row>
    <row r="47" spans="1:7" x14ac:dyDescent="0.35">
      <c r="A47" s="16" t="s">
        <v>9</v>
      </c>
      <c r="B47" s="16" t="str">
        <f>INDEX([2]master!$A$1:$C$498,MATCH(A47,[2]master!$A$1:$A$498,0),2)</f>
        <v>Carboneutralité à l’échelle mondiale</v>
      </c>
      <c r="C47" s="16">
        <v>2026</v>
      </c>
      <c r="D47" s="16" t="s">
        <v>138</v>
      </c>
      <c r="E47" s="16" t="str">
        <f>INDEX([2]master!$A$1:$C$498,MATCH(D47,[2]master!$A$1:$A$498,0),2)</f>
        <v>Nouveaux projets</v>
      </c>
      <c r="F47" s="16">
        <v>0</v>
      </c>
      <c r="G47" s="16" t="s">
        <v>135</v>
      </c>
    </row>
    <row r="48" spans="1:7" x14ac:dyDescent="0.35">
      <c r="A48" s="16" t="s">
        <v>9</v>
      </c>
      <c r="B48" s="16" t="str">
        <f>INDEX([2]master!$A$1:$C$498,MATCH(A48,[2]master!$A$1:$A$498,0),2)</f>
        <v>Carboneutralité à l’échelle mondiale</v>
      </c>
      <c r="C48" s="16">
        <v>2027</v>
      </c>
      <c r="D48" s="16" t="s">
        <v>138</v>
      </c>
      <c r="E48" s="16" t="str">
        <f>INDEX([2]master!$A$1:$C$498,MATCH(D48,[2]master!$A$1:$A$498,0),2)</f>
        <v>Nouveaux projets</v>
      </c>
      <c r="F48" s="16">
        <v>0</v>
      </c>
      <c r="G48" s="16" t="s">
        <v>135</v>
      </c>
    </row>
    <row r="49" spans="1:7" x14ac:dyDescent="0.35">
      <c r="A49" s="16" t="s">
        <v>9</v>
      </c>
      <c r="B49" s="16" t="str">
        <f>INDEX([2]master!$A$1:$C$498,MATCH(A49,[2]master!$A$1:$A$498,0),2)</f>
        <v>Carboneutralité à l’échelle mondiale</v>
      </c>
      <c r="C49" s="16">
        <v>2028</v>
      </c>
      <c r="D49" s="16" t="s">
        <v>138</v>
      </c>
      <c r="E49" s="16" t="str">
        <f>INDEX([2]master!$A$1:$C$498,MATCH(D49,[2]master!$A$1:$A$498,0),2)</f>
        <v>Nouveaux projets</v>
      </c>
      <c r="F49" s="16">
        <v>0</v>
      </c>
      <c r="G49" s="16" t="s">
        <v>135</v>
      </c>
    </row>
    <row r="50" spans="1:7" x14ac:dyDescent="0.35">
      <c r="A50" s="16" t="s">
        <v>9</v>
      </c>
      <c r="B50" s="16" t="str">
        <f>INDEX([2]master!$A$1:$C$498,MATCH(A50,[2]master!$A$1:$A$498,0),2)</f>
        <v>Carboneutralité à l’échelle mondiale</v>
      </c>
      <c r="C50" s="16">
        <v>2029</v>
      </c>
      <c r="D50" s="16" t="s">
        <v>138</v>
      </c>
      <c r="E50" s="16" t="str">
        <f>INDEX([2]master!$A$1:$C$498,MATCH(D50,[2]master!$A$1:$A$498,0),2)</f>
        <v>Nouveaux projets</v>
      </c>
      <c r="F50" s="16">
        <v>0</v>
      </c>
      <c r="G50" s="16" t="s">
        <v>135</v>
      </c>
    </row>
    <row r="51" spans="1:7" x14ac:dyDescent="0.35">
      <c r="A51" s="16" t="s">
        <v>9</v>
      </c>
      <c r="B51" s="16" t="str">
        <f>INDEX([2]master!$A$1:$C$498,MATCH(A51,[2]master!$A$1:$A$498,0),2)</f>
        <v>Carboneutralité à l’échelle mondiale</v>
      </c>
      <c r="C51" s="16">
        <v>2030</v>
      </c>
      <c r="D51" s="16" t="s">
        <v>138</v>
      </c>
      <c r="E51" s="16" t="str">
        <f>INDEX([2]master!$A$1:$C$498,MATCH(D51,[2]master!$A$1:$A$498,0),2)</f>
        <v>Nouveaux projets</v>
      </c>
      <c r="F51" s="16">
        <v>0</v>
      </c>
      <c r="G51" s="16" t="s">
        <v>135</v>
      </c>
    </row>
    <row r="52" spans="1:7" x14ac:dyDescent="0.35">
      <c r="A52" s="16" t="s">
        <v>9</v>
      </c>
      <c r="B52" s="16" t="str">
        <f>INDEX([2]master!$A$1:$C$498,MATCH(A52,[2]master!$A$1:$A$498,0),2)</f>
        <v>Carboneutralité à l’échelle mondiale</v>
      </c>
      <c r="C52" s="16">
        <v>2031</v>
      </c>
      <c r="D52" s="16" t="s">
        <v>138</v>
      </c>
      <c r="E52" s="16" t="str">
        <f>INDEX([2]master!$A$1:$C$498,MATCH(D52,[2]master!$A$1:$A$498,0),2)</f>
        <v>Nouveaux projets</v>
      </c>
      <c r="F52" s="16">
        <v>0</v>
      </c>
      <c r="G52" s="16" t="s">
        <v>135</v>
      </c>
    </row>
    <row r="53" spans="1:7" x14ac:dyDescent="0.35">
      <c r="A53" s="16" t="s">
        <v>9</v>
      </c>
      <c r="B53" s="16" t="str">
        <f>INDEX([2]master!$A$1:$C$498,MATCH(A53,[2]master!$A$1:$A$498,0),2)</f>
        <v>Carboneutralité à l’échelle mondiale</v>
      </c>
      <c r="C53" s="16">
        <v>2032</v>
      </c>
      <c r="D53" s="16" t="s">
        <v>138</v>
      </c>
      <c r="E53" s="16" t="str">
        <f>INDEX([2]master!$A$1:$C$498,MATCH(D53,[2]master!$A$1:$A$498,0),2)</f>
        <v>Nouveaux projets</v>
      </c>
      <c r="F53" s="16">
        <v>0</v>
      </c>
      <c r="G53" s="16" t="s">
        <v>135</v>
      </c>
    </row>
    <row r="54" spans="1:7" x14ac:dyDescent="0.35">
      <c r="A54" s="16" t="s">
        <v>9</v>
      </c>
      <c r="B54" s="16" t="str">
        <f>INDEX([2]master!$A$1:$C$498,MATCH(A54,[2]master!$A$1:$A$498,0),2)</f>
        <v>Carboneutralité à l’échelle mondiale</v>
      </c>
      <c r="C54" s="16">
        <v>2033</v>
      </c>
      <c r="D54" s="16" t="s">
        <v>138</v>
      </c>
      <c r="E54" s="16" t="str">
        <f>INDEX([2]master!$A$1:$C$498,MATCH(D54,[2]master!$A$1:$A$498,0),2)</f>
        <v>Nouveaux projets</v>
      </c>
      <c r="F54" s="16">
        <v>0</v>
      </c>
      <c r="G54" s="16" t="s">
        <v>135</v>
      </c>
    </row>
    <row r="55" spans="1:7" x14ac:dyDescent="0.35">
      <c r="A55" s="16" t="s">
        <v>9</v>
      </c>
      <c r="B55" s="16" t="str">
        <f>INDEX([2]master!$A$1:$C$498,MATCH(A55,[2]master!$A$1:$A$498,0),2)</f>
        <v>Carboneutralité à l’échelle mondiale</v>
      </c>
      <c r="C55" s="16">
        <v>2034</v>
      </c>
      <c r="D55" s="16" t="s">
        <v>138</v>
      </c>
      <c r="E55" s="16" t="str">
        <f>INDEX([2]master!$A$1:$C$498,MATCH(D55,[2]master!$A$1:$A$498,0),2)</f>
        <v>Nouveaux projets</v>
      </c>
      <c r="F55" s="16">
        <v>0</v>
      </c>
      <c r="G55" s="16" t="s">
        <v>135</v>
      </c>
    </row>
    <row r="56" spans="1:7" x14ac:dyDescent="0.35">
      <c r="A56" s="16" t="s">
        <v>9</v>
      </c>
      <c r="B56" s="16" t="str">
        <f>INDEX([2]master!$A$1:$C$498,MATCH(A56,[2]master!$A$1:$A$498,0),2)</f>
        <v>Carboneutralité à l’échelle mondiale</v>
      </c>
      <c r="C56" s="16">
        <v>2035</v>
      </c>
      <c r="D56" s="16" t="s">
        <v>138</v>
      </c>
      <c r="E56" s="16" t="str">
        <f>INDEX([2]master!$A$1:$C$498,MATCH(D56,[2]master!$A$1:$A$498,0),2)</f>
        <v>Nouveaux projets</v>
      </c>
      <c r="F56" s="16">
        <v>0</v>
      </c>
      <c r="G56" s="16" t="s">
        <v>135</v>
      </c>
    </row>
    <row r="57" spans="1:7" x14ac:dyDescent="0.35">
      <c r="A57" s="16" t="s">
        <v>9</v>
      </c>
      <c r="B57" s="16" t="str">
        <f>INDEX([2]master!$A$1:$C$498,MATCH(A57,[2]master!$A$1:$A$498,0),2)</f>
        <v>Carboneutralité à l’échelle mondiale</v>
      </c>
      <c r="C57" s="16">
        <v>2036</v>
      </c>
      <c r="D57" s="16" t="s">
        <v>138</v>
      </c>
      <c r="E57" s="16" t="str">
        <f>INDEX([2]master!$A$1:$C$498,MATCH(D57,[2]master!$A$1:$A$498,0),2)</f>
        <v>Nouveaux projets</v>
      </c>
      <c r="F57" s="16">
        <v>0</v>
      </c>
      <c r="G57" s="16" t="s">
        <v>135</v>
      </c>
    </row>
    <row r="58" spans="1:7" x14ac:dyDescent="0.35">
      <c r="A58" s="16" t="s">
        <v>9</v>
      </c>
      <c r="B58" s="16" t="str">
        <f>INDEX([2]master!$A$1:$C$498,MATCH(A58,[2]master!$A$1:$A$498,0),2)</f>
        <v>Carboneutralité à l’échelle mondiale</v>
      </c>
      <c r="C58" s="16">
        <v>2037</v>
      </c>
      <c r="D58" s="16" t="s">
        <v>138</v>
      </c>
      <c r="E58" s="16" t="str">
        <f>INDEX([2]master!$A$1:$C$498,MATCH(D58,[2]master!$A$1:$A$498,0),2)</f>
        <v>Nouveaux projets</v>
      </c>
      <c r="F58" s="16">
        <v>0</v>
      </c>
      <c r="G58" s="16" t="s">
        <v>135</v>
      </c>
    </row>
    <row r="59" spans="1:7" x14ac:dyDescent="0.35">
      <c r="A59" s="16" t="s">
        <v>9</v>
      </c>
      <c r="B59" s="16" t="str">
        <f>INDEX([2]master!$A$1:$C$498,MATCH(A59,[2]master!$A$1:$A$498,0),2)</f>
        <v>Carboneutralité à l’échelle mondiale</v>
      </c>
      <c r="C59" s="16">
        <v>2038</v>
      </c>
      <c r="D59" s="16" t="s">
        <v>138</v>
      </c>
      <c r="E59" s="16" t="str">
        <f>INDEX([2]master!$A$1:$C$498,MATCH(D59,[2]master!$A$1:$A$498,0),2)</f>
        <v>Nouveaux projets</v>
      </c>
      <c r="F59" s="16">
        <v>0</v>
      </c>
      <c r="G59" s="16" t="s">
        <v>135</v>
      </c>
    </row>
    <row r="60" spans="1:7" x14ac:dyDescent="0.35">
      <c r="A60" s="16" t="s">
        <v>9</v>
      </c>
      <c r="B60" s="16" t="str">
        <f>INDEX([2]master!$A$1:$C$498,MATCH(A60,[2]master!$A$1:$A$498,0),2)</f>
        <v>Carboneutralité à l’échelle mondiale</v>
      </c>
      <c r="C60" s="16">
        <v>2039</v>
      </c>
      <c r="D60" s="16" t="s">
        <v>138</v>
      </c>
      <c r="E60" s="16" t="str">
        <f>INDEX([2]master!$A$1:$C$498,MATCH(D60,[2]master!$A$1:$A$498,0),2)</f>
        <v>Nouveaux projets</v>
      </c>
      <c r="F60" s="16">
        <v>0</v>
      </c>
      <c r="G60" s="16" t="s">
        <v>135</v>
      </c>
    </row>
    <row r="61" spans="1:7" x14ac:dyDescent="0.35">
      <c r="A61" s="16" t="s">
        <v>9</v>
      </c>
      <c r="B61" s="16" t="str">
        <f>INDEX([2]master!$A$1:$C$498,MATCH(A61,[2]master!$A$1:$A$498,0),2)</f>
        <v>Carboneutralité à l’échelle mondiale</v>
      </c>
      <c r="C61" s="16">
        <v>2040</v>
      </c>
      <c r="D61" s="16" t="s">
        <v>138</v>
      </c>
      <c r="E61" s="16" t="str">
        <f>INDEX([2]master!$A$1:$C$498,MATCH(D61,[2]master!$A$1:$A$498,0),2)</f>
        <v>Nouveaux projets</v>
      </c>
      <c r="F61" s="16">
        <v>0</v>
      </c>
      <c r="G61" s="16" t="s">
        <v>135</v>
      </c>
    </row>
    <row r="62" spans="1:7" x14ac:dyDescent="0.35">
      <c r="A62" s="16" t="s">
        <v>9</v>
      </c>
      <c r="B62" s="16" t="str">
        <f>INDEX([2]master!$A$1:$C$498,MATCH(A62,[2]master!$A$1:$A$498,0),2)</f>
        <v>Carboneutralité à l’échelle mondiale</v>
      </c>
      <c r="C62" s="16">
        <v>2041</v>
      </c>
      <c r="D62" s="16" t="s">
        <v>138</v>
      </c>
      <c r="E62" s="16" t="str">
        <f>INDEX([2]master!$A$1:$C$498,MATCH(D62,[2]master!$A$1:$A$498,0),2)</f>
        <v>Nouveaux projets</v>
      </c>
      <c r="F62" s="16">
        <v>0</v>
      </c>
      <c r="G62" s="16" t="s">
        <v>135</v>
      </c>
    </row>
    <row r="63" spans="1:7" x14ac:dyDescent="0.35">
      <c r="A63" s="16" t="s">
        <v>9</v>
      </c>
      <c r="B63" s="16" t="str">
        <f>INDEX([2]master!$A$1:$C$498,MATCH(A63,[2]master!$A$1:$A$498,0),2)</f>
        <v>Carboneutralité à l’échelle mondiale</v>
      </c>
      <c r="C63" s="16">
        <v>2042</v>
      </c>
      <c r="D63" s="16" t="s">
        <v>138</v>
      </c>
      <c r="E63" s="16" t="str">
        <f>INDEX([2]master!$A$1:$C$498,MATCH(D63,[2]master!$A$1:$A$498,0),2)</f>
        <v>Nouveaux projets</v>
      </c>
      <c r="F63" s="16">
        <v>0</v>
      </c>
      <c r="G63" s="16" t="s">
        <v>135</v>
      </c>
    </row>
    <row r="64" spans="1:7" x14ac:dyDescent="0.35">
      <c r="A64" s="16" t="s">
        <v>9</v>
      </c>
      <c r="B64" s="16" t="str">
        <f>INDEX([2]master!$A$1:$C$498,MATCH(A64,[2]master!$A$1:$A$498,0),2)</f>
        <v>Carboneutralité à l’échelle mondiale</v>
      </c>
      <c r="C64" s="16">
        <v>2043</v>
      </c>
      <c r="D64" s="16" t="s">
        <v>138</v>
      </c>
      <c r="E64" s="16" t="str">
        <f>INDEX([2]master!$A$1:$C$498,MATCH(D64,[2]master!$A$1:$A$498,0),2)</f>
        <v>Nouveaux projets</v>
      </c>
      <c r="F64" s="16">
        <v>0</v>
      </c>
      <c r="G64" s="16" t="s">
        <v>135</v>
      </c>
    </row>
    <row r="65" spans="1:7" x14ac:dyDescent="0.35">
      <c r="A65" s="16" t="s">
        <v>9</v>
      </c>
      <c r="B65" s="16" t="str">
        <f>INDEX([2]master!$A$1:$C$498,MATCH(A65,[2]master!$A$1:$A$498,0),2)</f>
        <v>Carboneutralité à l’échelle mondiale</v>
      </c>
      <c r="C65" s="16">
        <v>2044</v>
      </c>
      <c r="D65" s="16" t="s">
        <v>138</v>
      </c>
      <c r="E65" s="16" t="str">
        <f>INDEX([2]master!$A$1:$C$498,MATCH(D65,[2]master!$A$1:$A$498,0),2)</f>
        <v>Nouveaux projets</v>
      </c>
      <c r="F65" s="16">
        <v>0</v>
      </c>
      <c r="G65" s="16" t="s">
        <v>135</v>
      </c>
    </row>
    <row r="66" spans="1:7" x14ac:dyDescent="0.35">
      <c r="A66" s="16" t="s">
        <v>9</v>
      </c>
      <c r="B66" s="16" t="str">
        <f>INDEX([2]master!$A$1:$C$498,MATCH(A66,[2]master!$A$1:$A$498,0),2)</f>
        <v>Carboneutralité à l’échelle mondiale</v>
      </c>
      <c r="C66" s="16">
        <v>2045</v>
      </c>
      <c r="D66" s="16" t="s">
        <v>138</v>
      </c>
      <c r="E66" s="16" t="str">
        <f>INDEX([2]master!$A$1:$C$498,MATCH(D66,[2]master!$A$1:$A$498,0),2)</f>
        <v>Nouveaux projets</v>
      </c>
      <c r="F66" s="16">
        <v>0</v>
      </c>
      <c r="G66" s="16" t="s">
        <v>135</v>
      </c>
    </row>
    <row r="67" spans="1:7" x14ac:dyDescent="0.35">
      <c r="A67" s="16" t="s">
        <v>9</v>
      </c>
      <c r="B67" s="16" t="str">
        <f>INDEX([2]master!$A$1:$C$498,MATCH(A67,[2]master!$A$1:$A$498,0),2)</f>
        <v>Carboneutralité à l’échelle mondiale</v>
      </c>
      <c r="C67" s="16">
        <v>2046</v>
      </c>
      <c r="D67" s="16" t="s">
        <v>138</v>
      </c>
      <c r="E67" s="16" t="str">
        <f>INDEX([2]master!$A$1:$C$498,MATCH(D67,[2]master!$A$1:$A$498,0),2)</f>
        <v>Nouveaux projets</v>
      </c>
      <c r="F67" s="16">
        <v>0</v>
      </c>
      <c r="G67" s="16" t="s">
        <v>135</v>
      </c>
    </row>
    <row r="68" spans="1:7" x14ac:dyDescent="0.35">
      <c r="A68" s="16" t="s">
        <v>9</v>
      </c>
      <c r="B68" s="16" t="str">
        <f>INDEX([2]master!$A$1:$C$498,MATCH(A68,[2]master!$A$1:$A$498,0),2)</f>
        <v>Carboneutralité à l’échelle mondiale</v>
      </c>
      <c r="C68" s="16">
        <v>2047</v>
      </c>
      <c r="D68" s="16" t="s">
        <v>138</v>
      </c>
      <c r="E68" s="16" t="str">
        <f>INDEX([2]master!$A$1:$C$498,MATCH(D68,[2]master!$A$1:$A$498,0),2)</f>
        <v>Nouveaux projets</v>
      </c>
      <c r="F68" s="16">
        <v>0</v>
      </c>
      <c r="G68" s="16" t="s">
        <v>135</v>
      </c>
    </row>
    <row r="69" spans="1:7" x14ac:dyDescent="0.35">
      <c r="A69" s="16" t="s">
        <v>9</v>
      </c>
      <c r="B69" s="16" t="str">
        <f>INDEX([2]master!$A$1:$C$498,MATCH(A69,[2]master!$A$1:$A$498,0),2)</f>
        <v>Carboneutralité à l’échelle mondiale</v>
      </c>
      <c r="C69" s="16">
        <v>2048</v>
      </c>
      <c r="D69" s="16" t="s">
        <v>138</v>
      </c>
      <c r="E69" s="16" t="str">
        <f>INDEX([2]master!$A$1:$C$498,MATCH(D69,[2]master!$A$1:$A$498,0),2)</f>
        <v>Nouveaux projets</v>
      </c>
      <c r="F69" s="16">
        <v>0</v>
      </c>
      <c r="G69" s="16" t="s">
        <v>135</v>
      </c>
    </row>
    <row r="70" spans="1:7" x14ac:dyDescent="0.35">
      <c r="A70" s="16" t="s">
        <v>9</v>
      </c>
      <c r="B70" s="16" t="str">
        <f>INDEX([2]master!$A$1:$C$498,MATCH(A70,[2]master!$A$1:$A$498,0),2)</f>
        <v>Carboneutralité à l’échelle mondiale</v>
      </c>
      <c r="C70" s="16">
        <v>2049</v>
      </c>
      <c r="D70" s="16" t="s">
        <v>138</v>
      </c>
      <c r="E70" s="16" t="str">
        <f>INDEX([2]master!$A$1:$C$498,MATCH(D70,[2]master!$A$1:$A$498,0),2)</f>
        <v>Nouveaux projets</v>
      </c>
      <c r="F70" s="16">
        <v>0</v>
      </c>
      <c r="G70" s="16" t="s">
        <v>135</v>
      </c>
    </row>
    <row r="71" spans="1:7" x14ac:dyDescent="0.35">
      <c r="A71" s="16" t="s">
        <v>9</v>
      </c>
      <c r="B71" s="16" t="str">
        <f>INDEX([2]master!$A$1:$C$498,MATCH(A71,[2]master!$A$1:$A$498,0),2)</f>
        <v>Carboneutralité à l’échelle mondiale</v>
      </c>
      <c r="C71" s="16">
        <v>2050</v>
      </c>
      <c r="D71" s="16" t="s">
        <v>138</v>
      </c>
      <c r="E71" s="16" t="str">
        <f>INDEX([2]master!$A$1:$C$498,MATCH(D71,[2]master!$A$1:$A$498,0),2)</f>
        <v>Nouveaux projets</v>
      </c>
      <c r="F71" s="16">
        <v>0</v>
      </c>
      <c r="G71" s="16" t="s">
        <v>135</v>
      </c>
    </row>
    <row r="72" spans="1:7" x14ac:dyDescent="0.35">
      <c r="A72" s="16" t="s">
        <v>76</v>
      </c>
      <c r="B72" s="16" t="str">
        <f>INDEX([2]master!$A$1:$C$498,MATCH(A72,[2]master!$A$1:$A$498,0),2)</f>
        <v>Carboneutralité au Canada</v>
      </c>
      <c r="C72" s="16">
        <v>2016</v>
      </c>
      <c r="D72" s="16" t="s">
        <v>137</v>
      </c>
      <c r="E72" s="16" t="str">
        <f>INDEX([2]master!$A$1:$C$498,MATCH(D72,[2]master!$A$1:$A$498,0),2)</f>
        <v>Projets actuels</v>
      </c>
      <c r="F72" s="16">
        <v>2541.6689999999999</v>
      </c>
      <c r="G72" s="16" t="s">
        <v>135</v>
      </c>
    </row>
    <row r="73" spans="1:7" x14ac:dyDescent="0.35">
      <c r="A73" s="16" t="s">
        <v>76</v>
      </c>
      <c r="B73" s="16" t="str">
        <f>INDEX([2]master!$A$1:$C$498,MATCH(A73,[2]master!$A$1:$A$498,0),2)</f>
        <v>Carboneutralité au Canada</v>
      </c>
      <c r="C73" s="16">
        <v>2017</v>
      </c>
      <c r="D73" s="16" t="s">
        <v>137</v>
      </c>
      <c r="E73" s="16" t="str">
        <f>INDEX([2]master!$A$1:$C$498,MATCH(D73,[2]master!$A$1:$A$498,0),2)</f>
        <v>Projets actuels</v>
      </c>
      <c r="F73" s="16">
        <v>2819.6480000000001</v>
      </c>
      <c r="G73" s="16" t="s">
        <v>135</v>
      </c>
    </row>
    <row r="74" spans="1:7" x14ac:dyDescent="0.35">
      <c r="A74" s="16" t="s">
        <v>76</v>
      </c>
      <c r="B74" s="16" t="str">
        <f>INDEX([2]master!$A$1:$C$498,MATCH(A74,[2]master!$A$1:$A$498,0),2)</f>
        <v>Carboneutralité au Canada</v>
      </c>
      <c r="C74" s="16">
        <v>2018</v>
      </c>
      <c r="D74" s="16" t="s">
        <v>137</v>
      </c>
      <c r="E74" s="16" t="str">
        <f>INDEX([2]master!$A$1:$C$498,MATCH(D74,[2]master!$A$1:$A$498,0),2)</f>
        <v>Projets actuels</v>
      </c>
      <c r="F74" s="16">
        <v>3042.2249999999999</v>
      </c>
      <c r="G74" s="16" t="s">
        <v>135</v>
      </c>
    </row>
    <row r="75" spans="1:7" x14ac:dyDescent="0.35">
      <c r="A75" s="16" t="s">
        <v>76</v>
      </c>
      <c r="B75" s="16" t="str">
        <f>INDEX([2]master!$A$1:$C$498,MATCH(A75,[2]master!$A$1:$A$498,0),2)</f>
        <v>Carboneutralité au Canada</v>
      </c>
      <c r="C75" s="16">
        <v>2019</v>
      </c>
      <c r="D75" s="16" t="s">
        <v>137</v>
      </c>
      <c r="E75" s="16" t="str">
        <f>INDEX([2]master!$A$1:$C$498,MATCH(D75,[2]master!$A$1:$A$498,0),2)</f>
        <v>Projets actuels</v>
      </c>
      <c r="F75" s="16">
        <v>3096.5189999999998</v>
      </c>
      <c r="G75" s="16" t="s">
        <v>135</v>
      </c>
    </row>
    <row r="76" spans="1:7" x14ac:dyDescent="0.35">
      <c r="A76" s="16" t="s">
        <v>76</v>
      </c>
      <c r="B76" s="16" t="str">
        <f>INDEX([2]master!$A$1:$C$498,MATCH(A76,[2]master!$A$1:$A$498,0),2)</f>
        <v>Carboneutralité au Canada</v>
      </c>
      <c r="C76" s="16">
        <v>2020</v>
      </c>
      <c r="D76" s="16" t="s">
        <v>137</v>
      </c>
      <c r="E76" s="16" t="str">
        <f>INDEX([2]master!$A$1:$C$498,MATCH(D76,[2]master!$A$1:$A$498,0),2)</f>
        <v>Projets actuels</v>
      </c>
      <c r="F76" s="16">
        <v>2981.788</v>
      </c>
      <c r="G76" s="16" t="s">
        <v>135</v>
      </c>
    </row>
    <row r="77" spans="1:7" x14ac:dyDescent="0.35">
      <c r="A77" s="16" t="s">
        <v>76</v>
      </c>
      <c r="B77" s="16" t="str">
        <f>INDEX([2]master!$A$1:$C$498,MATCH(A77,[2]master!$A$1:$A$498,0),2)</f>
        <v>Carboneutralité au Canada</v>
      </c>
      <c r="C77" s="16">
        <v>2021</v>
      </c>
      <c r="D77" s="16" t="s">
        <v>137</v>
      </c>
      <c r="E77" s="16" t="str">
        <f>INDEX([2]master!$A$1:$C$498,MATCH(D77,[2]master!$A$1:$A$498,0),2)</f>
        <v>Projets actuels</v>
      </c>
      <c r="F77" s="16">
        <v>3247.2310000000002</v>
      </c>
      <c r="G77" s="16" t="s">
        <v>135</v>
      </c>
    </row>
    <row r="78" spans="1:7" x14ac:dyDescent="0.35">
      <c r="A78" s="16" t="s">
        <v>76</v>
      </c>
      <c r="B78" s="16" t="str">
        <f>INDEX([2]master!$A$1:$C$498,MATCH(A78,[2]master!$A$1:$A$498,0),2)</f>
        <v>Carboneutralité au Canada</v>
      </c>
      <c r="C78" s="16">
        <v>2022</v>
      </c>
      <c r="D78" s="16" t="s">
        <v>137</v>
      </c>
      <c r="E78" s="16" t="str">
        <f>INDEX([2]master!$A$1:$C$498,MATCH(D78,[2]master!$A$1:$A$498,0),2)</f>
        <v>Projets actuels</v>
      </c>
      <c r="F78" s="16">
        <v>3288.277</v>
      </c>
      <c r="G78" s="16" t="s">
        <v>135</v>
      </c>
    </row>
    <row r="79" spans="1:7" x14ac:dyDescent="0.35">
      <c r="A79" s="16" t="s">
        <v>76</v>
      </c>
      <c r="B79" s="16" t="str">
        <f>INDEX([2]master!$A$1:$C$498,MATCH(A79,[2]master!$A$1:$A$498,0),2)</f>
        <v>Carboneutralité au Canada</v>
      </c>
      <c r="C79" s="16">
        <v>2023</v>
      </c>
      <c r="D79" s="16" t="s">
        <v>137</v>
      </c>
      <c r="E79" s="16" t="str">
        <f>INDEX([2]master!$A$1:$C$498,MATCH(D79,[2]master!$A$1:$A$498,0),2)</f>
        <v>Projets actuels</v>
      </c>
      <c r="F79" s="16">
        <v>3383.777</v>
      </c>
      <c r="G79" s="16" t="s">
        <v>135</v>
      </c>
    </row>
    <row r="80" spans="1:7" x14ac:dyDescent="0.35">
      <c r="A80" s="16" t="s">
        <v>76</v>
      </c>
      <c r="B80" s="16" t="str">
        <f>INDEX([2]master!$A$1:$C$498,MATCH(A80,[2]master!$A$1:$A$498,0),2)</f>
        <v>Carboneutralité au Canada</v>
      </c>
      <c r="C80" s="16">
        <v>2024</v>
      </c>
      <c r="D80" s="16" t="s">
        <v>137</v>
      </c>
      <c r="E80" s="16" t="str">
        <f>INDEX([2]master!$A$1:$C$498,MATCH(D80,[2]master!$A$1:$A$498,0),2)</f>
        <v>Projets actuels</v>
      </c>
      <c r="F80" s="16">
        <v>3433.3380000000002</v>
      </c>
      <c r="G80" s="16" t="s">
        <v>135</v>
      </c>
    </row>
    <row r="81" spans="1:7" x14ac:dyDescent="0.35">
      <c r="A81" s="16" t="s">
        <v>76</v>
      </c>
      <c r="B81" s="16" t="str">
        <f>INDEX([2]master!$A$1:$C$498,MATCH(A81,[2]master!$A$1:$A$498,0),2)</f>
        <v>Carboneutralité au Canada</v>
      </c>
      <c r="C81" s="16">
        <v>2025</v>
      </c>
      <c r="D81" s="16" t="s">
        <v>137</v>
      </c>
      <c r="E81" s="16" t="str">
        <f>INDEX([2]master!$A$1:$C$498,MATCH(D81,[2]master!$A$1:$A$498,0),2)</f>
        <v>Projets actuels</v>
      </c>
      <c r="F81" s="16">
        <v>3457.9</v>
      </c>
      <c r="G81" s="16" t="s">
        <v>135</v>
      </c>
    </row>
    <row r="82" spans="1:7" x14ac:dyDescent="0.35">
      <c r="A82" s="16" t="s">
        <v>76</v>
      </c>
      <c r="B82" s="16" t="str">
        <f>INDEX([2]master!$A$1:$C$498,MATCH(A82,[2]master!$A$1:$A$498,0),2)</f>
        <v>Carboneutralité au Canada</v>
      </c>
      <c r="C82" s="16">
        <v>2026</v>
      </c>
      <c r="D82" s="16" t="s">
        <v>137</v>
      </c>
      <c r="E82" s="16" t="str">
        <f>INDEX([2]master!$A$1:$C$498,MATCH(D82,[2]master!$A$1:$A$498,0),2)</f>
        <v>Projets actuels</v>
      </c>
      <c r="F82" s="16">
        <v>3487.4630000000002</v>
      </c>
      <c r="G82" s="16" t="s">
        <v>135</v>
      </c>
    </row>
    <row r="83" spans="1:7" x14ac:dyDescent="0.35">
      <c r="A83" s="16" t="s">
        <v>76</v>
      </c>
      <c r="B83" s="16" t="str">
        <f>INDEX([2]master!$A$1:$C$498,MATCH(A83,[2]master!$A$1:$A$498,0),2)</f>
        <v>Carboneutralité au Canada</v>
      </c>
      <c r="C83" s="16">
        <v>2027</v>
      </c>
      <c r="D83" s="16" t="s">
        <v>137</v>
      </c>
      <c r="E83" s="16" t="str">
        <f>INDEX([2]master!$A$1:$C$498,MATCH(D83,[2]master!$A$1:$A$498,0),2)</f>
        <v>Projets actuels</v>
      </c>
      <c r="F83" s="16">
        <v>3522.0279999999998</v>
      </c>
      <c r="G83" s="16" t="s">
        <v>135</v>
      </c>
    </row>
    <row r="84" spans="1:7" x14ac:dyDescent="0.35">
      <c r="A84" s="16" t="s">
        <v>76</v>
      </c>
      <c r="B84" s="16" t="str">
        <f>INDEX([2]master!$A$1:$C$498,MATCH(A84,[2]master!$A$1:$A$498,0),2)</f>
        <v>Carboneutralité au Canada</v>
      </c>
      <c r="C84" s="16">
        <v>2028</v>
      </c>
      <c r="D84" s="16" t="s">
        <v>137</v>
      </c>
      <c r="E84" s="16" t="str">
        <f>INDEX([2]master!$A$1:$C$498,MATCH(D84,[2]master!$A$1:$A$498,0),2)</f>
        <v>Projets actuels</v>
      </c>
      <c r="F84" s="16">
        <v>3526.5949999999998</v>
      </c>
      <c r="G84" s="16" t="s">
        <v>135</v>
      </c>
    </row>
    <row r="85" spans="1:7" x14ac:dyDescent="0.35">
      <c r="A85" s="16" t="s">
        <v>76</v>
      </c>
      <c r="B85" s="16" t="str">
        <f>INDEX([2]master!$A$1:$C$498,MATCH(A85,[2]master!$A$1:$A$498,0),2)</f>
        <v>Carboneutralité au Canada</v>
      </c>
      <c r="C85" s="16">
        <v>2029</v>
      </c>
      <c r="D85" s="16" t="s">
        <v>137</v>
      </c>
      <c r="E85" s="16" t="str">
        <f>INDEX([2]master!$A$1:$C$498,MATCH(D85,[2]master!$A$1:$A$498,0),2)</f>
        <v>Projets actuels</v>
      </c>
      <c r="F85" s="16">
        <v>3546.163</v>
      </c>
      <c r="G85" s="16" t="s">
        <v>135</v>
      </c>
    </row>
    <row r="86" spans="1:7" x14ac:dyDescent="0.35">
      <c r="A86" s="16" t="s">
        <v>76</v>
      </c>
      <c r="B86" s="16" t="str">
        <f>INDEX([2]master!$A$1:$C$498,MATCH(A86,[2]master!$A$1:$A$498,0),2)</f>
        <v>Carboneutralité au Canada</v>
      </c>
      <c r="C86" s="16">
        <v>2030</v>
      </c>
      <c r="D86" s="16" t="s">
        <v>137</v>
      </c>
      <c r="E86" s="16" t="str">
        <f>INDEX([2]master!$A$1:$C$498,MATCH(D86,[2]master!$A$1:$A$498,0),2)</f>
        <v>Projets actuels</v>
      </c>
      <c r="F86" s="16">
        <v>3543.058</v>
      </c>
      <c r="G86" s="16" t="s">
        <v>135</v>
      </c>
    </row>
    <row r="87" spans="1:7" x14ac:dyDescent="0.35">
      <c r="A87" s="16" t="s">
        <v>76</v>
      </c>
      <c r="B87" s="16" t="str">
        <f>INDEX([2]master!$A$1:$C$498,MATCH(A87,[2]master!$A$1:$A$498,0),2)</f>
        <v>Carboneutralité au Canada</v>
      </c>
      <c r="C87" s="16">
        <v>2031</v>
      </c>
      <c r="D87" s="16" t="s">
        <v>137</v>
      </c>
      <c r="E87" s="16" t="str">
        <f>INDEX([2]master!$A$1:$C$498,MATCH(D87,[2]master!$A$1:$A$498,0),2)</f>
        <v>Projets actuels</v>
      </c>
      <c r="F87" s="16">
        <v>3518.97</v>
      </c>
      <c r="G87" s="16" t="s">
        <v>135</v>
      </c>
    </row>
    <row r="88" spans="1:7" x14ac:dyDescent="0.35">
      <c r="A88" s="16" t="s">
        <v>76</v>
      </c>
      <c r="B88" s="16" t="str">
        <f>INDEX([2]master!$A$1:$C$498,MATCH(A88,[2]master!$A$1:$A$498,0),2)</f>
        <v>Carboneutralité au Canada</v>
      </c>
      <c r="C88" s="16">
        <v>2032</v>
      </c>
      <c r="D88" s="16" t="s">
        <v>137</v>
      </c>
      <c r="E88" s="16" t="str">
        <f>INDEX([2]master!$A$1:$C$498,MATCH(D88,[2]master!$A$1:$A$498,0),2)</f>
        <v>Projets actuels</v>
      </c>
      <c r="F88" s="16">
        <v>3526.038</v>
      </c>
      <c r="G88" s="16" t="s">
        <v>135</v>
      </c>
    </row>
    <row r="89" spans="1:7" x14ac:dyDescent="0.35">
      <c r="A89" s="16" t="s">
        <v>76</v>
      </c>
      <c r="B89" s="16" t="str">
        <f>INDEX([2]master!$A$1:$C$498,MATCH(A89,[2]master!$A$1:$A$498,0),2)</f>
        <v>Carboneutralité au Canada</v>
      </c>
      <c r="C89" s="16">
        <v>2033</v>
      </c>
      <c r="D89" s="16" t="s">
        <v>137</v>
      </c>
      <c r="E89" s="16" t="str">
        <f>INDEX([2]master!$A$1:$C$498,MATCH(D89,[2]master!$A$1:$A$498,0),2)</f>
        <v>Projets actuels</v>
      </c>
      <c r="F89" s="16">
        <v>3499.8330000000001</v>
      </c>
      <c r="G89" s="16" t="s">
        <v>135</v>
      </c>
    </row>
    <row r="90" spans="1:7" x14ac:dyDescent="0.35">
      <c r="A90" s="16" t="s">
        <v>76</v>
      </c>
      <c r="B90" s="16" t="str">
        <f>INDEX([2]master!$A$1:$C$498,MATCH(A90,[2]master!$A$1:$A$498,0),2)</f>
        <v>Carboneutralité au Canada</v>
      </c>
      <c r="C90" s="16">
        <v>2034</v>
      </c>
      <c r="D90" s="16" t="s">
        <v>137</v>
      </c>
      <c r="E90" s="16" t="str">
        <f>INDEX([2]master!$A$1:$C$498,MATCH(D90,[2]master!$A$1:$A$498,0),2)</f>
        <v>Projets actuels</v>
      </c>
      <c r="F90" s="16">
        <v>3473.6640000000002</v>
      </c>
      <c r="G90" s="16" t="s">
        <v>135</v>
      </c>
    </row>
    <row r="91" spans="1:7" x14ac:dyDescent="0.35">
      <c r="A91" s="16" t="s">
        <v>76</v>
      </c>
      <c r="B91" s="16" t="str">
        <f>INDEX([2]master!$A$1:$C$498,MATCH(A91,[2]master!$A$1:$A$498,0),2)</f>
        <v>Carboneutralité au Canada</v>
      </c>
      <c r="C91" s="16">
        <v>2035</v>
      </c>
      <c r="D91" s="16" t="s">
        <v>137</v>
      </c>
      <c r="E91" s="16" t="str">
        <f>INDEX([2]master!$A$1:$C$498,MATCH(D91,[2]master!$A$1:$A$498,0),2)</f>
        <v>Projets actuels</v>
      </c>
      <c r="F91" s="16">
        <v>3407.8069999999998</v>
      </c>
      <c r="G91" s="16" t="s">
        <v>135</v>
      </c>
    </row>
    <row r="92" spans="1:7" x14ac:dyDescent="0.35">
      <c r="A92" s="16" t="s">
        <v>76</v>
      </c>
      <c r="B92" s="16" t="str">
        <f>INDEX([2]master!$A$1:$C$498,MATCH(A92,[2]master!$A$1:$A$498,0),2)</f>
        <v>Carboneutralité au Canada</v>
      </c>
      <c r="C92" s="16">
        <v>2036</v>
      </c>
      <c r="D92" s="16" t="s">
        <v>137</v>
      </c>
      <c r="E92" s="16" t="str">
        <f>INDEX([2]master!$A$1:$C$498,MATCH(D92,[2]master!$A$1:$A$498,0),2)</f>
        <v>Projets actuels</v>
      </c>
      <c r="F92" s="16">
        <v>3320.0940000000001</v>
      </c>
      <c r="G92" s="16" t="s">
        <v>135</v>
      </c>
    </row>
    <row r="93" spans="1:7" x14ac:dyDescent="0.35">
      <c r="A93" s="16" t="s">
        <v>76</v>
      </c>
      <c r="B93" s="16" t="str">
        <f>INDEX([2]master!$A$1:$C$498,MATCH(A93,[2]master!$A$1:$A$498,0),2)</f>
        <v>Carboneutralité au Canada</v>
      </c>
      <c r="C93" s="16">
        <v>2037</v>
      </c>
      <c r="D93" s="16" t="s">
        <v>137</v>
      </c>
      <c r="E93" s="16" t="str">
        <f>INDEX([2]master!$A$1:$C$498,MATCH(D93,[2]master!$A$1:$A$498,0),2)</f>
        <v>Projets actuels</v>
      </c>
      <c r="F93" s="16">
        <v>3219.4169999999999</v>
      </c>
      <c r="G93" s="16" t="s">
        <v>135</v>
      </c>
    </row>
    <row r="94" spans="1:7" x14ac:dyDescent="0.35">
      <c r="A94" s="16" t="s">
        <v>76</v>
      </c>
      <c r="B94" s="16" t="str">
        <f>INDEX([2]master!$A$1:$C$498,MATCH(A94,[2]master!$A$1:$A$498,0),2)</f>
        <v>Carboneutralité au Canada</v>
      </c>
      <c r="C94" s="16">
        <v>2038</v>
      </c>
      <c r="D94" s="16" t="s">
        <v>137</v>
      </c>
      <c r="E94" s="16" t="str">
        <f>INDEX([2]master!$A$1:$C$498,MATCH(D94,[2]master!$A$1:$A$498,0),2)</f>
        <v>Projets actuels</v>
      </c>
      <c r="F94" s="16">
        <v>3118.3220000000001</v>
      </c>
      <c r="G94" s="16" t="s">
        <v>135</v>
      </c>
    </row>
    <row r="95" spans="1:7" x14ac:dyDescent="0.35">
      <c r="A95" s="16" t="s">
        <v>76</v>
      </c>
      <c r="B95" s="16" t="str">
        <f>INDEX([2]master!$A$1:$C$498,MATCH(A95,[2]master!$A$1:$A$498,0),2)</f>
        <v>Carboneutralité au Canada</v>
      </c>
      <c r="C95" s="16">
        <v>2039</v>
      </c>
      <c r="D95" s="16" t="s">
        <v>137</v>
      </c>
      <c r="E95" s="16" t="str">
        <f>INDEX([2]master!$A$1:$C$498,MATCH(D95,[2]master!$A$1:$A$498,0),2)</f>
        <v>Projets actuels</v>
      </c>
      <c r="F95" s="16">
        <v>3017.2289999999998</v>
      </c>
      <c r="G95" s="16" t="s">
        <v>135</v>
      </c>
    </row>
    <row r="96" spans="1:7" x14ac:dyDescent="0.35">
      <c r="A96" s="16" t="s">
        <v>76</v>
      </c>
      <c r="B96" s="16" t="str">
        <f>INDEX([2]master!$A$1:$C$498,MATCH(A96,[2]master!$A$1:$A$498,0),2)</f>
        <v>Carboneutralité au Canada</v>
      </c>
      <c r="C96" s="16">
        <v>2040</v>
      </c>
      <c r="D96" s="16" t="s">
        <v>137</v>
      </c>
      <c r="E96" s="16" t="str">
        <f>INDEX([2]master!$A$1:$C$498,MATCH(D96,[2]master!$A$1:$A$498,0),2)</f>
        <v>Projets actuels</v>
      </c>
      <c r="F96" s="16">
        <v>2916.136</v>
      </c>
      <c r="G96" s="16" t="s">
        <v>135</v>
      </c>
    </row>
    <row r="97" spans="1:7" x14ac:dyDescent="0.35">
      <c r="A97" s="16" t="s">
        <v>76</v>
      </c>
      <c r="B97" s="16" t="str">
        <f>INDEX([2]master!$A$1:$C$498,MATCH(A97,[2]master!$A$1:$A$498,0),2)</f>
        <v>Carboneutralité au Canada</v>
      </c>
      <c r="C97" s="16">
        <v>2041</v>
      </c>
      <c r="D97" s="16" t="s">
        <v>137</v>
      </c>
      <c r="E97" s="16" t="str">
        <f>INDEX([2]master!$A$1:$C$498,MATCH(D97,[2]master!$A$1:$A$498,0),2)</f>
        <v>Projets actuels</v>
      </c>
      <c r="F97" s="16">
        <v>2807.9</v>
      </c>
      <c r="G97" s="16" t="s">
        <v>135</v>
      </c>
    </row>
    <row r="98" spans="1:7" x14ac:dyDescent="0.35">
      <c r="A98" s="16" t="s">
        <v>76</v>
      </c>
      <c r="B98" s="16" t="str">
        <f>INDEX([2]master!$A$1:$C$498,MATCH(A98,[2]master!$A$1:$A$498,0),2)</f>
        <v>Carboneutralité au Canada</v>
      </c>
      <c r="C98" s="16">
        <v>2042</v>
      </c>
      <c r="D98" s="16" t="s">
        <v>137</v>
      </c>
      <c r="E98" s="16" t="str">
        <f>INDEX([2]master!$A$1:$C$498,MATCH(D98,[2]master!$A$1:$A$498,0),2)</f>
        <v>Projets actuels</v>
      </c>
      <c r="F98" s="16">
        <v>2699.6640000000002</v>
      </c>
      <c r="G98" s="16" t="s">
        <v>135</v>
      </c>
    </row>
    <row r="99" spans="1:7" x14ac:dyDescent="0.35">
      <c r="A99" s="16" t="s">
        <v>76</v>
      </c>
      <c r="B99" s="16" t="str">
        <f>INDEX([2]master!$A$1:$C$498,MATCH(A99,[2]master!$A$1:$A$498,0),2)</f>
        <v>Carboneutralité au Canada</v>
      </c>
      <c r="C99" s="16">
        <v>2043</v>
      </c>
      <c r="D99" s="16" t="s">
        <v>137</v>
      </c>
      <c r="E99" s="16" t="str">
        <f>INDEX([2]master!$A$1:$C$498,MATCH(D99,[2]master!$A$1:$A$498,0),2)</f>
        <v>Projets actuels</v>
      </c>
      <c r="F99" s="16">
        <v>2621.4279999999999</v>
      </c>
      <c r="G99" s="16" t="s">
        <v>135</v>
      </c>
    </row>
    <row r="100" spans="1:7" x14ac:dyDescent="0.35">
      <c r="A100" s="16" t="s">
        <v>76</v>
      </c>
      <c r="B100" s="16" t="str">
        <f>INDEX([2]master!$A$1:$C$498,MATCH(A100,[2]master!$A$1:$A$498,0),2)</f>
        <v>Carboneutralité au Canada</v>
      </c>
      <c r="C100" s="16">
        <v>2044</v>
      </c>
      <c r="D100" s="16" t="s">
        <v>137</v>
      </c>
      <c r="E100" s="16" t="str">
        <f>INDEX([2]master!$A$1:$C$498,MATCH(D100,[2]master!$A$1:$A$498,0),2)</f>
        <v>Projets actuels</v>
      </c>
      <c r="F100" s="16">
        <v>2543.192</v>
      </c>
      <c r="G100" s="16" t="s">
        <v>135</v>
      </c>
    </row>
    <row r="101" spans="1:7" x14ac:dyDescent="0.35">
      <c r="A101" s="16" t="s">
        <v>76</v>
      </c>
      <c r="B101" s="16" t="str">
        <f>INDEX([2]master!$A$1:$C$498,MATCH(A101,[2]master!$A$1:$A$498,0),2)</f>
        <v>Carboneutralité au Canada</v>
      </c>
      <c r="C101" s="16">
        <v>2045</v>
      </c>
      <c r="D101" s="16" t="s">
        <v>137</v>
      </c>
      <c r="E101" s="16" t="str">
        <f>INDEX([2]master!$A$1:$C$498,MATCH(D101,[2]master!$A$1:$A$498,0),2)</f>
        <v>Projets actuels</v>
      </c>
      <c r="F101" s="16">
        <v>2479.1030000000001</v>
      </c>
      <c r="G101" s="16" t="s">
        <v>135</v>
      </c>
    </row>
    <row r="102" spans="1:7" x14ac:dyDescent="0.35">
      <c r="A102" s="16" t="s">
        <v>76</v>
      </c>
      <c r="B102" s="16" t="str">
        <f>INDEX([2]master!$A$1:$C$498,MATCH(A102,[2]master!$A$1:$A$498,0),2)</f>
        <v>Carboneutralité au Canada</v>
      </c>
      <c r="C102" s="16">
        <v>2046</v>
      </c>
      <c r="D102" s="16" t="s">
        <v>137</v>
      </c>
      <c r="E102" s="16" t="str">
        <f>INDEX([2]master!$A$1:$C$498,MATCH(D102,[2]master!$A$1:$A$498,0),2)</f>
        <v>Projets actuels</v>
      </c>
      <c r="F102" s="16">
        <v>2412.7530000000002</v>
      </c>
      <c r="G102" s="16" t="s">
        <v>135</v>
      </c>
    </row>
    <row r="103" spans="1:7" x14ac:dyDescent="0.35">
      <c r="A103" s="16" t="s">
        <v>76</v>
      </c>
      <c r="B103" s="16" t="str">
        <f>INDEX([2]master!$A$1:$C$498,MATCH(A103,[2]master!$A$1:$A$498,0),2)</f>
        <v>Carboneutralité au Canada</v>
      </c>
      <c r="C103" s="16">
        <v>2047</v>
      </c>
      <c r="D103" s="16" t="s">
        <v>137</v>
      </c>
      <c r="E103" s="16" t="str">
        <f>INDEX([2]master!$A$1:$C$498,MATCH(D103,[2]master!$A$1:$A$498,0),2)</f>
        <v>Projets actuels</v>
      </c>
      <c r="F103" s="16">
        <v>2346.4050000000002</v>
      </c>
      <c r="G103" s="16" t="s">
        <v>135</v>
      </c>
    </row>
    <row r="104" spans="1:7" x14ac:dyDescent="0.35">
      <c r="A104" s="16" t="s">
        <v>76</v>
      </c>
      <c r="B104" s="16" t="str">
        <f>INDEX([2]master!$A$1:$C$498,MATCH(A104,[2]master!$A$1:$A$498,0),2)</f>
        <v>Carboneutralité au Canada</v>
      </c>
      <c r="C104" s="16">
        <v>2048</v>
      </c>
      <c r="D104" s="16" t="s">
        <v>137</v>
      </c>
      <c r="E104" s="16" t="str">
        <f>INDEX([2]master!$A$1:$C$498,MATCH(D104,[2]master!$A$1:$A$498,0),2)</f>
        <v>Projets actuels</v>
      </c>
      <c r="F104" s="16">
        <v>2280.056</v>
      </c>
      <c r="G104" s="16" t="s">
        <v>135</v>
      </c>
    </row>
    <row r="105" spans="1:7" x14ac:dyDescent="0.35">
      <c r="A105" s="16" t="s">
        <v>76</v>
      </c>
      <c r="B105" s="16" t="str">
        <f>INDEX([2]master!$A$1:$C$498,MATCH(A105,[2]master!$A$1:$A$498,0),2)</f>
        <v>Carboneutralité au Canada</v>
      </c>
      <c r="C105" s="16">
        <v>2049</v>
      </c>
      <c r="D105" s="16" t="s">
        <v>137</v>
      </c>
      <c r="E105" s="16" t="str">
        <f>INDEX([2]master!$A$1:$C$498,MATCH(D105,[2]master!$A$1:$A$498,0),2)</f>
        <v>Projets actuels</v>
      </c>
      <c r="F105" s="16">
        <v>2215.0050000000001</v>
      </c>
      <c r="G105" s="16" t="s">
        <v>135</v>
      </c>
    </row>
    <row r="106" spans="1:7" x14ac:dyDescent="0.35">
      <c r="A106" s="16" t="s">
        <v>76</v>
      </c>
      <c r="B106" s="16" t="str">
        <f>INDEX([2]master!$A$1:$C$498,MATCH(A106,[2]master!$A$1:$A$498,0),2)</f>
        <v>Carboneutralité au Canada</v>
      </c>
      <c r="C106" s="16">
        <v>2050</v>
      </c>
      <c r="D106" s="16" t="s">
        <v>137</v>
      </c>
      <c r="E106" s="16" t="str">
        <f>INDEX([2]master!$A$1:$C$498,MATCH(D106,[2]master!$A$1:$A$498,0),2)</f>
        <v>Projets actuels</v>
      </c>
      <c r="F106" s="16">
        <v>2149.9540000000002</v>
      </c>
      <c r="G106" s="16" t="s">
        <v>135</v>
      </c>
    </row>
    <row r="107" spans="1:7" x14ac:dyDescent="0.35">
      <c r="A107" s="16" t="s">
        <v>76</v>
      </c>
      <c r="B107" s="16" t="str">
        <f>INDEX([2]master!$A$1:$C$498,MATCH(A107,[2]master!$A$1:$A$498,0),2)</f>
        <v>Carboneutralité au Canada</v>
      </c>
      <c r="C107" s="16">
        <v>2016</v>
      </c>
      <c r="D107" s="16" t="s">
        <v>138</v>
      </c>
      <c r="E107" s="16" t="str">
        <f>INDEX([2]master!$A$1:$C$498,MATCH(D107,[2]master!$A$1:$A$498,0),2)</f>
        <v>Nouveaux projets</v>
      </c>
      <c r="F107" s="16">
        <v>0</v>
      </c>
      <c r="G107" s="16" t="s">
        <v>135</v>
      </c>
    </row>
    <row r="108" spans="1:7" x14ac:dyDescent="0.35">
      <c r="A108" s="16" t="s">
        <v>76</v>
      </c>
      <c r="B108" s="16" t="str">
        <f>INDEX([2]master!$A$1:$C$498,MATCH(A108,[2]master!$A$1:$A$498,0),2)</f>
        <v>Carboneutralité au Canada</v>
      </c>
      <c r="C108" s="16">
        <v>2017</v>
      </c>
      <c r="D108" s="16" t="s">
        <v>138</v>
      </c>
      <c r="E108" s="16" t="str">
        <f>INDEX([2]master!$A$1:$C$498,MATCH(D108,[2]master!$A$1:$A$498,0),2)</f>
        <v>Nouveaux projets</v>
      </c>
      <c r="F108" s="16">
        <v>0</v>
      </c>
      <c r="G108" s="16" t="s">
        <v>135</v>
      </c>
    </row>
    <row r="109" spans="1:7" x14ac:dyDescent="0.35">
      <c r="A109" s="16" t="s">
        <v>76</v>
      </c>
      <c r="B109" s="16" t="str">
        <f>INDEX([2]master!$A$1:$C$498,MATCH(A109,[2]master!$A$1:$A$498,0),2)</f>
        <v>Carboneutralité au Canada</v>
      </c>
      <c r="C109" s="16">
        <v>2018</v>
      </c>
      <c r="D109" s="16" t="s">
        <v>138</v>
      </c>
      <c r="E109" s="16" t="str">
        <f>INDEX([2]master!$A$1:$C$498,MATCH(D109,[2]master!$A$1:$A$498,0),2)</f>
        <v>Nouveaux projets</v>
      </c>
      <c r="F109" s="16">
        <v>0</v>
      </c>
      <c r="G109" s="16" t="s">
        <v>135</v>
      </c>
    </row>
    <row r="110" spans="1:7" x14ac:dyDescent="0.35">
      <c r="A110" s="16" t="s">
        <v>76</v>
      </c>
      <c r="B110" s="16" t="str">
        <f>INDEX([2]master!$A$1:$C$498,MATCH(A110,[2]master!$A$1:$A$498,0),2)</f>
        <v>Carboneutralité au Canada</v>
      </c>
      <c r="C110" s="16">
        <v>2019</v>
      </c>
      <c r="D110" s="16" t="s">
        <v>138</v>
      </c>
      <c r="E110" s="16" t="str">
        <f>INDEX([2]master!$A$1:$C$498,MATCH(D110,[2]master!$A$1:$A$498,0),2)</f>
        <v>Nouveaux projets</v>
      </c>
      <c r="F110" s="16">
        <v>0</v>
      </c>
      <c r="G110" s="16" t="s">
        <v>135</v>
      </c>
    </row>
    <row r="111" spans="1:7" x14ac:dyDescent="0.35">
      <c r="A111" s="16" t="s">
        <v>76</v>
      </c>
      <c r="B111" s="16" t="str">
        <f>INDEX([2]master!$A$1:$C$498,MATCH(A111,[2]master!$A$1:$A$498,0),2)</f>
        <v>Carboneutralité au Canada</v>
      </c>
      <c r="C111" s="16">
        <v>2020</v>
      </c>
      <c r="D111" s="16" t="s">
        <v>138</v>
      </c>
      <c r="E111" s="16" t="str">
        <f>INDEX([2]master!$A$1:$C$498,MATCH(D111,[2]master!$A$1:$A$498,0),2)</f>
        <v>Nouveaux projets</v>
      </c>
      <c r="F111" s="16">
        <v>0</v>
      </c>
      <c r="G111" s="16" t="s">
        <v>135</v>
      </c>
    </row>
    <row r="112" spans="1:7" x14ac:dyDescent="0.35">
      <c r="A112" s="16" t="s">
        <v>76</v>
      </c>
      <c r="B112" s="16" t="str">
        <f>INDEX([2]master!$A$1:$C$498,MATCH(A112,[2]master!$A$1:$A$498,0),2)</f>
        <v>Carboneutralité au Canada</v>
      </c>
      <c r="C112" s="16">
        <v>2021</v>
      </c>
      <c r="D112" s="16" t="s">
        <v>138</v>
      </c>
      <c r="E112" s="16" t="str">
        <f>INDEX([2]master!$A$1:$C$498,MATCH(D112,[2]master!$A$1:$A$498,0),2)</f>
        <v>Nouveaux projets</v>
      </c>
      <c r="F112" s="16">
        <v>0</v>
      </c>
      <c r="G112" s="16" t="s">
        <v>135</v>
      </c>
    </row>
    <row r="113" spans="1:7" x14ac:dyDescent="0.35">
      <c r="A113" s="16" t="s">
        <v>76</v>
      </c>
      <c r="B113" s="16" t="str">
        <f>INDEX([2]master!$A$1:$C$498,MATCH(A113,[2]master!$A$1:$A$498,0),2)</f>
        <v>Carboneutralité au Canada</v>
      </c>
      <c r="C113" s="16">
        <v>2022</v>
      </c>
      <c r="D113" s="16" t="s">
        <v>138</v>
      </c>
      <c r="E113" s="16" t="str">
        <f>INDEX([2]master!$A$1:$C$498,MATCH(D113,[2]master!$A$1:$A$498,0),2)</f>
        <v>Nouveaux projets</v>
      </c>
      <c r="F113" s="16">
        <v>0</v>
      </c>
      <c r="G113" s="16" t="s">
        <v>135</v>
      </c>
    </row>
    <row r="114" spans="1:7" x14ac:dyDescent="0.35">
      <c r="A114" s="16" t="s">
        <v>76</v>
      </c>
      <c r="B114" s="16" t="str">
        <f>INDEX([2]master!$A$1:$C$498,MATCH(A114,[2]master!$A$1:$A$498,0),2)</f>
        <v>Carboneutralité au Canada</v>
      </c>
      <c r="C114" s="16">
        <v>2023</v>
      </c>
      <c r="D114" s="16" t="s">
        <v>138</v>
      </c>
      <c r="E114" s="16" t="str">
        <f>INDEX([2]master!$A$1:$C$498,MATCH(D114,[2]master!$A$1:$A$498,0),2)</f>
        <v>Nouveaux projets</v>
      </c>
      <c r="F114" s="16">
        <v>0</v>
      </c>
      <c r="G114" s="16" t="s">
        <v>135</v>
      </c>
    </row>
    <row r="115" spans="1:7" x14ac:dyDescent="0.35">
      <c r="A115" s="16" t="s">
        <v>76</v>
      </c>
      <c r="B115" s="16" t="str">
        <f>INDEX([2]master!$A$1:$C$498,MATCH(A115,[2]master!$A$1:$A$498,0),2)</f>
        <v>Carboneutralité au Canada</v>
      </c>
      <c r="C115" s="16">
        <v>2024</v>
      </c>
      <c r="D115" s="16" t="s">
        <v>138</v>
      </c>
      <c r="E115" s="16" t="str">
        <f>INDEX([2]master!$A$1:$C$498,MATCH(D115,[2]master!$A$1:$A$498,0),2)</f>
        <v>Nouveaux projets</v>
      </c>
      <c r="F115" s="16">
        <v>0</v>
      </c>
      <c r="G115" s="16" t="s">
        <v>135</v>
      </c>
    </row>
    <row r="116" spans="1:7" x14ac:dyDescent="0.35">
      <c r="A116" s="16" t="s">
        <v>76</v>
      </c>
      <c r="B116" s="16" t="str">
        <f>INDEX([2]master!$A$1:$C$498,MATCH(A116,[2]master!$A$1:$A$498,0),2)</f>
        <v>Carboneutralité au Canada</v>
      </c>
      <c r="C116" s="16">
        <v>2025</v>
      </c>
      <c r="D116" s="16" t="s">
        <v>138</v>
      </c>
      <c r="E116" s="16" t="str">
        <f>INDEX([2]master!$A$1:$C$498,MATCH(D116,[2]master!$A$1:$A$498,0),2)</f>
        <v>Nouveaux projets</v>
      </c>
      <c r="F116" s="16">
        <v>0</v>
      </c>
      <c r="G116" s="16" t="s">
        <v>135</v>
      </c>
    </row>
    <row r="117" spans="1:7" x14ac:dyDescent="0.35">
      <c r="A117" s="16" t="s">
        <v>76</v>
      </c>
      <c r="B117" s="16" t="str">
        <f>INDEX([2]master!$A$1:$C$498,MATCH(A117,[2]master!$A$1:$A$498,0),2)</f>
        <v>Carboneutralité au Canada</v>
      </c>
      <c r="C117" s="16">
        <v>2026</v>
      </c>
      <c r="D117" s="16" t="s">
        <v>138</v>
      </c>
      <c r="E117" s="16" t="str">
        <f>INDEX([2]master!$A$1:$C$498,MATCH(D117,[2]master!$A$1:$A$498,0),2)</f>
        <v>Nouveaux projets</v>
      </c>
      <c r="F117" s="16">
        <v>0</v>
      </c>
      <c r="G117" s="16" t="s">
        <v>135</v>
      </c>
    </row>
    <row r="118" spans="1:7" x14ac:dyDescent="0.35">
      <c r="A118" s="16" t="s">
        <v>76</v>
      </c>
      <c r="B118" s="16" t="str">
        <f>INDEX([2]master!$A$1:$C$498,MATCH(A118,[2]master!$A$1:$A$498,0),2)</f>
        <v>Carboneutralité au Canada</v>
      </c>
      <c r="C118" s="16">
        <v>2027</v>
      </c>
      <c r="D118" s="16" t="s">
        <v>138</v>
      </c>
      <c r="E118" s="16" t="str">
        <f>INDEX([2]master!$A$1:$C$498,MATCH(D118,[2]master!$A$1:$A$498,0),2)</f>
        <v>Nouveaux projets</v>
      </c>
      <c r="F118" s="16">
        <v>40</v>
      </c>
      <c r="G118" s="16" t="s">
        <v>135</v>
      </c>
    </row>
    <row r="119" spans="1:7" x14ac:dyDescent="0.35">
      <c r="A119" s="16" t="s">
        <v>76</v>
      </c>
      <c r="B119" s="16" t="str">
        <f>INDEX([2]master!$A$1:$C$498,MATCH(A119,[2]master!$A$1:$A$498,0),2)</f>
        <v>Carboneutralité au Canada</v>
      </c>
      <c r="C119" s="16">
        <v>2028</v>
      </c>
      <c r="D119" s="16" t="s">
        <v>138</v>
      </c>
      <c r="E119" s="16" t="str">
        <f>INDEX([2]master!$A$1:$C$498,MATCH(D119,[2]master!$A$1:$A$498,0),2)</f>
        <v>Nouveaux projets</v>
      </c>
      <c r="F119" s="16">
        <v>80</v>
      </c>
      <c r="G119" s="16" t="s">
        <v>135</v>
      </c>
    </row>
    <row r="120" spans="1:7" x14ac:dyDescent="0.35">
      <c r="A120" s="16" t="s">
        <v>76</v>
      </c>
      <c r="B120" s="16" t="str">
        <f>INDEX([2]master!$A$1:$C$498,MATCH(A120,[2]master!$A$1:$A$498,0),2)</f>
        <v>Carboneutralité au Canada</v>
      </c>
      <c r="C120" s="16">
        <v>2029</v>
      </c>
      <c r="D120" s="16" t="s">
        <v>138</v>
      </c>
      <c r="E120" s="16" t="str">
        <f>INDEX([2]master!$A$1:$C$498,MATCH(D120,[2]master!$A$1:$A$498,0),2)</f>
        <v>Nouveaux projets</v>
      </c>
      <c r="F120" s="16">
        <v>95</v>
      </c>
      <c r="G120" s="16" t="s">
        <v>135</v>
      </c>
    </row>
    <row r="121" spans="1:7" x14ac:dyDescent="0.35">
      <c r="A121" s="16" t="s">
        <v>76</v>
      </c>
      <c r="B121" s="16" t="str">
        <f>INDEX([2]master!$A$1:$C$498,MATCH(A121,[2]master!$A$1:$A$498,0),2)</f>
        <v>Carboneutralité au Canada</v>
      </c>
      <c r="C121" s="16">
        <v>2030</v>
      </c>
      <c r="D121" s="16" t="s">
        <v>138</v>
      </c>
      <c r="E121" s="16" t="str">
        <f>INDEX([2]master!$A$1:$C$498,MATCH(D121,[2]master!$A$1:$A$498,0),2)</f>
        <v>Nouveaux projets</v>
      </c>
      <c r="F121" s="16">
        <v>95</v>
      </c>
      <c r="G121" s="16" t="s">
        <v>135</v>
      </c>
    </row>
    <row r="122" spans="1:7" x14ac:dyDescent="0.35">
      <c r="A122" s="16" t="s">
        <v>76</v>
      </c>
      <c r="B122" s="16" t="str">
        <f>INDEX([2]master!$A$1:$C$498,MATCH(A122,[2]master!$A$1:$A$498,0),2)</f>
        <v>Carboneutralité au Canada</v>
      </c>
      <c r="C122" s="16">
        <v>2031</v>
      </c>
      <c r="D122" s="16" t="s">
        <v>138</v>
      </c>
      <c r="E122" s="16" t="str">
        <f>INDEX([2]master!$A$1:$C$498,MATCH(D122,[2]master!$A$1:$A$498,0),2)</f>
        <v>Nouveaux projets</v>
      </c>
      <c r="F122" s="16">
        <v>95</v>
      </c>
      <c r="G122" s="16" t="s">
        <v>135</v>
      </c>
    </row>
    <row r="123" spans="1:7" x14ac:dyDescent="0.35">
      <c r="A123" s="16" t="s">
        <v>76</v>
      </c>
      <c r="B123" s="16" t="str">
        <f>INDEX([2]master!$A$1:$C$498,MATCH(A123,[2]master!$A$1:$A$498,0),2)</f>
        <v>Carboneutralité au Canada</v>
      </c>
      <c r="C123" s="16">
        <v>2032</v>
      </c>
      <c r="D123" s="16" t="s">
        <v>138</v>
      </c>
      <c r="E123" s="16" t="str">
        <f>INDEX([2]master!$A$1:$C$498,MATCH(D123,[2]master!$A$1:$A$498,0),2)</f>
        <v>Nouveaux projets</v>
      </c>
      <c r="F123" s="16">
        <v>105</v>
      </c>
      <c r="G123" s="16" t="s">
        <v>135</v>
      </c>
    </row>
    <row r="124" spans="1:7" x14ac:dyDescent="0.35">
      <c r="A124" s="16" t="s">
        <v>76</v>
      </c>
      <c r="B124" s="16" t="str">
        <f>INDEX([2]master!$A$1:$C$498,MATCH(A124,[2]master!$A$1:$A$498,0),2)</f>
        <v>Carboneutralité au Canada</v>
      </c>
      <c r="C124" s="16">
        <v>2033</v>
      </c>
      <c r="D124" s="16" t="s">
        <v>138</v>
      </c>
      <c r="E124" s="16" t="str">
        <f>INDEX([2]master!$A$1:$C$498,MATCH(D124,[2]master!$A$1:$A$498,0),2)</f>
        <v>Nouveaux projets</v>
      </c>
      <c r="F124" s="16">
        <v>105</v>
      </c>
      <c r="G124" s="16" t="s">
        <v>135</v>
      </c>
    </row>
    <row r="125" spans="1:7" x14ac:dyDescent="0.35">
      <c r="A125" s="16" t="s">
        <v>76</v>
      </c>
      <c r="B125" s="16" t="str">
        <f>INDEX([2]master!$A$1:$C$498,MATCH(A125,[2]master!$A$1:$A$498,0),2)</f>
        <v>Carboneutralité au Canada</v>
      </c>
      <c r="C125" s="16">
        <v>2034</v>
      </c>
      <c r="D125" s="16" t="s">
        <v>138</v>
      </c>
      <c r="E125" s="16" t="str">
        <f>INDEX([2]master!$A$1:$C$498,MATCH(D125,[2]master!$A$1:$A$498,0),2)</f>
        <v>Nouveaux projets</v>
      </c>
      <c r="F125" s="16">
        <v>105</v>
      </c>
      <c r="G125" s="16" t="s">
        <v>135</v>
      </c>
    </row>
    <row r="126" spans="1:7" x14ac:dyDescent="0.35">
      <c r="A126" s="16" t="s">
        <v>76</v>
      </c>
      <c r="B126" s="16" t="str">
        <f>INDEX([2]master!$A$1:$C$498,MATCH(A126,[2]master!$A$1:$A$498,0),2)</f>
        <v>Carboneutralité au Canada</v>
      </c>
      <c r="C126" s="16">
        <v>2035</v>
      </c>
      <c r="D126" s="16" t="s">
        <v>138</v>
      </c>
      <c r="E126" s="16" t="str">
        <f>INDEX([2]master!$A$1:$C$498,MATCH(D126,[2]master!$A$1:$A$498,0),2)</f>
        <v>Nouveaux projets</v>
      </c>
      <c r="F126" s="16">
        <v>145</v>
      </c>
      <c r="G126" s="16" t="s">
        <v>135</v>
      </c>
    </row>
    <row r="127" spans="1:7" x14ac:dyDescent="0.35">
      <c r="A127" s="16" t="s">
        <v>76</v>
      </c>
      <c r="B127" s="16" t="str">
        <f>INDEX([2]master!$A$1:$C$498,MATCH(A127,[2]master!$A$1:$A$498,0),2)</f>
        <v>Carboneutralité au Canada</v>
      </c>
      <c r="C127" s="16">
        <v>2036</v>
      </c>
      <c r="D127" s="16" t="s">
        <v>138</v>
      </c>
      <c r="E127" s="16" t="str">
        <f>INDEX([2]master!$A$1:$C$498,MATCH(D127,[2]master!$A$1:$A$498,0),2)</f>
        <v>Nouveaux projets</v>
      </c>
      <c r="F127" s="16">
        <v>145</v>
      </c>
      <c r="G127" s="16" t="s">
        <v>135</v>
      </c>
    </row>
    <row r="128" spans="1:7" x14ac:dyDescent="0.35">
      <c r="A128" s="16" t="s">
        <v>76</v>
      </c>
      <c r="B128" s="16" t="str">
        <f>INDEX([2]master!$A$1:$C$498,MATCH(A128,[2]master!$A$1:$A$498,0),2)</f>
        <v>Carboneutralité au Canada</v>
      </c>
      <c r="C128" s="16">
        <v>2037</v>
      </c>
      <c r="D128" s="16" t="s">
        <v>138</v>
      </c>
      <c r="E128" s="16" t="str">
        <f>INDEX([2]master!$A$1:$C$498,MATCH(D128,[2]master!$A$1:$A$498,0),2)</f>
        <v>Nouveaux projets</v>
      </c>
      <c r="F128" s="16">
        <v>155</v>
      </c>
      <c r="G128" s="16" t="s">
        <v>135</v>
      </c>
    </row>
    <row r="129" spans="1:7" x14ac:dyDescent="0.35">
      <c r="A129" s="16" t="s">
        <v>76</v>
      </c>
      <c r="B129" s="16" t="str">
        <f>INDEX([2]master!$A$1:$C$498,MATCH(A129,[2]master!$A$1:$A$498,0),2)</f>
        <v>Carboneutralité au Canada</v>
      </c>
      <c r="C129" s="16">
        <v>2038</v>
      </c>
      <c r="D129" s="16" t="s">
        <v>138</v>
      </c>
      <c r="E129" s="16" t="str">
        <f>INDEX([2]master!$A$1:$C$498,MATCH(D129,[2]master!$A$1:$A$498,0),2)</f>
        <v>Nouveaux projets</v>
      </c>
      <c r="F129" s="16">
        <v>155</v>
      </c>
      <c r="G129" s="16" t="s">
        <v>135</v>
      </c>
    </row>
    <row r="130" spans="1:7" x14ac:dyDescent="0.35">
      <c r="A130" s="16" t="s">
        <v>76</v>
      </c>
      <c r="B130" s="16" t="str">
        <f>INDEX([2]master!$A$1:$C$498,MATCH(A130,[2]master!$A$1:$A$498,0),2)</f>
        <v>Carboneutralité au Canada</v>
      </c>
      <c r="C130" s="16">
        <v>2039</v>
      </c>
      <c r="D130" s="16" t="s">
        <v>138</v>
      </c>
      <c r="E130" s="16" t="str">
        <f>INDEX([2]master!$A$1:$C$498,MATCH(D130,[2]master!$A$1:$A$498,0),2)</f>
        <v>Nouveaux projets</v>
      </c>
      <c r="F130" s="16">
        <v>155</v>
      </c>
      <c r="G130" s="16" t="s">
        <v>135</v>
      </c>
    </row>
    <row r="131" spans="1:7" x14ac:dyDescent="0.35">
      <c r="A131" s="16" t="s">
        <v>76</v>
      </c>
      <c r="B131" s="16" t="str">
        <f>INDEX([2]master!$A$1:$C$498,MATCH(A131,[2]master!$A$1:$A$498,0),2)</f>
        <v>Carboneutralité au Canada</v>
      </c>
      <c r="C131" s="16">
        <v>2040</v>
      </c>
      <c r="D131" s="16" t="s">
        <v>138</v>
      </c>
      <c r="E131" s="16" t="str">
        <f>INDEX([2]master!$A$1:$C$498,MATCH(D131,[2]master!$A$1:$A$498,0),2)</f>
        <v>Nouveaux projets</v>
      </c>
      <c r="F131" s="16">
        <v>155</v>
      </c>
      <c r="G131" s="16" t="s">
        <v>135</v>
      </c>
    </row>
    <row r="132" spans="1:7" x14ac:dyDescent="0.35">
      <c r="A132" s="16" t="s">
        <v>76</v>
      </c>
      <c r="B132" s="16" t="str">
        <f>INDEX([2]master!$A$1:$C$498,MATCH(A132,[2]master!$A$1:$A$498,0),2)</f>
        <v>Carboneutralité au Canada</v>
      </c>
      <c r="C132" s="16">
        <v>2041</v>
      </c>
      <c r="D132" s="16" t="s">
        <v>138</v>
      </c>
      <c r="E132" s="16" t="str">
        <f>INDEX([2]master!$A$1:$C$498,MATCH(D132,[2]master!$A$1:$A$498,0),2)</f>
        <v>Nouveaux projets</v>
      </c>
      <c r="F132" s="16">
        <v>155</v>
      </c>
      <c r="G132" s="16" t="s">
        <v>135</v>
      </c>
    </row>
    <row r="133" spans="1:7" x14ac:dyDescent="0.35">
      <c r="A133" s="16" t="s">
        <v>76</v>
      </c>
      <c r="B133" s="16" t="str">
        <f>INDEX([2]master!$A$1:$C$498,MATCH(A133,[2]master!$A$1:$A$498,0),2)</f>
        <v>Carboneutralité au Canada</v>
      </c>
      <c r="C133" s="16">
        <v>2042</v>
      </c>
      <c r="D133" s="16" t="s">
        <v>138</v>
      </c>
      <c r="E133" s="16" t="str">
        <f>INDEX([2]master!$A$1:$C$498,MATCH(D133,[2]master!$A$1:$A$498,0),2)</f>
        <v>Nouveaux projets</v>
      </c>
      <c r="F133" s="16">
        <v>155</v>
      </c>
      <c r="G133" s="16" t="s">
        <v>135</v>
      </c>
    </row>
    <row r="134" spans="1:7" x14ac:dyDescent="0.35">
      <c r="A134" s="16" t="s">
        <v>76</v>
      </c>
      <c r="B134" s="16" t="str">
        <f>INDEX([2]master!$A$1:$C$498,MATCH(A134,[2]master!$A$1:$A$498,0),2)</f>
        <v>Carboneutralité au Canada</v>
      </c>
      <c r="C134" s="16">
        <v>2043</v>
      </c>
      <c r="D134" s="16" t="s">
        <v>138</v>
      </c>
      <c r="E134" s="16" t="str">
        <f>INDEX([2]master!$A$1:$C$498,MATCH(D134,[2]master!$A$1:$A$498,0),2)</f>
        <v>Nouveaux projets</v>
      </c>
      <c r="F134" s="16">
        <v>155</v>
      </c>
      <c r="G134" s="16" t="s">
        <v>135</v>
      </c>
    </row>
    <row r="135" spans="1:7" x14ac:dyDescent="0.35">
      <c r="A135" s="16" t="s">
        <v>76</v>
      </c>
      <c r="B135" s="16" t="str">
        <f>INDEX([2]master!$A$1:$C$498,MATCH(A135,[2]master!$A$1:$A$498,0),2)</f>
        <v>Carboneutralité au Canada</v>
      </c>
      <c r="C135" s="16">
        <v>2044</v>
      </c>
      <c r="D135" s="16" t="s">
        <v>138</v>
      </c>
      <c r="E135" s="16" t="str">
        <f>INDEX([2]master!$A$1:$C$498,MATCH(D135,[2]master!$A$1:$A$498,0),2)</f>
        <v>Nouveaux projets</v>
      </c>
      <c r="F135" s="16">
        <v>155</v>
      </c>
      <c r="G135" s="16" t="s">
        <v>135</v>
      </c>
    </row>
    <row r="136" spans="1:7" x14ac:dyDescent="0.35">
      <c r="A136" s="16" t="s">
        <v>76</v>
      </c>
      <c r="B136" s="16" t="str">
        <f>INDEX([2]master!$A$1:$C$498,MATCH(A136,[2]master!$A$1:$A$498,0),2)</f>
        <v>Carboneutralité au Canada</v>
      </c>
      <c r="C136" s="16">
        <v>2045</v>
      </c>
      <c r="D136" s="16" t="s">
        <v>138</v>
      </c>
      <c r="E136" s="16" t="str">
        <f>INDEX([2]master!$A$1:$C$498,MATCH(D136,[2]master!$A$1:$A$498,0),2)</f>
        <v>Nouveaux projets</v>
      </c>
      <c r="F136" s="16">
        <v>155</v>
      </c>
      <c r="G136" s="16" t="s">
        <v>135</v>
      </c>
    </row>
    <row r="137" spans="1:7" x14ac:dyDescent="0.35">
      <c r="A137" s="16" t="s">
        <v>76</v>
      </c>
      <c r="B137" s="16" t="str">
        <f>INDEX([2]master!$A$1:$C$498,MATCH(A137,[2]master!$A$1:$A$498,0),2)</f>
        <v>Carboneutralité au Canada</v>
      </c>
      <c r="C137" s="16">
        <v>2046</v>
      </c>
      <c r="D137" s="16" t="s">
        <v>138</v>
      </c>
      <c r="E137" s="16" t="str">
        <f>INDEX([2]master!$A$1:$C$498,MATCH(D137,[2]master!$A$1:$A$498,0),2)</f>
        <v>Nouveaux projets</v>
      </c>
      <c r="F137" s="16">
        <v>155</v>
      </c>
      <c r="G137" s="16" t="s">
        <v>135</v>
      </c>
    </row>
    <row r="138" spans="1:7" x14ac:dyDescent="0.35">
      <c r="A138" s="16" t="s">
        <v>76</v>
      </c>
      <c r="B138" s="16" t="str">
        <f>INDEX([2]master!$A$1:$C$498,MATCH(A138,[2]master!$A$1:$A$498,0),2)</f>
        <v>Carboneutralité au Canada</v>
      </c>
      <c r="C138" s="16">
        <v>2047</v>
      </c>
      <c r="D138" s="16" t="s">
        <v>138</v>
      </c>
      <c r="E138" s="16" t="str">
        <f>INDEX([2]master!$A$1:$C$498,MATCH(D138,[2]master!$A$1:$A$498,0),2)</f>
        <v>Nouveaux projets</v>
      </c>
      <c r="F138" s="16">
        <v>155</v>
      </c>
      <c r="G138" s="16" t="s">
        <v>135</v>
      </c>
    </row>
    <row r="139" spans="1:7" x14ac:dyDescent="0.35">
      <c r="A139" s="16" t="s">
        <v>76</v>
      </c>
      <c r="B139" s="16" t="str">
        <f>INDEX([2]master!$A$1:$C$498,MATCH(A139,[2]master!$A$1:$A$498,0),2)</f>
        <v>Carboneutralité au Canada</v>
      </c>
      <c r="C139" s="16">
        <v>2048</v>
      </c>
      <c r="D139" s="16" t="s">
        <v>138</v>
      </c>
      <c r="E139" s="16" t="str">
        <f>INDEX([2]master!$A$1:$C$498,MATCH(D139,[2]master!$A$1:$A$498,0),2)</f>
        <v>Nouveaux projets</v>
      </c>
      <c r="F139" s="16">
        <v>155</v>
      </c>
      <c r="G139" s="16" t="s">
        <v>135</v>
      </c>
    </row>
    <row r="140" spans="1:7" x14ac:dyDescent="0.35">
      <c r="A140" s="16" t="s">
        <v>76</v>
      </c>
      <c r="B140" s="16" t="str">
        <f>INDEX([2]master!$A$1:$C$498,MATCH(A140,[2]master!$A$1:$A$498,0),2)</f>
        <v>Carboneutralité au Canada</v>
      </c>
      <c r="C140" s="16">
        <v>2049</v>
      </c>
      <c r="D140" s="16" t="s">
        <v>138</v>
      </c>
      <c r="E140" s="16" t="str">
        <f>INDEX([2]master!$A$1:$C$498,MATCH(D140,[2]master!$A$1:$A$498,0),2)</f>
        <v>Nouveaux projets</v>
      </c>
      <c r="F140" s="16">
        <v>155</v>
      </c>
      <c r="G140" s="16" t="s">
        <v>135</v>
      </c>
    </row>
    <row r="141" spans="1:7" x14ac:dyDescent="0.35">
      <c r="A141" s="16" t="s">
        <v>76</v>
      </c>
      <c r="B141" s="16" t="str">
        <f>INDEX([2]master!$A$1:$C$498,MATCH(A141,[2]master!$A$1:$A$498,0),2)</f>
        <v>Carboneutralité au Canada</v>
      </c>
      <c r="C141" s="16">
        <v>2050</v>
      </c>
      <c r="D141" s="16" t="s">
        <v>138</v>
      </c>
      <c r="E141" s="16" t="str">
        <f>INDEX([2]master!$A$1:$C$498,MATCH(D141,[2]master!$A$1:$A$498,0),2)</f>
        <v>Nouveaux projets</v>
      </c>
      <c r="F141" s="16">
        <v>155</v>
      </c>
      <c r="G141" s="16" t="s">
        <v>135</v>
      </c>
    </row>
    <row r="142" spans="1:7" x14ac:dyDescent="0.35">
      <c r="A142" s="16" t="s">
        <v>77</v>
      </c>
      <c r="B142" s="16" t="str">
        <f>INDEX([2]master!$A$1:$C$498,MATCH(A142,[2]master!$A$1:$A$498,0),2)</f>
        <v>Mesures actuelles</v>
      </c>
      <c r="C142" s="16">
        <v>2016</v>
      </c>
      <c r="D142" s="16" t="s">
        <v>137</v>
      </c>
      <c r="E142" s="16" t="str">
        <f>INDEX([2]master!$A$1:$C$498,MATCH(D142,[2]master!$A$1:$A$498,0),2)</f>
        <v>Projets actuels</v>
      </c>
      <c r="F142" s="16">
        <v>2541.6689999999999</v>
      </c>
      <c r="G142" s="16" t="s">
        <v>135</v>
      </c>
    </row>
    <row r="143" spans="1:7" x14ac:dyDescent="0.35">
      <c r="A143" s="16" t="s">
        <v>77</v>
      </c>
      <c r="B143" s="16" t="str">
        <f>INDEX([2]master!$A$1:$C$498,MATCH(A143,[2]master!$A$1:$A$498,0),2)</f>
        <v>Mesures actuelles</v>
      </c>
      <c r="C143" s="16">
        <v>2017</v>
      </c>
      <c r="D143" s="16" t="s">
        <v>137</v>
      </c>
      <c r="E143" s="16" t="str">
        <f>INDEX([2]master!$A$1:$C$498,MATCH(D143,[2]master!$A$1:$A$498,0),2)</f>
        <v>Projets actuels</v>
      </c>
      <c r="F143" s="16">
        <v>2819.6480000000001</v>
      </c>
      <c r="G143" s="16" t="s">
        <v>135</v>
      </c>
    </row>
    <row r="144" spans="1:7" x14ac:dyDescent="0.35">
      <c r="A144" s="16" t="s">
        <v>77</v>
      </c>
      <c r="B144" s="16" t="str">
        <f>INDEX([2]master!$A$1:$C$498,MATCH(A144,[2]master!$A$1:$A$498,0),2)</f>
        <v>Mesures actuelles</v>
      </c>
      <c r="C144" s="16">
        <v>2018</v>
      </c>
      <c r="D144" s="16" t="s">
        <v>137</v>
      </c>
      <c r="E144" s="16" t="str">
        <f>INDEX([2]master!$A$1:$C$498,MATCH(D144,[2]master!$A$1:$A$498,0),2)</f>
        <v>Projets actuels</v>
      </c>
      <c r="F144" s="16">
        <v>3042.2249999999999</v>
      </c>
      <c r="G144" s="16" t="s">
        <v>135</v>
      </c>
    </row>
    <row r="145" spans="1:7" x14ac:dyDescent="0.35">
      <c r="A145" s="16" t="s">
        <v>77</v>
      </c>
      <c r="B145" s="16" t="str">
        <f>INDEX([2]master!$A$1:$C$498,MATCH(A145,[2]master!$A$1:$A$498,0),2)</f>
        <v>Mesures actuelles</v>
      </c>
      <c r="C145" s="16">
        <v>2019</v>
      </c>
      <c r="D145" s="16" t="s">
        <v>137</v>
      </c>
      <c r="E145" s="16" t="str">
        <f>INDEX([2]master!$A$1:$C$498,MATCH(D145,[2]master!$A$1:$A$498,0),2)</f>
        <v>Projets actuels</v>
      </c>
      <c r="F145" s="16">
        <v>3096.5189999999998</v>
      </c>
      <c r="G145" s="16" t="s">
        <v>135</v>
      </c>
    </row>
    <row r="146" spans="1:7" x14ac:dyDescent="0.35">
      <c r="A146" s="16" t="s">
        <v>77</v>
      </c>
      <c r="B146" s="16" t="str">
        <f>INDEX([2]master!$A$1:$C$498,MATCH(A146,[2]master!$A$1:$A$498,0),2)</f>
        <v>Mesures actuelles</v>
      </c>
      <c r="C146" s="16">
        <v>2020</v>
      </c>
      <c r="D146" s="16" t="s">
        <v>137</v>
      </c>
      <c r="E146" s="16" t="str">
        <f>INDEX([2]master!$A$1:$C$498,MATCH(D146,[2]master!$A$1:$A$498,0),2)</f>
        <v>Projets actuels</v>
      </c>
      <c r="F146" s="16">
        <v>2981.788</v>
      </c>
      <c r="G146" s="16" t="s">
        <v>135</v>
      </c>
    </row>
    <row r="147" spans="1:7" x14ac:dyDescent="0.35">
      <c r="A147" s="16" t="s">
        <v>77</v>
      </c>
      <c r="B147" s="16" t="str">
        <f>INDEX([2]master!$A$1:$C$498,MATCH(A147,[2]master!$A$1:$A$498,0),2)</f>
        <v>Mesures actuelles</v>
      </c>
      <c r="C147" s="16">
        <v>2021</v>
      </c>
      <c r="D147" s="16" t="s">
        <v>137</v>
      </c>
      <c r="E147" s="16" t="str">
        <f>INDEX([2]master!$A$1:$C$498,MATCH(D147,[2]master!$A$1:$A$498,0),2)</f>
        <v>Projets actuels</v>
      </c>
      <c r="F147" s="16">
        <v>3247.2310000000002</v>
      </c>
      <c r="G147" s="16" t="s">
        <v>135</v>
      </c>
    </row>
    <row r="148" spans="1:7" x14ac:dyDescent="0.35">
      <c r="A148" s="16" t="s">
        <v>77</v>
      </c>
      <c r="B148" s="16" t="str">
        <f>INDEX([2]master!$A$1:$C$498,MATCH(A148,[2]master!$A$1:$A$498,0),2)</f>
        <v>Mesures actuelles</v>
      </c>
      <c r="C148" s="16">
        <v>2022</v>
      </c>
      <c r="D148" s="16" t="s">
        <v>137</v>
      </c>
      <c r="E148" s="16" t="str">
        <f>INDEX([2]master!$A$1:$C$498,MATCH(D148,[2]master!$A$1:$A$498,0),2)</f>
        <v>Projets actuels</v>
      </c>
      <c r="F148" s="16">
        <v>3288.277</v>
      </c>
      <c r="G148" s="16" t="s">
        <v>135</v>
      </c>
    </row>
    <row r="149" spans="1:7" x14ac:dyDescent="0.35">
      <c r="A149" s="16" t="s">
        <v>77</v>
      </c>
      <c r="B149" s="16" t="str">
        <f>INDEX([2]master!$A$1:$C$498,MATCH(A149,[2]master!$A$1:$A$498,0),2)</f>
        <v>Mesures actuelles</v>
      </c>
      <c r="C149" s="16">
        <v>2023</v>
      </c>
      <c r="D149" s="16" t="s">
        <v>137</v>
      </c>
      <c r="E149" s="16" t="str">
        <f>INDEX([2]master!$A$1:$C$498,MATCH(D149,[2]master!$A$1:$A$498,0),2)</f>
        <v>Projets actuels</v>
      </c>
      <c r="F149" s="16">
        <v>3383.4920000000002</v>
      </c>
      <c r="G149" s="16" t="s">
        <v>135</v>
      </c>
    </row>
    <row r="150" spans="1:7" x14ac:dyDescent="0.35">
      <c r="A150" s="16" t="s">
        <v>77</v>
      </c>
      <c r="B150" s="16" t="str">
        <f>INDEX([2]master!$A$1:$C$498,MATCH(A150,[2]master!$A$1:$A$498,0),2)</f>
        <v>Mesures actuelles</v>
      </c>
      <c r="C150" s="16">
        <v>2024</v>
      </c>
      <c r="D150" s="16" t="s">
        <v>137</v>
      </c>
      <c r="E150" s="16" t="str">
        <f>INDEX([2]master!$A$1:$C$498,MATCH(D150,[2]master!$A$1:$A$498,0),2)</f>
        <v>Projets actuels</v>
      </c>
      <c r="F150" s="16">
        <v>3433.4920000000002</v>
      </c>
      <c r="G150" s="16" t="s">
        <v>135</v>
      </c>
    </row>
    <row r="151" spans="1:7" x14ac:dyDescent="0.35">
      <c r="A151" s="16" t="s">
        <v>77</v>
      </c>
      <c r="B151" s="16" t="str">
        <f>INDEX([2]master!$A$1:$C$498,MATCH(A151,[2]master!$A$1:$A$498,0),2)</f>
        <v>Mesures actuelles</v>
      </c>
      <c r="C151" s="16">
        <v>2025</v>
      </c>
      <c r="D151" s="16" t="s">
        <v>137</v>
      </c>
      <c r="E151" s="16" t="str">
        <f>INDEX([2]master!$A$1:$C$498,MATCH(D151,[2]master!$A$1:$A$498,0),2)</f>
        <v>Projets actuels</v>
      </c>
      <c r="F151" s="16">
        <v>3511.0259999999998</v>
      </c>
      <c r="G151" s="16" t="s">
        <v>135</v>
      </c>
    </row>
    <row r="152" spans="1:7" x14ac:dyDescent="0.35">
      <c r="A152" s="16" t="s">
        <v>77</v>
      </c>
      <c r="B152" s="16" t="str">
        <f>INDEX([2]master!$A$1:$C$498,MATCH(A152,[2]master!$A$1:$A$498,0),2)</f>
        <v>Mesures actuelles</v>
      </c>
      <c r="C152" s="16">
        <v>2026</v>
      </c>
      <c r="D152" s="16" t="s">
        <v>137</v>
      </c>
      <c r="E152" s="16" t="str">
        <f>INDEX([2]master!$A$1:$C$498,MATCH(D152,[2]master!$A$1:$A$498,0),2)</f>
        <v>Projets actuels</v>
      </c>
      <c r="F152" s="16">
        <v>3543.5619999999999</v>
      </c>
      <c r="G152" s="16" t="s">
        <v>135</v>
      </c>
    </row>
    <row r="153" spans="1:7" x14ac:dyDescent="0.35">
      <c r="A153" s="16" t="s">
        <v>77</v>
      </c>
      <c r="B153" s="16" t="str">
        <f>INDEX([2]master!$A$1:$C$498,MATCH(A153,[2]master!$A$1:$A$498,0),2)</f>
        <v>Mesures actuelles</v>
      </c>
      <c r="C153" s="16">
        <v>2027</v>
      </c>
      <c r="D153" s="16" t="s">
        <v>137</v>
      </c>
      <c r="E153" s="16" t="str">
        <f>INDEX([2]master!$A$1:$C$498,MATCH(D153,[2]master!$A$1:$A$498,0),2)</f>
        <v>Projets actuels</v>
      </c>
      <c r="F153" s="16">
        <v>3561.0990000000002</v>
      </c>
      <c r="G153" s="16" t="s">
        <v>135</v>
      </c>
    </row>
    <row r="154" spans="1:7" x14ac:dyDescent="0.35">
      <c r="A154" s="16" t="s">
        <v>77</v>
      </c>
      <c r="B154" s="16" t="str">
        <f>INDEX([2]master!$A$1:$C$498,MATCH(A154,[2]master!$A$1:$A$498,0),2)</f>
        <v>Mesures actuelles</v>
      </c>
      <c r="C154" s="16">
        <v>2028</v>
      </c>
      <c r="D154" s="16" t="s">
        <v>137</v>
      </c>
      <c r="E154" s="16" t="str">
        <f>INDEX([2]master!$A$1:$C$498,MATCH(D154,[2]master!$A$1:$A$498,0),2)</f>
        <v>Projets actuels</v>
      </c>
      <c r="F154" s="16">
        <v>3598.6379999999999</v>
      </c>
      <c r="G154" s="16" t="s">
        <v>135</v>
      </c>
    </row>
    <row r="155" spans="1:7" x14ac:dyDescent="0.35">
      <c r="A155" s="16" t="s">
        <v>77</v>
      </c>
      <c r="B155" s="16" t="str">
        <f>INDEX([2]master!$A$1:$C$498,MATCH(A155,[2]master!$A$1:$A$498,0),2)</f>
        <v>Mesures actuelles</v>
      </c>
      <c r="C155" s="16">
        <v>2029</v>
      </c>
      <c r="D155" s="16" t="s">
        <v>137</v>
      </c>
      <c r="E155" s="16" t="str">
        <f>INDEX([2]master!$A$1:$C$498,MATCH(D155,[2]master!$A$1:$A$498,0),2)</f>
        <v>Projets actuels</v>
      </c>
      <c r="F155" s="16">
        <v>3597.0329999999999</v>
      </c>
      <c r="G155" s="16" t="s">
        <v>135</v>
      </c>
    </row>
    <row r="156" spans="1:7" x14ac:dyDescent="0.35">
      <c r="A156" s="16" t="s">
        <v>77</v>
      </c>
      <c r="B156" s="16" t="str">
        <f>INDEX([2]master!$A$1:$C$498,MATCH(A156,[2]master!$A$1:$A$498,0),2)</f>
        <v>Mesures actuelles</v>
      </c>
      <c r="C156" s="16">
        <v>2030</v>
      </c>
      <c r="D156" s="16" t="s">
        <v>137</v>
      </c>
      <c r="E156" s="16" t="str">
        <f>INDEX([2]master!$A$1:$C$498,MATCH(D156,[2]master!$A$1:$A$498,0),2)</f>
        <v>Projets actuels</v>
      </c>
      <c r="F156" s="16">
        <v>3637.8290000000002</v>
      </c>
      <c r="G156" s="16" t="s">
        <v>135</v>
      </c>
    </row>
    <row r="157" spans="1:7" x14ac:dyDescent="0.35">
      <c r="A157" s="16" t="s">
        <v>77</v>
      </c>
      <c r="B157" s="16" t="str">
        <f>INDEX([2]master!$A$1:$C$498,MATCH(A157,[2]master!$A$1:$A$498,0),2)</f>
        <v>Mesures actuelles</v>
      </c>
      <c r="C157" s="16">
        <v>2031</v>
      </c>
      <c r="D157" s="16" t="s">
        <v>137</v>
      </c>
      <c r="E157" s="16" t="str">
        <f>INDEX([2]master!$A$1:$C$498,MATCH(D157,[2]master!$A$1:$A$498,0),2)</f>
        <v>Projets actuels</v>
      </c>
      <c r="F157" s="16">
        <v>3651.125</v>
      </c>
      <c r="G157" s="16" t="s">
        <v>135</v>
      </c>
    </row>
    <row r="158" spans="1:7" x14ac:dyDescent="0.35">
      <c r="A158" s="16" t="s">
        <v>77</v>
      </c>
      <c r="B158" s="16" t="str">
        <f>INDEX([2]master!$A$1:$C$498,MATCH(A158,[2]master!$A$1:$A$498,0),2)</f>
        <v>Mesures actuelles</v>
      </c>
      <c r="C158" s="16">
        <v>2032</v>
      </c>
      <c r="D158" s="16" t="s">
        <v>137</v>
      </c>
      <c r="E158" s="16" t="str">
        <f>INDEX([2]master!$A$1:$C$498,MATCH(D158,[2]master!$A$1:$A$498,0),2)</f>
        <v>Projets actuels</v>
      </c>
      <c r="F158" s="16">
        <v>3659.4209999999998</v>
      </c>
      <c r="G158" s="16" t="s">
        <v>135</v>
      </c>
    </row>
    <row r="159" spans="1:7" x14ac:dyDescent="0.35">
      <c r="A159" s="16" t="s">
        <v>77</v>
      </c>
      <c r="B159" s="16" t="str">
        <f>INDEX([2]master!$A$1:$C$498,MATCH(A159,[2]master!$A$1:$A$498,0),2)</f>
        <v>Mesures actuelles</v>
      </c>
      <c r="C159" s="16">
        <v>2033</v>
      </c>
      <c r="D159" s="16" t="s">
        <v>137</v>
      </c>
      <c r="E159" s="16" t="str">
        <f>INDEX([2]master!$A$1:$C$498,MATCH(D159,[2]master!$A$1:$A$498,0),2)</f>
        <v>Projets actuels</v>
      </c>
      <c r="F159" s="16">
        <v>3676.317</v>
      </c>
      <c r="G159" s="16" t="s">
        <v>135</v>
      </c>
    </row>
    <row r="160" spans="1:7" x14ac:dyDescent="0.35">
      <c r="A160" s="16" t="s">
        <v>77</v>
      </c>
      <c r="B160" s="16" t="str">
        <f>INDEX([2]master!$A$1:$C$498,MATCH(A160,[2]master!$A$1:$A$498,0),2)</f>
        <v>Mesures actuelles</v>
      </c>
      <c r="C160" s="16">
        <v>2034</v>
      </c>
      <c r="D160" s="16" t="s">
        <v>137</v>
      </c>
      <c r="E160" s="16" t="str">
        <f>INDEX([2]master!$A$1:$C$498,MATCH(D160,[2]master!$A$1:$A$498,0),2)</f>
        <v>Projets actuels</v>
      </c>
      <c r="F160" s="16">
        <v>3671.7660000000001</v>
      </c>
      <c r="G160" s="16" t="s">
        <v>135</v>
      </c>
    </row>
    <row r="161" spans="1:7" x14ac:dyDescent="0.35">
      <c r="A161" s="16" t="s">
        <v>77</v>
      </c>
      <c r="B161" s="16" t="str">
        <f>INDEX([2]master!$A$1:$C$498,MATCH(A161,[2]master!$A$1:$A$498,0),2)</f>
        <v>Mesures actuelles</v>
      </c>
      <c r="C161" s="16">
        <v>2035</v>
      </c>
      <c r="D161" s="16" t="s">
        <v>137</v>
      </c>
      <c r="E161" s="16" t="str">
        <f>INDEX([2]master!$A$1:$C$498,MATCH(D161,[2]master!$A$1:$A$498,0),2)</f>
        <v>Projets actuels</v>
      </c>
      <c r="F161" s="16">
        <v>3653.9920000000002</v>
      </c>
      <c r="G161" s="16" t="s">
        <v>135</v>
      </c>
    </row>
    <row r="162" spans="1:7" x14ac:dyDescent="0.35">
      <c r="A162" s="16" t="s">
        <v>77</v>
      </c>
      <c r="B162" s="16" t="str">
        <f>INDEX([2]master!$A$1:$C$498,MATCH(A162,[2]master!$A$1:$A$498,0),2)</f>
        <v>Mesures actuelles</v>
      </c>
      <c r="C162" s="16">
        <v>2036</v>
      </c>
      <c r="D162" s="16" t="s">
        <v>137</v>
      </c>
      <c r="E162" s="16" t="str">
        <f>INDEX([2]master!$A$1:$C$498,MATCH(D162,[2]master!$A$1:$A$498,0),2)</f>
        <v>Projets actuels</v>
      </c>
      <c r="F162" s="16">
        <v>3630.7809999999999</v>
      </c>
      <c r="G162" s="16" t="s">
        <v>135</v>
      </c>
    </row>
    <row r="163" spans="1:7" x14ac:dyDescent="0.35">
      <c r="A163" s="16" t="s">
        <v>77</v>
      </c>
      <c r="B163" s="16" t="str">
        <f>INDEX([2]master!$A$1:$C$498,MATCH(A163,[2]master!$A$1:$A$498,0),2)</f>
        <v>Mesures actuelles</v>
      </c>
      <c r="C163" s="16">
        <v>2037</v>
      </c>
      <c r="D163" s="16" t="s">
        <v>137</v>
      </c>
      <c r="E163" s="16" t="str">
        <f>INDEX([2]master!$A$1:$C$498,MATCH(D163,[2]master!$A$1:$A$498,0),2)</f>
        <v>Projets actuels</v>
      </c>
      <c r="F163" s="16">
        <v>3607.4430000000002</v>
      </c>
      <c r="G163" s="16" t="s">
        <v>135</v>
      </c>
    </row>
    <row r="164" spans="1:7" x14ac:dyDescent="0.35">
      <c r="A164" s="16" t="s">
        <v>77</v>
      </c>
      <c r="B164" s="16" t="str">
        <f>INDEX([2]master!$A$1:$C$498,MATCH(A164,[2]master!$A$1:$A$498,0),2)</f>
        <v>Mesures actuelles</v>
      </c>
      <c r="C164" s="16">
        <v>2038</v>
      </c>
      <c r="D164" s="16" t="s">
        <v>137</v>
      </c>
      <c r="E164" s="16" t="str">
        <f>INDEX([2]master!$A$1:$C$498,MATCH(D164,[2]master!$A$1:$A$498,0),2)</f>
        <v>Projets actuels</v>
      </c>
      <c r="F164" s="16">
        <v>3585.009</v>
      </c>
      <c r="G164" s="16" t="s">
        <v>135</v>
      </c>
    </row>
    <row r="165" spans="1:7" x14ac:dyDescent="0.35">
      <c r="A165" s="16" t="s">
        <v>77</v>
      </c>
      <c r="B165" s="16" t="str">
        <f>INDEX([2]master!$A$1:$C$498,MATCH(A165,[2]master!$A$1:$A$498,0),2)</f>
        <v>Mesures actuelles</v>
      </c>
      <c r="C165" s="16">
        <v>2039</v>
      </c>
      <c r="D165" s="16" t="s">
        <v>137</v>
      </c>
      <c r="E165" s="16" t="str">
        <f>INDEX([2]master!$A$1:$C$498,MATCH(D165,[2]master!$A$1:$A$498,0),2)</f>
        <v>Projets actuels</v>
      </c>
      <c r="F165" s="16">
        <v>3573.77</v>
      </c>
      <c r="G165" s="16" t="s">
        <v>135</v>
      </c>
    </row>
    <row r="166" spans="1:7" x14ac:dyDescent="0.35">
      <c r="A166" s="16" t="s">
        <v>77</v>
      </c>
      <c r="B166" s="16" t="str">
        <f>INDEX([2]master!$A$1:$C$498,MATCH(A166,[2]master!$A$1:$A$498,0),2)</f>
        <v>Mesures actuelles</v>
      </c>
      <c r="C166" s="16">
        <v>2040</v>
      </c>
      <c r="D166" s="16" t="s">
        <v>137</v>
      </c>
      <c r="E166" s="16" t="str">
        <f>INDEX([2]master!$A$1:$C$498,MATCH(D166,[2]master!$A$1:$A$498,0),2)</f>
        <v>Projets actuels</v>
      </c>
      <c r="F166" s="16">
        <v>3562.5309999999999</v>
      </c>
      <c r="G166" s="16" t="s">
        <v>135</v>
      </c>
    </row>
    <row r="167" spans="1:7" x14ac:dyDescent="0.35">
      <c r="A167" s="16" t="s">
        <v>77</v>
      </c>
      <c r="B167" s="16" t="str">
        <f>INDEX([2]master!$A$1:$C$498,MATCH(A167,[2]master!$A$1:$A$498,0),2)</f>
        <v>Mesures actuelles</v>
      </c>
      <c r="C167" s="16">
        <v>2041</v>
      </c>
      <c r="D167" s="16" t="s">
        <v>137</v>
      </c>
      <c r="E167" s="16" t="str">
        <f>INDEX([2]master!$A$1:$C$498,MATCH(D167,[2]master!$A$1:$A$498,0),2)</f>
        <v>Projets actuels</v>
      </c>
      <c r="F167" s="16">
        <v>3544.2640000000001</v>
      </c>
      <c r="G167" s="16" t="s">
        <v>135</v>
      </c>
    </row>
    <row r="168" spans="1:7" x14ac:dyDescent="0.35">
      <c r="A168" s="16" t="s">
        <v>77</v>
      </c>
      <c r="B168" s="16" t="str">
        <f>INDEX([2]master!$A$1:$C$498,MATCH(A168,[2]master!$A$1:$A$498,0),2)</f>
        <v>Mesures actuelles</v>
      </c>
      <c r="C168" s="16">
        <v>2042</v>
      </c>
      <c r="D168" s="16" t="s">
        <v>137</v>
      </c>
      <c r="E168" s="16" t="str">
        <f>INDEX([2]master!$A$1:$C$498,MATCH(D168,[2]master!$A$1:$A$498,0),2)</f>
        <v>Projets actuels</v>
      </c>
      <c r="F168" s="16">
        <v>3528.46</v>
      </c>
      <c r="G168" s="16" t="s">
        <v>135</v>
      </c>
    </row>
    <row r="169" spans="1:7" x14ac:dyDescent="0.35">
      <c r="A169" s="16" t="s">
        <v>77</v>
      </c>
      <c r="B169" s="16" t="str">
        <f>INDEX([2]master!$A$1:$C$498,MATCH(A169,[2]master!$A$1:$A$498,0),2)</f>
        <v>Mesures actuelles</v>
      </c>
      <c r="C169" s="16">
        <v>2043</v>
      </c>
      <c r="D169" s="16" t="s">
        <v>137</v>
      </c>
      <c r="E169" s="16" t="str">
        <f>INDEX([2]master!$A$1:$C$498,MATCH(D169,[2]master!$A$1:$A$498,0),2)</f>
        <v>Projets actuels</v>
      </c>
      <c r="F169" s="16">
        <v>3505.7489999999998</v>
      </c>
      <c r="G169" s="16" t="s">
        <v>135</v>
      </c>
    </row>
    <row r="170" spans="1:7" x14ac:dyDescent="0.35">
      <c r="A170" s="16" t="s">
        <v>77</v>
      </c>
      <c r="B170" s="16" t="str">
        <f>INDEX([2]master!$A$1:$C$498,MATCH(A170,[2]master!$A$1:$A$498,0),2)</f>
        <v>Mesures actuelles</v>
      </c>
      <c r="C170" s="16">
        <v>2044</v>
      </c>
      <c r="D170" s="16" t="s">
        <v>137</v>
      </c>
      <c r="E170" s="16" t="str">
        <f>INDEX([2]master!$A$1:$C$498,MATCH(D170,[2]master!$A$1:$A$498,0),2)</f>
        <v>Projets actuels</v>
      </c>
      <c r="F170" s="16">
        <v>3480.8020000000001</v>
      </c>
      <c r="G170" s="16" t="s">
        <v>135</v>
      </c>
    </row>
    <row r="171" spans="1:7" x14ac:dyDescent="0.35">
      <c r="A171" s="16" t="s">
        <v>77</v>
      </c>
      <c r="B171" s="16" t="str">
        <f>INDEX([2]master!$A$1:$C$498,MATCH(A171,[2]master!$A$1:$A$498,0),2)</f>
        <v>Mesures actuelles</v>
      </c>
      <c r="C171" s="16">
        <v>2045</v>
      </c>
      <c r="D171" s="16" t="s">
        <v>137</v>
      </c>
      <c r="E171" s="16" t="str">
        <f>INDEX([2]master!$A$1:$C$498,MATCH(D171,[2]master!$A$1:$A$498,0),2)</f>
        <v>Projets actuels</v>
      </c>
      <c r="F171" s="16">
        <v>3455.857</v>
      </c>
      <c r="G171" s="16" t="s">
        <v>135</v>
      </c>
    </row>
    <row r="172" spans="1:7" x14ac:dyDescent="0.35">
      <c r="A172" s="16" t="s">
        <v>77</v>
      </c>
      <c r="B172" s="16" t="str">
        <f>INDEX([2]master!$A$1:$C$498,MATCH(A172,[2]master!$A$1:$A$498,0),2)</f>
        <v>Mesures actuelles</v>
      </c>
      <c r="C172" s="16">
        <v>2046</v>
      </c>
      <c r="D172" s="16" t="s">
        <v>137</v>
      </c>
      <c r="E172" s="16" t="str">
        <f>INDEX([2]master!$A$1:$C$498,MATCH(D172,[2]master!$A$1:$A$498,0),2)</f>
        <v>Projets actuels</v>
      </c>
      <c r="F172" s="16">
        <v>3435.7910000000002</v>
      </c>
      <c r="G172" s="16" t="s">
        <v>135</v>
      </c>
    </row>
    <row r="173" spans="1:7" x14ac:dyDescent="0.35">
      <c r="A173" s="16" t="s">
        <v>77</v>
      </c>
      <c r="B173" s="16" t="str">
        <f>INDEX([2]master!$A$1:$C$498,MATCH(A173,[2]master!$A$1:$A$498,0),2)</f>
        <v>Mesures actuelles</v>
      </c>
      <c r="C173" s="16">
        <v>2047</v>
      </c>
      <c r="D173" s="16" t="s">
        <v>137</v>
      </c>
      <c r="E173" s="16" t="str">
        <f>INDEX([2]master!$A$1:$C$498,MATCH(D173,[2]master!$A$1:$A$498,0),2)</f>
        <v>Projets actuels</v>
      </c>
      <c r="F173" s="16">
        <v>3417.933</v>
      </c>
      <c r="G173" s="16" t="s">
        <v>135</v>
      </c>
    </row>
    <row r="174" spans="1:7" x14ac:dyDescent="0.35">
      <c r="A174" s="16" t="s">
        <v>77</v>
      </c>
      <c r="B174" s="16" t="str">
        <f>INDEX([2]master!$A$1:$C$498,MATCH(A174,[2]master!$A$1:$A$498,0),2)</f>
        <v>Mesures actuelles</v>
      </c>
      <c r="C174" s="16">
        <v>2048</v>
      </c>
      <c r="D174" s="16" t="s">
        <v>137</v>
      </c>
      <c r="E174" s="16" t="str">
        <f>INDEX([2]master!$A$1:$C$498,MATCH(D174,[2]master!$A$1:$A$498,0),2)</f>
        <v>Projets actuels</v>
      </c>
      <c r="F174" s="16">
        <v>3409.2249999999999</v>
      </c>
      <c r="G174" s="16" t="s">
        <v>135</v>
      </c>
    </row>
    <row r="175" spans="1:7" x14ac:dyDescent="0.35">
      <c r="A175" s="16" t="s">
        <v>77</v>
      </c>
      <c r="B175" s="16" t="str">
        <f>INDEX([2]master!$A$1:$C$498,MATCH(A175,[2]master!$A$1:$A$498,0),2)</f>
        <v>Mesures actuelles</v>
      </c>
      <c r="C175" s="16">
        <v>2049</v>
      </c>
      <c r="D175" s="16" t="s">
        <v>137</v>
      </c>
      <c r="E175" s="16" t="str">
        <f>INDEX([2]master!$A$1:$C$498,MATCH(D175,[2]master!$A$1:$A$498,0),2)</f>
        <v>Projets actuels</v>
      </c>
      <c r="F175" s="16">
        <v>3402.7669999999998</v>
      </c>
      <c r="G175" s="16" t="s">
        <v>135</v>
      </c>
    </row>
    <row r="176" spans="1:7" x14ac:dyDescent="0.35">
      <c r="A176" s="16" t="s">
        <v>77</v>
      </c>
      <c r="B176" s="16" t="str">
        <f>INDEX([2]master!$A$1:$C$498,MATCH(A176,[2]master!$A$1:$A$498,0),2)</f>
        <v>Mesures actuelles</v>
      </c>
      <c r="C176" s="16">
        <v>2050</v>
      </c>
      <c r="D176" s="16" t="s">
        <v>137</v>
      </c>
      <c r="E176" s="16" t="str">
        <f>INDEX([2]master!$A$1:$C$498,MATCH(D176,[2]master!$A$1:$A$498,0),2)</f>
        <v>Projets actuels</v>
      </c>
      <c r="F176" s="16">
        <v>3396.3110000000001</v>
      </c>
      <c r="G176" s="16" t="s">
        <v>135</v>
      </c>
    </row>
    <row r="177" spans="1:7" x14ac:dyDescent="0.35">
      <c r="A177" s="16" t="s">
        <v>77</v>
      </c>
      <c r="B177" s="16" t="str">
        <f>INDEX([2]master!$A$1:$C$498,MATCH(A177,[2]master!$A$1:$A$498,0),2)</f>
        <v>Mesures actuelles</v>
      </c>
      <c r="C177" s="16">
        <v>2016</v>
      </c>
      <c r="D177" s="16" t="s">
        <v>138</v>
      </c>
      <c r="E177" s="16" t="str">
        <f>INDEX([2]master!$A$1:$C$498,MATCH(D177,[2]master!$A$1:$A$498,0),2)</f>
        <v>Nouveaux projets</v>
      </c>
      <c r="F177" s="16">
        <v>0</v>
      </c>
      <c r="G177" s="16" t="s">
        <v>135</v>
      </c>
    </row>
    <row r="178" spans="1:7" x14ac:dyDescent="0.35">
      <c r="A178" s="16" t="s">
        <v>77</v>
      </c>
      <c r="B178" s="16" t="str">
        <f>INDEX([2]master!$A$1:$C$498,MATCH(A178,[2]master!$A$1:$A$498,0),2)</f>
        <v>Mesures actuelles</v>
      </c>
      <c r="C178" s="16">
        <v>2017</v>
      </c>
      <c r="D178" s="16" t="s">
        <v>138</v>
      </c>
      <c r="E178" s="16" t="str">
        <f>INDEX([2]master!$A$1:$C$498,MATCH(D178,[2]master!$A$1:$A$498,0),2)</f>
        <v>Nouveaux projets</v>
      </c>
      <c r="F178" s="16">
        <v>0</v>
      </c>
      <c r="G178" s="16" t="s">
        <v>135</v>
      </c>
    </row>
    <row r="179" spans="1:7" x14ac:dyDescent="0.35">
      <c r="A179" s="16" t="s">
        <v>77</v>
      </c>
      <c r="B179" s="16" t="str">
        <f>INDEX([2]master!$A$1:$C$498,MATCH(A179,[2]master!$A$1:$A$498,0),2)</f>
        <v>Mesures actuelles</v>
      </c>
      <c r="C179" s="16">
        <v>2018</v>
      </c>
      <c r="D179" s="16" t="s">
        <v>138</v>
      </c>
      <c r="E179" s="16" t="str">
        <f>INDEX([2]master!$A$1:$C$498,MATCH(D179,[2]master!$A$1:$A$498,0),2)</f>
        <v>Nouveaux projets</v>
      </c>
      <c r="F179" s="16">
        <v>0</v>
      </c>
      <c r="G179" s="16" t="s">
        <v>135</v>
      </c>
    </row>
    <row r="180" spans="1:7" x14ac:dyDescent="0.35">
      <c r="A180" s="16" t="s">
        <v>77</v>
      </c>
      <c r="B180" s="16" t="str">
        <f>INDEX([2]master!$A$1:$C$498,MATCH(A180,[2]master!$A$1:$A$498,0),2)</f>
        <v>Mesures actuelles</v>
      </c>
      <c r="C180" s="16">
        <v>2019</v>
      </c>
      <c r="D180" s="16" t="s">
        <v>138</v>
      </c>
      <c r="E180" s="16" t="str">
        <f>INDEX([2]master!$A$1:$C$498,MATCH(D180,[2]master!$A$1:$A$498,0),2)</f>
        <v>Nouveaux projets</v>
      </c>
      <c r="F180" s="16">
        <v>0</v>
      </c>
      <c r="G180" s="16" t="s">
        <v>135</v>
      </c>
    </row>
    <row r="181" spans="1:7" x14ac:dyDescent="0.35">
      <c r="A181" s="16" t="s">
        <v>77</v>
      </c>
      <c r="B181" s="16" t="str">
        <f>INDEX([2]master!$A$1:$C$498,MATCH(A181,[2]master!$A$1:$A$498,0),2)</f>
        <v>Mesures actuelles</v>
      </c>
      <c r="C181" s="16">
        <v>2020</v>
      </c>
      <c r="D181" s="16" t="s">
        <v>138</v>
      </c>
      <c r="E181" s="16" t="str">
        <f>INDEX([2]master!$A$1:$C$498,MATCH(D181,[2]master!$A$1:$A$498,0),2)</f>
        <v>Nouveaux projets</v>
      </c>
      <c r="F181" s="16">
        <v>0</v>
      </c>
      <c r="G181" s="16" t="s">
        <v>135</v>
      </c>
    </row>
    <row r="182" spans="1:7" x14ac:dyDescent="0.35">
      <c r="A182" s="16" t="s">
        <v>77</v>
      </c>
      <c r="B182" s="16" t="str">
        <f>INDEX([2]master!$A$1:$C$498,MATCH(A182,[2]master!$A$1:$A$498,0),2)</f>
        <v>Mesures actuelles</v>
      </c>
      <c r="C182" s="16">
        <v>2021</v>
      </c>
      <c r="D182" s="16" t="s">
        <v>138</v>
      </c>
      <c r="E182" s="16" t="str">
        <f>INDEX([2]master!$A$1:$C$498,MATCH(D182,[2]master!$A$1:$A$498,0),2)</f>
        <v>Nouveaux projets</v>
      </c>
      <c r="F182" s="16">
        <v>0</v>
      </c>
      <c r="G182" s="16" t="s">
        <v>135</v>
      </c>
    </row>
    <row r="183" spans="1:7" x14ac:dyDescent="0.35">
      <c r="A183" s="16" t="s">
        <v>77</v>
      </c>
      <c r="B183" s="16" t="str">
        <f>INDEX([2]master!$A$1:$C$498,MATCH(A183,[2]master!$A$1:$A$498,0),2)</f>
        <v>Mesures actuelles</v>
      </c>
      <c r="C183" s="16">
        <v>2022</v>
      </c>
      <c r="D183" s="16" t="s">
        <v>138</v>
      </c>
      <c r="E183" s="16" t="str">
        <f>INDEX([2]master!$A$1:$C$498,MATCH(D183,[2]master!$A$1:$A$498,0),2)</f>
        <v>Nouveaux projets</v>
      </c>
      <c r="F183" s="16">
        <v>0</v>
      </c>
      <c r="G183" s="16" t="s">
        <v>135</v>
      </c>
    </row>
    <row r="184" spans="1:7" x14ac:dyDescent="0.35">
      <c r="A184" s="16" t="s">
        <v>77</v>
      </c>
      <c r="B184" s="16" t="str">
        <f>INDEX([2]master!$A$1:$C$498,MATCH(A184,[2]master!$A$1:$A$498,0),2)</f>
        <v>Mesures actuelles</v>
      </c>
      <c r="C184" s="16">
        <v>2023</v>
      </c>
      <c r="D184" s="16" t="s">
        <v>138</v>
      </c>
      <c r="E184" s="16" t="str">
        <f>INDEX([2]master!$A$1:$C$498,MATCH(D184,[2]master!$A$1:$A$498,0),2)</f>
        <v>Nouveaux projets</v>
      </c>
      <c r="F184" s="16">
        <v>0</v>
      </c>
      <c r="G184" s="16" t="s">
        <v>135</v>
      </c>
    </row>
    <row r="185" spans="1:7" x14ac:dyDescent="0.35">
      <c r="A185" s="16" t="s">
        <v>77</v>
      </c>
      <c r="B185" s="16" t="str">
        <f>INDEX([2]master!$A$1:$C$498,MATCH(A185,[2]master!$A$1:$A$498,0),2)</f>
        <v>Mesures actuelles</v>
      </c>
      <c r="C185" s="16">
        <v>2024</v>
      </c>
      <c r="D185" s="16" t="s">
        <v>138</v>
      </c>
      <c r="E185" s="16" t="str">
        <f>INDEX([2]master!$A$1:$C$498,MATCH(D185,[2]master!$A$1:$A$498,0),2)</f>
        <v>Nouveaux projets</v>
      </c>
      <c r="F185" s="16">
        <v>0</v>
      </c>
      <c r="G185" s="16" t="s">
        <v>135</v>
      </c>
    </row>
    <row r="186" spans="1:7" x14ac:dyDescent="0.35">
      <c r="A186" s="16" t="s">
        <v>77</v>
      </c>
      <c r="B186" s="16" t="str">
        <f>INDEX([2]master!$A$1:$C$498,MATCH(A186,[2]master!$A$1:$A$498,0),2)</f>
        <v>Mesures actuelles</v>
      </c>
      <c r="C186" s="16">
        <v>2025</v>
      </c>
      <c r="D186" s="16" t="s">
        <v>138</v>
      </c>
      <c r="E186" s="16" t="str">
        <f>INDEX([2]master!$A$1:$C$498,MATCH(D186,[2]master!$A$1:$A$498,0),2)</f>
        <v>Nouveaux projets</v>
      </c>
      <c r="F186" s="16">
        <v>0</v>
      </c>
      <c r="G186" s="16" t="s">
        <v>135</v>
      </c>
    </row>
    <row r="187" spans="1:7" x14ac:dyDescent="0.35">
      <c r="A187" s="16" t="s">
        <v>77</v>
      </c>
      <c r="B187" s="16" t="str">
        <f>INDEX([2]master!$A$1:$C$498,MATCH(A187,[2]master!$A$1:$A$498,0),2)</f>
        <v>Mesures actuelles</v>
      </c>
      <c r="C187" s="16">
        <v>2026</v>
      </c>
      <c r="D187" s="16" t="s">
        <v>138</v>
      </c>
      <c r="E187" s="16" t="str">
        <f>INDEX([2]master!$A$1:$C$498,MATCH(D187,[2]master!$A$1:$A$498,0),2)</f>
        <v>Nouveaux projets</v>
      </c>
      <c r="F187" s="16">
        <v>20</v>
      </c>
      <c r="G187" s="16" t="s">
        <v>135</v>
      </c>
    </row>
    <row r="188" spans="1:7" x14ac:dyDescent="0.35">
      <c r="A188" s="16" t="s">
        <v>77</v>
      </c>
      <c r="B188" s="16" t="str">
        <f>INDEX([2]master!$A$1:$C$498,MATCH(A188,[2]master!$A$1:$A$498,0),2)</f>
        <v>Mesures actuelles</v>
      </c>
      <c r="C188" s="16">
        <v>2027</v>
      </c>
      <c r="D188" s="16" t="s">
        <v>138</v>
      </c>
      <c r="E188" s="16" t="str">
        <f>INDEX([2]master!$A$1:$C$498,MATCH(D188,[2]master!$A$1:$A$498,0),2)</f>
        <v>Nouveaux projets</v>
      </c>
      <c r="F188" s="16">
        <v>40</v>
      </c>
      <c r="G188" s="16" t="s">
        <v>135</v>
      </c>
    </row>
    <row r="189" spans="1:7" x14ac:dyDescent="0.35">
      <c r="A189" s="16" t="s">
        <v>77</v>
      </c>
      <c r="B189" s="16" t="str">
        <f>INDEX([2]master!$A$1:$C$498,MATCH(A189,[2]master!$A$1:$A$498,0),2)</f>
        <v>Mesures actuelles</v>
      </c>
      <c r="C189" s="16">
        <v>2028</v>
      </c>
      <c r="D189" s="16" t="s">
        <v>138</v>
      </c>
      <c r="E189" s="16" t="str">
        <f>INDEX([2]master!$A$1:$C$498,MATCH(D189,[2]master!$A$1:$A$498,0),2)</f>
        <v>Nouveaux projets</v>
      </c>
      <c r="F189" s="16">
        <v>60</v>
      </c>
      <c r="G189" s="16" t="s">
        <v>135</v>
      </c>
    </row>
    <row r="190" spans="1:7" x14ac:dyDescent="0.35">
      <c r="A190" s="16" t="s">
        <v>77</v>
      </c>
      <c r="B190" s="16" t="str">
        <f>INDEX([2]master!$A$1:$C$498,MATCH(A190,[2]master!$A$1:$A$498,0),2)</f>
        <v>Mesures actuelles</v>
      </c>
      <c r="C190" s="16">
        <v>2029</v>
      </c>
      <c r="D190" s="16" t="s">
        <v>138</v>
      </c>
      <c r="E190" s="16" t="str">
        <f>INDEX([2]master!$A$1:$C$498,MATCH(D190,[2]master!$A$1:$A$498,0),2)</f>
        <v>Nouveaux projets</v>
      </c>
      <c r="F190" s="16">
        <v>95</v>
      </c>
      <c r="G190" s="16" t="s">
        <v>135</v>
      </c>
    </row>
    <row r="191" spans="1:7" x14ac:dyDescent="0.35">
      <c r="A191" s="16" t="s">
        <v>77</v>
      </c>
      <c r="B191" s="16" t="str">
        <f>INDEX([2]master!$A$1:$C$498,MATCH(A191,[2]master!$A$1:$A$498,0),2)</f>
        <v>Mesures actuelles</v>
      </c>
      <c r="C191" s="16">
        <v>2030</v>
      </c>
      <c r="D191" s="16" t="s">
        <v>138</v>
      </c>
      <c r="E191" s="16" t="str">
        <f>INDEX([2]master!$A$1:$C$498,MATCH(D191,[2]master!$A$1:$A$498,0),2)</f>
        <v>Nouveaux projets</v>
      </c>
      <c r="F191" s="16">
        <v>95</v>
      </c>
      <c r="G191" s="16" t="s">
        <v>135</v>
      </c>
    </row>
    <row r="192" spans="1:7" x14ac:dyDescent="0.35">
      <c r="A192" s="16" t="s">
        <v>77</v>
      </c>
      <c r="B192" s="16" t="str">
        <f>INDEX([2]master!$A$1:$C$498,MATCH(A192,[2]master!$A$1:$A$498,0),2)</f>
        <v>Mesures actuelles</v>
      </c>
      <c r="C192" s="16">
        <v>2031</v>
      </c>
      <c r="D192" s="16" t="s">
        <v>138</v>
      </c>
      <c r="E192" s="16" t="str">
        <f>INDEX([2]master!$A$1:$C$498,MATCH(D192,[2]master!$A$1:$A$498,0),2)</f>
        <v>Nouveaux projets</v>
      </c>
      <c r="F192" s="16">
        <v>95</v>
      </c>
      <c r="G192" s="16" t="s">
        <v>135</v>
      </c>
    </row>
    <row r="193" spans="1:7" x14ac:dyDescent="0.35">
      <c r="A193" s="16" t="s">
        <v>77</v>
      </c>
      <c r="B193" s="16" t="str">
        <f>INDEX([2]master!$A$1:$C$498,MATCH(A193,[2]master!$A$1:$A$498,0),2)</f>
        <v>Mesures actuelles</v>
      </c>
      <c r="C193" s="16">
        <v>2032</v>
      </c>
      <c r="D193" s="16" t="s">
        <v>138</v>
      </c>
      <c r="E193" s="16" t="str">
        <f>INDEX([2]master!$A$1:$C$498,MATCH(D193,[2]master!$A$1:$A$498,0),2)</f>
        <v>Nouveaux projets</v>
      </c>
      <c r="F193" s="16">
        <v>105</v>
      </c>
      <c r="G193" s="16" t="s">
        <v>135</v>
      </c>
    </row>
    <row r="194" spans="1:7" x14ac:dyDescent="0.35">
      <c r="A194" s="16" t="s">
        <v>77</v>
      </c>
      <c r="B194" s="16" t="str">
        <f>INDEX([2]master!$A$1:$C$498,MATCH(A194,[2]master!$A$1:$A$498,0),2)</f>
        <v>Mesures actuelles</v>
      </c>
      <c r="C194" s="16">
        <v>2033</v>
      </c>
      <c r="D194" s="16" t="s">
        <v>138</v>
      </c>
      <c r="E194" s="16" t="str">
        <f>INDEX([2]master!$A$1:$C$498,MATCH(D194,[2]master!$A$1:$A$498,0),2)</f>
        <v>Nouveaux projets</v>
      </c>
      <c r="F194" s="16">
        <v>142.5</v>
      </c>
      <c r="G194" s="16" t="s">
        <v>135</v>
      </c>
    </row>
    <row r="195" spans="1:7" x14ac:dyDescent="0.35">
      <c r="A195" s="16" t="s">
        <v>77</v>
      </c>
      <c r="B195" s="16" t="str">
        <f>INDEX([2]master!$A$1:$C$498,MATCH(A195,[2]master!$A$1:$A$498,0),2)</f>
        <v>Mesures actuelles</v>
      </c>
      <c r="C195" s="16">
        <v>2034</v>
      </c>
      <c r="D195" s="16" t="s">
        <v>138</v>
      </c>
      <c r="E195" s="16" t="str">
        <f>INDEX([2]master!$A$1:$C$498,MATCH(D195,[2]master!$A$1:$A$498,0),2)</f>
        <v>Nouveaux projets</v>
      </c>
      <c r="F195" s="16">
        <v>180</v>
      </c>
      <c r="G195" s="16" t="s">
        <v>135</v>
      </c>
    </row>
    <row r="196" spans="1:7" x14ac:dyDescent="0.35">
      <c r="A196" s="16" t="s">
        <v>77</v>
      </c>
      <c r="B196" s="16" t="str">
        <f>INDEX([2]master!$A$1:$C$498,MATCH(A196,[2]master!$A$1:$A$498,0),2)</f>
        <v>Mesures actuelles</v>
      </c>
      <c r="C196" s="16">
        <v>2035</v>
      </c>
      <c r="D196" s="16" t="s">
        <v>138</v>
      </c>
      <c r="E196" s="16" t="str">
        <f>INDEX([2]master!$A$1:$C$498,MATCH(D196,[2]master!$A$1:$A$498,0),2)</f>
        <v>Nouveaux projets</v>
      </c>
      <c r="F196" s="16">
        <v>195</v>
      </c>
      <c r="G196" s="16" t="s">
        <v>135</v>
      </c>
    </row>
    <row r="197" spans="1:7" x14ac:dyDescent="0.35">
      <c r="A197" s="16" t="s">
        <v>77</v>
      </c>
      <c r="B197" s="16" t="str">
        <f>INDEX([2]master!$A$1:$C$498,MATCH(A197,[2]master!$A$1:$A$498,0),2)</f>
        <v>Mesures actuelles</v>
      </c>
      <c r="C197" s="16">
        <v>2036</v>
      </c>
      <c r="D197" s="16" t="s">
        <v>138</v>
      </c>
      <c r="E197" s="16" t="str">
        <f>INDEX([2]master!$A$1:$C$498,MATCH(D197,[2]master!$A$1:$A$498,0),2)</f>
        <v>Nouveaux projets</v>
      </c>
      <c r="F197" s="16">
        <v>195</v>
      </c>
      <c r="G197" s="16" t="s">
        <v>135</v>
      </c>
    </row>
    <row r="198" spans="1:7" x14ac:dyDescent="0.35">
      <c r="A198" s="16" t="s">
        <v>77</v>
      </c>
      <c r="B198" s="16" t="str">
        <f>INDEX([2]master!$A$1:$C$498,MATCH(A198,[2]master!$A$1:$A$498,0),2)</f>
        <v>Mesures actuelles</v>
      </c>
      <c r="C198" s="16">
        <v>2037</v>
      </c>
      <c r="D198" s="16" t="s">
        <v>138</v>
      </c>
      <c r="E198" s="16" t="str">
        <f>INDEX([2]master!$A$1:$C$498,MATCH(D198,[2]master!$A$1:$A$498,0),2)</f>
        <v>Nouveaux projets</v>
      </c>
      <c r="F198" s="16">
        <v>195</v>
      </c>
      <c r="G198" s="16" t="s">
        <v>135</v>
      </c>
    </row>
    <row r="199" spans="1:7" x14ac:dyDescent="0.35">
      <c r="A199" s="16" t="s">
        <v>77</v>
      </c>
      <c r="B199" s="16" t="str">
        <f>INDEX([2]master!$A$1:$C$498,MATCH(A199,[2]master!$A$1:$A$498,0),2)</f>
        <v>Mesures actuelles</v>
      </c>
      <c r="C199" s="16">
        <v>2038</v>
      </c>
      <c r="D199" s="16" t="s">
        <v>138</v>
      </c>
      <c r="E199" s="16" t="str">
        <f>INDEX([2]master!$A$1:$C$498,MATCH(D199,[2]master!$A$1:$A$498,0),2)</f>
        <v>Nouveaux projets</v>
      </c>
      <c r="F199" s="16">
        <v>195</v>
      </c>
      <c r="G199" s="16" t="s">
        <v>135</v>
      </c>
    </row>
    <row r="200" spans="1:7" x14ac:dyDescent="0.35">
      <c r="A200" s="16" t="s">
        <v>77</v>
      </c>
      <c r="B200" s="16" t="str">
        <f>INDEX([2]master!$A$1:$C$498,MATCH(A200,[2]master!$A$1:$A$498,0),2)</f>
        <v>Mesures actuelles</v>
      </c>
      <c r="C200" s="16">
        <v>2039</v>
      </c>
      <c r="D200" s="16" t="s">
        <v>138</v>
      </c>
      <c r="E200" s="16" t="str">
        <f>INDEX([2]master!$A$1:$C$498,MATCH(D200,[2]master!$A$1:$A$498,0),2)</f>
        <v>Nouveaux projets</v>
      </c>
      <c r="F200" s="16">
        <v>195</v>
      </c>
      <c r="G200" s="16" t="s">
        <v>135</v>
      </c>
    </row>
    <row r="201" spans="1:7" x14ac:dyDescent="0.35">
      <c r="A201" s="16" t="s">
        <v>77</v>
      </c>
      <c r="B201" s="16" t="str">
        <f>INDEX([2]master!$A$1:$C$498,MATCH(A201,[2]master!$A$1:$A$498,0),2)</f>
        <v>Mesures actuelles</v>
      </c>
      <c r="C201" s="16">
        <v>2040</v>
      </c>
      <c r="D201" s="16" t="s">
        <v>138</v>
      </c>
      <c r="E201" s="16" t="str">
        <f>INDEX([2]master!$A$1:$C$498,MATCH(D201,[2]master!$A$1:$A$498,0),2)</f>
        <v>Nouveaux projets</v>
      </c>
      <c r="F201" s="16">
        <v>195</v>
      </c>
      <c r="G201" s="16" t="s">
        <v>135</v>
      </c>
    </row>
    <row r="202" spans="1:7" x14ac:dyDescent="0.35">
      <c r="A202" s="16" t="s">
        <v>77</v>
      </c>
      <c r="B202" s="16" t="str">
        <f>INDEX([2]master!$A$1:$C$498,MATCH(A202,[2]master!$A$1:$A$498,0),2)</f>
        <v>Mesures actuelles</v>
      </c>
      <c r="C202" s="16">
        <v>2041</v>
      </c>
      <c r="D202" s="16" t="s">
        <v>138</v>
      </c>
      <c r="E202" s="16" t="str">
        <f>INDEX([2]master!$A$1:$C$498,MATCH(D202,[2]master!$A$1:$A$498,0),2)</f>
        <v>Nouveaux projets</v>
      </c>
      <c r="F202" s="16">
        <v>195</v>
      </c>
      <c r="G202" s="16" t="s">
        <v>135</v>
      </c>
    </row>
    <row r="203" spans="1:7" x14ac:dyDescent="0.35">
      <c r="A203" s="16" t="s">
        <v>77</v>
      </c>
      <c r="B203" s="16" t="str">
        <f>INDEX([2]master!$A$1:$C$498,MATCH(A203,[2]master!$A$1:$A$498,0),2)</f>
        <v>Mesures actuelles</v>
      </c>
      <c r="C203" s="16">
        <v>2042</v>
      </c>
      <c r="D203" s="16" t="s">
        <v>138</v>
      </c>
      <c r="E203" s="16" t="str">
        <f>INDEX([2]master!$A$1:$C$498,MATCH(D203,[2]master!$A$1:$A$498,0),2)</f>
        <v>Nouveaux projets</v>
      </c>
      <c r="F203" s="16">
        <v>195</v>
      </c>
      <c r="G203" s="16" t="s">
        <v>135</v>
      </c>
    </row>
    <row r="204" spans="1:7" x14ac:dyDescent="0.35">
      <c r="A204" s="16" t="s">
        <v>77</v>
      </c>
      <c r="B204" s="16" t="str">
        <f>INDEX([2]master!$A$1:$C$498,MATCH(A204,[2]master!$A$1:$A$498,0),2)</f>
        <v>Mesures actuelles</v>
      </c>
      <c r="C204" s="16">
        <v>2043</v>
      </c>
      <c r="D204" s="16" t="s">
        <v>138</v>
      </c>
      <c r="E204" s="16" t="str">
        <f>INDEX([2]master!$A$1:$C$498,MATCH(D204,[2]master!$A$1:$A$498,0),2)</f>
        <v>Nouveaux projets</v>
      </c>
      <c r="F204" s="16">
        <v>195</v>
      </c>
      <c r="G204" s="16" t="s">
        <v>135</v>
      </c>
    </row>
    <row r="205" spans="1:7" x14ac:dyDescent="0.35">
      <c r="A205" s="16" t="s">
        <v>77</v>
      </c>
      <c r="B205" s="16" t="str">
        <f>INDEX([2]master!$A$1:$C$498,MATCH(A205,[2]master!$A$1:$A$498,0),2)</f>
        <v>Mesures actuelles</v>
      </c>
      <c r="C205" s="16">
        <v>2044</v>
      </c>
      <c r="D205" s="16" t="s">
        <v>138</v>
      </c>
      <c r="E205" s="16" t="str">
        <f>INDEX([2]master!$A$1:$C$498,MATCH(D205,[2]master!$A$1:$A$498,0),2)</f>
        <v>Nouveaux projets</v>
      </c>
      <c r="F205" s="16">
        <v>195</v>
      </c>
      <c r="G205" s="16" t="s">
        <v>135</v>
      </c>
    </row>
    <row r="206" spans="1:7" x14ac:dyDescent="0.35">
      <c r="A206" s="16" t="s">
        <v>77</v>
      </c>
      <c r="B206" s="16" t="str">
        <f>INDEX([2]master!$A$1:$C$498,MATCH(A206,[2]master!$A$1:$A$498,0),2)</f>
        <v>Mesures actuelles</v>
      </c>
      <c r="C206" s="16">
        <v>2045</v>
      </c>
      <c r="D206" s="16" t="s">
        <v>138</v>
      </c>
      <c r="E206" s="16" t="str">
        <f>INDEX([2]master!$A$1:$C$498,MATCH(D206,[2]master!$A$1:$A$498,0),2)</f>
        <v>Nouveaux projets</v>
      </c>
      <c r="F206" s="16">
        <v>195</v>
      </c>
      <c r="G206" s="16" t="s">
        <v>135</v>
      </c>
    </row>
    <row r="207" spans="1:7" x14ac:dyDescent="0.35">
      <c r="A207" s="16" t="s">
        <v>77</v>
      </c>
      <c r="B207" s="16" t="str">
        <f>INDEX([2]master!$A$1:$C$498,MATCH(A207,[2]master!$A$1:$A$498,0),2)</f>
        <v>Mesures actuelles</v>
      </c>
      <c r="C207" s="16">
        <v>2046</v>
      </c>
      <c r="D207" s="16" t="s">
        <v>138</v>
      </c>
      <c r="E207" s="16" t="str">
        <f>INDEX([2]master!$A$1:$C$498,MATCH(D207,[2]master!$A$1:$A$498,0),2)</f>
        <v>Nouveaux projets</v>
      </c>
      <c r="F207" s="16">
        <v>195</v>
      </c>
      <c r="G207" s="16" t="s">
        <v>135</v>
      </c>
    </row>
    <row r="208" spans="1:7" x14ac:dyDescent="0.35">
      <c r="A208" s="16" t="s">
        <v>77</v>
      </c>
      <c r="B208" s="16" t="str">
        <f>INDEX([2]master!$A$1:$C$498,MATCH(A208,[2]master!$A$1:$A$498,0),2)</f>
        <v>Mesures actuelles</v>
      </c>
      <c r="C208" s="16">
        <v>2047</v>
      </c>
      <c r="D208" s="16" t="s">
        <v>138</v>
      </c>
      <c r="E208" s="16" t="str">
        <f>INDEX([2]master!$A$1:$C$498,MATCH(D208,[2]master!$A$1:$A$498,0),2)</f>
        <v>Nouveaux projets</v>
      </c>
      <c r="F208" s="16">
        <v>195</v>
      </c>
      <c r="G208" s="16" t="s">
        <v>135</v>
      </c>
    </row>
    <row r="209" spans="1:7" x14ac:dyDescent="0.35">
      <c r="A209" s="16" t="s">
        <v>77</v>
      </c>
      <c r="B209" s="16" t="str">
        <f>INDEX([2]master!$A$1:$C$498,MATCH(A209,[2]master!$A$1:$A$498,0),2)</f>
        <v>Mesures actuelles</v>
      </c>
      <c r="C209" s="16">
        <v>2048</v>
      </c>
      <c r="D209" s="16" t="s">
        <v>138</v>
      </c>
      <c r="E209" s="16" t="str">
        <f>INDEX([2]master!$A$1:$C$498,MATCH(D209,[2]master!$A$1:$A$498,0),2)</f>
        <v>Nouveaux projets</v>
      </c>
      <c r="F209" s="16">
        <v>195</v>
      </c>
      <c r="G209" s="16" t="s">
        <v>135</v>
      </c>
    </row>
    <row r="210" spans="1:7" x14ac:dyDescent="0.35">
      <c r="A210" s="16" t="s">
        <v>77</v>
      </c>
      <c r="B210" s="16" t="str">
        <f>INDEX([2]master!$A$1:$C$498,MATCH(A210,[2]master!$A$1:$A$498,0),2)</f>
        <v>Mesures actuelles</v>
      </c>
      <c r="C210" s="16">
        <v>2049</v>
      </c>
      <c r="D210" s="16" t="s">
        <v>138</v>
      </c>
      <c r="E210" s="16" t="str">
        <f>INDEX([2]master!$A$1:$C$498,MATCH(D210,[2]master!$A$1:$A$498,0),2)</f>
        <v>Nouveaux projets</v>
      </c>
      <c r="F210" s="16">
        <v>195</v>
      </c>
      <c r="G210" s="16" t="s">
        <v>135</v>
      </c>
    </row>
    <row r="211" spans="1:7" x14ac:dyDescent="0.35">
      <c r="A211" s="16" t="s">
        <v>77</v>
      </c>
      <c r="B211" s="16" t="str">
        <f>INDEX([2]master!$A$1:$C$498,MATCH(A211,[2]master!$A$1:$A$498,0),2)</f>
        <v>Mesures actuelles</v>
      </c>
      <c r="C211" s="16">
        <v>2050</v>
      </c>
      <c r="D211" s="16" t="s">
        <v>138</v>
      </c>
      <c r="E211" s="16" t="str">
        <f>INDEX([2]master!$A$1:$C$498,MATCH(D211,[2]master!$A$1:$A$498,0),2)</f>
        <v>Nouveaux projets</v>
      </c>
      <c r="F211" s="16">
        <v>195</v>
      </c>
      <c r="G211" s="16" t="s">
        <v>135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C828-5190-4EE4-83FA-7D814A40143B}">
  <dimension ref="A1:J1243"/>
  <sheetViews>
    <sheetView topLeftCell="A35" zoomScale="70" zoomScaleNormal="70" workbookViewId="0">
      <selection activeCell="F41" sqref="F41"/>
    </sheetView>
  </sheetViews>
  <sheetFormatPr defaultRowHeight="14.5" x14ac:dyDescent="0.35"/>
  <cols>
    <col min="1" max="1" width="18" bestFit="1" customWidth="1"/>
    <col min="2" max="2" width="18" customWidth="1"/>
    <col min="3" max="3" width="16.81640625" bestFit="1" customWidth="1"/>
    <col min="4" max="4" width="20.81640625" customWidth="1"/>
    <col min="5" max="5" width="16" bestFit="1" customWidth="1"/>
    <col min="6" max="6" width="17.7265625" bestFit="1" customWidth="1"/>
    <col min="7" max="7" width="11.453125" bestFit="1" customWidth="1"/>
    <col min="8" max="8" width="11" bestFit="1" customWidth="1"/>
  </cols>
  <sheetData>
    <row r="1" spans="1:10" x14ac:dyDescent="0.35">
      <c r="A1" t="s">
        <v>73</v>
      </c>
      <c r="B1" t="s">
        <v>74</v>
      </c>
      <c r="C1" t="s">
        <v>2</v>
      </c>
      <c r="D1" t="s">
        <v>3</v>
      </c>
      <c r="E1" t="s">
        <v>84</v>
      </c>
      <c r="F1" t="s">
        <v>139</v>
      </c>
      <c r="G1" t="s">
        <v>4</v>
      </c>
      <c r="H1" t="s">
        <v>7</v>
      </c>
    </row>
    <row r="2" spans="1:10" x14ac:dyDescent="0.35">
      <c r="A2" t="s">
        <v>140</v>
      </c>
      <c r="B2" t="str">
        <f>INDEX([2]master!$A$1:$C$498,MATCH(A2,[2]master!$A$1:$A$498,0),2)</f>
        <v>Émissions</v>
      </c>
      <c r="C2" t="s">
        <v>77</v>
      </c>
      <c r="D2" t="str">
        <f>INDEX([2]master!$A$1:$C$498,MATCH(C2,[2]master!$A$1:$A$498,0),2)</f>
        <v>Mesures actuelles</v>
      </c>
      <c r="E2" t="s">
        <v>141</v>
      </c>
      <c r="F2" t="str">
        <f>INDEX([2]master!$A$1:$C$498,MATCH(E2,[2]master!$A$1:$A$498,0),2)</f>
        <v>Sables Bitumineux</v>
      </c>
      <c r="G2" t="s">
        <v>142</v>
      </c>
      <c r="H2">
        <v>42232.214999999997</v>
      </c>
      <c r="J2" t="s">
        <v>143</v>
      </c>
    </row>
    <row r="3" spans="1:10" x14ac:dyDescent="0.35">
      <c r="A3" t="s">
        <v>140</v>
      </c>
      <c r="B3" t="str">
        <f>INDEX([2]master!$A$1:$C$498,MATCH(A3,[2]master!$A$1:$A$498,0),2)</f>
        <v>Émissions</v>
      </c>
      <c r="C3" t="s">
        <v>77</v>
      </c>
      <c r="D3" t="str">
        <f>INDEX([2]master!$A$1:$C$498,MATCH(C3,[2]master!$A$1:$A$498,0),2)</f>
        <v>Mesures actuelles</v>
      </c>
      <c r="E3" t="s">
        <v>141</v>
      </c>
      <c r="F3" t="str">
        <f>INDEX([2]master!$A$1:$C$498,MATCH(E3,[2]master!$A$1:$A$498,0),2)</f>
        <v>Sables Bitumineux</v>
      </c>
      <c r="G3" t="s">
        <v>144</v>
      </c>
      <c r="H3">
        <v>47881.08</v>
      </c>
    </row>
    <row r="4" spans="1:10" x14ac:dyDescent="0.35">
      <c r="A4" t="s">
        <v>140</v>
      </c>
      <c r="B4" t="str">
        <f>INDEX([2]master!$A$1:$C$498,MATCH(A4,[2]master!$A$1:$A$498,0),2)</f>
        <v>Émissions</v>
      </c>
      <c r="C4" t="s">
        <v>77</v>
      </c>
      <c r="D4" t="str">
        <f>INDEX([2]master!$A$1:$C$498,MATCH(C4,[2]master!$A$1:$A$498,0),2)</f>
        <v>Mesures actuelles</v>
      </c>
      <c r="E4" t="s">
        <v>141</v>
      </c>
      <c r="F4" t="str">
        <f>INDEX([2]master!$A$1:$C$498,MATCH(E4,[2]master!$A$1:$A$498,0),2)</f>
        <v>Sables Bitumineux</v>
      </c>
      <c r="G4" t="s">
        <v>145</v>
      </c>
      <c r="H4">
        <v>51401.932999999997</v>
      </c>
    </row>
    <row r="5" spans="1:10" x14ac:dyDescent="0.35">
      <c r="A5" t="s">
        <v>140</v>
      </c>
      <c r="B5" t="str">
        <f>INDEX([2]master!$A$1:$C$498,MATCH(A5,[2]master!$A$1:$A$498,0),2)</f>
        <v>Émissions</v>
      </c>
      <c r="C5" t="s">
        <v>77</v>
      </c>
      <c r="D5" t="str">
        <f>INDEX([2]master!$A$1:$C$498,MATCH(C5,[2]master!$A$1:$A$498,0),2)</f>
        <v>Mesures actuelles</v>
      </c>
      <c r="E5" t="s">
        <v>141</v>
      </c>
      <c r="F5" t="str">
        <f>INDEX([2]master!$A$1:$C$498,MATCH(E5,[2]master!$A$1:$A$498,0),2)</f>
        <v>Sables Bitumineux</v>
      </c>
      <c r="G5" t="s">
        <v>146</v>
      </c>
      <c r="H5">
        <v>53332.767999999996</v>
      </c>
    </row>
    <row r="6" spans="1:10" x14ac:dyDescent="0.35">
      <c r="A6" t="s">
        <v>140</v>
      </c>
      <c r="B6" t="str">
        <f>INDEX([2]master!$A$1:$C$498,MATCH(A6,[2]master!$A$1:$A$498,0),2)</f>
        <v>Émissions</v>
      </c>
      <c r="C6" t="s">
        <v>77</v>
      </c>
      <c r="D6" t="str">
        <f>INDEX([2]master!$A$1:$C$498,MATCH(C6,[2]master!$A$1:$A$498,0),2)</f>
        <v>Mesures actuelles</v>
      </c>
      <c r="E6" t="s">
        <v>141</v>
      </c>
      <c r="F6" t="str">
        <f>INDEX([2]master!$A$1:$C$498,MATCH(E6,[2]master!$A$1:$A$498,0),2)</f>
        <v>Sables Bitumineux</v>
      </c>
      <c r="G6" t="s">
        <v>147</v>
      </c>
      <c r="H6">
        <v>56758.650999999998</v>
      </c>
    </row>
    <row r="7" spans="1:10" x14ac:dyDescent="0.35">
      <c r="A7" t="s">
        <v>140</v>
      </c>
      <c r="B7" t="str">
        <f>INDEX([2]master!$A$1:$C$498,MATCH(A7,[2]master!$A$1:$A$498,0),2)</f>
        <v>Émissions</v>
      </c>
      <c r="C7" t="s">
        <v>77</v>
      </c>
      <c r="D7" t="str">
        <f>INDEX([2]master!$A$1:$C$498,MATCH(C7,[2]master!$A$1:$A$498,0),2)</f>
        <v>Mesures actuelles</v>
      </c>
      <c r="E7" t="s">
        <v>141</v>
      </c>
      <c r="F7" t="str">
        <f>INDEX([2]master!$A$1:$C$498,MATCH(E7,[2]master!$A$1:$A$498,0),2)</f>
        <v>Sables Bitumineux</v>
      </c>
      <c r="G7" t="s">
        <v>148</v>
      </c>
      <c r="H7">
        <v>63586.052000000003</v>
      </c>
    </row>
    <row r="8" spans="1:10" x14ac:dyDescent="0.35">
      <c r="A8" t="s">
        <v>140</v>
      </c>
      <c r="B8" t="str">
        <f>INDEX([2]master!$A$1:$C$498,MATCH(A8,[2]master!$A$1:$A$498,0),2)</f>
        <v>Émissions</v>
      </c>
      <c r="C8" t="s">
        <v>77</v>
      </c>
      <c r="D8" t="str">
        <f>INDEX([2]master!$A$1:$C$498,MATCH(C8,[2]master!$A$1:$A$498,0),2)</f>
        <v>Mesures actuelles</v>
      </c>
      <c r="E8" t="s">
        <v>141</v>
      </c>
      <c r="F8" t="str">
        <f>INDEX([2]master!$A$1:$C$498,MATCH(E8,[2]master!$A$1:$A$498,0),2)</f>
        <v>Sables Bitumineux</v>
      </c>
      <c r="G8" t="s">
        <v>149</v>
      </c>
      <c r="H8">
        <v>64009.115000000005</v>
      </c>
    </row>
    <row r="9" spans="1:10" x14ac:dyDescent="0.35">
      <c r="A9" t="s">
        <v>140</v>
      </c>
      <c r="B9" t="str">
        <f>INDEX([2]master!$A$1:$C$498,MATCH(A9,[2]master!$A$1:$A$498,0),2)</f>
        <v>Émissions</v>
      </c>
      <c r="C9" t="s">
        <v>77</v>
      </c>
      <c r="D9" t="str">
        <f>INDEX([2]master!$A$1:$C$498,MATCH(C9,[2]master!$A$1:$A$498,0),2)</f>
        <v>Mesures actuelles</v>
      </c>
      <c r="E9" t="s">
        <v>141</v>
      </c>
      <c r="F9" t="str">
        <f>INDEX([2]master!$A$1:$C$498,MATCH(E9,[2]master!$A$1:$A$498,0),2)</f>
        <v>Sables Bitumineux</v>
      </c>
      <c r="G9" t="s">
        <v>150</v>
      </c>
      <c r="H9">
        <v>72502.847000000009</v>
      </c>
    </row>
    <row r="10" spans="1:10" x14ac:dyDescent="0.35">
      <c r="A10" t="s">
        <v>140</v>
      </c>
      <c r="B10" t="str">
        <f>INDEX([2]master!$A$1:$C$498,MATCH(A10,[2]master!$A$1:$A$498,0),2)</f>
        <v>Émissions</v>
      </c>
      <c r="C10" t="s">
        <v>77</v>
      </c>
      <c r="D10" t="str">
        <f>INDEX([2]master!$A$1:$C$498,MATCH(C10,[2]master!$A$1:$A$498,0),2)</f>
        <v>Mesures actuelles</v>
      </c>
      <c r="E10" t="s">
        <v>141</v>
      </c>
      <c r="F10" t="str">
        <f>INDEX([2]master!$A$1:$C$498,MATCH(E10,[2]master!$A$1:$A$498,0),2)</f>
        <v>Sables Bitumineux</v>
      </c>
      <c r="G10" t="s">
        <v>151</v>
      </c>
      <c r="H10">
        <v>76002.725000000006</v>
      </c>
    </row>
    <row r="11" spans="1:10" x14ac:dyDescent="0.35">
      <c r="A11" t="s">
        <v>140</v>
      </c>
      <c r="B11" t="str">
        <f>INDEX([2]master!$A$1:$C$498,MATCH(A11,[2]master!$A$1:$A$498,0),2)</f>
        <v>Émissions</v>
      </c>
      <c r="C11" t="s">
        <v>77</v>
      </c>
      <c r="D11" t="str">
        <f>INDEX([2]master!$A$1:$C$498,MATCH(C11,[2]master!$A$1:$A$498,0),2)</f>
        <v>Mesures actuelles</v>
      </c>
      <c r="E11" t="s">
        <v>141</v>
      </c>
      <c r="F11" t="str">
        <f>INDEX([2]master!$A$1:$C$498,MATCH(E11,[2]master!$A$1:$A$498,0),2)</f>
        <v>Sables Bitumineux</v>
      </c>
      <c r="G11" t="s">
        <v>152</v>
      </c>
      <c r="H11">
        <v>78017.005000000005</v>
      </c>
    </row>
    <row r="12" spans="1:10" x14ac:dyDescent="0.35">
      <c r="A12" t="s">
        <v>140</v>
      </c>
      <c r="B12" t="str">
        <f>INDEX([2]master!$A$1:$C$498,MATCH(A12,[2]master!$A$1:$A$498,0),2)</f>
        <v>Émissions</v>
      </c>
      <c r="C12" t="s">
        <v>77</v>
      </c>
      <c r="D12" t="str">
        <f>INDEX([2]master!$A$1:$C$498,MATCH(C12,[2]master!$A$1:$A$498,0),2)</f>
        <v>Mesures actuelles</v>
      </c>
      <c r="E12" t="s">
        <v>141</v>
      </c>
      <c r="F12" t="str">
        <f>INDEX([2]master!$A$1:$C$498,MATCH(E12,[2]master!$A$1:$A$498,0),2)</f>
        <v>Sables Bitumineux</v>
      </c>
      <c r="G12" t="s">
        <v>153</v>
      </c>
      <c r="H12">
        <v>81037.97</v>
      </c>
    </row>
    <row r="13" spans="1:10" x14ac:dyDescent="0.35">
      <c r="A13" t="s">
        <v>140</v>
      </c>
      <c r="B13" t="str">
        <f>INDEX([2]master!$A$1:$C$498,MATCH(A13,[2]master!$A$1:$A$498,0),2)</f>
        <v>Émissions</v>
      </c>
      <c r="C13" t="s">
        <v>77</v>
      </c>
      <c r="D13" t="str">
        <f>INDEX([2]master!$A$1:$C$498,MATCH(C13,[2]master!$A$1:$A$498,0),2)</f>
        <v>Mesures actuelles</v>
      </c>
      <c r="E13" t="s">
        <v>141</v>
      </c>
      <c r="F13" t="str">
        <f>INDEX([2]master!$A$1:$C$498,MATCH(E13,[2]master!$A$1:$A$498,0),2)</f>
        <v>Sables Bitumineux</v>
      </c>
      <c r="G13" t="s">
        <v>154</v>
      </c>
      <c r="H13">
        <v>78383.5</v>
      </c>
    </row>
    <row r="14" spans="1:10" x14ac:dyDescent="0.35">
      <c r="A14" t="s">
        <v>140</v>
      </c>
      <c r="B14" t="str">
        <f>INDEX([2]master!$A$1:$C$498,MATCH(A14,[2]master!$A$1:$A$498,0),2)</f>
        <v>Émissions</v>
      </c>
      <c r="C14" t="s">
        <v>77</v>
      </c>
      <c r="D14" t="str">
        <f>INDEX([2]master!$A$1:$C$498,MATCH(C14,[2]master!$A$1:$A$498,0),2)</f>
        <v>Mesures actuelles</v>
      </c>
      <c r="E14" t="s">
        <v>141</v>
      </c>
      <c r="F14" t="str">
        <f>INDEX([2]master!$A$1:$C$498,MATCH(E14,[2]master!$A$1:$A$498,0),2)</f>
        <v>Sables Bitumineux</v>
      </c>
      <c r="G14" t="s">
        <v>155</v>
      </c>
      <c r="H14">
        <v>82617.03</v>
      </c>
    </row>
    <row r="15" spans="1:10" x14ac:dyDescent="0.35">
      <c r="A15" t="s">
        <v>140</v>
      </c>
      <c r="B15" t="str">
        <f>INDEX([2]master!$A$1:$C$498,MATCH(A15,[2]master!$A$1:$A$498,0),2)</f>
        <v>Émissions</v>
      </c>
      <c r="C15" t="s">
        <v>77</v>
      </c>
      <c r="D15" t="str">
        <f>INDEX([2]master!$A$1:$C$498,MATCH(C15,[2]master!$A$1:$A$498,0),2)</f>
        <v>Mesures actuelles</v>
      </c>
      <c r="E15" t="s">
        <v>141</v>
      </c>
      <c r="F15" t="str">
        <f>INDEX([2]master!$A$1:$C$498,MATCH(E15,[2]master!$A$1:$A$498,0),2)</f>
        <v>Sables Bitumineux</v>
      </c>
      <c r="G15" t="s">
        <v>156</v>
      </c>
      <c r="H15">
        <v>87927.55</v>
      </c>
    </row>
    <row r="16" spans="1:10" x14ac:dyDescent="0.35">
      <c r="A16" t="s">
        <v>140</v>
      </c>
      <c r="B16" t="str">
        <f>INDEX([2]master!$A$1:$C$498,MATCH(A16,[2]master!$A$1:$A$498,0),2)</f>
        <v>Émissions</v>
      </c>
      <c r="C16" t="s">
        <v>77</v>
      </c>
      <c r="D16" t="str">
        <f>INDEX([2]master!$A$1:$C$498,MATCH(C16,[2]master!$A$1:$A$498,0),2)</f>
        <v>Mesures actuelles</v>
      </c>
      <c r="E16" t="s">
        <v>141</v>
      </c>
      <c r="F16" t="str">
        <f>INDEX([2]master!$A$1:$C$498,MATCH(E16,[2]master!$A$1:$A$498,0),2)</f>
        <v>Sables Bitumineux</v>
      </c>
      <c r="G16" t="s">
        <v>157</v>
      </c>
      <c r="H16">
        <v>88013.68</v>
      </c>
    </row>
    <row r="17" spans="1:8" x14ac:dyDescent="0.35">
      <c r="A17" t="s">
        <v>140</v>
      </c>
      <c r="B17" t="str">
        <f>INDEX([2]master!$A$1:$C$498,MATCH(A17,[2]master!$A$1:$A$498,0),2)</f>
        <v>Émissions</v>
      </c>
      <c r="C17" t="s">
        <v>77</v>
      </c>
      <c r="D17" t="str">
        <f>INDEX([2]master!$A$1:$C$498,MATCH(C17,[2]master!$A$1:$A$498,0),2)</f>
        <v>Mesures actuelles</v>
      </c>
      <c r="E17" t="s">
        <v>141</v>
      </c>
      <c r="F17" t="str">
        <f>INDEX([2]master!$A$1:$C$498,MATCH(E17,[2]master!$A$1:$A$498,0),2)</f>
        <v>Sables Bitumineux</v>
      </c>
      <c r="G17" t="s">
        <v>158</v>
      </c>
      <c r="H17">
        <v>78860.989999999991</v>
      </c>
    </row>
    <row r="18" spans="1:8" x14ac:dyDescent="0.35">
      <c r="A18" t="s">
        <v>140</v>
      </c>
      <c r="B18" t="str">
        <f>INDEX([2]master!$A$1:$C$498,MATCH(A18,[2]master!$A$1:$A$498,0),2)</f>
        <v>Émissions</v>
      </c>
      <c r="C18" t="s">
        <v>77</v>
      </c>
      <c r="D18" t="str">
        <f>INDEX([2]master!$A$1:$C$498,MATCH(C18,[2]master!$A$1:$A$498,0),2)</f>
        <v>Mesures actuelles</v>
      </c>
      <c r="E18" t="s">
        <v>141</v>
      </c>
      <c r="F18" t="str">
        <f>INDEX([2]master!$A$1:$C$498,MATCH(E18,[2]master!$A$1:$A$498,0),2)</f>
        <v>Sables Bitumineux</v>
      </c>
      <c r="G18" t="s">
        <v>159</v>
      </c>
      <c r="H18">
        <v>89218.260000000009</v>
      </c>
    </row>
    <row r="19" spans="1:8" x14ac:dyDescent="0.35">
      <c r="A19" t="s">
        <v>140</v>
      </c>
      <c r="B19" t="str">
        <f>INDEX([2]master!$A$1:$C$498,MATCH(A19,[2]master!$A$1:$A$498,0),2)</f>
        <v>Émissions</v>
      </c>
      <c r="C19" t="s">
        <v>77</v>
      </c>
      <c r="D19" t="str">
        <f>INDEX([2]master!$A$1:$C$498,MATCH(C19,[2]master!$A$1:$A$498,0),2)</f>
        <v>Mesures actuelles</v>
      </c>
      <c r="E19" t="s">
        <v>141</v>
      </c>
      <c r="F19" t="str">
        <f>INDEX([2]master!$A$1:$C$498,MATCH(E19,[2]master!$A$1:$A$498,0),2)</f>
        <v>Sables Bitumineux</v>
      </c>
      <c r="G19" t="s">
        <v>160</v>
      </c>
      <c r="H19">
        <v>89137.55</v>
      </c>
    </row>
    <row r="20" spans="1:8" x14ac:dyDescent="0.35">
      <c r="A20" t="s">
        <v>140</v>
      </c>
      <c r="B20" t="str">
        <f>INDEX([2]master!$A$1:$C$498,MATCH(A20,[2]master!$A$1:$A$498,0),2)</f>
        <v>Émissions</v>
      </c>
      <c r="C20" t="s">
        <v>77</v>
      </c>
      <c r="D20" t="str">
        <f>INDEX([2]master!$A$1:$C$498,MATCH(C20,[2]master!$A$1:$A$498,0),2)</f>
        <v>Mesures actuelles</v>
      </c>
      <c r="E20" t="s">
        <v>141</v>
      </c>
      <c r="F20" t="str">
        <f>INDEX([2]master!$A$1:$C$498,MATCH(E20,[2]master!$A$1:$A$498,0),2)</f>
        <v>Sables Bitumineux</v>
      </c>
      <c r="G20" t="s">
        <v>161</v>
      </c>
      <c r="H20">
        <v>91595.739999999991</v>
      </c>
    </row>
    <row r="21" spans="1:8" x14ac:dyDescent="0.35">
      <c r="A21" t="s">
        <v>140</v>
      </c>
      <c r="B21" t="str">
        <f>INDEX([2]master!$A$1:$C$498,MATCH(A21,[2]master!$A$1:$A$498,0),2)</f>
        <v>Émissions</v>
      </c>
      <c r="C21" t="s">
        <v>77</v>
      </c>
      <c r="D21" t="str">
        <f>INDEX([2]master!$A$1:$C$498,MATCH(C21,[2]master!$A$1:$A$498,0),2)</f>
        <v>Mesures actuelles</v>
      </c>
      <c r="E21" t="s">
        <v>141</v>
      </c>
      <c r="F21" t="str">
        <f>INDEX([2]master!$A$1:$C$498,MATCH(E21,[2]master!$A$1:$A$498,0),2)</f>
        <v>Sables Bitumineux</v>
      </c>
      <c r="G21" t="s">
        <v>162</v>
      </c>
      <c r="H21">
        <v>90896.24</v>
      </c>
    </row>
    <row r="22" spans="1:8" x14ac:dyDescent="0.35">
      <c r="A22" t="s">
        <v>140</v>
      </c>
      <c r="B22" t="str">
        <f>INDEX([2]master!$A$1:$C$498,MATCH(A22,[2]master!$A$1:$A$498,0),2)</f>
        <v>Émissions</v>
      </c>
      <c r="C22" t="s">
        <v>77</v>
      </c>
      <c r="D22" t="str">
        <f>INDEX([2]master!$A$1:$C$498,MATCH(C22,[2]master!$A$1:$A$498,0),2)</f>
        <v>Mesures actuelles</v>
      </c>
      <c r="E22" t="s">
        <v>141</v>
      </c>
      <c r="F22" t="str">
        <f>INDEX([2]master!$A$1:$C$498,MATCH(E22,[2]master!$A$1:$A$498,0),2)</f>
        <v>Sables Bitumineux</v>
      </c>
      <c r="G22" t="s">
        <v>163</v>
      </c>
      <c r="H22">
        <v>90638.57</v>
      </c>
    </row>
    <row r="23" spans="1:8" x14ac:dyDescent="0.35">
      <c r="A23" t="s">
        <v>140</v>
      </c>
      <c r="B23" t="str">
        <f>INDEX([2]master!$A$1:$C$498,MATCH(A23,[2]master!$A$1:$A$498,0),2)</f>
        <v>Émissions</v>
      </c>
      <c r="C23" t="s">
        <v>77</v>
      </c>
      <c r="D23" t="str">
        <f>INDEX([2]master!$A$1:$C$498,MATCH(C23,[2]master!$A$1:$A$498,0),2)</f>
        <v>Mesures actuelles</v>
      </c>
      <c r="E23" t="s">
        <v>141</v>
      </c>
      <c r="F23" t="str">
        <f>INDEX([2]master!$A$1:$C$498,MATCH(E23,[2]master!$A$1:$A$498,0),2)</f>
        <v>Sables Bitumineux</v>
      </c>
      <c r="G23" t="s">
        <v>164</v>
      </c>
      <c r="H23">
        <v>89794.44</v>
      </c>
    </row>
    <row r="24" spans="1:8" x14ac:dyDescent="0.35">
      <c r="A24" t="s">
        <v>140</v>
      </c>
      <c r="B24" t="str">
        <f>INDEX([2]master!$A$1:$C$498,MATCH(A24,[2]master!$A$1:$A$498,0),2)</f>
        <v>Émissions</v>
      </c>
      <c r="C24" t="s">
        <v>77</v>
      </c>
      <c r="D24" t="str">
        <f>INDEX([2]master!$A$1:$C$498,MATCH(C24,[2]master!$A$1:$A$498,0),2)</f>
        <v>Mesures actuelles</v>
      </c>
      <c r="E24" t="s">
        <v>141</v>
      </c>
      <c r="F24" t="str">
        <f>INDEX([2]master!$A$1:$C$498,MATCH(E24,[2]master!$A$1:$A$498,0),2)</f>
        <v>Sables Bitumineux</v>
      </c>
      <c r="G24" t="s">
        <v>165</v>
      </c>
      <c r="H24">
        <v>88694.83</v>
      </c>
    </row>
    <row r="25" spans="1:8" x14ac:dyDescent="0.35">
      <c r="A25" t="s">
        <v>140</v>
      </c>
      <c r="B25" t="str">
        <f>INDEX([2]master!$A$1:$C$498,MATCH(A25,[2]master!$A$1:$A$498,0),2)</f>
        <v>Émissions</v>
      </c>
      <c r="C25" t="s">
        <v>77</v>
      </c>
      <c r="D25" t="str">
        <f>INDEX([2]master!$A$1:$C$498,MATCH(C25,[2]master!$A$1:$A$498,0),2)</f>
        <v>Mesures actuelles</v>
      </c>
      <c r="E25" t="s">
        <v>141</v>
      </c>
      <c r="F25" t="str">
        <f>INDEX([2]master!$A$1:$C$498,MATCH(E25,[2]master!$A$1:$A$498,0),2)</f>
        <v>Sables Bitumineux</v>
      </c>
      <c r="G25" t="s">
        <v>166</v>
      </c>
      <c r="H25">
        <v>88040.489999999991</v>
      </c>
    </row>
    <row r="26" spans="1:8" x14ac:dyDescent="0.35">
      <c r="A26" t="s">
        <v>140</v>
      </c>
      <c r="B26" t="str">
        <f>INDEX([2]master!$A$1:$C$498,MATCH(A26,[2]master!$A$1:$A$498,0),2)</f>
        <v>Émissions</v>
      </c>
      <c r="C26" t="s">
        <v>77</v>
      </c>
      <c r="D26" t="str">
        <f>INDEX([2]master!$A$1:$C$498,MATCH(C26,[2]master!$A$1:$A$498,0),2)</f>
        <v>Mesures actuelles</v>
      </c>
      <c r="E26" t="s">
        <v>141</v>
      </c>
      <c r="F26" t="str">
        <f>INDEX([2]master!$A$1:$C$498,MATCH(E26,[2]master!$A$1:$A$498,0),2)</f>
        <v>Sables Bitumineux</v>
      </c>
      <c r="G26" t="s">
        <v>167</v>
      </c>
      <c r="H26">
        <v>86942.34</v>
      </c>
    </row>
    <row r="27" spans="1:8" x14ac:dyDescent="0.35">
      <c r="A27" t="s">
        <v>140</v>
      </c>
      <c r="B27" t="str">
        <f>INDEX([2]master!$A$1:$C$498,MATCH(A27,[2]master!$A$1:$A$498,0),2)</f>
        <v>Émissions</v>
      </c>
      <c r="C27" t="s">
        <v>77</v>
      </c>
      <c r="D27" t="str">
        <f>INDEX([2]master!$A$1:$C$498,MATCH(C27,[2]master!$A$1:$A$498,0),2)</f>
        <v>Mesures actuelles</v>
      </c>
      <c r="E27" t="s">
        <v>141</v>
      </c>
      <c r="F27" t="str">
        <f>INDEX([2]master!$A$1:$C$498,MATCH(E27,[2]master!$A$1:$A$498,0),2)</f>
        <v>Sables Bitumineux</v>
      </c>
      <c r="G27" t="s">
        <v>168</v>
      </c>
      <c r="H27">
        <v>86216.84</v>
      </c>
    </row>
    <row r="28" spans="1:8" x14ac:dyDescent="0.35">
      <c r="A28" t="s">
        <v>140</v>
      </c>
      <c r="B28" t="str">
        <f>INDEX([2]master!$A$1:$C$498,MATCH(A28,[2]master!$A$1:$A$498,0),2)</f>
        <v>Émissions</v>
      </c>
      <c r="C28" t="s">
        <v>77</v>
      </c>
      <c r="D28" t="str">
        <f>INDEX([2]master!$A$1:$C$498,MATCH(C28,[2]master!$A$1:$A$498,0),2)</f>
        <v>Mesures actuelles</v>
      </c>
      <c r="E28" t="s">
        <v>141</v>
      </c>
      <c r="F28" t="str">
        <f>INDEX([2]master!$A$1:$C$498,MATCH(E28,[2]master!$A$1:$A$498,0),2)</f>
        <v>Sables Bitumineux</v>
      </c>
      <c r="G28" t="s">
        <v>169</v>
      </c>
      <c r="H28">
        <v>85123.36</v>
      </c>
    </row>
    <row r="29" spans="1:8" x14ac:dyDescent="0.35">
      <c r="A29" t="s">
        <v>140</v>
      </c>
      <c r="B29" t="str">
        <f>INDEX([2]master!$A$1:$C$498,MATCH(A29,[2]master!$A$1:$A$498,0),2)</f>
        <v>Émissions</v>
      </c>
      <c r="C29" t="s">
        <v>77</v>
      </c>
      <c r="D29" t="str">
        <f>INDEX([2]master!$A$1:$C$498,MATCH(C29,[2]master!$A$1:$A$498,0),2)</f>
        <v>Mesures actuelles</v>
      </c>
      <c r="E29" t="s">
        <v>141</v>
      </c>
      <c r="F29" t="str">
        <f>INDEX([2]master!$A$1:$C$498,MATCH(E29,[2]master!$A$1:$A$498,0),2)</f>
        <v>Sables Bitumineux</v>
      </c>
      <c r="G29" t="s">
        <v>170</v>
      </c>
      <c r="H29">
        <v>84172.78</v>
      </c>
    </row>
    <row r="30" spans="1:8" x14ac:dyDescent="0.35">
      <c r="A30" t="s">
        <v>140</v>
      </c>
      <c r="B30" t="str">
        <f>INDEX([2]master!$A$1:$C$498,MATCH(A30,[2]master!$A$1:$A$498,0),2)</f>
        <v>Émissions</v>
      </c>
      <c r="C30" t="s">
        <v>77</v>
      </c>
      <c r="D30" t="str">
        <f>INDEX([2]master!$A$1:$C$498,MATCH(C30,[2]master!$A$1:$A$498,0),2)</f>
        <v>Mesures actuelles</v>
      </c>
      <c r="E30" t="s">
        <v>141</v>
      </c>
      <c r="F30" t="str">
        <f>INDEX([2]master!$A$1:$C$498,MATCH(E30,[2]master!$A$1:$A$498,0),2)</f>
        <v>Sables Bitumineux</v>
      </c>
      <c r="G30" t="s">
        <v>171</v>
      </c>
      <c r="H30">
        <v>83080.23</v>
      </c>
    </row>
    <row r="31" spans="1:8" x14ac:dyDescent="0.35">
      <c r="A31" t="s">
        <v>140</v>
      </c>
      <c r="B31" t="str">
        <f>INDEX([2]master!$A$1:$C$498,MATCH(A31,[2]master!$A$1:$A$498,0),2)</f>
        <v>Émissions</v>
      </c>
      <c r="C31" t="s">
        <v>77</v>
      </c>
      <c r="D31" t="str">
        <f>INDEX([2]master!$A$1:$C$498,MATCH(C31,[2]master!$A$1:$A$498,0),2)</f>
        <v>Mesures actuelles</v>
      </c>
      <c r="E31" t="s">
        <v>141</v>
      </c>
      <c r="F31" t="str">
        <f>INDEX([2]master!$A$1:$C$498,MATCH(E31,[2]master!$A$1:$A$498,0),2)</f>
        <v>Sables Bitumineux</v>
      </c>
      <c r="G31" t="s">
        <v>172</v>
      </c>
      <c r="H31">
        <v>79485.31</v>
      </c>
    </row>
    <row r="32" spans="1:8" x14ac:dyDescent="0.35">
      <c r="A32" t="s">
        <v>140</v>
      </c>
      <c r="B32" t="str">
        <f>INDEX([2]master!$A$1:$C$498,MATCH(A32,[2]master!$A$1:$A$498,0),2)</f>
        <v>Émissions</v>
      </c>
      <c r="C32" t="s">
        <v>77</v>
      </c>
      <c r="D32" t="str">
        <f>INDEX([2]master!$A$1:$C$498,MATCH(C32,[2]master!$A$1:$A$498,0),2)</f>
        <v>Mesures actuelles</v>
      </c>
      <c r="E32" t="s">
        <v>141</v>
      </c>
      <c r="F32" t="str">
        <f>INDEX([2]master!$A$1:$C$498,MATCH(E32,[2]master!$A$1:$A$498,0),2)</f>
        <v>Sables Bitumineux</v>
      </c>
      <c r="G32" t="s">
        <v>173</v>
      </c>
      <c r="H32">
        <v>78621.86</v>
      </c>
    </row>
    <row r="33" spans="1:8" x14ac:dyDescent="0.35">
      <c r="A33" t="s">
        <v>140</v>
      </c>
      <c r="B33" t="str">
        <f>INDEX([2]master!$A$1:$C$498,MATCH(A33,[2]master!$A$1:$A$498,0),2)</f>
        <v>Émissions</v>
      </c>
      <c r="C33" t="s">
        <v>77</v>
      </c>
      <c r="D33" t="str">
        <f>INDEX([2]master!$A$1:$C$498,MATCH(C33,[2]master!$A$1:$A$498,0),2)</f>
        <v>Mesures actuelles</v>
      </c>
      <c r="E33" t="s">
        <v>141</v>
      </c>
      <c r="F33" t="str">
        <f>INDEX([2]master!$A$1:$C$498,MATCH(E33,[2]master!$A$1:$A$498,0),2)</f>
        <v>Sables Bitumineux</v>
      </c>
      <c r="G33" t="s">
        <v>174</v>
      </c>
      <c r="H33">
        <v>77529.119999999995</v>
      </c>
    </row>
    <row r="34" spans="1:8" x14ac:dyDescent="0.35">
      <c r="A34" t="s">
        <v>140</v>
      </c>
      <c r="B34" t="str">
        <f>INDEX([2]master!$A$1:$C$498,MATCH(A34,[2]master!$A$1:$A$498,0),2)</f>
        <v>Émissions</v>
      </c>
      <c r="C34" t="s">
        <v>77</v>
      </c>
      <c r="D34" t="str">
        <f>INDEX([2]master!$A$1:$C$498,MATCH(C34,[2]master!$A$1:$A$498,0),2)</f>
        <v>Mesures actuelles</v>
      </c>
      <c r="E34" t="s">
        <v>141</v>
      </c>
      <c r="F34" t="str">
        <f>INDEX([2]master!$A$1:$C$498,MATCH(E34,[2]master!$A$1:$A$498,0),2)</f>
        <v>Sables Bitumineux</v>
      </c>
      <c r="G34" t="s">
        <v>175</v>
      </c>
      <c r="H34">
        <v>76547.69</v>
      </c>
    </row>
    <row r="35" spans="1:8" x14ac:dyDescent="0.35">
      <c r="A35" t="s">
        <v>140</v>
      </c>
      <c r="B35" t="str">
        <f>INDEX([2]master!$A$1:$C$498,MATCH(A35,[2]master!$A$1:$A$498,0),2)</f>
        <v>Émissions</v>
      </c>
      <c r="C35" t="s">
        <v>77</v>
      </c>
      <c r="D35" t="str">
        <f>INDEX([2]master!$A$1:$C$498,MATCH(C35,[2]master!$A$1:$A$498,0),2)</f>
        <v>Mesures actuelles</v>
      </c>
      <c r="E35" t="s">
        <v>141</v>
      </c>
      <c r="F35" t="str">
        <f>INDEX([2]master!$A$1:$C$498,MATCH(E35,[2]master!$A$1:$A$498,0),2)</f>
        <v>Sables Bitumineux</v>
      </c>
      <c r="G35" t="s">
        <v>176</v>
      </c>
      <c r="H35">
        <v>75657.649999999994</v>
      </c>
    </row>
    <row r="36" spans="1:8" x14ac:dyDescent="0.35">
      <c r="A36" t="s">
        <v>140</v>
      </c>
      <c r="B36" t="str">
        <f>INDEX([2]master!$A$1:$C$498,MATCH(A36,[2]master!$A$1:$A$498,0),2)</f>
        <v>Émissions</v>
      </c>
      <c r="C36" t="s">
        <v>77</v>
      </c>
      <c r="D36" t="str">
        <f>INDEX([2]master!$A$1:$C$498,MATCH(C36,[2]master!$A$1:$A$498,0),2)</f>
        <v>Mesures actuelles</v>
      </c>
      <c r="E36" t="s">
        <v>141</v>
      </c>
      <c r="F36" t="str">
        <f>INDEX([2]master!$A$1:$C$498,MATCH(E36,[2]master!$A$1:$A$498,0),2)</f>
        <v>Sables Bitumineux</v>
      </c>
      <c r="G36" t="s">
        <v>177</v>
      </c>
      <c r="H36">
        <v>75076.429999999993</v>
      </c>
    </row>
    <row r="37" spans="1:8" x14ac:dyDescent="0.35">
      <c r="A37" t="s">
        <v>140</v>
      </c>
      <c r="B37" t="str">
        <f>INDEX([2]master!$A$1:$C$498,MATCH(A37,[2]master!$A$1:$A$498,0),2)</f>
        <v>Émissions</v>
      </c>
      <c r="C37" t="s">
        <v>77</v>
      </c>
      <c r="D37" t="str">
        <f>INDEX([2]master!$A$1:$C$498,MATCH(C37,[2]master!$A$1:$A$498,0),2)</f>
        <v>Mesures actuelles</v>
      </c>
      <c r="E37" t="s">
        <v>141</v>
      </c>
      <c r="F37" t="str">
        <f>INDEX([2]master!$A$1:$C$498,MATCH(E37,[2]master!$A$1:$A$498,0),2)</f>
        <v>Sables Bitumineux</v>
      </c>
      <c r="G37" t="s">
        <v>178</v>
      </c>
      <c r="H37">
        <v>74537.22</v>
      </c>
    </row>
    <row r="38" spans="1:8" x14ac:dyDescent="0.35">
      <c r="A38" t="s">
        <v>140</v>
      </c>
      <c r="B38" t="str">
        <f>INDEX([2]master!$A$1:$C$498,MATCH(A38,[2]master!$A$1:$A$498,0),2)</f>
        <v>Émissions</v>
      </c>
      <c r="C38" t="s">
        <v>77</v>
      </c>
      <c r="D38" t="str">
        <f>INDEX([2]master!$A$1:$C$498,MATCH(C38,[2]master!$A$1:$A$498,0),2)</f>
        <v>Mesures actuelles</v>
      </c>
      <c r="E38" t="s">
        <v>141</v>
      </c>
      <c r="F38" t="str">
        <f>INDEX([2]master!$A$1:$C$498,MATCH(E38,[2]master!$A$1:$A$498,0),2)</f>
        <v>Sables Bitumineux</v>
      </c>
      <c r="G38" t="s">
        <v>179</v>
      </c>
      <c r="H38">
        <v>73916.459999999992</v>
      </c>
    </row>
    <row r="39" spans="1:8" x14ac:dyDescent="0.35">
      <c r="A39" t="s">
        <v>140</v>
      </c>
      <c r="B39" t="str">
        <f>INDEX([2]master!$A$1:$C$498,MATCH(A39,[2]master!$A$1:$A$498,0),2)</f>
        <v>Émissions</v>
      </c>
      <c r="C39" t="s">
        <v>77</v>
      </c>
      <c r="D39" t="str">
        <f>INDEX([2]master!$A$1:$C$498,MATCH(C39,[2]master!$A$1:$A$498,0),2)</f>
        <v>Mesures actuelles</v>
      </c>
      <c r="E39" t="s">
        <v>141</v>
      </c>
      <c r="F39" t="str">
        <f>INDEX([2]master!$A$1:$C$498,MATCH(E39,[2]master!$A$1:$A$498,0),2)</f>
        <v>Sables Bitumineux</v>
      </c>
      <c r="G39" t="s">
        <v>180</v>
      </c>
      <c r="H39">
        <v>73402.790000000008</v>
      </c>
    </row>
    <row r="40" spans="1:8" x14ac:dyDescent="0.35">
      <c r="A40" t="s">
        <v>140</v>
      </c>
      <c r="B40" t="str">
        <f>INDEX([2]master!$A$1:$C$498,MATCH(A40,[2]master!$A$1:$A$498,0),2)</f>
        <v>Émissions</v>
      </c>
      <c r="C40" t="s">
        <v>77</v>
      </c>
      <c r="D40" t="str">
        <f>INDEX([2]master!$A$1:$C$498,MATCH(C40,[2]master!$A$1:$A$498,0),2)</f>
        <v>Mesures actuelles</v>
      </c>
      <c r="E40" t="s">
        <v>141</v>
      </c>
      <c r="F40" t="str">
        <f>INDEX([2]master!$A$1:$C$498,MATCH(E40,[2]master!$A$1:$A$498,0),2)</f>
        <v>Sables Bitumineux</v>
      </c>
      <c r="G40" t="s">
        <v>181</v>
      </c>
      <c r="H40">
        <v>72722.429999999993</v>
      </c>
    </row>
    <row r="41" spans="1:8" x14ac:dyDescent="0.35">
      <c r="A41" t="s">
        <v>140</v>
      </c>
      <c r="B41" t="str">
        <f>INDEX([2]master!$A$1:$C$498,MATCH(A41,[2]master!$A$1:$A$498,0),2)</f>
        <v>Émissions</v>
      </c>
      <c r="C41" t="s">
        <v>77</v>
      </c>
      <c r="D41" t="str">
        <f>INDEX([2]master!$A$1:$C$498,MATCH(C41,[2]master!$A$1:$A$498,0),2)</f>
        <v>Mesures actuelles</v>
      </c>
      <c r="E41" t="s">
        <v>141</v>
      </c>
      <c r="F41" t="str">
        <f>INDEX([2]master!$A$1:$C$498,MATCH(E41,[2]master!$A$1:$A$498,0),2)</f>
        <v>Sables Bitumineux</v>
      </c>
      <c r="G41" t="s">
        <v>182</v>
      </c>
      <c r="H41">
        <v>72130.929999999993</v>
      </c>
    </row>
    <row r="42" spans="1:8" x14ac:dyDescent="0.35">
      <c r="A42" t="s">
        <v>140</v>
      </c>
      <c r="B42" t="str">
        <f>INDEX([2]master!$A$1:$C$498,MATCH(A42,[2]master!$A$1:$A$498,0),2)</f>
        <v>Émissions</v>
      </c>
      <c r="C42" t="s">
        <v>77</v>
      </c>
      <c r="D42" t="str">
        <f>INDEX([2]master!$A$1:$C$498,MATCH(C42,[2]master!$A$1:$A$498,0),2)</f>
        <v>Mesures actuelles</v>
      </c>
      <c r="E42" t="s">
        <v>141</v>
      </c>
      <c r="F42" t="str">
        <f>INDEX([2]master!$A$1:$C$498,MATCH(E42,[2]master!$A$1:$A$498,0),2)</f>
        <v>Sables Bitumineux</v>
      </c>
      <c r="G42" t="s">
        <v>183</v>
      </c>
      <c r="H42">
        <v>71572.33</v>
      </c>
    </row>
    <row r="43" spans="1:8" x14ac:dyDescent="0.35">
      <c r="A43" t="s">
        <v>140</v>
      </c>
      <c r="B43" t="str">
        <f>INDEX([2]master!$A$1:$C$498,MATCH(A43,[2]master!$A$1:$A$498,0),2)</f>
        <v>Émissions</v>
      </c>
      <c r="C43" t="s">
        <v>77</v>
      </c>
      <c r="D43" t="str">
        <f>INDEX([2]master!$A$1:$C$498,MATCH(C43,[2]master!$A$1:$A$498,0),2)</f>
        <v>Mesures actuelles</v>
      </c>
      <c r="E43" t="s">
        <v>141</v>
      </c>
      <c r="F43" t="str">
        <f>INDEX([2]master!$A$1:$C$498,MATCH(E43,[2]master!$A$1:$A$498,0),2)</f>
        <v>Sables Bitumineux</v>
      </c>
      <c r="G43" t="s">
        <v>184</v>
      </c>
      <c r="H43">
        <v>71144.759999999995</v>
      </c>
    </row>
    <row r="44" spans="1:8" x14ac:dyDescent="0.35">
      <c r="A44" t="s">
        <v>140</v>
      </c>
      <c r="B44" t="str">
        <f>INDEX([2]master!$A$1:$C$498,MATCH(A44,[2]master!$A$1:$A$498,0),2)</f>
        <v>Émissions</v>
      </c>
      <c r="C44" t="s">
        <v>77</v>
      </c>
      <c r="D44" t="str">
        <f>INDEX([2]master!$A$1:$C$498,MATCH(C44,[2]master!$A$1:$A$498,0),2)</f>
        <v>Mesures actuelles</v>
      </c>
      <c r="E44" t="s">
        <v>141</v>
      </c>
      <c r="F44" t="str">
        <f>INDEX([2]master!$A$1:$C$498,MATCH(E44,[2]master!$A$1:$A$498,0),2)</f>
        <v>Sables Bitumineux</v>
      </c>
      <c r="G44" t="s">
        <v>185</v>
      </c>
      <c r="H44">
        <v>70787.740000000005</v>
      </c>
    </row>
    <row r="45" spans="1:8" x14ac:dyDescent="0.35">
      <c r="A45" t="s">
        <v>140</v>
      </c>
      <c r="B45" t="str">
        <f>INDEX([2]master!$A$1:$C$498,MATCH(A45,[2]master!$A$1:$A$498,0),2)</f>
        <v>Émissions</v>
      </c>
      <c r="C45" t="s">
        <v>77</v>
      </c>
      <c r="D45" t="str">
        <f>INDEX([2]master!$A$1:$C$498,MATCH(C45,[2]master!$A$1:$A$498,0),2)</f>
        <v>Mesures actuelles</v>
      </c>
      <c r="E45" t="s">
        <v>141</v>
      </c>
      <c r="F45" t="str">
        <f>INDEX([2]master!$A$1:$C$498,MATCH(E45,[2]master!$A$1:$A$498,0),2)</f>
        <v>Sables Bitumineux</v>
      </c>
      <c r="G45" t="s">
        <v>186</v>
      </c>
      <c r="H45">
        <v>70634.720000000001</v>
      </c>
    </row>
    <row r="46" spans="1:8" x14ac:dyDescent="0.35">
      <c r="A46" t="s">
        <v>140</v>
      </c>
      <c r="B46" t="str">
        <f>INDEX([2]master!$A$1:$C$498,MATCH(A46,[2]master!$A$1:$A$498,0),2)</f>
        <v>Émissions</v>
      </c>
      <c r="C46" t="s">
        <v>77</v>
      </c>
      <c r="D46" t="str">
        <f>INDEX([2]master!$A$1:$C$498,MATCH(C46,[2]master!$A$1:$A$498,0),2)</f>
        <v>Mesures actuelles</v>
      </c>
      <c r="E46" t="s">
        <v>141</v>
      </c>
      <c r="F46" t="str">
        <f>INDEX([2]master!$A$1:$C$498,MATCH(E46,[2]master!$A$1:$A$498,0),2)</f>
        <v>Sables Bitumineux</v>
      </c>
      <c r="G46" t="s">
        <v>187</v>
      </c>
      <c r="H46">
        <v>70543.739999999991</v>
      </c>
    </row>
    <row r="47" spans="1:8" x14ac:dyDescent="0.35">
      <c r="A47" t="s">
        <v>140</v>
      </c>
      <c r="B47" t="str">
        <f>INDEX([2]master!$A$1:$C$498,MATCH(A47,[2]master!$A$1:$A$498,0),2)</f>
        <v>Émissions</v>
      </c>
      <c r="C47" t="s">
        <v>77</v>
      </c>
      <c r="D47" t="str">
        <f>INDEX([2]master!$A$1:$C$498,MATCH(C47,[2]master!$A$1:$A$498,0),2)</f>
        <v>Mesures actuelles</v>
      </c>
      <c r="E47" t="s">
        <v>141</v>
      </c>
      <c r="F47" t="str">
        <f>INDEX([2]master!$A$1:$C$498,MATCH(E47,[2]master!$A$1:$A$498,0),2)</f>
        <v>Sables Bitumineux</v>
      </c>
      <c r="G47" t="s">
        <v>188</v>
      </c>
      <c r="H47">
        <v>70475.61</v>
      </c>
    </row>
    <row r="48" spans="1:8" x14ac:dyDescent="0.35">
      <c r="A48" t="s">
        <v>140</v>
      </c>
      <c r="B48" t="str">
        <f>INDEX([2]master!$A$1:$C$498,MATCH(A48,[2]master!$A$1:$A$498,0),2)</f>
        <v>Émissions</v>
      </c>
      <c r="C48" t="s">
        <v>77</v>
      </c>
      <c r="D48" t="str">
        <f>INDEX([2]master!$A$1:$C$498,MATCH(C48,[2]master!$A$1:$A$498,0),2)</f>
        <v>Mesures actuelles</v>
      </c>
      <c r="E48" t="s">
        <v>189</v>
      </c>
      <c r="F48" t="str">
        <f>INDEX([2]master!$A$1:$C$498,MATCH(E48,[2]master!$A$1:$A$498,0),2)</f>
        <v>Pétrole classique</v>
      </c>
      <c r="G48" t="s">
        <v>142</v>
      </c>
      <c r="H48">
        <v>32165.3</v>
      </c>
    </row>
    <row r="49" spans="1:8" x14ac:dyDescent="0.35">
      <c r="A49" t="s">
        <v>140</v>
      </c>
      <c r="B49" t="str">
        <f>INDEX([2]master!$A$1:$C$498,MATCH(A49,[2]master!$A$1:$A$498,0),2)</f>
        <v>Émissions</v>
      </c>
      <c r="C49" t="s">
        <v>77</v>
      </c>
      <c r="D49" t="str">
        <f>INDEX([2]master!$A$1:$C$498,MATCH(C49,[2]master!$A$1:$A$498,0),2)</f>
        <v>Mesures actuelles</v>
      </c>
      <c r="E49" t="s">
        <v>189</v>
      </c>
      <c r="F49" t="str">
        <f>INDEX([2]master!$A$1:$C$498,MATCH(E49,[2]master!$A$1:$A$498,0),2)</f>
        <v>Pétrole classique</v>
      </c>
      <c r="G49" t="s">
        <v>144</v>
      </c>
      <c r="H49">
        <v>32435.839999999997</v>
      </c>
    </row>
    <row r="50" spans="1:8" x14ac:dyDescent="0.35">
      <c r="A50" t="s">
        <v>140</v>
      </c>
      <c r="B50" t="str">
        <f>INDEX([2]master!$A$1:$C$498,MATCH(A50,[2]master!$A$1:$A$498,0),2)</f>
        <v>Émissions</v>
      </c>
      <c r="C50" t="s">
        <v>77</v>
      </c>
      <c r="D50" t="str">
        <f>INDEX([2]master!$A$1:$C$498,MATCH(C50,[2]master!$A$1:$A$498,0),2)</f>
        <v>Mesures actuelles</v>
      </c>
      <c r="E50" t="s">
        <v>189</v>
      </c>
      <c r="F50" t="str">
        <f>INDEX([2]master!$A$1:$C$498,MATCH(E50,[2]master!$A$1:$A$498,0),2)</f>
        <v>Pétrole classique</v>
      </c>
      <c r="G50" t="s">
        <v>145</v>
      </c>
      <c r="H50">
        <v>32125.989999999998</v>
      </c>
    </row>
    <row r="51" spans="1:8" x14ac:dyDescent="0.35">
      <c r="A51" t="s">
        <v>140</v>
      </c>
      <c r="B51" t="str">
        <f>INDEX([2]master!$A$1:$C$498,MATCH(A51,[2]master!$A$1:$A$498,0),2)</f>
        <v>Émissions</v>
      </c>
      <c r="C51" t="s">
        <v>77</v>
      </c>
      <c r="D51" t="str">
        <f>INDEX([2]master!$A$1:$C$498,MATCH(C51,[2]master!$A$1:$A$498,0),2)</f>
        <v>Mesures actuelles</v>
      </c>
      <c r="E51" t="s">
        <v>189</v>
      </c>
      <c r="F51" t="str">
        <f>INDEX([2]master!$A$1:$C$498,MATCH(E51,[2]master!$A$1:$A$498,0),2)</f>
        <v>Pétrole classique</v>
      </c>
      <c r="G51" t="s">
        <v>146</v>
      </c>
      <c r="H51">
        <v>31350.69</v>
      </c>
    </row>
    <row r="52" spans="1:8" x14ac:dyDescent="0.35">
      <c r="A52" t="s">
        <v>140</v>
      </c>
      <c r="B52" t="str">
        <f>INDEX([2]master!$A$1:$C$498,MATCH(A52,[2]master!$A$1:$A$498,0),2)</f>
        <v>Émissions</v>
      </c>
      <c r="C52" t="s">
        <v>77</v>
      </c>
      <c r="D52" t="str">
        <f>INDEX([2]master!$A$1:$C$498,MATCH(C52,[2]master!$A$1:$A$498,0),2)</f>
        <v>Mesures actuelles</v>
      </c>
      <c r="E52" t="s">
        <v>189</v>
      </c>
      <c r="F52" t="str">
        <f>INDEX([2]master!$A$1:$C$498,MATCH(E52,[2]master!$A$1:$A$498,0),2)</f>
        <v>Pétrole classique</v>
      </c>
      <c r="G52" t="s">
        <v>147</v>
      </c>
      <c r="H52">
        <v>29103.96</v>
      </c>
    </row>
    <row r="53" spans="1:8" x14ac:dyDescent="0.35">
      <c r="A53" t="s">
        <v>140</v>
      </c>
      <c r="B53" t="str">
        <f>INDEX([2]master!$A$1:$C$498,MATCH(A53,[2]master!$A$1:$A$498,0),2)</f>
        <v>Émissions</v>
      </c>
      <c r="C53" t="s">
        <v>77</v>
      </c>
      <c r="D53" t="str">
        <f>INDEX([2]master!$A$1:$C$498,MATCH(C53,[2]master!$A$1:$A$498,0),2)</f>
        <v>Mesures actuelles</v>
      </c>
      <c r="E53" t="s">
        <v>189</v>
      </c>
      <c r="F53" t="str">
        <f>INDEX([2]master!$A$1:$C$498,MATCH(E53,[2]master!$A$1:$A$498,0),2)</f>
        <v>Pétrole classique</v>
      </c>
      <c r="G53" t="s">
        <v>148</v>
      </c>
      <c r="H53">
        <v>29718.760000000002</v>
      </c>
    </row>
    <row r="54" spans="1:8" x14ac:dyDescent="0.35">
      <c r="A54" t="s">
        <v>140</v>
      </c>
      <c r="B54" t="str">
        <f>INDEX([2]master!$A$1:$C$498,MATCH(A54,[2]master!$A$1:$A$498,0),2)</f>
        <v>Émissions</v>
      </c>
      <c r="C54" t="s">
        <v>77</v>
      </c>
      <c r="D54" t="str">
        <f>INDEX([2]master!$A$1:$C$498,MATCH(C54,[2]master!$A$1:$A$498,0),2)</f>
        <v>Mesures actuelles</v>
      </c>
      <c r="E54" t="s">
        <v>189</v>
      </c>
      <c r="F54" t="str">
        <f>INDEX([2]master!$A$1:$C$498,MATCH(E54,[2]master!$A$1:$A$498,0),2)</f>
        <v>Pétrole classique</v>
      </c>
      <c r="G54" t="s">
        <v>149</v>
      </c>
      <c r="H54">
        <v>30829.899999999998</v>
      </c>
    </row>
    <row r="55" spans="1:8" x14ac:dyDescent="0.35">
      <c r="A55" t="s">
        <v>140</v>
      </c>
      <c r="B55" t="str">
        <f>INDEX([2]master!$A$1:$C$498,MATCH(A55,[2]master!$A$1:$A$498,0),2)</f>
        <v>Émissions</v>
      </c>
      <c r="C55" t="s">
        <v>77</v>
      </c>
      <c r="D55" t="str">
        <f>INDEX([2]master!$A$1:$C$498,MATCH(C55,[2]master!$A$1:$A$498,0),2)</f>
        <v>Mesures actuelles</v>
      </c>
      <c r="E55" t="s">
        <v>189</v>
      </c>
      <c r="F55" t="str">
        <f>INDEX([2]master!$A$1:$C$498,MATCH(E55,[2]master!$A$1:$A$498,0),2)</f>
        <v>Pétrole classique</v>
      </c>
      <c r="G55" t="s">
        <v>150</v>
      </c>
      <c r="H55">
        <v>32568.720000000001</v>
      </c>
    </row>
    <row r="56" spans="1:8" x14ac:dyDescent="0.35">
      <c r="A56" t="s">
        <v>140</v>
      </c>
      <c r="B56" t="str">
        <f>INDEX([2]master!$A$1:$C$498,MATCH(A56,[2]master!$A$1:$A$498,0),2)</f>
        <v>Émissions</v>
      </c>
      <c r="C56" t="s">
        <v>77</v>
      </c>
      <c r="D56" t="str">
        <f>INDEX([2]master!$A$1:$C$498,MATCH(C56,[2]master!$A$1:$A$498,0),2)</f>
        <v>Mesures actuelles</v>
      </c>
      <c r="E56" t="s">
        <v>189</v>
      </c>
      <c r="F56" t="str">
        <f>INDEX([2]master!$A$1:$C$498,MATCH(E56,[2]master!$A$1:$A$498,0),2)</f>
        <v>Pétrole classique</v>
      </c>
      <c r="G56" t="s">
        <v>151</v>
      </c>
      <c r="H56">
        <v>34191.899999999994</v>
      </c>
    </row>
    <row r="57" spans="1:8" x14ac:dyDescent="0.35">
      <c r="A57" t="s">
        <v>140</v>
      </c>
      <c r="B57" t="str">
        <f>INDEX([2]master!$A$1:$C$498,MATCH(A57,[2]master!$A$1:$A$498,0),2)</f>
        <v>Émissions</v>
      </c>
      <c r="C57" t="s">
        <v>77</v>
      </c>
      <c r="D57" t="str">
        <f>INDEX([2]master!$A$1:$C$498,MATCH(C57,[2]master!$A$1:$A$498,0),2)</f>
        <v>Mesures actuelles</v>
      </c>
      <c r="E57" t="s">
        <v>189</v>
      </c>
      <c r="F57" t="str">
        <f>INDEX([2]master!$A$1:$C$498,MATCH(E57,[2]master!$A$1:$A$498,0),2)</f>
        <v>Pétrole classique</v>
      </c>
      <c r="G57" t="s">
        <v>152</v>
      </c>
      <c r="H57">
        <v>37670.15</v>
      </c>
    </row>
    <row r="58" spans="1:8" x14ac:dyDescent="0.35">
      <c r="A58" t="s">
        <v>140</v>
      </c>
      <c r="B58" t="str">
        <f>INDEX([2]master!$A$1:$C$498,MATCH(A58,[2]master!$A$1:$A$498,0),2)</f>
        <v>Émissions</v>
      </c>
      <c r="C58" t="s">
        <v>77</v>
      </c>
      <c r="D58" t="str">
        <f>INDEX([2]master!$A$1:$C$498,MATCH(C58,[2]master!$A$1:$A$498,0),2)</f>
        <v>Mesures actuelles</v>
      </c>
      <c r="E58" t="s">
        <v>189</v>
      </c>
      <c r="F58" t="str">
        <f>INDEX([2]master!$A$1:$C$498,MATCH(E58,[2]master!$A$1:$A$498,0),2)</f>
        <v>Pétrole classique</v>
      </c>
      <c r="G58" t="s">
        <v>153</v>
      </c>
      <c r="H58">
        <v>36971</v>
      </c>
    </row>
    <row r="59" spans="1:8" x14ac:dyDescent="0.35">
      <c r="A59" t="s">
        <v>140</v>
      </c>
      <c r="B59" t="str">
        <f>INDEX([2]master!$A$1:$C$498,MATCH(A59,[2]master!$A$1:$A$498,0),2)</f>
        <v>Émissions</v>
      </c>
      <c r="C59" t="s">
        <v>77</v>
      </c>
      <c r="D59" t="str">
        <f>INDEX([2]master!$A$1:$C$498,MATCH(C59,[2]master!$A$1:$A$498,0),2)</f>
        <v>Mesures actuelles</v>
      </c>
      <c r="E59" t="s">
        <v>189</v>
      </c>
      <c r="F59" t="str">
        <f>INDEX([2]master!$A$1:$C$498,MATCH(E59,[2]master!$A$1:$A$498,0),2)</f>
        <v>Pétrole classique</v>
      </c>
      <c r="G59" t="s">
        <v>154</v>
      </c>
      <c r="H59">
        <v>33138.18</v>
      </c>
    </row>
    <row r="60" spans="1:8" x14ac:dyDescent="0.35">
      <c r="A60" t="s">
        <v>140</v>
      </c>
      <c r="B60" t="str">
        <f>INDEX([2]master!$A$1:$C$498,MATCH(A60,[2]master!$A$1:$A$498,0),2)</f>
        <v>Émissions</v>
      </c>
      <c r="C60" t="s">
        <v>77</v>
      </c>
      <c r="D60" t="str">
        <f>INDEX([2]master!$A$1:$C$498,MATCH(C60,[2]master!$A$1:$A$498,0),2)</f>
        <v>Mesures actuelles</v>
      </c>
      <c r="E60" t="s">
        <v>189</v>
      </c>
      <c r="F60" t="str">
        <f>INDEX([2]master!$A$1:$C$498,MATCH(E60,[2]master!$A$1:$A$498,0),2)</f>
        <v>Pétrole classique</v>
      </c>
      <c r="G60" t="s">
        <v>155</v>
      </c>
      <c r="H60">
        <v>33633.279999999999</v>
      </c>
    </row>
    <row r="61" spans="1:8" x14ac:dyDescent="0.35">
      <c r="A61" t="s">
        <v>140</v>
      </c>
      <c r="B61" t="str">
        <f>INDEX([2]master!$A$1:$C$498,MATCH(A61,[2]master!$A$1:$A$498,0),2)</f>
        <v>Émissions</v>
      </c>
      <c r="C61" t="s">
        <v>77</v>
      </c>
      <c r="D61" t="str">
        <f>INDEX([2]master!$A$1:$C$498,MATCH(C61,[2]master!$A$1:$A$498,0),2)</f>
        <v>Mesures actuelles</v>
      </c>
      <c r="E61" t="s">
        <v>189</v>
      </c>
      <c r="F61" t="str">
        <f>INDEX([2]master!$A$1:$C$498,MATCH(E61,[2]master!$A$1:$A$498,0),2)</f>
        <v>Pétrole classique</v>
      </c>
      <c r="G61" t="s">
        <v>156</v>
      </c>
      <c r="H61">
        <v>33785.83</v>
      </c>
    </row>
    <row r="62" spans="1:8" x14ac:dyDescent="0.35">
      <c r="A62" t="s">
        <v>140</v>
      </c>
      <c r="B62" t="str">
        <f>INDEX([2]master!$A$1:$C$498,MATCH(A62,[2]master!$A$1:$A$498,0),2)</f>
        <v>Émissions</v>
      </c>
      <c r="C62" t="s">
        <v>77</v>
      </c>
      <c r="D62" t="str">
        <f>INDEX([2]master!$A$1:$C$498,MATCH(C62,[2]master!$A$1:$A$498,0),2)</f>
        <v>Mesures actuelles</v>
      </c>
      <c r="E62" t="s">
        <v>189</v>
      </c>
      <c r="F62" t="str">
        <f>INDEX([2]master!$A$1:$C$498,MATCH(E62,[2]master!$A$1:$A$498,0),2)</f>
        <v>Pétrole classique</v>
      </c>
      <c r="G62" t="s">
        <v>157</v>
      </c>
      <c r="H62">
        <v>32333.609000000004</v>
      </c>
    </row>
    <row r="63" spans="1:8" x14ac:dyDescent="0.35">
      <c r="A63" t="s">
        <v>140</v>
      </c>
      <c r="B63" t="str">
        <f>INDEX([2]master!$A$1:$C$498,MATCH(A63,[2]master!$A$1:$A$498,0),2)</f>
        <v>Émissions</v>
      </c>
      <c r="C63" t="s">
        <v>77</v>
      </c>
      <c r="D63" t="str">
        <f>INDEX([2]master!$A$1:$C$498,MATCH(C63,[2]master!$A$1:$A$498,0),2)</f>
        <v>Mesures actuelles</v>
      </c>
      <c r="E63" t="s">
        <v>189</v>
      </c>
      <c r="F63" t="str">
        <f>INDEX([2]master!$A$1:$C$498,MATCH(E63,[2]master!$A$1:$A$498,0),2)</f>
        <v>Pétrole classique</v>
      </c>
      <c r="G63" t="s">
        <v>158</v>
      </c>
      <c r="H63">
        <v>23223.263999999999</v>
      </c>
    </row>
    <row r="64" spans="1:8" x14ac:dyDescent="0.35">
      <c r="A64" t="s">
        <v>140</v>
      </c>
      <c r="B64" t="str">
        <f>INDEX([2]master!$A$1:$C$498,MATCH(A64,[2]master!$A$1:$A$498,0),2)</f>
        <v>Émissions</v>
      </c>
      <c r="C64" t="s">
        <v>77</v>
      </c>
      <c r="D64" t="str">
        <f>INDEX([2]master!$A$1:$C$498,MATCH(C64,[2]master!$A$1:$A$498,0),2)</f>
        <v>Mesures actuelles</v>
      </c>
      <c r="E64" t="s">
        <v>189</v>
      </c>
      <c r="F64" t="str">
        <f>INDEX([2]master!$A$1:$C$498,MATCH(E64,[2]master!$A$1:$A$498,0),2)</f>
        <v>Pétrole classique</v>
      </c>
      <c r="G64" t="s">
        <v>159</v>
      </c>
      <c r="H64">
        <v>27221.295000000002</v>
      </c>
    </row>
    <row r="65" spans="1:8" x14ac:dyDescent="0.35">
      <c r="A65" t="s">
        <v>140</v>
      </c>
      <c r="B65" t="str">
        <f>INDEX([2]master!$A$1:$C$498,MATCH(A65,[2]master!$A$1:$A$498,0),2)</f>
        <v>Émissions</v>
      </c>
      <c r="C65" t="s">
        <v>77</v>
      </c>
      <c r="D65" t="str">
        <f>INDEX([2]master!$A$1:$C$498,MATCH(C65,[2]master!$A$1:$A$498,0),2)</f>
        <v>Mesures actuelles</v>
      </c>
      <c r="E65" t="s">
        <v>189</v>
      </c>
      <c r="F65" t="str">
        <f>INDEX([2]master!$A$1:$C$498,MATCH(E65,[2]master!$A$1:$A$498,0),2)</f>
        <v>Pétrole classique</v>
      </c>
      <c r="G65" t="s">
        <v>160</v>
      </c>
      <c r="H65">
        <v>28352.222999999998</v>
      </c>
    </row>
    <row r="66" spans="1:8" x14ac:dyDescent="0.35">
      <c r="A66" t="s">
        <v>140</v>
      </c>
      <c r="B66" t="str">
        <f>INDEX([2]master!$A$1:$C$498,MATCH(A66,[2]master!$A$1:$A$498,0),2)</f>
        <v>Émissions</v>
      </c>
      <c r="C66" t="s">
        <v>77</v>
      </c>
      <c r="D66" t="str">
        <f>INDEX([2]master!$A$1:$C$498,MATCH(C66,[2]master!$A$1:$A$498,0),2)</f>
        <v>Mesures actuelles</v>
      </c>
      <c r="E66" t="s">
        <v>189</v>
      </c>
      <c r="F66" t="str">
        <f>INDEX([2]master!$A$1:$C$498,MATCH(E66,[2]master!$A$1:$A$498,0),2)</f>
        <v>Pétrole classique</v>
      </c>
      <c r="G66" t="s">
        <v>161</v>
      </c>
      <c r="H66">
        <v>28439.895</v>
      </c>
    </row>
    <row r="67" spans="1:8" x14ac:dyDescent="0.35">
      <c r="A67" t="s">
        <v>140</v>
      </c>
      <c r="B67" t="str">
        <f>INDEX([2]master!$A$1:$C$498,MATCH(A67,[2]master!$A$1:$A$498,0),2)</f>
        <v>Émissions</v>
      </c>
      <c r="C67" t="s">
        <v>77</v>
      </c>
      <c r="D67" t="str">
        <f>INDEX([2]master!$A$1:$C$498,MATCH(C67,[2]master!$A$1:$A$498,0),2)</f>
        <v>Mesures actuelles</v>
      </c>
      <c r="E67" t="s">
        <v>189</v>
      </c>
      <c r="F67" t="str">
        <f>INDEX([2]master!$A$1:$C$498,MATCH(E67,[2]master!$A$1:$A$498,0),2)</f>
        <v>Pétrole classique</v>
      </c>
      <c r="G67" t="s">
        <v>162</v>
      </c>
      <c r="H67">
        <v>28194.571000000004</v>
      </c>
    </row>
    <row r="68" spans="1:8" x14ac:dyDescent="0.35">
      <c r="A68" t="s">
        <v>140</v>
      </c>
      <c r="B68" t="str">
        <f>INDEX([2]master!$A$1:$C$498,MATCH(A68,[2]master!$A$1:$A$498,0),2)</f>
        <v>Émissions</v>
      </c>
      <c r="C68" t="s">
        <v>77</v>
      </c>
      <c r="D68" t="str">
        <f>INDEX([2]master!$A$1:$C$498,MATCH(C68,[2]master!$A$1:$A$498,0),2)</f>
        <v>Mesures actuelles</v>
      </c>
      <c r="E68" t="s">
        <v>189</v>
      </c>
      <c r="F68" t="str">
        <f>INDEX([2]master!$A$1:$C$498,MATCH(E68,[2]master!$A$1:$A$498,0),2)</f>
        <v>Pétrole classique</v>
      </c>
      <c r="G68" t="s">
        <v>163</v>
      </c>
      <c r="H68">
        <v>27726.726999999999</v>
      </c>
    </row>
    <row r="69" spans="1:8" x14ac:dyDescent="0.35">
      <c r="A69" t="s">
        <v>140</v>
      </c>
      <c r="B69" t="str">
        <f>INDEX([2]master!$A$1:$C$498,MATCH(A69,[2]master!$A$1:$A$498,0),2)</f>
        <v>Émissions</v>
      </c>
      <c r="C69" t="s">
        <v>77</v>
      </c>
      <c r="D69" t="str">
        <f>INDEX([2]master!$A$1:$C$498,MATCH(C69,[2]master!$A$1:$A$498,0),2)</f>
        <v>Mesures actuelles</v>
      </c>
      <c r="E69" t="s">
        <v>189</v>
      </c>
      <c r="F69" t="str">
        <f>INDEX([2]master!$A$1:$C$498,MATCH(E69,[2]master!$A$1:$A$498,0),2)</f>
        <v>Pétrole classique</v>
      </c>
      <c r="G69" t="s">
        <v>164</v>
      </c>
      <c r="H69">
        <v>27152.065999999999</v>
      </c>
    </row>
    <row r="70" spans="1:8" x14ac:dyDescent="0.35">
      <c r="A70" t="s">
        <v>140</v>
      </c>
      <c r="B70" t="str">
        <f>INDEX([2]master!$A$1:$C$498,MATCH(A70,[2]master!$A$1:$A$498,0),2)</f>
        <v>Émissions</v>
      </c>
      <c r="C70" t="s">
        <v>77</v>
      </c>
      <c r="D70" t="str">
        <f>INDEX([2]master!$A$1:$C$498,MATCH(C70,[2]master!$A$1:$A$498,0),2)</f>
        <v>Mesures actuelles</v>
      </c>
      <c r="E70" t="s">
        <v>189</v>
      </c>
      <c r="F70" t="str">
        <f>INDEX([2]master!$A$1:$C$498,MATCH(E70,[2]master!$A$1:$A$498,0),2)</f>
        <v>Pétrole classique</v>
      </c>
      <c r="G70" t="s">
        <v>165</v>
      </c>
      <c r="H70">
        <v>26726.799999999999</v>
      </c>
    </row>
    <row r="71" spans="1:8" x14ac:dyDescent="0.35">
      <c r="A71" t="s">
        <v>140</v>
      </c>
      <c r="B71" t="str">
        <f>INDEX([2]master!$A$1:$C$498,MATCH(A71,[2]master!$A$1:$A$498,0),2)</f>
        <v>Émissions</v>
      </c>
      <c r="C71" t="s">
        <v>77</v>
      </c>
      <c r="D71" t="str">
        <f>INDEX([2]master!$A$1:$C$498,MATCH(C71,[2]master!$A$1:$A$498,0),2)</f>
        <v>Mesures actuelles</v>
      </c>
      <c r="E71" t="s">
        <v>189</v>
      </c>
      <c r="F71" t="str">
        <f>INDEX([2]master!$A$1:$C$498,MATCH(E71,[2]master!$A$1:$A$498,0),2)</f>
        <v>Pétrole classique</v>
      </c>
      <c r="G71" t="s">
        <v>166</v>
      </c>
      <c r="H71">
        <v>26025.504000000001</v>
      </c>
    </row>
    <row r="72" spans="1:8" x14ac:dyDescent="0.35">
      <c r="A72" t="s">
        <v>140</v>
      </c>
      <c r="B72" t="str">
        <f>INDEX([2]master!$A$1:$C$498,MATCH(A72,[2]master!$A$1:$A$498,0),2)</f>
        <v>Émissions</v>
      </c>
      <c r="C72" t="s">
        <v>77</v>
      </c>
      <c r="D72" t="str">
        <f>INDEX([2]master!$A$1:$C$498,MATCH(C72,[2]master!$A$1:$A$498,0),2)</f>
        <v>Mesures actuelles</v>
      </c>
      <c r="E72" t="s">
        <v>189</v>
      </c>
      <c r="F72" t="str">
        <f>INDEX([2]master!$A$1:$C$498,MATCH(E72,[2]master!$A$1:$A$498,0),2)</f>
        <v>Pétrole classique</v>
      </c>
      <c r="G72" t="s">
        <v>167</v>
      </c>
      <c r="H72">
        <v>25617.014999999999</v>
      </c>
    </row>
    <row r="73" spans="1:8" x14ac:dyDescent="0.35">
      <c r="A73" t="s">
        <v>140</v>
      </c>
      <c r="B73" t="str">
        <f>INDEX([2]master!$A$1:$C$498,MATCH(A73,[2]master!$A$1:$A$498,0),2)</f>
        <v>Émissions</v>
      </c>
      <c r="C73" t="s">
        <v>77</v>
      </c>
      <c r="D73" t="str">
        <f>INDEX([2]master!$A$1:$C$498,MATCH(C73,[2]master!$A$1:$A$498,0),2)</f>
        <v>Mesures actuelles</v>
      </c>
      <c r="E73" t="s">
        <v>189</v>
      </c>
      <c r="F73" t="str">
        <f>INDEX([2]master!$A$1:$C$498,MATCH(E73,[2]master!$A$1:$A$498,0),2)</f>
        <v>Pétrole classique</v>
      </c>
      <c r="G73" t="s">
        <v>168</v>
      </c>
      <c r="H73">
        <v>25051.126</v>
      </c>
    </row>
    <row r="74" spans="1:8" x14ac:dyDescent="0.35">
      <c r="A74" t="s">
        <v>140</v>
      </c>
      <c r="B74" t="str">
        <f>INDEX([2]master!$A$1:$C$498,MATCH(A74,[2]master!$A$1:$A$498,0),2)</f>
        <v>Émissions</v>
      </c>
      <c r="C74" t="s">
        <v>77</v>
      </c>
      <c r="D74" t="str">
        <f>INDEX([2]master!$A$1:$C$498,MATCH(C74,[2]master!$A$1:$A$498,0),2)</f>
        <v>Mesures actuelles</v>
      </c>
      <c r="E74" t="s">
        <v>189</v>
      </c>
      <c r="F74" t="str">
        <f>INDEX([2]master!$A$1:$C$498,MATCH(E74,[2]master!$A$1:$A$498,0),2)</f>
        <v>Pétrole classique</v>
      </c>
      <c r="G74" t="s">
        <v>169</v>
      </c>
      <c r="H74">
        <v>25163.394</v>
      </c>
    </row>
    <row r="75" spans="1:8" x14ac:dyDescent="0.35">
      <c r="A75" t="s">
        <v>140</v>
      </c>
      <c r="B75" t="str">
        <f>INDEX([2]master!$A$1:$C$498,MATCH(A75,[2]master!$A$1:$A$498,0),2)</f>
        <v>Émissions</v>
      </c>
      <c r="C75" t="s">
        <v>77</v>
      </c>
      <c r="D75" t="str">
        <f>INDEX([2]master!$A$1:$C$498,MATCH(C75,[2]master!$A$1:$A$498,0),2)</f>
        <v>Mesures actuelles</v>
      </c>
      <c r="E75" t="s">
        <v>189</v>
      </c>
      <c r="F75" t="str">
        <f>INDEX([2]master!$A$1:$C$498,MATCH(E75,[2]master!$A$1:$A$498,0),2)</f>
        <v>Pétrole classique</v>
      </c>
      <c r="G75" t="s">
        <v>170</v>
      </c>
      <c r="H75">
        <v>25210.381000000001</v>
      </c>
    </row>
    <row r="76" spans="1:8" x14ac:dyDescent="0.35">
      <c r="A76" t="s">
        <v>140</v>
      </c>
      <c r="B76" t="str">
        <f>INDEX([2]master!$A$1:$C$498,MATCH(A76,[2]master!$A$1:$A$498,0),2)</f>
        <v>Émissions</v>
      </c>
      <c r="C76" t="s">
        <v>77</v>
      </c>
      <c r="D76" t="str">
        <f>INDEX([2]master!$A$1:$C$498,MATCH(C76,[2]master!$A$1:$A$498,0),2)</f>
        <v>Mesures actuelles</v>
      </c>
      <c r="E76" t="s">
        <v>189</v>
      </c>
      <c r="F76" t="str">
        <f>INDEX([2]master!$A$1:$C$498,MATCH(E76,[2]master!$A$1:$A$498,0),2)</f>
        <v>Pétrole classique</v>
      </c>
      <c r="G76" t="s">
        <v>171</v>
      </c>
      <c r="H76">
        <v>25258.131999999998</v>
      </c>
    </row>
    <row r="77" spans="1:8" x14ac:dyDescent="0.35">
      <c r="A77" t="s">
        <v>140</v>
      </c>
      <c r="B77" t="str">
        <f>INDEX([2]master!$A$1:$C$498,MATCH(A77,[2]master!$A$1:$A$498,0),2)</f>
        <v>Émissions</v>
      </c>
      <c r="C77" t="s">
        <v>77</v>
      </c>
      <c r="D77" t="str">
        <f>INDEX([2]master!$A$1:$C$498,MATCH(C77,[2]master!$A$1:$A$498,0),2)</f>
        <v>Mesures actuelles</v>
      </c>
      <c r="E77" t="s">
        <v>189</v>
      </c>
      <c r="F77" t="str">
        <f>INDEX([2]master!$A$1:$C$498,MATCH(E77,[2]master!$A$1:$A$498,0),2)</f>
        <v>Pétrole classique</v>
      </c>
      <c r="G77" t="s">
        <v>172</v>
      </c>
      <c r="H77">
        <v>25311.932000000001</v>
      </c>
    </row>
    <row r="78" spans="1:8" x14ac:dyDescent="0.35">
      <c r="A78" t="s">
        <v>140</v>
      </c>
      <c r="B78" t="str">
        <f>INDEX([2]master!$A$1:$C$498,MATCH(A78,[2]master!$A$1:$A$498,0),2)</f>
        <v>Émissions</v>
      </c>
      <c r="C78" t="s">
        <v>77</v>
      </c>
      <c r="D78" t="str">
        <f>INDEX([2]master!$A$1:$C$498,MATCH(C78,[2]master!$A$1:$A$498,0),2)</f>
        <v>Mesures actuelles</v>
      </c>
      <c r="E78" t="s">
        <v>189</v>
      </c>
      <c r="F78" t="str">
        <f>INDEX([2]master!$A$1:$C$498,MATCH(E78,[2]master!$A$1:$A$498,0),2)</f>
        <v>Pétrole classique</v>
      </c>
      <c r="G78" t="s">
        <v>173</v>
      </c>
      <c r="H78">
        <v>25561.315999999999</v>
      </c>
    </row>
    <row r="79" spans="1:8" x14ac:dyDescent="0.35">
      <c r="A79" t="s">
        <v>140</v>
      </c>
      <c r="B79" t="str">
        <f>INDEX([2]master!$A$1:$C$498,MATCH(A79,[2]master!$A$1:$A$498,0),2)</f>
        <v>Émissions</v>
      </c>
      <c r="C79" t="s">
        <v>77</v>
      </c>
      <c r="D79" t="str">
        <f>INDEX([2]master!$A$1:$C$498,MATCH(C79,[2]master!$A$1:$A$498,0),2)</f>
        <v>Mesures actuelles</v>
      </c>
      <c r="E79" t="s">
        <v>189</v>
      </c>
      <c r="F79" t="str">
        <f>INDEX([2]master!$A$1:$C$498,MATCH(E79,[2]master!$A$1:$A$498,0),2)</f>
        <v>Pétrole classique</v>
      </c>
      <c r="G79" t="s">
        <v>174</v>
      </c>
      <c r="H79">
        <v>25871.442999999999</v>
      </c>
    </row>
    <row r="80" spans="1:8" x14ac:dyDescent="0.35">
      <c r="A80" t="s">
        <v>140</v>
      </c>
      <c r="B80" t="str">
        <f>INDEX([2]master!$A$1:$C$498,MATCH(A80,[2]master!$A$1:$A$498,0),2)</f>
        <v>Émissions</v>
      </c>
      <c r="C80" t="s">
        <v>77</v>
      </c>
      <c r="D80" t="str">
        <f>INDEX([2]master!$A$1:$C$498,MATCH(C80,[2]master!$A$1:$A$498,0),2)</f>
        <v>Mesures actuelles</v>
      </c>
      <c r="E80" t="s">
        <v>189</v>
      </c>
      <c r="F80" t="str">
        <f>INDEX([2]master!$A$1:$C$498,MATCH(E80,[2]master!$A$1:$A$498,0),2)</f>
        <v>Pétrole classique</v>
      </c>
      <c r="G80" t="s">
        <v>175</v>
      </c>
      <c r="H80">
        <v>26196.643</v>
      </c>
    </row>
    <row r="81" spans="1:8" x14ac:dyDescent="0.35">
      <c r="A81" t="s">
        <v>140</v>
      </c>
      <c r="B81" t="str">
        <f>INDEX([2]master!$A$1:$C$498,MATCH(A81,[2]master!$A$1:$A$498,0),2)</f>
        <v>Émissions</v>
      </c>
      <c r="C81" t="s">
        <v>77</v>
      </c>
      <c r="D81" t="str">
        <f>INDEX([2]master!$A$1:$C$498,MATCH(C81,[2]master!$A$1:$A$498,0),2)</f>
        <v>Mesures actuelles</v>
      </c>
      <c r="E81" t="s">
        <v>189</v>
      </c>
      <c r="F81" t="str">
        <f>INDEX([2]master!$A$1:$C$498,MATCH(E81,[2]master!$A$1:$A$498,0),2)</f>
        <v>Pétrole classique</v>
      </c>
      <c r="G81" t="s">
        <v>176</v>
      </c>
      <c r="H81">
        <v>26600.093999999997</v>
      </c>
    </row>
    <row r="82" spans="1:8" x14ac:dyDescent="0.35">
      <c r="A82" t="s">
        <v>140</v>
      </c>
      <c r="B82" t="str">
        <f>INDEX([2]master!$A$1:$C$498,MATCH(A82,[2]master!$A$1:$A$498,0),2)</f>
        <v>Émissions</v>
      </c>
      <c r="C82" t="s">
        <v>77</v>
      </c>
      <c r="D82" t="str">
        <f>INDEX([2]master!$A$1:$C$498,MATCH(C82,[2]master!$A$1:$A$498,0),2)</f>
        <v>Mesures actuelles</v>
      </c>
      <c r="E82" t="s">
        <v>189</v>
      </c>
      <c r="F82" t="str">
        <f>INDEX([2]master!$A$1:$C$498,MATCH(E82,[2]master!$A$1:$A$498,0),2)</f>
        <v>Pétrole classique</v>
      </c>
      <c r="G82" t="s">
        <v>177</v>
      </c>
      <c r="H82">
        <v>26938.468000000001</v>
      </c>
    </row>
    <row r="83" spans="1:8" x14ac:dyDescent="0.35">
      <c r="A83" t="s">
        <v>140</v>
      </c>
      <c r="B83" t="str">
        <f>INDEX([2]master!$A$1:$C$498,MATCH(A83,[2]master!$A$1:$A$498,0),2)</f>
        <v>Émissions</v>
      </c>
      <c r="C83" t="s">
        <v>77</v>
      </c>
      <c r="D83" t="str">
        <f>INDEX([2]master!$A$1:$C$498,MATCH(C83,[2]master!$A$1:$A$498,0),2)</f>
        <v>Mesures actuelles</v>
      </c>
      <c r="E83" t="s">
        <v>189</v>
      </c>
      <c r="F83" t="str">
        <f>INDEX([2]master!$A$1:$C$498,MATCH(E83,[2]master!$A$1:$A$498,0),2)</f>
        <v>Pétrole classique</v>
      </c>
      <c r="G83" t="s">
        <v>178</v>
      </c>
      <c r="H83">
        <v>27348.359000000004</v>
      </c>
    </row>
    <row r="84" spans="1:8" x14ac:dyDescent="0.35">
      <c r="A84" t="s">
        <v>140</v>
      </c>
      <c r="B84" t="str">
        <f>INDEX([2]master!$A$1:$C$498,MATCH(A84,[2]master!$A$1:$A$498,0),2)</f>
        <v>Émissions</v>
      </c>
      <c r="C84" t="s">
        <v>77</v>
      </c>
      <c r="D84" t="str">
        <f>INDEX([2]master!$A$1:$C$498,MATCH(C84,[2]master!$A$1:$A$498,0),2)</f>
        <v>Mesures actuelles</v>
      </c>
      <c r="E84" t="s">
        <v>189</v>
      </c>
      <c r="F84" t="str">
        <f>INDEX([2]master!$A$1:$C$498,MATCH(E84,[2]master!$A$1:$A$498,0),2)</f>
        <v>Pétrole classique</v>
      </c>
      <c r="G84" t="s">
        <v>179</v>
      </c>
      <c r="H84">
        <v>27691.115999999998</v>
      </c>
    </row>
    <row r="85" spans="1:8" x14ac:dyDescent="0.35">
      <c r="A85" t="s">
        <v>140</v>
      </c>
      <c r="B85" t="str">
        <f>INDEX([2]master!$A$1:$C$498,MATCH(A85,[2]master!$A$1:$A$498,0),2)</f>
        <v>Émissions</v>
      </c>
      <c r="C85" t="s">
        <v>77</v>
      </c>
      <c r="D85" t="str">
        <f>INDEX([2]master!$A$1:$C$498,MATCH(C85,[2]master!$A$1:$A$498,0),2)</f>
        <v>Mesures actuelles</v>
      </c>
      <c r="E85" t="s">
        <v>189</v>
      </c>
      <c r="F85" t="str">
        <f>INDEX([2]master!$A$1:$C$498,MATCH(E85,[2]master!$A$1:$A$498,0),2)</f>
        <v>Pétrole classique</v>
      </c>
      <c r="G85" t="s">
        <v>180</v>
      </c>
      <c r="H85">
        <v>27766.343000000001</v>
      </c>
    </row>
    <row r="86" spans="1:8" x14ac:dyDescent="0.35">
      <c r="A86" t="s">
        <v>140</v>
      </c>
      <c r="B86" t="str">
        <f>INDEX([2]master!$A$1:$C$498,MATCH(A86,[2]master!$A$1:$A$498,0),2)</f>
        <v>Émissions</v>
      </c>
      <c r="C86" t="s">
        <v>77</v>
      </c>
      <c r="D86" t="str">
        <f>INDEX([2]master!$A$1:$C$498,MATCH(C86,[2]master!$A$1:$A$498,0),2)</f>
        <v>Mesures actuelles</v>
      </c>
      <c r="E86" t="s">
        <v>189</v>
      </c>
      <c r="F86" t="str">
        <f>INDEX([2]master!$A$1:$C$498,MATCH(E86,[2]master!$A$1:$A$498,0),2)</f>
        <v>Pétrole classique</v>
      </c>
      <c r="G86" t="s">
        <v>181</v>
      </c>
      <c r="H86">
        <v>27760.544999999998</v>
      </c>
    </row>
    <row r="87" spans="1:8" x14ac:dyDescent="0.35">
      <c r="A87" t="s">
        <v>140</v>
      </c>
      <c r="B87" t="str">
        <f>INDEX([2]master!$A$1:$C$498,MATCH(A87,[2]master!$A$1:$A$498,0),2)</f>
        <v>Émissions</v>
      </c>
      <c r="C87" t="s">
        <v>77</v>
      </c>
      <c r="D87" t="str">
        <f>INDEX([2]master!$A$1:$C$498,MATCH(C87,[2]master!$A$1:$A$498,0),2)</f>
        <v>Mesures actuelles</v>
      </c>
      <c r="E87" t="s">
        <v>189</v>
      </c>
      <c r="F87" t="str">
        <f>INDEX([2]master!$A$1:$C$498,MATCH(E87,[2]master!$A$1:$A$498,0),2)</f>
        <v>Pétrole classique</v>
      </c>
      <c r="G87" t="s">
        <v>182</v>
      </c>
      <c r="H87">
        <v>27885.275000000001</v>
      </c>
    </row>
    <row r="88" spans="1:8" x14ac:dyDescent="0.35">
      <c r="A88" t="s">
        <v>140</v>
      </c>
      <c r="B88" t="str">
        <f>INDEX([2]master!$A$1:$C$498,MATCH(A88,[2]master!$A$1:$A$498,0),2)</f>
        <v>Émissions</v>
      </c>
      <c r="C88" t="s">
        <v>77</v>
      </c>
      <c r="D88" t="str">
        <f>INDEX([2]master!$A$1:$C$498,MATCH(C88,[2]master!$A$1:$A$498,0),2)</f>
        <v>Mesures actuelles</v>
      </c>
      <c r="E88" t="s">
        <v>189</v>
      </c>
      <c r="F88" t="str">
        <f>INDEX([2]master!$A$1:$C$498,MATCH(E88,[2]master!$A$1:$A$498,0),2)</f>
        <v>Pétrole classique</v>
      </c>
      <c r="G88" t="s">
        <v>183</v>
      </c>
      <c r="H88">
        <v>27723.752999999997</v>
      </c>
    </row>
    <row r="89" spans="1:8" x14ac:dyDescent="0.35">
      <c r="A89" t="s">
        <v>140</v>
      </c>
      <c r="B89" t="str">
        <f>INDEX([2]master!$A$1:$C$498,MATCH(A89,[2]master!$A$1:$A$498,0),2)</f>
        <v>Émissions</v>
      </c>
      <c r="C89" t="s">
        <v>77</v>
      </c>
      <c r="D89" t="str">
        <f>INDEX([2]master!$A$1:$C$498,MATCH(C89,[2]master!$A$1:$A$498,0),2)</f>
        <v>Mesures actuelles</v>
      </c>
      <c r="E89" t="s">
        <v>189</v>
      </c>
      <c r="F89" t="str">
        <f>INDEX([2]master!$A$1:$C$498,MATCH(E89,[2]master!$A$1:$A$498,0),2)</f>
        <v>Pétrole classique</v>
      </c>
      <c r="G89" t="s">
        <v>184</v>
      </c>
      <c r="H89">
        <v>27749.055</v>
      </c>
    </row>
    <row r="90" spans="1:8" x14ac:dyDescent="0.35">
      <c r="A90" t="s">
        <v>140</v>
      </c>
      <c r="B90" t="str">
        <f>INDEX([2]master!$A$1:$C$498,MATCH(A90,[2]master!$A$1:$A$498,0),2)</f>
        <v>Émissions</v>
      </c>
      <c r="C90" t="s">
        <v>77</v>
      </c>
      <c r="D90" t="str">
        <f>INDEX([2]master!$A$1:$C$498,MATCH(C90,[2]master!$A$1:$A$498,0),2)</f>
        <v>Mesures actuelles</v>
      </c>
      <c r="E90" t="s">
        <v>189</v>
      </c>
      <c r="F90" t="str">
        <f>INDEX([2]master!$A$1:$C$498,MATCH(E90,[2]master!$A$1:$A$498,0),2)</f>
        <v>Pétrole classique</v>
      </c>
      <c r="G90" t="s">
        <v>185</v>
      </c>
      <c r="H90">
        <v>27727.233</v>
      </c>
    </row>
    <row r="91" spans="1:8" x14ac:dyDescent="0.35">
      <c r="A91" t="s">
        <v>140</v>
      </c>
      <c r="B91" t="str">
        <f>INDEX([2]master!$A$1:$C$498,MATCH(A91,[2]master!$A$1:$A$498,0),2)</f>
        <v>Émissions</v>
      </c>
      <c r="C91" t="s">
        <v>77</v>
      </c>
      <c r="D91" t="str">
        <f>INDEX([2]master!$A$1:$C$498,MATCH(C91,[2]master!$A$1:$A$498,0),2)</f>
        <v>Mesures actuelles</v>
      </c>
      <c r="E91" t="s">
        <v>189</v>
      </c>
      <c r="F91" t="str">
        <f>INDEX([2]master!$A$1:$C$498,MATCH(E91,[2]master!$A$1:$A$498,0),2)</f>
        <v>Pétrole classique</v>
      </c>
      <c r="G91" t="s">
        <v>186</v>
      </c>
      <c r="H91">
        <v>27522.735000000001</v>
      </c>
    </row>
    <row r="92" spans="1:8" x14ac:dyDescent="0.35">
      <c r="A92" t="s">
        <v>140</v>
      </c>
      <c r="B92" t="str">
        <f>INDEX([2]master!$A$1:$C$498,MATCH(A92,[2]master!$A$1:$A$498,0),2)</f>
        <v>Émissions</v>
      </c>
      <c r="C92" t="s">
        <v>77</v>
      </c>
      <c r="D92" t="str">
        <f>INDEX([2]master!$A$1:$C$498,MATCH(C92,[2]master!$A$1:$A$498,0),2)</f>
        <v>Mesures actuelles</v>
      </c>
      <c r="E92" t="s">
        <v>189</v>
      </c>
      <c r="F92" t="str">
        <f>INDEX([2]master!$A$1:$C$498,MATCH(E92,[2]master!$A$1:$A$498,0),2)</f>
        <v>Pétrole classique</v>
      </c>
      <c r="G92" t="s">
        <v>187</v>
      </c>
      <c r="H92">
        <v>27396.089</v>
      </c>
    </row>
    <row r="93" spans="1:8" x14ac:dyDescent="0.35">
      <c r="A93" t="s">
        <v>140</v>
      </c>
      <c r="B93" t="str">
        <f>INDEX([2]master!$A$1:$C$498,MATCH(A93,[2]master!$A$1:$A$498,0),2)</f>
        <v>Émissions</v>
      </c>
      <c r="C93" t="s">
        <v>77</v>
      </c>
      <c r="D93" t="str">
        <f>INDEX([2]master!$A$1:$C$498,MATCH(C93,[2]master!$A$1:$A$498,0),2)</f>
        <v>Mesures actuelles</v>
      </c>
      <c r="E93" t="s">
        <v>189</v>
      </c>
      <c r="F93" t="str">
        <f>INDEX([2]master!$A$1:$C$498,MATCH(E93,[2]master!$A$1:$A$498,0),2)</f>
        <v>Pétrole classique</v>
      </c>
      <c r="G93" t="s">
        <v>188</v>
      </c>
      <c r="H93">
        <v>27034.811000000002</v>
      </c>
    </row>
    <row r="94" spans="1:8" x14ac:dyDescent="0.35">
      <c r="A94" t="s">
        <v>140</v>
      </c>
      <c r="B94" t="str">
        <f>INDEX([2]master!$A$1:$C$498,MATCH(A94,[2]master!$A$1:$A$498,0),2)</f>
        <v>Émissions</v>
      </c>
      <c r="C94" t="s">
        <v>77</v>
      </c>
      <c r="D94" t="str">
        <f>INDEX([2]master!$A$1:$C$498,MATCH(C94,[2]master!$A$1:$A$498,0),2)</f>
        <v>Mesures actuelles</v>
      </c>
      <c r="E94" t="s">
        <v>190</v>
      </c>
      <c r="F94" t="str">
        <f>INDEX([2]master!$A$1:$C$498,MATCH(E94,[2]master!$A$1:$A$498,0),2)</f>
        <v>Gaz</v>
      </c>
      <c r="G94" t="s">
        <v>142</v>
      </c>
      <c r="H94">
        <v>61495.47</v>
      </c>
    </row>
    <row r="95" spans="1:8" x14ac:dyDescent="0.35">
      <c r="A95" t="s">
        <v>140</v>
      </c>
      <c r="B95" t="str">
        <f>INDEX([2]master!$A$1:$C$498,MATCH(A95,[2]master!$A$1:$A$498,0),2)</f>
        <v>Émissions</v>
      </c>
      <c r="C95" t="s">
        <v>77</v>
      </c>
      <c r="D95" t="str">
        <f>INDEX([2]master!$A$1:$C$498,MATCH(C95,[2]master!$A$1:$A$498,0),2)</f>
        <v>Mesures actuelles</v>
      </c>
      <c r="E95" t="s">
        <v>190</v>
      </c>
      <c r="F95" t="str">
        <f>INDEX([2]master!$A$1:$C$498,MATCH(E95,[2]master!$A$1:$A$498,0),2)</f>
        <v>Gaz</v>
      </c>
      <c r="G95" t="s">
        <v>144</v>
      </c>
      <c r="H95">
        <v>61459.040000000001</v>
      </c>
    </row>
    <row r="96" spans="1:8" x14ac:dyDescent="0.35">
      <c r="A96" t="s">
        <v>140</v>
      </c>
      <c r="B96" t="str">
        <f>INDEX([2]master!$A$1:$C$498,MATCH(A96,[2]master!$A$1:$A$498,0),2)</f>
        <v>Émissions</v>
      </c>
      <c r="C96" t="s">
        <v>77</v>
      </c>
      <c r="D96" t="str">
        <f>INDEX([2]master!$A$1:$C$498,MATCH(C96,[2]master!$A$1:$A$498,0),2)</f>
        <v>Mesures actuelles</v>
      </c>
      <c r="E96" t="s">
        <v>190</v>
      </c>
      <c r="F96" t="str">
        <f>INDEX([2]master!$A$1:$C$498,MATCH(E96,[2]master!$A$1:$A$498,0),2)</f>
        <v>Gaz</v>
      </c>
      <c r="G96" t="s">
        <v>145</v>
      </c>
      <c r="H96">
        <v>64911.37</v>
      </c>
    </row>
    <row r="97" spans="1:8" x14ac:dyDescent="0.35">
      <c r="A97" t="s">
        <v>140</v>
      </c>
      <c r="B97" t="str">
        <f>INDEX([2]master!$A$1:$C$498,MATCH(A97,[2]master!$A$1:$A$498,0),2)</f>
        <v>Émissions</v>
      </c>
      <c r="C97" t="s">
        <v>77</v>
      </c>
      <c r="D97" t="str">
        <f>INDEX([2]master!$A$1:$C$498,MATCH(C97,[2]master!$A$1:$A$498,0),2)</f>
        <v>Mesures actuelles</v>
      </c>
      <c r="E97" t="s">
        <v>190</v>
      </c>
      <c r="F97" t="str">
        <f>INDEX([2]master!$A$1:$C$498,MATCH(E97,[2]master!$A$1:$A$498,0),2)</f>
        <v>Gaz</v>
      </c>
      <c r="G97" t="s">
        <v>146</v>
      </c>
      <c r="H97">
        <v>64856.55</v>
      </c>
    </row>
    <row r="98" spans="1:8" x14ac:dyDescent="0.35">
      <c r="A98" t="s">
        <v>140</v>
      </c>
      <c r="B98" t="str">
        <f>INDEX([2]master!$A$1:$C$498,MATCH(A98,[2]master!$A$1:$A$498,0),2)</f>
        <v>Émissions</v>
      </c>
      <c r="C98" t="s">
        <v>77</v>
      </c>
      <c r="D98" t="str">
        <f>INDEX([2]master!$A$1:$C$498,MATCH(C98,[2]master!$A$1:$A$498,0),2)</f>
        <v>Mesures actuelles</v>
      </c>
      <c r="E98" t="s">
        <v>190</v>
      </c>
      <c r="F98" t="str">
        <f>INDEX([2]master!$A$1:$C$498,MATCH(E98,[2]master!$A$1:$A$498,0),2)</f>
        <v>Gaz</v>
      </c>
      <c r="G98" t="s">
        <v>147</v>
      </c>
      <c r="H98">
        <v>61145.53</v>
      </c>
    </row>
    <row r="99" spans="1:8" x14ac:dyDescent="0.35">
      <c r="A99" t="s">
        <v>140</v>
      </c>
      <c r="B99" t="str">
        <f>INDEX([2]master!$A$1:$C$498,MATCH(A99,[2]master!$A$1:$A$498,0),2)</f>
        <v>Émissions</v>
      </c>
      <c r="C99" t="s">
        <v>77</v>
      </c>
      <c r="D99" t="str">
        <f>INDEX([2]master!$A$1:$C$498,MATCH(C99,[2]master!$A$1:$A$498,0),2)</f>
        <v>Mesures actuelles</v>
      </c>
      <c r="E99" t="s">
        <v>190</v>
      </c>
      <c r="F99" t="str">
        <f>INDEX([2]master!$A$1:$C$498,MATCH(E99,[2]master!$A$1:$A$498,0),2)</f>
        <v>Gaz</v>
      </c>
      <c r="G99" t="s">
        <v>148</v>
      </c>
      <c r="H99">
        <v>61716.85</v>
      </c>
    </row>
    <row r="100" spans="1:8" x14ac:dyDescent="0.35">
      <c r="A100" t="s">
        <v>140</v>
      </c>
      <c r="B100" t="str">
        <f>INDEX([2]master!$A$1:$C$498,MATCH(A100,[2]master!$A$1:$A$498,0),2)</f>
        <v>Émissions</v>
      </c>
      <c r="C100" t="s">
        <v>77</v>
      </c>
      <c r="D100" t="str">
        <f>INDEX([2]master!$A$1:$C$498,MATCH(C100,[2]master!$A$1:$A$498,0),2)</f>
        <v>Mesures actuelles</v>
      </c>
      <c r="E100" t="s">
        <v>190</v>
      </c>
      <c r="F100" t="str">
        <f>INDEX([2]master!$A$1:$C$498,MATCH(E100,[2]master!$A$1:$A$498,0),2)</f>
        <v>Gaz</v>
      </c>
      <c r="G100" t="s">
        <v>149</v>
      </c>
      <c r="H100">
        <v>63563.54</v>
      </c>
    </row>
    <row r="101" spans="1:8" x14ac:dyDescent="0.35">
      <c r="A101" t="s">
        <v>140</v>
      </c>
      <c r="B101" t="str">
        <f>INDEX([2]master!$A$1:$C$498,MATCH(A101,[2]master!$A$1:$A$498,0),2)</f>
        <v>Émissions</v>
      </c>
      <c r="C101" t="s">
        <v>77</v>
      </c>
      <c r="D101" t="str">
        <f>INDEX([2]master!$A$1:$C$498,MATCH(C101,[2]master!$A$1:$A$498,0),2)</f>
        <v>Mesures actuelles</v>
      </c>
      <c r="E101" t="s">
        <v>190</v>
      </c>
      <c r="F101" t="str">
        <f>INDEX([2]master!$A$1:$C$498,MATCH(E101,[2]master!$A$1:$A$498,0),2)</f>
        <v>Gaz</v>
      </c>
      <c r="G101" t="s">
        <v>150</v>
      </c>
      <c r="H101">
        <v>62944.42</v>
      </c>
    </row>
    <row r="102" spans="1:8" x14ac:dyDescent="0.35">
      <c r="A102" t="s">
        <v>140</v>
      </c>
      <c r="B102" t="str">
        <f>INDEX([2]master!$A$1:$C$498,MATCH(A102,[2]master!$A$1:$A$498,0),2)</f>
        <v>Émissions</v>
      </c>
      <c r="C102" t="s">
        <v>77</v>
      </c>
      <c r="D102" t="str">
        <f>INDEX([2]master!$A$1:$C$498,MATCH(C102,[2]master!$A$1:$A$498,0),2)</f>
        <v>Mesures actuelles</v>
      </c>
      <c r="E102" t="s">
        <v>190</v>
      </c>
      <c r="F102" t="str">
        <f>INDEX([2]master!$A$1:$C$498,MATCH(E102,[2]master!$A$1:$A$498,0),2)</f>
        <v>Gaz</v>
      </c>
      <c r="G102" t="s">
        <v>151</v>
      </c>
      <c r="H102">
        <v>62112.79</v>
      </c>
    </row>
    <row r="103" spans="1:8" x14ac:dyDescent="0.35">
      <c r="A103" t="s">
        <v>140</v>
      </c>
      <c r="B103" t="str">
        <f>INDEX([2]master!$A$1:$C$498,MATCH(A103,[2]master!$A$1:$A$498,0),2)</f>
        <v>Émissions</v>
      </c>
      <c r="C103" t="s">
        <v>77</v>
      </c>
      <c r="D103" t="str">
        <f>INDEX([2]master!$A$1:$C$498,MATCH(C103,[2]master!$A$1:$A$498,0),2)</f>
        <v>Mesures actuelles</v>
      </c>
      <c r="E103" t="s">
        <v>190</v>
      </c>
      <c r="F103" t="str">
        <f>INDEX([2]master!$A$1:$C$498,MATCH(E103,[2]master!$A$1:$A$498,0),2)</f>
        <v>Gaz</v>
      </c>
      <c r="G103" t="s">
        <v>152</v>
      </c>
      <c r="H103">
        <v>60102.28</v>
      </c>
    </row>
    <row r="104" spans="1:8" x14ac:dyDescent="0.35">
      <c r="A104" t="s">
        <v>140</v>
      </c>
      <c r="B104" t="str">
        <f>INDEX([2]master!$A$1:$C$498,MATCH(A104,[2]master!$A$1:$A$498,0),2)</f>
        <v>Émissions</v>
      </c>
      <c r="C104" t="s">
        <v>77</v>
      </c>
      <c r="D104" t="str">
        <f>INDEX([2]master!$A$1:$C$498,MATCH(C104,[2]master!$A$1:$A$498,0),2)</f>
        <v>Mesures actuelles</v>
      </c>
      <c r="E104" t="s">
        <v>190</v>
      </c>
      <c r="F104" t="str">
        <f>INDEX([2]master!$A$1:$C$498,MATCH(E104,[2]master!$A$1:$A$498,0),2)</f>
        <v>Gaz</v>
      </c>
      <c r="G104" t="s">
        <v>153</v>
      </c>
      <c r="H104">
        <v>58397.97</v>
      </c>
    </row>
    <row r="105" spans="1:8" x14ac:dyDescent="0.35">
      <c r="A105" t="s">
        <v>140</v>
      </c>
      <c r="B105" t="str">
        <f>INDEX([2]master!$A$1:$C$498,MATCH(A105,[2]master!$A$1:$A$498,0),2)</f>
        <v>Émissions</v>
      </c>
      <c r="C105" t="s">
        <v>77</v>
      </c>
      <c r="D105" t="str">
        <f>INDEX([2]master!$A$1:$C$498,MATCH(C105,[2]master!$A$1:$A$498,0),2)</f>
        <v>Mesures actuelles</v>
      </c>
      <c r="E105" t="s">
        <v>190</v>
      </c>
      <c r="F105" t="str">
        <f>INDEX([2]master!$A$1:$C$498,MATCH(E105,[2]master!$A$1:$A$498,0),2)</f>
        <v>Gaz</v>
      </c>
      <c r="G105" t="s">
        <v>154</v>
      </c>
      <c r="H105">
        <v>54590.76</v>
      </c>
    </row>
    <row r="106" spans="1:8" x14ac:dyDescent="0.35">
      <c r="A106" t="s">
        <v>140</v>
      </c>
      <c r="B106" t="str">
        <f>INDEX([2]master!$A$1:$C$498,MATCH(A106,[2]master!$A$1:$A$498,0),2)</f>
        <v>Émissions</v>
      </c>
      <c r="C106" t="s">
        <v>77</v>
      </c>
      <c r="D106" t="str">
        <f>INDEX([2]master!$A$1:$C$498,MATCH(C106,[2]master!$A$1:$A$498,0),2)</f>
        <v>Mesures actuelles</v>
      </c>
      <c r="E106" t="s">
        <v>190</v>
      </c>
      <c r="F106" t="str">
        <f>INDEX([2]master!$A$1:$C$498,MATCH(E106,[2]master!$A$1:$A$498,0),2)</f>
        <v>Gaz</v>
      </c>
      <c r="G106" t="s">
        <v>155</v>
      </c>
      <c r="H106">
        <v>54737.440000000002</v>
      </c>
    </row>
    <row r="107" spans="1:8" x14ac:dyDescent="0.35">
      <c r="A107" t="s">
        <v>140</v>
      </c>
      <c r="B107" t="str">
        <f>INDEX([2]master!$A$1:$C$498,MATCH(A107,[2]master!$A$1:$A$498,0),2)</f>
        <v>Émissions</v>
      </c>
      <c r="C107" t="s">
        <v>77</v>
      </c>
      <c r="D107" t="str">
        <f>INDEX([2]master!$A$1:$C$498,MATCH(C107,[2]master!$A$1:$A$498,0),2)</f>
        <v>Mesures actuelles</v>
      </c>
      <c r="E107" t="s">
        <v>190</v>
      </c>
      <c r="F107" t="str">
        <f>INDEX([2]master!$A$1:$C$498,MATCH(E107,[2]master!$A$1:$A$498,0),2)</f>
        <v>Gaz</v>
      </c>
      <c r="G107" t="s">
        <v>156</v>
      </c>
      <c r="H107">
        <v>56862.29</v>
      </c>
    </row>
    <row r="108" spans="1:8" x14ac:dyDescent="0.35">
      <c r="A108" t="s">
        <v>140</v>
      </c>
      <c r="B108" t="str">
        <f>INDEX([2]master!$A$1:$C$498,MATCH(A108,[2]master!$A$1:$A$498,0),2)</f>
        <v>Émissions</v>
      </c>
      <c r="C108" t="s">
        <v>77</v>
      </c>
      <c r="D108" t="str">
        <f>INDEX([2]master!$A$1:$C$498,MATCH(C108,[2]master!$A$1:$A$498,0),2)</f>
        <v>Mesures actuelles</v>
      </c>
      <c r="E108" t="s">
        <v>190</v>
      </c>
      <c r="F108" t="str">
        <f>INDEX([2]master!$A$1:$C$498,MATCH(E108,[2]master!$A$1:$A$498,0),2)</f>
        <v>Gaz</v>
      </c>
      <c r="G108" t="s">
        <v>157</v>
      </c>
      <c r="H108">
        <v>54957.25</v>
      </c>
    </row>
    <row r="109" spans="1:8" x14ac:dyDescent="0.35">
      <c r="A109" t="s">
        <v>140</v>
      </c>
      <c r="B109" t="str">
        <f>INDEX([2]master!$A$1:$C$498,MATCH(A109,[2]master!$A$1:$A$498,0),2)</f>
        <v>Émissions</v>
      </c>
      <c r="C109" t="s">
        <v>77</v>
      </c>
      <c r="D109" t="str">
        <f>INDEX([2]master!$A$1:$C$498,MATCH(C109,[2]master!$A$1:$A$498,0),2)</f>
        <v>Mesures actuelles</v>
      </c>
      <c r="E109" t="s">
        <v>190</v>
      </c>
      <c r="F109" t="str">
        <f>INDEX([2]master!$A$1:$C$498,MATCH(E109,[2]master!$A$1:$A$498,0),2)</f>
        <v>Gaz</v>
      </c>
      <c r="G109" t="s">
        <v>158</v>
      </c>
      <c r="H109">
        <v>44692.88</v>
      </c>
    </row>
    <row r="110" spans="1:8" x14ac:dyDescent="0.35">
      <c r="A110" t="s">
        <v>140</v>
      </c>
      <c r="B110" t="str">
        <f>INDEX([2]master!$A$1:$C$498,MATCH(A110,[2]master!$A$1:$A$498,0),2)</f>
        <v>Émissions</v>
      </c>
      <c r="C110" t="s">
        <v>77</v>
      </c>
      <c r="D110" t="str">
        <f>INDEX([2]master!$A$1:$C$498,MATCH(C110,[2]master!$A$1:$A$498,0),2)</f>
        <v>Mesures actuelles</v>
      </c>
      <c r="E110" t="s">
        <v>190</v>
      </c>
      <c r="F110" t="str">
        <f>INDEX([2]master!$A$1:$C$498,MATCH(E110,[2]master!$A$1:$A$498,0),2)</f>
        <v>Gaz</v>
      </c>
      <c r="G110" t="s">
        <v>159</v>
      </c>
      <c r="H110">
        <v>48122.7</v>
      </c>
    </row>
    <row r="111" spans="1:8" x14ac:dyDescent="0.35">
      <c r="A111" t="s">
        <v>140</v>
      </c>
      <c r="B111" t="str">
        <f>INDEX([2]master!$A$1:$C$498,MATCH(A111,[2]master!$A$1:$A$498,0),2)</f>
        <v>Émissions</v>
      </c>
      <c r="C111" t="s">
        <v>77</v>
      </c>
      <c r="D111" t="str">
        <f>INDEX([2]master!$A$1:$C$498,MATCH(C111,[2]master!$A$1:$A$498,0),2)</f>
        <v>Mesures actuelles</v>
      </c>
      <c r="E111" t="s">
        <v>190</v>
      </c>
      <c r="F111" t="str">
        <f>INDEX([2]master!$A$1:$C$498,MATCH(E111,[2]master!$A$1:$A$498,0),2)</f>
        <v>Gaz</v>
      </c>
      <c r="G111" t="s">
        <v>160</v>
      </c>
      <c r="H111">
        <v>49680.959999999999</v>
      </c>
    </row>
    <row r="112" spans="1:8" x14ac:dyDescent="0.35">
      <c r="A112" t="s">
        <v>140</v>
      </c>
      <c r="B112" t="str">
        <f>INDEX([2]master!$A$1:$C$498,MATCH(A112,[2]master!$A$1:$A$498,0),2)</f>
        <v>Émissions</v>
      </c>
      <c r="C112" t="s">
        <v>77</v>
      </c>
      <c r="D112" t="str">
        <f>INDEX([2]master!$A$1:$C$498,MATCH(C112,[2]master!$A$1:$A$498,0),2)</f>
        <v>Mesures actuelles</v>
      </c>
      <c r="E112" t="s">
        <v>190</v>
      </c>
      <c r="F112" t="str">
        <f>INDEX([2]master!$A$1:$C$498,MATCH(E112,[2]master!$A$1:$A$498,0),2)</f>
        <v>Gaz</v>
      </c>
      <c r="G112" t="s">
        <v>161</v>
      </c>
      <c r="H112">
        <v>48933.47</v>
      </c>
    </row>
    <row r="113" spans="1:8" x14ac:dyDescent="0.35">
      <c r="A113" t="s">
        <v>140</v>
      </c>
      <c r="B113" t="str">
        <f>INDEX([2]master!$A$1:$C$498,MATCH(A113,[2]master!$A$1:$A$498,0),2)</f>
        <v>Émissions</v>
      </c>
      <c r="C113" t="s">
        <v>77</v>
      </c>
      <c r="D113" t="str">
        <f>INDEX([2]master!$A$1:$C$498,MATCH(C113,[2]master!$A$1:$A$498,0),2)</f>
        <v>Mesures actuelles</v>
      </c>
      <c r="E113" t="s">
        <v>190</v>
      </c>
      <c r="F113" t="str">
        <f>INDEX([2]master!$A$1:$C$498,MATCH(E113,[2]master!$A$1:$A$498,0),2)</f>
        <v>Gaz</v>
      </c>
      <c r="G113" t="s">
        <v>162</v>
      </c>
      <c r="H113">
        <v>45636.21</v>
      </c>
    </row>
    <row r="114" spans="1:8" x14ac:dyDescent="0.35">
      <c r="A114" t="s">
        <v>140</v>
      </c>
      <c r="B114" t="str">
        <f>INDEX([2]master!$A$1:$C$498,MATCH(A114,[2]master!$A$1:$A$498,0),2)</f>
        <v>Émissions</v>
      </c>
      <c r="C114" t="s">
        <v>77</v>
      </c>
      <c r="D114" t="str">
        <f>INDEX([2]master!$A$1:$C$498,MATCH(C114,[2]master!$A$1:$A$498,0),2)</f>
        <v>Mesures actuelles</v>
      </c>
      <c r="E114" t="s">
        <v>190</v>
      </c>
      <c r="F114" t="str">
        <f>INDEX([2]master!$A$1:$C$498,MATCH(E114,[2]master!$A$1:$A$498,0),2)</f>
        <v>Gaz</v>
      </c>
      <c r="G114" t="s">
        <v>163</v>
      </c>
      <c r="H114">
        <v>44319.41</v>
      </c>
    </row>
    <row r="115" spans="1:8" x14ac:dyDescent="0.35">
      <c r="A115" t="s">
        <v>140</v>
      </c>
      <c r="B115" t="str">
        <f>INDEX([2]master!$A$1:$C$498,MATCH(A115,[2]master!$A$1:$A$498,0),2)</f>
        <v>Émissions</v>
      </c>
      <c r="C115" t="s">
        <v>77</v>
      </c>
      <c r="D115" t="str">
        <f>INDEX([2]master!$A$1:$C$498,MATCH(C115,[2]master!$A$1:$A$498,0),2)</f>
        <v>Mesures actuelles</v>
      </c>
      <c r="E115" t="s">
        <v>190</v>
      </c>
      <c r="F115" t="str">
        <f>INDEX([2]master!$A$1:$C$498,MATCH(E115,[2]master!$A$1:$A$498,0),2)</f>
        <v>Gaz</v>
      </c>
      <c r="G115" t="s">
        <v>164</v>
      </c>
      <c r="H115">
        <v>43532.959999999999</v>
      </c>
    </row>
    <row r="116" spans="1:8" x14ac:dyDescent="0.35">
      <c r="A116" t="s">
        <v>140</v>
      </c>
      <c r="B116" t="str">
        <f>INDEX([2]master!$A$1:$C$498,MATCH(A116,[2]master!$A$1:$A$498,0),2)</f>
        <v>Émissions</v>
      </c>
      <c r="C116" t="s">
        <v>77</v>
      </c>
      <c r="D116" t="str">
        <f>INDEX([2]master!$A$1:$C$498,MATCH(C116,[2]master!$A$1:$A$498,0),2)</f>
        <v>Mesures actuelles</v>
      </c>
      <c r="E116" t="s">
        <v>190</v>
      </c>
      <c r="F116" t="str">
        <f>INDEX([2]master!$A$1:$C$498,MATCH(E116,[2]master!$A$1:$A$498,0),2)</f>
        <v>Gaz</v>
      </c>
      <c r="G116" t="s">
        <v>165</v>
      </c>
      <c r="H116">
        <v>41770.699999999997</v>
      </c>
    </row>
    <row r="117" spans="1:8" x14ac:dyDescent="0.35">
      <c r="A117" t="s">
        <v>140</v>
      </c>
      <c r="B117" t="str">
        <f>INDEX([2]master!$A$1:$C$498,MATCH(A117,[2]master!$A$1:$A$498,0),2)</f>
        <v>Émissions</v>
      </c>
      <c r="C117" t="s">
        <v>77</v>
      </c>
      <c r="D117" t="str">
        <f>INDEX([2]master!$A$1:$C$498,MATCH(C117,[2]master!$A$1:$A$498,0),2)</f>
        <v>Mesures actuelles</v>
      </c>
      <c r="E117" t="s">
        <v>190</v>
      </c>
      <c r="F117" t="str">
        <f>INDEX([2]master!$A$1:$C$498,MATCH(E117,[2]master!$A$1:$A$498,0),2)</f>
        <v>Gaz</v>
      </c>
      <c r="G117" t="s">
        <v>166</v>
      </c>
      <c r="H117">
        <v>40305.07</v>
      </c>
    </row>
    <row r="118" spans="1:8" x14ac:dyDescent="0.35">
      <c r="A118" t="s">
        <v>140</v>
      </c>
      <c r="B118" t="str">
        <f>INDEX([2]master!$A$1:$C$498,MATCH(A118,[2]master!$A$1:$A$498,0),2)</f>
        <v>Émissions</v>
      </c>
      <c r="C118" t="s">
        <v>77</v>
      </c>
      <c r="D118" t="str">
        <f>INDEX([2]master!$A$1:$C$498,MATCH(C118,[2]master!$A$1:$A$498,0),2)</f>
        <v>Mesures actuelles</v>
      </c>
      <c r="E118" t="s">
        <v>190</v>
      </c>
      <c r="F118" t="str">
        <f>INDEX([2]master!$A$1:$C$498,MATCH(E118,[2]master!$A$1:$A$498,0),2)</f>
        <v>Gaz</v>
      </c>
      <c r="G118" t="s">
        <v>167</v>
      </c>
      <c r="H118">
        <v>38058.54</v>
      </c>
    </row>
    <row r="119" spans="1:8" x14ac:dyDescent="0.35">
      <c r="A119" t="s">
        <v>140</v>
      </c>
      <c r="B119" t="str">
        <f>INDEX([2]master!$A$1:$C$498,MATCH(A119,[2]master!$A$1:$A$498,0),2)</f>
        <v>Émissions</v>
      </c>
      <c r="C119" t="s">
        <v>77</v>
      </c>
      <c r="D119" t="str">
        <f>INDEX([2]master!$A$1:$C$498,MATCH(C119,[2]master!$A$1:$A$498,0),2)</f>
        <v>Mesures actuelles</v>
      </c>
      <c r="E119" t="s">
        <v>190</v>
      </c>
      <c r="F119" t="str">
        <f>INDEX([2]master!$A$1:$C$498,MATCH(E119,[2]master!$A$1:$A$498,0),2)</f>
        <v>Gaz</v>
      </c>
      <c r="G119" t="s">
        <v>168</v>
      </c>
      <c r="H119">
        <v>35969.129999999997</v>
      </c>
    </row>
    <row r="120" spans="1:8" x14ac:dyDescent="0.35">
      <c r="A120" t="s">
        <v>140</v>
      </c>
      <c r="B120" t="str">
        <f>INDEX([2]master!$A$1:$C$498,MATCH(A120,[2]master!$A$1:$A$498,0),2)</f>
        <v>Émissions</v>
      </c>
      <c r="C120" t="s">
        <v>77</v>
      </c>
      <c r="D120" t="str">
        <f>INDEX([2]master!$A$1:$C$498,MATCH(C120,[2]master!$A$1:$A$498,0),2)</f>
        <v>Mesures actuelles</v>
      </c>
      <c r="E120" t="s">
        <v>190</v>
      </c>
      <c r="F120" t="str">
        <f>INDEX([2]master!$A$1:$C$498,MATCH(E120,[2]master!$A$1:$A$498,0),2)</f>
        <v>Gaz</v>
      </c>
      <c r="G120" t="s">
        <v>169</v>
      </c>
      <c r="H120">
        <v>33604.720000000001</v>
      </c>
    </row>
    <row r="121" spans="1:8" x14ac:dyDescent="0.35">
      <c r="A121" t="s">
        <v>140</v>
      </c>
      <c r="B121" t="str">
        <f>INDEX([2]master!$A$1:$C$498,MATCH(A121,[2]master!$A$1:$A$498,0),2)</f>
        <v>Émissions</v>
      </c>
      <c r="C121" t="s">
        <v>77</v>
      </c>
      <c r="D121" t="str">
        <f>INDEX([2]master!$A$1:$C$498,MATCH(C121,[2]master!$A$1:$A$498,0),2)</f>
        <v>Mesures actuelles</v>
      </c>
      <c r="E121" t="s">
        <v>190</v>
      </c>
      <c r="F121" t="str">
        <f>INDEX([2]master!$A$1:$C$498,MATCH(E121,[2]master!$A$1:$A$498,0),2)</f>
        <v>Gaz</v>
      </c>
      <c r="G121" t="s">
        <v>170</v>
      </c>
      <c r="H121">
        <v>31924.560000000001</v>
      </c>
    </row>
    <row r="122" spans="1:8" x14ac:dyDescent="0.35">
      <c r="A122" t="s">
        <v>140</v>
      </c>
      <c r="B122" t="str">
        <f>INDEX([2]master!$A$1:$C$498,MATCH(A122,[2]master!$A$1:$A$498,0),2)</f>
        <v>Émissions</v>
      </c>
      <c r="C122" t="s">
        <v>77</v>
      </c>
      <c r="D122" t="str">
        <f>INDEX([2]master!$A$1:$C$498,MATCH(C122,[2]master!$A$1:$A$498,0),2)</f>
        <v>Mesures actuelles</v>
      </c>
      <c r="E122" t="s">
        <v>190</v>
      </c>
      <c r="F122" t="str">
        <f>INDEX([2]master!$A$1:$C$498,MATCH(E122,[2]master!$A$1:$A$498,0),2)</f>
        <v>Gaz</v>
      </c>
      <c r="G122" t="s">
        <v>171</v>
      </c>
      <c r="H122">
        <v>31270.959999999999</v>
      </c>
    </row>
    <row r="123" spans="1:8" x14ac:dyDescent="0.35">
      <c r="A123" t="s">
        <v>140</v>
      </c>
      <c r="B123" t="str">
        <f>INDEX([2]master!$A$1:$C$498,MATCH(A123,[2]master!$A$1:$A$498,0),2)</f>
        <v>Émissions</v>
      </c>
      <c r="C123" t="s">
        <v>77</v>
      </c>
      <c r="D123" t="str">
        <f>INDEX([2]master!$A$1:$C$498,MATCH(C123,[2]master!$A$1:$A$498,0),2)</f>
        <v>Mesures actuelles</v>
      </c>
      <c r="E123" t="s">
        <v>190</v>
      </c>
      <c r="F123" t="str">
        <f>INDEX([2]master!$A$1:$C$498,MATCH(E123,[2]master!$A$1:$A$498,0),2)</f>
        <v>Gaz</v>
      </c>
      <c r="G123" t="s">
        <v>172</v>
      </c>
      <c r="H123">
        <v>30907.360000000001</v>
      </c>
    </row>
    <row r="124" spans="1:8" x14ac:dyDescent="0.35">
      <c r="A124" t="s">
        <v>140</v>
      </c>
      <c r="B124" t="str">
        <f>INDEX([2]master!$A$1:$C$498,MATCH(A124,[2]master!$A$1:$A$498,0),2)</f>
        <v>Émissions</v>
      </c>
      <c r="C124" t="s">
        <v>77</v>
      </c>
      <c r="D124" t="str">
        <f>INDEX([2]master!$A$1:$C$498,MATCH(C124,[2]master!$A$1:$A$498,0),2)</f>
        <v>Mesures actuelles</v>
      </c>
      <c r="E124" t="s">
        <v>190</v>
      </c>
      <c r="F124" t="str">
        <f>INDEX([2]master!$A$1:$C$498,MATCH(E124,[2]master!$A$1:$A$498,0),2)</f>
        <v>Gaz</v>
      </c>
      <c r="G124" t="s">
        <v>173</v>
      </c>
      <c r="H124">
        <v>31045.09</v>
      </c>
    </row>
    <row r="125" spans="1:8" x14ac:dyDescent="0.35">
      <c r="A125" t="s">
        <v>140</v>
      </c>
      <c r="B125" t="str">
        <f>INDEX([2]master!$A$1:$C$498,MATCH(A125,[2]master!$A$1:$A$498,0),2)</f>
        <v>Émissions</v>
      </c>
      <c r="C125" t="s">
        <v>77</v>
      </c>
      <c r="D125" t="str">
        <f>INDEX([2]master!$A$1:$C$498,MATCH(C125,[2]master!$A$1:$A$498,0),2)</f>
        <v>Mesures actuelles</v>
      </c>
      <c r="E125" t="s">
        <v>190</v>
      </c>
      <c r="F125" t="str">
        <f>INDEX([2]master!$A$1:$C$498,MATCH(E125,[2]master!$A$1:$A$498,0),2)</f>
        <v>Gaz</v>
      </c>
      <c r="G125" t="s">
        <v>174</v>
      </c>
      <c r="H125">
        <v>31119.83</v>
      </c>
    </row>
    <row r="126" spans="1:8" x14ac:dyDescent="0.35">
      <c r="A126" t="s">
        <v>140</v>
      </c>
      <c r="B126" t="str">
        <f>INDEX([2]master!$A$1:$C$498,MATCH(A126,[2]master!$A$1:$A$498,0),2)</f>
        <v>Émissions</v>
      </c>
      <c r="C126" t="s">
        <v>77</v>
      </c>
      <c r="D126" t="str">
        <f>INDEX([2]master!$A$1:$C$498,MATCH(C126,[2]master!$A$1:$A$498,0),2)</f>
        <v>Mesures actuelles</v>
      </c>
      <c r="E126" t="s">
        <v>190</v>
      </c>
      <c r="F126" t="str">
        <f>INDEX([2]master!$A$1:$C$498,MATCH(E126,[2]master!$A$1:$A$498,0),2)</f>
        <v>Gaz</v>
      </c>
      <c r="G126" t="s">
        <v>175</v>
      </c>
      <c r="H126">
        <v>31125.68</v>
      </c>
    </row>
    <row r="127" spans="1:8" x14ac:dyDescent="0.35">
      <c r="A127" t="s">
        <v>140</v>
      </c>
      <c r="B127" t="str">
        <f>INDEX([2]master!$A$1:$C$498,MATCH(A127,[2]master!$A$1:$A$498,0),2)</f>
        <v>Émissions</v>
      </c>
      <c r="C127" t="s">
        <v>77</v>
      </c>
      <c r="D127" t="str">
        <f>INDEX([2]master!$A$1:$C$498,MATCH(C127,[2]master!$A$1:$A$498,0),2)</f>
        <v>Mesures actuelles</v>
      </c>
      <c r="E127" t="s">
        <v>190</v>
      </c>
      <c r="F127" t="str">
        <f>INDEX([2]master!$A$1:$C$498,MATCH(E127,[2]master!$A$1:$A$498,0),2)</f>
        <v>Gaz</v>
      </c>
      <c r="G127" t="s">
        <v>176</v>
      </c>
      <c r="H127">
        <v>31222.74</v>
      </c>
    </row>
    <row r="128" spans="1:8" x14ac:dyDescent="0.35">
      <c r="A128" t="s">
        <v>140</v>
      </c>
      <c r="B128" t="str">
        <f>INDEX([2]master!$A$1:$C$498,MATCH(A128,[2]master!$A$1:$A$498,0),2)</f>
        <v>Émissions</v>
      </c>
      <c r="C128" t="s">
        <v>77</v>
      </c>
      <c r="D128" t="str">
        <f>INDEX([2]master!$A$1:$C$498,MATCH(C128,[2]master!$A$1:$A$498,0),2)</f>
        <v>Mesures actuelles</v>
      </c>
      <c r="E128" t="s">
        <v>190</v>
      </c>
      <c r="F128" t="str">
        <f>INDEX([2]master!$A$1:$C$498,MATCH(E128,[2]master!$A$1:$A$498,0),2)</f>
        <v>Gaz</v>
      </c>
      <c r="G128" t="s">
        <v>177</v>
      </c>
      <c r="H128">
        <v>31442.79</v>
      </c>
    </row>
    <row r="129" spans="1:8" x14ac:dyDescent="0.35">
      <c r="A129" t="s">
        <v>140</v>
      </c>
      <c r="B129" t="str">
        <f>INDEX([2]master!$A$1:$C$498,MATCH(A129,[2]master!$A$1:$A$498,0),2)</f>
        <v>Émissions</v>
      </c>
      <c r="C129" t="s">
        <v>77</v>
      </c>
      <c r="D129" t="str">
        <f>INDEX([2]master!$A$1:$C$498,MATCH(C129,[2]master!$A$1:$A$498,0),2)</f>
        <v>Mesures actuelles</v>
      </c>
      <c r="E129" t="s">
        <v>190</v>
      </c>
      <c r="F129" t="str">
        <f>INDEX([2]master!$A$1:$C$498,MATCH(E129,[2]master!$A$1:$A$498,0),2)</f>
        <v>Gaz</v>
      </c>
      <c r="G129" t="s">
        <v>178</v>
      </c>
      <c r="H129">
        <v>31721.02</v>
      </c>
    </row>
    <row r="130" spans="1:8" x14ac:dyDescent="0.35">
      <c r="A130" t="s">
        <v>140</v>
      </c>
      <c r="B130" t="str">
        <f>INDEX([2]master!$A$1:$C$498,MATCH(A130,[2]master!$A$1:$A$498,0),2)</f>
        <v>Émissions</v>
      </c>
      <c r="C130" t="s">
        <v>77</v>
      </c>
      <c r="D130" t="str">
        <f>INDEX([2]master!$A$1:$C$498,MATCH(C130,[2]master!$A$1:$A$498,0),2)</f>
        <v>Mesures actuelles</v>
      </c>
      <c r="E130" t="s">
        <v>190</v>
      </c>
      <c r="F130" t="str">
        <f>INDEX([2]master!$A$1:$C$498,MATCH(E130,[2]master!$A$1:$A$498,0),2)</f>
        <v>Gaz</v>
      </c>
      <c r="G130" t="s">
        <v>179</v>
      </c>
      <c r="H130">
        <v>31979.73</v>
      </c>
    </row>
    <row r="131" spans="1:8" x14ac:dyDescent="0.35">
      <c r="A131" t="s">
        <v>140</v>
      </c>
      <c r="B131" t="str">
        <f>INDEX([2]master!$A$1:$C$498,MATCH(A131,[2]master!$A$1:$A$498,0),2)</f>
        <v>Émissions</v>
      </c>
      <c r="C131" t="s">
        <v>77</v>
      </c>
      <c r="D131" t="str">
        <f>INDEX([2]master!$A$1:$C$498,MATCH(C131,[2]master!$A$1:$A$498,0),2)</f>
        <v>Mesures actuelles</v>
      </c>
      <c r="E131" t="s">
        <v>190</v>
      </c>
      <c r="F131" t="str">
        <f>INDEX([2]master!$A$1:$C$498,MATCH(E131,[2]master!$A$1:$A$498,0),2)</f>
        <v>Gaz</v>
      </c>
      <c r="G131" t="s">
        <v>180</v>
      </c>
      <c r="H131">
        <v>32264.1</v>
      </c>
    </row>
    <row r="132" spans="1:8" x14ac:dyDescent="0.35">
      <c r="A132" t="s">
        <v>140</v>
      </c>
      <c r="B132" t="str">
        <f>INDEX([2]master!$A$1:$C$498,MATCH(A132,[2]master!$A$1:$A$498,0),2)</f>
        <v>Émissions</v>
      </c>
      <c r="C132" t="s">
        <v>77</v>
      </c>
      <c r="D132" t="str">
        <f>INDEX([2]master!$A$1:$C$498,MATCH(C132,[2]master!$A$1:$A$498,0),2)</f>
        <v>Mesures actuelles</v>
      </c>
      <c r="E132" t="s">
        <v>190</v>
      </c>
      <c r="F132" t="str">
        <f>INDEX([2]master!$A$1:$C$498,MATCH(E132,[2]master!$A$1:$A$498,0),2)</f>
        <v>Gaz</v>
      </c>
      <c r="G132" t="s">
        <v>181</v>
      </c>
      <c r="H132">
        <v>32640.3</v>
      </c>
    </row>
    <row r="133" spans="1:8" x14ac:dyDescent="0.35">
      <c r="A133" t="s">
        <v>140</v>
      </c>
      <c r="B133" t="str">
        <f>INDEX([2]master!$A$1:$C$498,MATCH(A133,[2]master!$A$1:$A$498,0),2)</f>
        <v>Émissions</v>
      </c>
      <c r="C133" t="s">
        <v>77</v>
      </c>
      <c r="D133" t="str">
        <f>INDEX([2]master!$A$1:$C$498,MATCH(C133,[2]master!$A$1:$A$498,0),2)</f>
        <v>Mesures actuelles</v>
      </c>
      <c r="E133" t="s">
        <v>190</v>
      </c>
      <c r="F133" t="str">
        <f>INDEX([2]master!$A$1:$C$498,MATCH(E133,[2]master!$A$1:$A$498,0),2)</f>
        <v>Gaz</v>
      </c>
      <c r="G133" t="s">
        <v>182</v>
      </c>
      <c r="H133">
        <v>33085.17</v>
      </c>
    </row>
    <row r="134" spans="1:8" x14ac:dyDescent="0.35">
      <c r="A134" t="s">
        <v>140</v>
      </c>
      <c r="B134" t="str">
        <f>INDEX([2]master!$A$1:$C$498,MATCH(A134,[2]master!$A$1:$A$498,0),2)</f>
        <v>Émissions</v>
      </c>
      <c r="C134" t="s">
        <v>77</v>
      </c>
      <c r="D134" t="str">
        <f>INDEX([2]master!$A$1:$C$498,MATCH(C134,[2]master!$A$1:$A$498,0),2)</f>
        <v>Mesures actuelles</v>
      </c>
      <c r="E134" t="s">
        <v>190</v>
      </c>
      <c r="F134" t="str">
        <f>INDEX([2]master!$A$1:$C$498,MATCH(E134,[2]master!$A$1:$A$498,0),2)</f>
        <v>Gaz</v>
      </c>
      <c r="G134" t="s">
        <v>183</v>
      </c>
      <c r="H134">
        <v>33544.300000000003</v>
      </c>
    </row>
    <row r="135" spans="1:8" x14ac:dyDescent="0.35">
      <c r="A135" t="s">
        <v>140</v>
      </c>
      <c r="B135" t="str">
        <f>INDEX([2]master!$A$1:$C$498,MATCH(A135,[2]master!$A$1:$A$498,0),2)</f>
        <v>Émissions</v>
      </c>
      <c r="C135" t="s">
        <v>77</v>
      </c>
      <c r="D135" t="str">
        <f>INDEX([2]master!$A$1:$C$498,MATCH(C135,[2]master!$A$1:$A$498,0),2)</f>
        <v>Mesures actuelles</v>
      </c>
      <c r="E135" t="s">
        <v>190</v>
      </c>
      <c r="F135" t="str">
        <f>INDEX([2]master!$A$1:$C$498,MATCH(E135,[2]master!$A$1:$A$498,0),2)</f>
        <v>Gaz</v>
      </c>
      <c r="G135" t="s">
        <v>184</v>
      </c>
      <c r="H135">
        <v>34022.86</v>
      </c>
    </row>
    <row r="136" spans="1:8" x14ac:dyDescent="0.35">
      <c r="A136" t="s">
        <v>140</v>
      </c>
      <c r="B136" t="str">
        <f>INDEX([2]master!$A$1:$C$498,MATCH(A136,[2]master!$A$1:$A$498,0),2)</f>
        <v>Émissions</v>
      </c>
      <c r="C136" t="s">
        <v>77</v>
      </c>
      <c r="D136" t="str">
        <f>INDEX([2]master!$A$1:$C$498,MATCH(C136,[2]master!$A$1:$A$498,0),2)</f>
        <v>Mesures actuelles</v>
      </c>
      <c r="E136" t="s">
        <v>190</v>
      </c>
      <c r="F136" t="str">
        <f>INDEX([2]master!$A$1:$C$498,MATCH(E136,[2]master!$A$1:$A$498,0),2)</f>
        <v>Gaz</v>
      </c>
      <c r="G136" t="s">
        <v>185</v>
      </c>
      <c r="H136">
        <v>34542.410000000003</v>
      </c>
    </row>
    <row r="137" spans="1:8" x14ac:dyDescent="0.35">
      <c r="A137" t="s">
        <v>140</v>
      </c>
      <c r="B137" t="str">
        <f>INDEX([2]master!$A$1:$C$498,MATCH(A137,[2]master!$A$1:$A$498,0),2)</f>
        <v>Émissions</v>
      </c>
      <c r="C137" t="s">
        <v>77</v>
      </c>
      <c r="D137" t="str">
        <f>INDEX([2]master!$A$1:$C$498,MATCH(C137,[2]master!$A$1:$A$498,0),2)</f>
        <v>Mesures actuelles</v>
      </c>
      <c r="E137" t="s">
        <v>190</v>
      </c>
      <c r="F137" t="str">
        <f>INDEX([2]master!$A$1:$C$498,MATCH(E137,[2]master!$A$1:$A$498,0),2)</f>
        <v>Gaz</v>
      </c>
      <c r="G137" t="s">
        <v>186</v>
      </c>
      <c r="H137">
        <v>35095.78</v>
      </c>
    </row>
    <row r="138" spans="1:8" x14ac:dyDescent="0.35">
      <c r="A138" t="s">
        <v>140</v>
      </c>
      <c r="B138" t="str">
        <f>INDEX([2]master!$A$1:$C$498,MATCH(A138,[2]master!$A$1:$A$498,0),2)</f>
        <v>Émissions</v>
      </c>
      <c r="C138" t="s">
        <v>77</v>
      </c>
      <c r="D138" t="str">
        <f>INDEX([2]master!$A$1:$C$498,MATCH(C138,[2]master!$A$1:$A$498,0),2)</f>
        <v>Mesures actuelles</v>
      </c>
      <c r="E138" t="s">
        <v>190</v>
      </c>
      <c r="F138" t="str">
        <f>INDEX([2]master!$A$1:$C$498,MATCH(E138,[2]master!$A$1:$A$498,0),2)</f>
        <v>Gaz</v>
      </c>
      <c r="G138" t="s">
        <v>187</v>
      </c>
      <c r="H138">
        <v>35678.61</v>
      </c>
    </row>
    <row r="139" spans="1:8" x14ac:dyDescent="0.35">
      <c r="A139" t="s">
        <v>140</v>
      </c>
      <c r="B139" t="str">
        <f>INDEX([2]master!$A$1:$C$498,MATCH(A139,[2]master!$A$1:$A$498,0),2)</f>
        <v>Émissions</v>
      </c>
      <c r="C139" t="s">
        <v>77</v>
      </c>
      <c r="D139" t="str">
        <f>INDEX([2]master!$A$1:$C$498,MATCH(C139,[2]master!$A$1:$A$498,0),2)</f>
        <v>Mesures actuelles</v>
      </c>
      <c r="E139" t="s">
        <v>190</v>
      </c>
      <c r="F139" t="str">
        <f>INDEX([2]master!$A$1:$C$498,MATCH(E139,[2]master!$A$1:$A$498,0),2)</f>
        <v>Gaz</v>
      </c>
      <c r="G139" t="s">
        <v>188</v>
      </c>
      <c r="H139">
        <v>36286.720000000001</v>
      </c>
    </row>
    <row r="140" spans="1:8" x14ac:dyDescent="0.35">
      <c r="A140" t="s">
        <v>140</v>
      </c>
      <c r="B140" t="str">
        <f>INDEX([2]master!$A$1:$C$498,MATCH(A140,[2]master!$A$1:$A$498,0),2)</f>
        <v>Émissions</v>
      </c>
      <c r="C140" t="s">
        <v>76</v>
      </c>
      <c r="D140" t="str">
        <f>INDEX([2]master!$A$1:$C$498,MATCH(C140,[2]master!$A$1:$A$498,0),2)</f>
        <v>Carboneutralité au Canada</v>
      </c>
      <c r="E140" t="s">
        <v>141</v>
      </c>
      <c r="F140" t="str">
        <f>INDEX([2]master!$A$1:$C$498,MATCH(E140,[2]master!$A$1:$A$498,0),2)</f>
        <v>Sables Bitumineux</v>
      </c>
      <c r="G140" t="s">
        <v>142</v>
      </c>
      <c r="H140">
        <v>42232.214999999997</v>
      </c>
    </row>
    <row r="141" spans="1:8" x14ac:dyDescent="0.35">
      <c r="A141" t="s">
        <v>140</v>
      </c>
      <c r="B141" t="str">
        <f>INDEX([2]master!$A$1:$C$498,MATCH(A141,[2]master!$A$1:$A$498,0),2)</f>
        <v>Émissions</v>
      </c>
      <c r="C141" t="s">
        <v>76</v>
      </c>
      <c r="D141" t="str">
        <f>INDEX([2]master!$A$1:$C$498,MATCH(C141,[2]master!$A$1:$A$498,0),2)</f>
        <v>Carboneutralité au Canada</v>
      </c>
      <c r="E141" t="s">
        <v>141</v>
      </c>
      <c r="F141" t="str">
        <f>INDEX([2]master!$A$1:$C$498,MATCH(E141,[2]master!$A$1:$A$498,0),2)</f>
        <v>Sables Bitumineux</v>
      </c>
      <c r="G141" t="s">
        <v>144</v>
      </c>
      <c r="H141">
        <v>47881.08</v>
      </c>
    </row>
    <row r="142" spans="1:8" x14ac:dyDescent="0.35">
      <c r="A142" t="s">
        <v>140</v>
      </c>
      <c r="B142" t="str">
        <f>INDEX([2]master!$A$1:$C$498,MATCH(A142,[2]master!$A$1:$A$498,0),2)</f>
        <v>Émissions</v>
      </c>
      <c r="C142" t="s">
        <v>76</v>
      </c>
      <c r="D142" t="str">
        <f>INDEX([2]master!$A$1:$C$498,MATCH(C142,[2]master!$A$1:$A$498,0),2)</f>
        <v>Carboneutralité au Canada</v>
      </c>
      <c r="E142" t="s">
        <v>141</v>
      </c>
      <c r="F142" t="str">
        <f>INDEX([2]master!$A$1:$C$498,MATCH(E142,[2]master!$A$1:$A$498,0),2)</f>
        <v>Sables Bitumineux</v>
      </c>
      <c r="G142" t="s">
        <v>145</v>
      </c>
      <c r="H142">
        <v>51401.932999999997</v>
      </c>
    </row>
    <row r="143" spans="1:8" x14ac:dyDescent="0.35">
      <c r="A143" t="s">
        <v>140</v>
      </c>
      <c r="B143" t="str">
        <f>INDEX([2]master!$A$1:$C$498,MATCH(A143,[2]master!$A$1:$A$498,0),2)</f>
        <v>Émissions</v>
      </c>
      <c r="C143" t="s">
        <v>76</v>
      </c>
      <c r="D143" t="str">
        <f>INDEX([2]master!$A$1:$C$498,MATCH(C143,[2]master!$A$1:$A$498,0),2)</f>
        <v>Carboneutralité au Canada</v>
      </c>
      <c r="E143" t="s">
        <v>141</v>
      </c>
      <c r="F143" t="str">
        <f>INDEX([2]master!$A$1:$C$498,MATCH(E143,[2]master!$A$1:$A$498,0),2)</f>
        <v>Sables Bitumineux</v>
      </c>
      <c r="G143" t="s">
        <v>146</v>
      </c>
      <c r="H143">
        <v>53332.767999999996</v>
      </c>
    </row>
    <row r="144" spans="1:8" x14ac:dyDescent="0.35">
      <c r="A144" t="s">
        <v>140</v>
      </c>
      <c r="B144" t="str">
        <f>INDEX([2]master!$A$1:$C$498,MATCH(A144,[2]master!$A$1:$A$498,0),2)</f>
        <v>Émissions</v>
      </c>
      <c r="C144" t="s">
        <v>76</v>
      </c>
      <c r="D144" t="str">
        <f>INDEX([2]master!$A$1:$C$498,MATCH(C144,[2]master!$A$1:$A$498,0),2)</f>
        <v>Carboneutralité au Canada</v>
      </c>
      <c r="E144" t="s">
        <v>141</v>
      </c>
      <c r="F144" t="str">
        <f>INDEX([2]master!$A$1:$C$498,MATCH(E144,[2]master!$A$1:$A$498,0),2)</f>
        <v>Sables Bitumineux</v>
      </c>
      <c r="G144" t="s">
        <v>147</v>
      </c>
      <c r="H144">
        <v>56758.650999999998</v>
      </c>
    </row>
    <row r="145" spans="1:8" x14ac:dyDescent="0.35">
      <c r="A145" t="s">
        <v>140</v>
      </c>
      <c r="B145" t="str">
        <f>INDEX([2]master!$A$1:$C$498,MATCH(A145,[2]master!$A$1:$A$498,0),2)</f>
        <v>Émissions</v>
      </c>
      <c r="C145" t="s">
        <v>76</v>
      </c>
      <c r="D145" t="str">
        <f>INDEX([2]master!$A$1:$C$498,MATCH(C145,[2]master!$A$1:$A$498,0),2)</f>
        <v>Carboneutralité au Canada</v>
      </c>
      <c r="E145" t="s">
        <v>141</v>
      </c>
      <c r="F145" t="str">
        <f>INDEX([2]master!$A$1:$C$498,MATCH(E145,[2]master!$A$1:$A$498,0),2)</f>
        <v>Sables Bitumineux</v>
      </c>
      <c r="G145" t="s">
        <v>148</v>
      </c>
      <c r="H145">
        <v>63586.052000000003</v>
      </c>
    </row>
    <row r="146" spans="1:8" x14ac:dyDescent="0.35">
      <c r="A146" t="s">
        <v>140</v>
      </c>
      <c r="B146" t="str">
        <f>INDEX([2]master!$A$1:$C$498,MATCH(A146,[2]master!$A$1:$A$498,0),2)</f>
        <v>Émissions</v>
      </c>
      <c r="C146" t="s">
        <v>76</v>
      </c>
      <c r="D146" t="str">
        <f>INDEX([2]master!$A$1:$C$498,MATCH(C146,[2]master!$A$1:$A$498,0),2)</f>
        <v>Carboneutralité au Canada</v>
      </c>
      <c r="E146" t="s">
        <v>141</v>
      </c>
      <c r="F146" t="str">
        <f>INDEX([2]master!$A$1:$C$498,MATCH(E146,[2]master!$A$1:$A$498,0),2)</f>
        <v>Sables Bitumineux</v>
      </c>
      <c r="G146" t="s">
        <v>149</v>
      </c>
      <c r="H146">
        <v>64009.115000000005</v>
      </c>
    </row>
    <row r="147" spans="1:8" x14ac:dyDescent="0.35">
      <c r="A147" t="s">
        <v>140</v>
      </c>
      <c r="B147" t="str">
        <f>INDEX([2]master!$A$1:$C$498,MATCH(A147,[2]master!$A$1:$A$498,0),2)</f>
        <v>Émissions</v>
      </c>
      <c r="C147" t="s">
        <v>76</v>
      </c>
      <c r="D147" t="str">
        <f>INDEX([2]master!$A$1:$C$498,MATCH(C147,[2]master!$A$1:$A$498,0),2)</f>
        <v>Carboneutralité au Canada</v>
      </c>
      <c r="E147" t="s">
        <v>141</v>
      </c>
      <c r="F147" t="str">
        <f>INDEX([2]master!$A$1:$C$498,MATCH(E147,[2]master!$A$1:$A$498,0),2)</f>
        <v>Sables Bitumineux</v>
      </c>
      <c r="G147" t="s">
        <v>150</v>
      </c>
      <c r="H147">
        <v>72502.847000000009</v>
      </c>
    </row>
    <row r="148" spans="1:8" x14ac:dyDescent="0.35">
      <c r="A148" t="s">
        <v>140</v>
      </c>
      <c r="B148" t="str">
        <f>INDEX([2]master!$A$1:$C$498,MATCH(A148,[2]master!$A$1:$A$498,0),2)</f>
        <v>Émissions</v>
      </c>
      <c r="C148" t="s">
        <v>76</v>
      </c>
      <c r="D148" t="str">
        <f>INDEX([2]master!$A$1:$C$498,MATCH(C148,[2]master!$A$1:$A$498,0),2)</f>
        <v>Carboneutralité au Canada</v>
      </c>
      <c r="E148" t="s">
        <v>141</v>
      </c>
      <c r="F148" t="str">
        <f>INDEX([2]master!$A$1:$C$498,MATCH(E148,[2]master!$A$1:$A$498,0),2)</f>
        <v>Sables Bitumineux</v>
      </c>
      <c r="G148" t="s">
        <v>151</v>
      </c>
      <c r="H148">
        <v>76002.725000000006</v>
      </c>
    </row>
    <row r="149" spans="1:8" x14ac:dyDescent="0.35">
      <c r="A149" t="s">
        <v>140</v>
      </c>
      <c r="B149" t="str">
        <f>INDEX([2]master!$A$1:$C$498,MATCH(A149,[2]master!$A$1:$A$498,0),2)</f>
        <v>Émissions</v>
      </c>
      <c r="C149" t="s">
        <v>76</v>
      </c>
      <c r="D149" t="str">
        <f>INDEX([2]master!$A$1:$C$498,MATCH(C149,[2]master!$A$1:$A$498,0),2)</f>
        <v>Carboneutralité au Canada</v>
      </c>
      <c r="E149" t="s">
        <v>141</v>
      </c>
      <c r="F149" t="str">
        <f>INDEX([2]master!$A$1:$C$498,MATCH(E149,[2]master!$A$1:$A$498,0),2)</f>
        <v>Sables Bitumineux</v>
      </c>
      <c r="G149" t="s">
        <v>152</v>
      </c>
      <c r="H149">
        <v>78017.005000000005</v>
      </c>
    </row>
    <row r="150" spans="1:8" x14ac:dyDescent="0.35">
      <c r="A150" t="s">
        <v>140</v>
      </c>
      <c r="B150" t="str">
        <f>INDEX([2]master!$A$1:$C$498,MATCH(A150,[2]master!$A$1:$A$498,0),2)</f>
        <v>Émissions</v>
      </c>
      <c r="C150" t="s">
        <v>76</v>
      </c>
      <c r="D150" t="str">
        <f>INDEX([2]master!$A$1:$C$498,MATCH(C150,[2]master!$A$1:$A$498,0),2)</f>
        <v>Carboneutralité au Canada</v>
      </c>
      <c r="E150" t="s">
        <v>141</v>
      </c>
      <c r="F150" t="str">
        <f>INDEX([2]master!$A$1:$C$498,MATCH(E150,[2]master!$A$1:$A$498,0),2)</f>
        <v>Sables Bitumineux</v>
      </c>
      <c r="G150" t="s">
        <v>153</v>
      </c>
      <c r="H150">
        <v>81037.97</v>
      </c>
    </row>
    <row r="151" spans="1:8" x14ac:dyDescent="0.35">
      <c r="A151" t="s">
        <v>140</v>
      </c>
      <c r="B151" t="str">
        <f>INDEX([2]master!$A$1:$C$498,MATCH(A151,[2]master!$A$1:$A$498,0),2)</f>
        <v>Émissions</v>
      </c>
      <c r="C151" t="s">
        <v>76</v>
      </c>
      <c r="D151" t="str">
        <f>INDEX([2]master!$A$1:$C$498,MATCH(C151,[2]master!$A$1:$A$498,0),2)</f>
        <v>Carboneutralité au Canada</v>
      </c>
      <c r="E151" t="s">
        <v>141</v>
      </c>
      <c r="F151" t="str">
        <f>INDEX([2]master!$A$1:$C$498,MATCH(E151,[2]master!$A$1:$A$498,0),2)</f>
        <v>Sables Bitumineux</v>
      </c>
      <c r="G151" t="s">
        <v>154</v>
      </c>
      <c r="H151">
        <v>78383.5</v>
      </c>
    </row>
    <row r="152" spans="1:8" x14ac:dyDescent="0.35">
      <c r="A152" t="s">
        <v>140</v>
      </c>
      <c r="B152" t="str">
        <f>INDEX([2]master!$A$1:$C$498,MATCH(A152,[2]master!$A$1:$A$498,0),2)</f>
        <v>Émissions</v>
      </c>
      <c r="C152" t="s">
        <v>76</v>
      </c>
      <c r="D152" t="str">
        <f>INDEX([2]master!$A$1:$C$498,MATCH(C152,[2]master!$A$1:$A$498,0),2)</f>
        <v>Carboneutralité au Canada</v>
      </c>
      <c r="E152" t="s">
        <v>141</v>
      </c>
      <c r="F152" t="str">
        <f>INDEX([2]master!$A$1:$C$498,MATCH(E152,[2]master!$A$1:$A$498,0),2)</f>
        <v>Sables Bitumineux</v>
      </c>
      <c r="G152" t="s">
        <v>155</v>
      </c>
      <c r="H152">
        <v>82617.03</v>
      </c>
    </row>
    <row r="153" spans="1:8" x14ac:dyDescent="0.35">
      <c r="A153" t="s">
        <v>140</v>
      </c>
      <c r="B153" t="str">
        <f>INDEX([2]master!$A$1:$C$498,MATCH(A153,[2]master!$A$1:$A$498,0),2)</f>
        <v>Émissions</v>
      </c>
      <c r="C153" t="s">
        <v>76</v>
      </c>
      <c r="D153" t="str">
        <f>INDEX([2]master!$A$1:$C$498,MATCH(C153,[2]master!$A$1:$A$498,0),2)</f>
        <v>Carboneutralité au Canada</v>
      </c>
      <c r="E153" t="s">
        <v>141</v>
      </c>
      <c r="F153" t="str">
        <f>INDEX([2]master!$A$1:$C$498,MATCH(E153,[2]master!$A$1:$A$498,0),2)</f>
        <v>Sables Bitumineux</v>
      </c>
      <c r="G153" t="s">
        <v>156</v>
      </c>
      <c r="H153">
        <v>87927.55</v>
      </c>
    </row>
    <row r="154" spans="1:8" x14ac:dyDescent="0.35">
      <c r="A154" t="s">
        <v>140</v>
      </c>
      <c r="B154" t="str">
        <f>INDEX([2]master!$A$1:$C$498,MATCH(A154,[2]master!$A$1:$A$498,0),2)</f>
        <v>Émissions</v>
      </c>
      <c r="C154" t="s">
        <v>76</v>
      </c>
      <c r="D154" t="str">
        <f>INDEX([2]master!$A$1:$C$498,MATCH(C154,[2]master!$A$1:$A$498,0),2)</f>
        <v>Carboneutralité au Canada</v>
      </c>
      <c r="E154" t="s">
        <v>141</v>
      </c>
      <c r="F154" t="str">
        <f>INDEX([2]master!$A$1:$C$498,MATCH(E154,[2]master!$A$1:$A$498,0),2)</f>
        <v>Sables Bitumineux</v>
      </c>
      <c r="G154" t="s">
        <v>157</v>
      </c>
      <c r="H154">
        <v>88013.68</v>
      </c>
    </row>
    <row r="155" spans="1:8" x14ac:dyDescent="0.35">
      <c r="A155" t="s">
        <v>140</v>
      </c>
      <c r="B155" t="str">
        <f>INDEX([2]master!$A$1:$C$498,MATCH(A155,[2]master!$A$1:$A$498,0),2)</f>
        <v>Émissions</v>
      </c>
      <c r="C155" t="s">
        <v>76</v>
      </c>
      <c r="D155" t="str">
        <f>INDEX([2]master!$A$1:$C$498,MATCH(C155,[2]master!$A$1:$A$498,0),2)</f>
        <v>Carboneutralité au Canada</v>
      </c>
      <c r="E155" t="s">
        <v>141</v>
      </c>
      <c r="F155" t="str">
        <f>INDEX([2]master!$A$1:$C$498,MATCH(E155,[2]master!$A$1:$A$498,0),2)</f>
        <v>Sables Bitumineux</v>
      </c>
      <c r="G155" t="s">
        <v>158</v>
      </c>
      <c r="H155">
        <v>78860.989999999991</v>
      </c>
    </row>
    <row r="156" spans="1:8" x14ac:dyDescent="0.35">
      <c r="A156" t="s">
        <v>140</v>
      </c>
      <c r="B156" t="str">
        <f>INDEX([2]master!$A$1:$C$498,MATCH(A156,[2]master!$A$1:$A$498,0),2)</f>
        <v>Émissions</v>
      </c>
      <c r="C156" t="s">
        <v>76</v>
      </c>
      <c r="D156" t="str">
        <f>INDEX([2]master!$A$1:$C$498,MATCH(C156,[2]master!$A$1:$A$498,0),2)</f>
        <v>Carboneutralité au Canada</v>
      </c>
      <c r="E156" t="s">
        <v>141</v>
      </c>
      <c r="F156" t="str">
        <f>INDEX([2]master!$A$1:$C$498,MATCH(E156,[2]master!$A$1:$A$498,0),2)</f>
        <v>Sables Bitumineux</v>
      </c>
      <c r="G156" t="s">
        <v>159</v>
      </c>
      <c r="H156">
        <v>89218.260000000009</v>
      </c>
    </row>
    <row r="157" spans="1:8" x14ac:dyDescent="0.35">
      <c r="A157" t="s">
        <v>140</v>
      </c>
      <c r="B157" t="str">
        <f>INDEX([2]master!$A$1:$C$498,MATCH(A157,[2]master!$A$1:$A$498,0),2)</f>
        <v>Émissions</v>
      </c>
      <c r="C157" t="s">
        <v>76</v>
      </c>
      <c r="D157" t="str">
        <f>INDEX([2]master!$A$1:$C$498,MATCH(C157,[2]master!$A$1:$A$498,0),2)</f>
        <v>Carboneutralité au Canada</v>
      </c>
      <c r="E157" t="s">
        <v>141</v>
      </c>
      <c r="F157" t="str">
        <f>INDEX([2]master!$A$1:$C$498,MATCH(E157,[2]master!$A$1:$A$498,0),2)</f>
        <v>Sables Bitumineux</v>
      </c>
      <c r="G157" t="s">
        <v>160</v>
      </c>
      <c r="H157">
        <v>87452.57</v>
      </c>
    </row>
    <row r="158" spans="1:8" x14ac:dyDescent="0.35">
      <c r="A158" t="s">
        <v>140</v>
      </c>
      <c r="B158" t="str">
        <f>INDEX([2]master!$A$1:$C$498,MATCH(A158,[2]master!$A$1:$A$498,0),2)</f>
        <v>Émissions</v>
      </c>
      <c r="C158" t="s">
        <v>76</v>
      </c>
      <c r="D158" t="str">
        <f>INDEX([2]master!$A$1:$C$498,MATCH(C158,[2]master!$A$1:$A$498,0),2)</f>
        <v>Carboneutralité au Canada</v>
      </c>
      <c r="E158" t="s">
        <v>141</v>
      </c>
      <c r="F158" t="str">
        <f>INDEX([2]master!$A$1:$C$498,MATCH(E158,[2]master!$A$1:$A$498,0),2)</f>
        <v>Sables Bitumineux</v>
      </c>
      <c r="G158" t="s">
        <v>161</v>
      </c>
      <c r="H158">
        <v>88665.06</v>
      </c>
    </row>
    <row r="159" spans="1:8" x14ac:dyDescent="0.35">
      <c r="A159" t="s">
        <v>140</v>
      </c>
      <c r="B159" t="str">
        <f>INDEX([2]master!$A$1:$C$498,MATCH(A159,[2]master!$A$1:$A$498,0),2)</f>
        <v>Émissions</v>
      </c>
      <c r="C159" t="s">
        <v>76</v>
      </c>
      <c r="D159" t="str">
        <f>INDEX([2]master!$A$1:$C$498,MATCH(C159,[2]master!$A$1:$A$498,0),2)</f>
        <v>Carboneutralité au Canada</v>
      </c>
      <c r="E159" t="s">
        <v>141</v>
      </c>
      <c r="F159" t="str">
        <f>INDEX([2]master!$A$1:$C$498,MATCH(E159,[2]master!$A$1:$A$498,0),2)</f>
        <v>Sables Bitumineux</v>
      </c>
      <c r="G159" t="s">
        <v>162</v>
      </c>
      <c r="H159">
        <v>87559.82</v>
      </c>
    </row>
    <row r="160" spans="1:8" x14ac:dyDescent="0.35">
      <c r="A160" t="s">
        <v>140</v>
      </c>
      <c r="B160" t="str">
        <f>INDEX([2]master!$A$1:$C$498,MATCH(A160,[2]master!$A$1:$A$498,0),2)</f>
        <v>Émissions</v>
      </c>
      <c r="C160" t="s">
        <v>76</v>
      </c>
      <c r="D160" t="str">
        <f>INDEX([2]master!$A$1:$C$498,MATCH(C160,[2]master!$A$1:$A$498,0),2)</f>
        <v>Carboneutralité au Canada</v>
      </c>
      <c r="E160" t="s">
        <v>141</v>
      </c>
      <c r="F160" t="str">
        <f>INDEX([2]master!$A$1:$C$498,MATCH(E160,[2]master!$A$1:$A$498,0),2)</f>
        <v>Sables Bitumineux</v>
      </c>
      <c r="G160" t="s">
        <v>163</v>
      </c>
      <c r="H160">
        <v>85357.64</v>
      </c>
    </row>
    <row r="161" spans="1:8" x14ac:dyDescent="0.35">
      <c r="A161" t="s">
        <v>140</v>
      </c>
      <c r="B161" t="str">
        <f>INDEX([2]master!$A$1:$C$498,MATCH(A161,[2]master!$A$1:$A$498,0),2)</f>
        <v>Émissions</v>
      </c>
      <c r="C161" t="s">
        <v>76</v>
      </c>
      <c r="D161" t="str">
        <f>INDEX([2]master!$A$1:$C$498,MATCH(C161,[2]master!$A$1:$A$498,0),2)</f>
        <v>Carboneutralité au Canada</v>
      </c>
      <c r="E161" t="s">
        <v>141</v>
      </c>
      <c r="F161" t="str">
        <f>INDEX([2]master!$A$1:$C$498,MATCH(E161,[2]master!$A$1:$A$498,0),2)</f>
        <v>Sables Bitumineux</v>
      </c>
      <c r="G161" t="s">
        <v>164</v>
      </c>
      <c r="H161">
        <v>81374.02</v>
      </c>
    </row>
    <row r="162" spans="1:8" x14ac:dyDescent="0.35">
      <c r="A162" t="s">
        <v>140</v>
      </c>
      <c r="B162" t="str">
        <f>INDEX([2]master!$A$1:$C$498,MATCH(A162,[2]master!$A$1:$A$498,0),2)</f>
        <v>Émissions</v>
      </c>
      <c r="C162" t="s">
        <v>76</v>
      </c>
      <c r="D162" t="str">
        <f>INDEX([2]master!$A$1:$C$498,MATCH(C162,[2]master!$A$1:$A$498,0),2)</f>
        <v>Carboneutralité au Canada</v>
      </c>
      <c r="E162" t="s">
        <v>141</v>
      </c>
      <c r="F162" t="str">
        <f>INDEX([2]master!$A$1:$C$498,MATCH(E162,[2]master!$A$1:$A$498,0),2)</f>
        <v>Sables Bitumineux</v>
      </c>
      <c r="G162" t="s">
        <v>165</v>
      </c>
      <c r="H162">
        <v>76537.47</v>
      </c>
    </row>
    <row r="163" spans="1:8" x14ac:dyDescent="0.35">
      <c r="A163" t="s">
        <v>140</v>
      </c>
      <c r="B163" t="str">
        <f>INDEX([2]master!$A$1:$C$498,MATCH(A163,[2]master!$A$1:$A$498,0),2)</f>
        <v>Émissions</v>
      </c>
      <c r="C163" t="s">
        <v>76</v>
      </c>
      <c r="D163" t="str">
        <f>INDEX([2]master!$A$1:$C$498,MATCH(C163,[2]master!$A$1:$A$498,0),2)</f>
        <v>Carboneutralité au Canada</v>
      </c>
      <c r="E163" t="s">
        <v>141</v>
      </c>
      <c r="F163" t="str">
        <f>INDEX([2]master!$A$1:$C$498,MATCH(E163,[2]master!$A$1:$A$498,0),2)</f>
        <v>Sables Bitumineux</v>
      </c>
      <c r="G163" t="s">
        <v>166</v>
      </c>
      <c r="H163">
        <v>70670.129000000001</v>
      </c>
    </row>
    <row r="164" spans="1:8" x14ac:dyDescent="0.35">
      <c r="A164" t="s">
        <v>140</v>
      </c>
      <c r="B164" t="str">
        <f>INDEX([2]master!$A$1:$C$498,MATCH(A164,[2]master!$A$1:$A$498,0),2)</f>
        <v>Émissions</v>
      </c>
      <c r="C164" t="s">
        <v>76</v>
      </c>
      <c r="D164" t="str">
        <f>INDEX([2]master!$A$1:$C$498,MATCH(C164,[2]master!$A$1:$A$498,0),2)</f>
        <v>Carboneutralité au Canada</v>
      </c>
      <c r="E164" t="s">
        <v>141</v>
      </c>
      <c r="F164" t="str">
        <f>INDEX([2]master!$A$1:$C$498,MATCH(E164,[2]master!$A$1:$A$498,0),2)</f>
        <v>Sables Bitumineux</v>
      </c>
      <c r="G164" t="s">
        <v>167</v>
      </c>
      <c r="H164">
        <v>63842.592000000004</v>
      </c>
    </row>
    <row r="165" spans="1:8" x14ac:dyDescent="0.35">
      <c r="A165" t="s">
        <v>140</v>
      </c>
      <c r="B165" t="str">
        <f>INDEX([2]master!$A$1:$C$498,MATCH(A165,[2]master!$A$1:$A$498,0),2)</f>
        <v>Émissions</v>
      </c>
      <c r="C165" t="s">
        <v>76</v>
      </c>
      <c r="D165" t="str">
        <f>INDEX([2]master!$A$1:$C$498,MATCH(C165,[2]master!$A$1:$A$498,0),2)</f>
        <v>Carboneutralité au Canada</v>
      </c>
      <c r="E165" t="s">
        <v>141</v>
      </c>
      <c r="F165" t="str">
        <f>INDEX([2]master!$A$1:$C$498,MATCH(E165,[2]master!$A$1:$A$498,0),2)</f>
        <v>Sables Bitumineux</v>
      </c>
      <c r="G165" t="s">
        <v>168</v>
      </c>
      <c r="H165">
        <v>57460.395000000004</v>
      </c>
    </row>
    <row r="166" spans="1:8" x14ac:dyDescent="0.35">
      <c r="A166" t="s">
        <v>140</v>
      </c>
      <c r="B166" t="str">
        <f>INDEX([2]master!$A$1:$C$498,MATCH(A166,[2]master!$A$1:$A$498,0),2)</f>
        <v>Émissions</v>
      </c>
      <c r="C166" t="s">
        <v>76</v>
      </c>
      <c r="D166" t="str">
        <f>INDEX([2]master!$A$1:$C$498,MATCH(C166,[2]master!$A$1:$A$498,0),2)</f>
        <v>Carboneutralité au Canada</v>
      </c>
      <c r="E166" t="s">
        <v>141</v>
      </c>
      <c r="F166" t="str">
        <f>INDEX([2]master!$A$1:$C$498,MATCH(E166,[2]master!$A$1:$A$498,0),2)</f>
        <v>Sables Bitumineux</v>
      </c>
      <c r="G166" t="s">
        <v>169</v>
      </c>
      <c r="H166">
        <v>50401.785999999993</v>
      </c>
    </row>
    <row r="167" spans="1:8" x14ac:dyDescent="0.35">
      <c r="A167" t="s">
        <v>140</v>
      </c>
      <c r="B167" t="str">
        <f>INDEX([2]master!$A$1:$C$498,MATCH(A167,[2]master!$A$1:$A$498,0),2)</f>
        <v>Émissions</v>
      </c>
      <c r="C167" t="s">
        <v>76</v>
      </c>
      <c r="D167" t="str">
        <f>INDEX([2]master!$A$1:$C$498,MATCH(C167,[2]master!$A$1:$A$498,0),2)</f>
        <v>Carboneutralité au Canada</v>
      </c>
      <c r="E167" t="s">
        <v>141</v>
      </c>
      <c r="F167" t="str">
        <f>INDEX([2]master!$A$1:$C$498,MATCH(E167,[2]master!$A$1:$A$498,0),2)</f>
        <v>Sables Bitumineux</v>
      </c>
      <c r="G167" t="s">
        <v>170</v>
      </c>
      <c r="H167">
        <v>43919.354999999996</v>
      </c>
    </row>
    <row r="168" spans="1:8" x14ac:dyDescent="0.35">
      <c r="A168" t="s">
        <v>140</v>
      </c>
      <c r="B168" t="str">
        <f>INDEX([2]master!$A$1:$C$498,MATCH(A168,[2]master!$A$1:$A$498,0),2)</f>
        <v>Émissions</v>
      </c>
      <c r="C168" t="s">
        <v>76</v>
      </c>
      <c r="D168" t="str">
        <f>INDEX([2]master!$A$1:$C$498,MATCH(C168,[2]master!$A$1:$A$498,0),2)</f>
        <v>Carboneutralité au Canada</v>
      </c>
      <c r="E168" t="s">
        <v>141</v>
      </c>
      <c r="F168" t="str">
        <f>INDEX([2]master!$A$1:$C$498,MATCH(E168,[2]master!$A$1:$A$498,0),2)</f>
        <v>Sables Bitumineux</v>
      </c>
      <c r="G168" t="s">
        <v>171</v>
      </c>
      <c r="H168">
        <v>37308.343000000001</v>
      </c>
    </row>
    <row r="169" spans="1:8" x14ac:dyDescent="0.35">
      <c r="A169" t="s">
        <v>140</v>
      </c>
      <c r="B169" t="str">
        <f>INDEX([2]master!$A$1:$C$498,MATCH(A169,[2]master!$A$1:$A$498,0),2)</f>
        <v>Émissions</v>
      </c>
      <c r="C169" t="s">
        <v>76</v>
      </c>
      <c r="D169" t="str">
        <f>INDEX([2]master!$A$1:$C$498,MATCH(C169,[2]master!$A$1:$A$498,0),2)</f>
        <v>Carboneutralité au Canada</v>
      </c>
      <c r="E169" t="s">
        <v>141</v>
      </c>
      <c r="F169" t="str">
        <f>INDEX([2]master!$A$1:$C$498,MATCH(E169,[2]master!$A$1:$A$498,0),2)</f>
        <v>Sables Bitumineux</v>
      </c>
      <c r="G169" t="s">
        <v>172</v>
      </c>
      <c r="H169">
        <v>30965.008000000002</v>
      </c>
    </row>
    <row r="170" spans="1:8" x14ac:dyDescent="0.35">
      <c r="A170" t="s">
        <v>140</v>
      </c>
      <c r="B170" t="str">
        <f>INDEX([2]master!$A$1:$C$498,MATCH(A170,[2]master!$A$1:$A$498,0),2)</f>
        <v>Émissions</v>
      </c>
      <c r="C170" t="s">
        <v>76</v>
      </c>
      <c r="D170" t="str">
        <f>INDEX([2]master!$A$1:$C$498,MATCH(C170,[2]master!$A$1:$A$498,0),2)</f>
        <v>Carboneutralité au Canada</v>
      </c>
      <c r="E170" t="s">
        <v>141</v>
      </c>
      <c r="F170" t="str">
        <f>INDEX([2]master!$A$1:$C$498,MATCH(E170,[2]master!$A$1:$A$498,0),2)</f>
        <v>Sables Bitumineux</v>
      </c>
      <c r="G170" t="s">
        <v>173</v>
      </c>
      <c r="H170">
        <v>24754.875</v>
      </c>
    </row>
    <row r="171" spans="1:8" x14ac:dyDescent="0.35">
      <c r="A171" t="s">
        <v>140</v>
      </c>
      <c r="B171" t="str">
        <f>INDEX([2]master!$A$1:$C$498,MATCH(A171,[2]master!$A$1:$A$498,0),2)</f>
        <v>Émissions</v>
      </c>
      <c r="C171" t="s">
        <v>76</v>
      </c>
      <c r="D171" t="str">
        <f>INDEX([2]master!$A$1:$C$498,MATCH(C171,[2]master!$A$1:$A$498,0),2)</f>
        <v>Carboneutralité au Canada</v>
      </c>
      <c r="E171" t="s">
        <v>141</v>
      </c>
      <c r="F171" t="str">
        <f>INDEX([2]master!$A$1:$C$498,MATCH(E171,[2]master!$A$1:$A$498,0),2)</f>
        <v>Sables Bitumineux</v>
      </c>
      <c r="G171" t="s">
        <v>174</v>
      </c>
      <c r="H171">
        <v>21368.014000000003</v>
      </c>
    </row>
    <row r="172" spans="1:8" x14ac:dyDescent="0.35">
      <c r="A172" t="s">
        <v>140</v>
      </c>
      <c r="B172" t="str">
        <f>INDEX([2]master!$A$1:$C$498,MATCH(A172,[2]master!$A$1:$A$498,0),2)</f>
        <v>Émissions</v>
      </c>
      <c r="C172" t="s">
        <v>76</v>
      </c>
      <c r="D172" t="str">
        <f>INDEX([2]master!$A$1:$C$498,MATCH(C172,[2]master!$A$1:$A$498,0),2)</f>
        <v>Carboneutralité au Canada</v>
      </c>
      <c r="E172" t="s">
        <v>141</v>
      </c>
      <c r="F172" t="str">
        <f>INDEX([2]master!$A$1:$C$498,MATCH(E172,[2]master!$A$1:$A$498,0),2)</f>
        <v>Sables Bitumineux</v>
      </c>
      <c r="G172" t="s">
        <v>175</v>
      </c>
      <c r="H172">
        <v>19687.069</v>
      </c>
    </row>
    <row r="173" spans="1:8" x14ac:dyDescent="0.35">
      <c r="A173" t="s">
        <v>140</v>
      </c>
      <c r="B173" t="str">
        <f>INDEX([2]master!$A$1:$C$498,MATCH(A173,[2]master!$A$1:$A$498,0),2)</f>
        <v>Émissions</v>
      </c>
      <c r="C173" t="s">
        <v>76</v>
      </c>
      <c r="D173" t="str">
        <f>INDEX([2]master!$A$1:$C$498,MATCH(C173,[2]master!$A$1:$A$498,0),2)</f>
        <v>Carboneutralité au Canada</v>
      </c>
      <c r="E173" t="s">
        <v>141</v>
      </c>
      <c r="F173" t="str">
        <f>INDEX([2]master!$A$1:$C$498,MATCH(E173,[2]master!$A$1:$A$498,0),2)</f>
        <v>Sables Bitumineux</v>
      </c>
      <c r="G173" t="s">
        <v>176</v>
      </c>
      <c r="H173">
        <v>18620.490000000002</v>
      </c>
    </row>
    <row r="174" spans="1:8" x14ac:dyDescent="0.35">
      <c r="A174" t="s">
        <v>140</v>
      </c>
      <c r="B174" t="str">
        <f>INDEX([2]master!$A$1:$C$498,MATCH(A174,[2]master!$A$1:$A$498,0),2)</f>
        <v>Émissions</v>
      </c>
      <c r="C174" t="s">
        <v>76</v>
      </c>
      <c r="D174" t="str">
        <f>INDEX([2]master!$A$1:$C$498,MATCH(C174,[2]master!$A$1:$A$498,0),2)</f>
        <v>Carboneutralité au Canada</v>
      </c>
      <c r="E174" t="s">
        <v>141</v>
      </c>
      <c r="F174" t="str">
        <f>INDEX([2]master!$A$1:$C$498,MATCH(E174,[2]master!$A$1:$A$498,0),2)</f>
        <v>Sables Bitumineux</v>
      </c>
      <c r="G174" t="s">
        <v>177</v>
      </c>
      <c r="H174">
        <v>17613.88</v>
      </c>
    </row>
    <row r="175" spans="1:8" x14ac:dyDescent="0.35">
      <c r="A175" t="s">
        <v>140</v>
      </c>
      <c r="B175" t="str">
        <f>INDEX([2]master!$A$1:$C$498,MATCH(A175,[2]master!$A$1:$A$498,0),2)</f>
        <v>Émissions</v>
      </c>
      <c r="C175" t="s">
        <v>76</v>
      </c>
      <c r="D175" t="str">
        <f>INDEX([2]master!$A$1:$C$498,MATCH(C175,[2]master!$A$1:$A$498,0),2)</f>
        <v>Carboneutralité au Canada</v>
      </c>
      <c r="E175" t="s">
        <v>141</v>
      </c>
      <c r="F175" t="str">
        <f>INDEX([2]master!$A$1:$C$498,MATCH(E175,[2]master!$A$1:$A$498,0),2)</f>
        <v>Sables Bitumineux</v>
      </c>
      <c r="G175" t="s">
        <v>178</v>
      </c>
      <c r="H175">
        <v>16668.169999999998</v>
      </c>
    </row>
    <row r="176" spans="1:8" x14ac:dyDescent="0.35">
      <c r="A176" t="s">
        <v>140</v>
      </c>
      <c r="B176" t="str">
        <f>INDEX([2]master!$A$1:$C$498,MATCH(A176,[2]master!$A$1:$A$498,0),2)</f>
        <v>Émissions</v>
      </c>
      <c r="C176" t="s">
        <v>76</v>
      </c>
      <c r="D176" t="str">
        <f>INDEX([2]master!$A$1:$C$498,MATCH(C176,[2]master!$A$1:$A$498,0),2)</f>
        <v>Carboneutralité au Canada</v>
      </c>
      <c r="E176" t="s">
        <v>141</v>
      </c>
      <c r="F176" t="str">
        <f>INDEX([2]master!$A$1:$C$498,MATCH(E176,[2]master!$A$1:$A$498,0),2)</f>
        <v>Sables Bitumineux</v>
      </c>
      <c r="G176" t="s">
        <v>179</v>
      </c>
      <c r="H176">
        <v>15683.155000000001</v>
      </c>
    </row>
    <row r="177" spans="1:8" x14ac:dyDescent="0.35">
      <c r="A177" t="s">
        <v>140</v>
      </c>
      <c r="B177" t="str">
        <f>INDEX([2]master!$A$1:$C$498,MATCH(A177,[2]master!$A$1:$A$498,0),2)</f>
        <v>Émissions</v>
      </c>
      <c r="C177" t="s">
        <v>76</v>
      </c>
      <c r="D177" t="str">
        <f>INDEX([2]master!$A$1:$C$498,MATCH(C177,[2]master!$A$1:$A$498,0),2)</f>
        <v>Carboneutralité au Canada</v>
      </c>
      <c r="E177" t="s">
        <v>141</v>
      </c>
      <c r="F177" t="str">
        <f>INDEX([2]master!$A$1:$C$498,MATCH(E177,[2]master!$A$1:$A$498,0),2)</f>
        <v>Sables Bitumineux</v>
      </c>
      <c r="G177" t="s">
        <v>180</v>
      </c>
      <c r="H177">
        <v>14727.811</v>
      </c>
    </row>
    <row r="178" spans="1:8" x14ac:dyDescent="0.35">
      <c r="A178" t="s">
        <v>140</v>
      </c>
      <c r="B178" t="str">
        <f>INDEX([2]master!$A$1:$C$498,MATCH(A178,[2]master!$A$1:$A$498,0),2)</f>
        <v>Émissions</v>
      </c>
      <c r="C178" t="s">
        <v>76</v>
      </c>
      <c r="D178" t="str">
        <f>INDEX([2]master!$A$1:$C$498,MATCH(C178,[2]master!$A$1:$A$498,0),2)</f>
        <v>Carboneutralité au Canada</v>
      </c>
      <c r="E178" t="s">
        <v>141</v>
      </c>
      <c r="F178" t="str">
        <f>INDEX([2]master!$A$1:$C$498,MATCH(E178,[2]master!$A$1:$A$498,0),2)</f>
        <v>Sables Bitumineux</v>
      </c>
      <c r="G178" t="s">
        <v>181</v>
      </c>
      <c r="H178">
        <v>13906.735000000001</v>
      </c>
    </row>
    <row r="179" spans="1:8" x14ac:dyDescent="0.35">
      <c r="A179" t="s">
        <v>140</v>
      </c>
      <c r="B179" t="str">
        <f>INDEX([2]master!$A$1:$C$498,MATCH(A179,[2]master!$A$1:$A$498,0),2)</f>
        <v>Émissions</v>
      </c>
      <c r="C179" t="s">
        <v>76</v>
      </c>
      <c r="D179" t="str">
        <f>INDEX([2]master!$A$1:$C$498,MATCH(C179,[2]master!$A$1:$A$498,0),2)</f>
        <v>Carboneutralité au Canada</v>
      </c>
      <c r="E179" t="s">
        <v>141</v>
      </c>
      <c r="F179" t="str">
        <f>INDEX([2]master!$A$1:$C$498,MATCH(E179,[2]master!$A$1:$A$498,0),2)</f>
        <v>Sables Bitumineux</v>
      </c>
      <c r="G179" t="s">
        <v>182</v>
      </c>
      <c r="H179">
        <v>13131.565999999999</v>
      </c>
    </row>
    <row r="180" spans="1:8" x14ac:dyDescent="0.35">
      <c r="A180" t="s">
        <v>140</v>
      </c>
      <c r="B180" t="str">
        <f>INDEX([2]master!$A$1:$C$498,MATCH(A180,[2]master!$A$1:$A$498,0),2)</f>
        <v>Émissions</v>
      </c>
      <c r="C180" t="s">
        <v>76</v>
      </c>
      <c r="D180" t="str">
        <f>INDEX([2]master!$A$1:$C$498,MATCH(C180,[2]master!$A$1:$A$498,0),2)</f>
        <v>Carboneutralité au Canada</v>
      </c>
      <c r="E180" t="s">
        <v>141</v>
      </c>
      <c r="F180" t="str">
        <f>INDEX([2]master!$A$1:$C$498,MATCH(E180,[2]master!$A$1:$A$498,0),2)</f>
        <v>Sables Bitumineux</v>
      </c>
      <c r="G180" t="s">
        <v>183</v>
      </c>
      <c r="H180">
        <v>12395.638999999999</v>
      </c>
    </row>
    <row r="181" spans="1:8" x14ac:dyDescent="0.35">
      <c r="A181" t="s">
        <v>140</v>
      </c>
      <c r="B181" t="str">
        <f>INDEX([2]master!$A$1:$C$498,MATCH(A181,[2]master!$A$1:$A$498,0),2)</f>
        <v>Émissions</v>
      </c>
      <c r="C181" t="s">
        <v>76</v>
      </c>
      <c r="D181" t="str">
        <f>INDEX([2]master!$A$1:$C$498,MATCH(C181,[2]master!$A$1:$A$498,0),2)</f>
        <v>Carboneutralité au Canada</v>
      </c>
      <c r="E181" t="s">
        <v>141</v>
      </c>
      <c r="F181" t="str">
        <f>INDEX([2]master!$A$1:$C$498,MATCH(E181,[2]master!$A$1:$A$498,0),2)</f>
        <v>Sables Bitumineux</v>
      </c>
      <c r="G181" t="s">
        <v>184</v>
      </c>
      <c r="H181">
        <v>11703.147000000001</v>
      </c>
    </row>
    <row r="182" spans="1:8" x14ac:dyDescent="0.35">
      <c r="A182" t="s">
        <v>140</v>
      </c>
      <c r="B182" t="str">
        <f>INDEX([2]master!$A$1:$C$498,MATCH(A182,[2]master!$A$1:$A$498,0),2)</f>
        <v>Émissions</v>
      </c>
      <c r="C182" t="s">
        <v>76</v>
      </c>
      <c r="D182" t="str">
        <f>INDEX([2]master!$A$1:$C$498,MATCH(C182,[2]master!$A$1:$A$498,0),2)</f>
        <v>Carboneutralité au Canada</v>
      </c>
      <c r="E182" t="s">
        <v>141</v>
      </c>
      <c r="F182" t="str">
        <f>INDEX([2]master!$A$1:$C$498,MATCH(E182,[2]master!$A$1:$A$498,0),2)</f>
        <v>Sables Bitumineux</v>
      </c>
      <c r="G182" t="s">
        <v>185</v>
      </c>
      <c r="H182">
        <v>11056.134999999998</v>
      </c>
    </row>
    <row r="183" spans="1:8" x14ac:dyDescent="0.35">
      <c r="A183" t="s">
        <v>140</v>
      </c>
      <c r="B183" t="str">
        <f>INDEX([2]master!$A$1:$C$498,MATCH(A183,[2]master!$A$1:$A$498,0),2)</f>
        <v>Émissions</v>
      </c>
      <c r="C183" t="s">
        <v>76</v>
      </c>
      <c r="D183" t="str">
        <f>INDEX([2]master!$A$1:$C$498,MATCH(C183,[2]master!$A$1:$A$498,0),2)</f>
        <v>Carboneutralité au Canada</v>
      </c>
      <c r="E183" t="s">
        <v>141</v>
      </c>
      <c r="F183" t="str">
        <f>INDEX([2]master!$A$1:$C$498,MATCH(E183,[2]master!$A$1:$A$498,0),2)</f>
        <v>Sables Bitumineux</v>
      </c>
      <c r="G183" t="s">
        <v>186</v>
      </c>
      <c r="H183">
        <v>10464.641</v>
      </c>
    </row>
    <row r="184" spans="1:8" x14ac:dyDescent="0.35">
      <c r="A184" t="s">
        <v>140</v>
      </c>
      <c r="B184" t="str">
        <f>INDEX([2]master!$A$1:$C$498,MATCH(A184,[2]master!$A$1:$A$498,0),2)</f>
        <v>Émissions</v>
      </c>
      <c r="C184" t="s">
        <v>76</v>
      </c>
      <c r="D184" t="str">
        <f>INDEX([2]master!$A$1:$C$498,MATCH(C184,[2]master!$A$1:$A$498,0),2)</f>
        <v>Carboneutralité au Canada</v>
      </c>
      <c r="E184" t="s">
        <v>141</v>
      </c>
      <c r="F184" t="str">
        <f>INDEX([2]master!$A$1:$C$498,MATCH(E184,[2]master!$A$1:$A$498,0),2)</f>
        <v>Sables Bitumineux</v>
      </c>
      <c r="G184" t="s">
        <v>187</v>
      </c>
      <c r="H184">
        <v>9919.4449999999997</v>
      </c>
    </row>
    <row r="185" spans="1:8" x14ac:dyDescent="0.35">
      <c r="A185" t="s">
        <v>140</v>
      </c>
      <c r="B185" t="str">
        <f>INDEX([2]master!$A$1:$C$498,MATCH(A185,[2]master!$A$1:$A$498,0),2)</f>
        <v>Émissions</v>
      </c>
      <c r="C185" t="s">
        <v>76</v>
      </c>
      <c r="D185" t="str">
        <f>INDEX([2]master!$A$1:$C$498,MATCH(C185,[2]master!$A$1:$A$498,0),2)</f>
        <v>Carboneutralité au Canada</v>
      </c>
      <c r="E185" t="s">
        <v>141</v>
      </c>
      <c r="F185" t="str">
        <f>INDEX([2]master!$A$1:$C$498,MATCH(E185,[2]master!$A$1:$A$498,0),2)</f>
        <v>Sables Bitumineux</v>
      </c>
      <c r="G185" t="s">
        <v>188</v>
      </c>
      <c r="H185">
        <v>9426.5259999999998</v>
      </c>
    </row>
    <row r="186" spans="1:8" x14ac:dyDescent="0.35">
      <c r="A186" t="s">
        <v>140</v>
      </c>
      <c r="B186" t="str">
        <f>INDEX([2]master!$A$1:$C$498,MATCH(A186,[2]master!$A$1:$A$498,0),2)</f>
        <v>Émissions</v>
      </c>
      <c r="C186" t="s">
        <v>76</v>
      </c>
      <c r="D186" t="str">
        <f>INDEX([2]master!$A$1:$C$498,MATCH(C186,[2]master!$A$1:$A$498,0),2)</f>
        <v>Carboneutralité au Canada</v>
      </c>
      <c r="E186" t="s">
        <v>189</v>
      </c>
      <c r="F186" t="str">
        <f>INDEX([2]master!$A$1:$C$498,MATCH(E186,[2]master!$A$1:$A$498,0),2)</f>
        <v>Pétrole classique</v>
      </c>
      <c r="G186" t="s">
        <v>142</v>
      </c>
      <c r="H186">
        <v>32165.3</v>
      </c>
    </row>
    <row r="187" spans="1:8" x14ac:dyDescent="0.35">
      <c r="A187" t="s">
        <v>140</v>
      </c>
      <c r="B187" t="str">
        <f>INDEX([2]master!$A$1:$C$498,MATCH(A187,[2]master!$A$1:$A$498,0),2)</f>
        <v>Émissions</v>
      </c>
      <c r="C187" t="s">
        <v>76</v>
      </c>
      <c r="D187" t="str">
        <f>INDEX([2]master!$A$1:$C$498,MATCH(C187,[2]master!$A$1:$A$498,0),2)</f>
        <v>Carboneutralité au Canada</v>
      </c>
      <c r="E187" t="s">
        <v>189</v>
      </c>
      <c r="F187" t="str">
        <f>INDEX([2]master!$A$1:$C$498,MATCH(E187,[2]master!$A$1:$A$498,0),2)</f>
        <v>Pétrole classique</v>
      </c>
      <c r="G187" t="s">
        <v>144</v>
      </c>
      <c r="H187">
        <v>32435.839999999997</v>
      </c>
    </row>
    <row r="188" spans="1:8" x14ac:dyDescent="0.35">
      <c r="A188" t="s">
        <v>140</v>
      </c>
      <c r="B188" t="str">
        <f>INDEX([2]master!$A$1:$C$498,MATCH(A188,[2]master!$A$1:$A$498,0),2)</f>
        <v>Émissions</v>
      </c>
      <c r="C188" t="s">
        <v>76</v>
      </c>
      <c r="D188" t="str">
        <f>INDEX([2]master!$A$1:$C$498,MATCH(C188,[2]master!$A$1:$A$498,0),2)</f>
        <v>Carboneutralité au Canada</v>
      </c>
      <c r="E188" t="s">
        <v>189</v>
      </c>
      <c r="F188" t="str">
        <f>INDEX([2]master!$A$1:$C$498,MATCH(E188,[2]master!$A$1:$A$498,0),2)</f>
        <v>Pétrole classique</v>
      </c>
      <c r="G188" t="s">
        <v>145</v>
      </c>
      <c r="H188">
        <v>32125.989999999998</v>
      </c>
    </row>
    <row r="189" spans="1:8" x14ac:dyDescent="0.35">
      <c r="A189" t="s">
        <v>140</v>
      </c>
      <c r="B189" t="str">
        <f>INDEX([2]master!$A$1:$C$498,MATCH(A189,[2]master!$A$1:$A$498,0),2)</f>
        <v>Émissions</v>
      </c>
      <c r="C189" t="s">
        <v>76</v>
      </c>
      <c r="D189" t="str">
        <f>INDEX([2]master!$A$1:$C$498,MATCH(C189,[2]master!$A$1:$A$498,0),2)</f>
        <v>Carboneutralité au Canada</v>
      </c>
      <c r="E189" t="s">
        <v>189</v>
      </c>
      <c r="F189" t="str">
        <f>INDEX([2]master!$A$1:$C$498,MATCH(E189,[2]master!$A$1:$A$498,0),2)</f>
        <v>Pétrole classique</v>
      </c>
      <c r="G189" t="s">
        <v>146</v>
      </c>
      <c r="H189">
        <v>31350.69</v>
      </c>
    </row>
    <row r="190" spans="1:8" x14ac:dyDescent="0.35">
      <c r="A190" t="s">
        <v>140</v>
      </c>
      <c r="B190" t="str">
        <f>INDEX([2]master!$A$1:$C$498,MATCH(A190,[2]master!$A$1:$A$498,0),2)</f>
        <v>Émissions</v>
      </c>
      <c r="C190" t="s">
        <v>76</v>
      </c>
      <c r="D190" t="str">
        <f>INDEX([2]master!$A$1:$C$498,MATCH(C190,[2]master!$A$1:$A$498,0),2)</f>
        <v>Carboneutralité au Canada</v>
      </c>
      <c r="E190" t="s">
        <v>189</v>
      </c>
      <c r="F190" t="str">
        <f>INDEX([2]master!$A$1:$C$498,MATCH(E190,[2]master!$A$1:$A$498,0),2)</f>
        <v>Pétrole classique</v>
      </c>
      <c r="G190" t="s">
        <v>147</v>
      </c>
      <c r="H190">
        <v>29103.96</v>
      </c>
    </row>
    <row r="191" spans="1:8" x14ac:dyDescent="0.35">
      <c r="A191" t="s">
        <v>140</v>
      </c>
      <c r="B191" t="str">
        <f>INDEX([2]master!$A$1:$C$498,MATCH(A191,[2]master!$A$1:$A$498,0),2)</f>
        <v>Émissions</v>
      </c>
      <c r="C191" t="s">
        <v>76</v>
      </c>
      <c r="D191" t="str">
        <f>INDEX([2]master!$A$1:$C$498,MATCH(C191,[2]master!$A$1:$A$498,0),2)</f>
        <v>Carboneutralité au Canada</v>
      </c>
      <c r="E191" t="s">
        <v>189</v>
      </c>
      <c r="F191" t="str">
        <f>INDEX([2]master!$A$1:$C$498,MATCH(E191,[2]master!$A$1:$A$498,0),2)</f>
        <v>Pétrole classique</v>
      </c>
      <c r="G191" t="s">
        <v>148</v>
      </c>
      <c r="H191">
        <v>29718.760000000002</v>
      </c>
    </row>
    <row r="192" spans="1:8" x14ac:dyDescent="0.35">
      <c r="A192" t="s">
        <v>140</v>
      </c>
      <c r="B192" t="str">
        <f>INDEX([2]master!$A$1:$C$498,MATCH(A192,[2]master!$A$1:$A$498,0),2)</f>
        <v>Émissions</v>
      </c>
      <c r="C192" t="s">
        <v>76</v>
      </c>
      <c r="D192" t="str">
        <f>INDEX([2]master!$A$1:$C$498,MATCH(C192,[2]master!$A$1:$A$498,0),2)</f>
        <v>Carboneutralité au Canada</v>
      </c>
      <c r="E192" t="s">
        <v>189</v>
      </c>
      <c r="F192" t="str">
        <f>INDEX([2]master!$A$1:$C$498,MATCH(E192,[2]master!$A$1:$A$498,0),2)</f>
        <v>Pétrole classique</v>
      </c>
      <c r="G192" t="s">
        <v>149</v>
      </c>
      <c r="H192">
        <v>30829.899999999998</v>
      </c>
    </row>
    <row r="193" spans="1:8" x14ac:dyDescent="0.35">
      <c r="A193" t="s">
        <v>140</v>
      </c>
      <c r="B193" t="str">
        <f>INDEX([2]master!$A$1:$C$498,MATCH(A193,[2]master!$A$1:$A$498,0),2)</f>
        <v>Émissions</v>
      </c>
      <c r="C193" t="s">
        <v>76</v>
      </c>
      <c r="D193" t="str">
        <f>INDEX([2]master!$A$1:$C$498,MATCH(C193,[2]master!$A$1:$A$498,0),2)</f>
        <v>Carboneutralité au Canada</v>
      </c>
      <c r="E193" t="s">
        <v>189</v>
      </c>
      <c r="F193" t="str">
        <f>INDEX([2]master!$A$1:$C$498,MATCH(E193,[2]master!$A$1:$A$498,0),2)</f>
        <v>Pétrole classique</v>
      </c>
      <c r="G193" t="s">
        <v>150</v>
      </c>
      <c r="H193">
        <v>32568.720000000001</v>
      </c>
    </row>
    <row r="194" spans="1:8" x14ac:dyDescent="0.35">
      <c r="A194" t="s">
        <v>140</v>
      </c>
      <c r="B194" t="str">
        <f>INDEX([2]master!$A$1:$C$498,MATCH(A194,[2]master!$A$1:$A$498,0),2)</f>
        <v>Émissions</v>
      </c>
      <c r="C194" t="s">
        <v>76</v>
      </c>
      <c r="D194" t="str">
        <f>INDEX([2]master!$A$1:$C$498,MATCH(C194,[2]master!$A$1:$A$498,0),2)</f>
        <v>Carboneutralité au Canada</v>
      </c>
      <c r="E194" t="s">
        <v>189</v>
      </c>
      <c r="F194" t="str">
        <f>INDEX([2]master!$A$1:$C$498,MATCH(E194,[2]master!$A$1:$A$498,0),2)</f>
        <v>Pétrole classique</v>
      </c>
      <c r="G194" t="s">
        <v>151</v>
      </c>
      <c r="H194">
        <v>34191.899999999994</v>
      </c>
    </row>
    <row r="195" spans="1:8" x14ac:dyDescent="0.35">
      <c r="A195" t="s">
        <v>140</v>
      </c>
      <c r="B195" t="str">
        <f>INDEX([2]master!$A$1:$C$498,MATCH(A195,[2]master!$A$1:$A$498,0),2)</f>
        <v>Émissions</v>
      </c>
      <c r="C195" t="s">
        <v>76</v>
      </c>
      <c r="D195" t="str">
        <f>INDEX([2]master!$A$1:$C$498,MATCH(C195,[2]master!$A$1:$A$498,0),2)</f>
        <v>Carboneutralité au Canada</v>
      </c>
      <c r="E195" t="s">
        <v>189</v>
      </c>
      <c r="F195" t="str">
        <f>INDEX([2]master!$A$1:$C$498,MATCH(E195,[2]master!$A$1:$A$498,0),2)</f>
        <v>Pétrole classique</v>
      </c>
      <c r="G195" t="s">
        <v>152</v>
      </c>
      <c r="H195">
        <v>37670.15</v>
      </c>
    </row>
    <row r="196" spans="1:8" x14ac:dyDescent="0.35">
      <c r="A196" t="s">
        <v>140</v>
      </c>
      <c r="B196" t="str">
        <f>INDEX([2]master!$A$1:$C$498,MATCH(A196,[2]master!$A$1:$A$498,0),2)</f>
        <v>Émissions</v>
      </c>
      <c r="C196" t="s">
        <v>76</v>
      </c>
      <c r="D196" t="str">
        <f>INDEX([2]master!$A$1:$C$498,MATCH(C196,[2]master!$A$1:$A$498,0),2)</f>
        <v>Carboneutralité au Canada</v>
      </c>
      <c r="E196" t="s">
        <v>189</v>
      </c>
      <c r="F196" t="str">
        <f>INDEX([2]master!$A$1:$C$498,MATCH(E196,[2]master!$A$1:$A$498,0),2)</f>
        <v>Pétrole classique</v>
      </c>
      <c r="G196" t="s">
        <v>153</v>
      </c>
      <c r="H196">
        <v>36971</v>
      </c>
    </row>
    <row r="197" spans="1:8" x14ac:dyDescent="0.35">
      <c r="A197" t="s">
        <v>140</v>
      </c>
      <c r="B197" t="str">
        <f>INDEX([2]master!$A$1:$C$498,MATCH(A197,[2]master!$A$1:$A$498,0),2)</f>
        <v>Émissions</v>
      </c>
      <c r="C197" t="s">
        <v>76</v>
      </c>
      <c r="D197" t="str">
        <f>INDEX([2]master!$A$1:$C$498,MATCH(C197,[2]master!$A$1:$A$498,0),2)</f>
        <v>Carboneutralité au Canada</v>
      </c>
      <c r="E197" t="s">
        <v>189</v>
      </c>
      <c r="F197" t="str">
        <f>INDEX([2]master!$A$1:$C$498,MATCH(E197,[2]master!$A$1:$A$498,0),2)</f>
        <v>Pétrole classique</v>
      </c>
      <c r="G197" t="s">
        <v>154</v>
      </c>
      <c r="H197">
        <v>33138.18</v>
      </c>
    </row>
    <row r="198" spans="1:8" x14ac:dyDescent="0.35">
      <c r="A198" t="s">
        <v>140</v>
      </c>
      <c r="B198" t="str">
        <f>INDEX([2]master!$A$1:$C$498,MATCH(A198,[2]master!$A$1:$A$498,0),2)</f>
        <v>Émissions</v>
      </c>
      <c r="C198" t="s">
        <v>76</v>
      </c>
      <c r="D198" t="str">
        <f>INDEX([2]master!$A$1:$C$498,MATCH(C198,[2]master!$A$1:$A$498,0),2)</f>
        <v>Carboneutralité au Canada</v>
      </c>
      <c r="E198" t="s">
        <v>189</v>
      </c>
      <c r="F198" t="str">
        <f>INDEX([2]master!$A$1:$C$498,MATCH(E198,[2]master!$A$1:$A$498,0),2)</f>
        <v>Pétrole classique</v>
      </c>
      <c r="G198" t="s">
        <v>155</v>
      </c>
      <c r="H198">
        <v>33633.279999999999</v>
      </c>
    </row>
    <row r="199" spans="1:8" x14ac:dyDescent="0.35">
      <c r="A199" t="s">
        <v>140</v>
      </c>
      <c r="B199" t="str">
        <f>INDEX([2]master!$A$1:$C$498,MATCH(A199,[2]master!$A$1:$A$498,0),2)</f>
        <v>Émissions</v>
      </c>
      <c r="C199" t="s">
        <v>76</v>
      </c>
      <c r="D199" t="str">
        <f>INDEX([2]master!$A$1:$C$498,MATCH(C199,[2]master!$A$1:$A$498,0),2)</f>
        <v>Carboneutralité au Canada</v>
      </c>
      <c r="E199" t="s">
        <v>189</v>
      </c>
      <c r="F199" t="str">
        <f>INDEX([2]master!$A$1:$C$498,MATCH(E199,[2]master!$A$1:$A$498,0),2)</f>
        <v>Pétrole classique</v>
      </c>
      <c r="G199" t="s">
        <v>156</v>
      </c>
      <c r="H199">
        <v>33785.83</v>
      </c>
    </row>
    <row r="200" spans="1:8" x14ac:dyDescent="0.35">
      <c r="A200" t="s">
        <v>140</v>
      </c>
      <c r="B200" t="str">
        <f>INDEX([2]master!$A$1:$C$498,MATCH(A200,[2]master!$A$1:$A$498,0),2)</f>
        <v>Émissions</v>
      </c>
      <c r="C200" t="s">
        <v>76</v>
      </c>
      <c r="D200" t="str">
        <f>INDEX([2]master!$A$1:$C$498,MATCH(C200,[2]master!$A$1:$A$498,0),2)</f>
        <v>Carboneutralité au Canada</v>
      </c>
      <c r="E200" t="s">
        <v>189</v>
      </c>
      <c r="F200" t="str">
        <f>INDEX([2]master!$A$1:$C$498,MATCH(E200,[2]master!$A$1:$A$498,0),2)</f>
        <v>Pétrole classique</v>
      </c>
      <c r="G200" t="s">
        <v>157</v>
      </c>
      <c r="H200">
        <v>32333.609000000004</v>
      </c>
    </row>
    <row r="201" spans="1:8" x14ac:dyDescent="0.35">
      <c r="A201" t="s">
        <v>140</v>
      </c>
      <c r="B201" t="str">
        <f>INDEX([2]master!$A$1:$C$498,MATCH(A201,[2]master!$A$1:$A$498,0),2)</f>
        <v>Émissions</v>
      </c>
      <c r="C201" t="s">
        <v>76</v>
      </c>
      <c r="D201" t="str">
        <f>INDEX([2]master!$A$1:$C$498,MATCH(C201,[2]master!$A$1:$A$498,0),2)</f>
        <v>Carboneutralité au Canada</v>
      </c>
      <c r="E201" t="s">
        <v>189</v>
      </c>
      <c r="F201" t="str">
        <f>INDEX([2]master!$A$1:$C$498,MATCH(E201,[2]master!$A$1:$A$498,0),2)</f>
        <v>Pétrole classique</v>
      </c>
      <c r="G201" t="s">
        <v>158</v>
      </c>
      <c r="H201">
        <v>23223.263999999999</v>
      </c>
    </row>
    <row r="202" spans="1:8" x14ac:dyDescent="0.35">
      <c r="A202" t="s">
        <v>140</v>
      </c>
      <c r="B202" t="str">
        <f>INDEX([2]master!$A$1:$C$498,MATCH(A202,[2]master!$A$1:$A$498,0),2)</f>
        <v>Émissions</v>
      </c>
      <c r="C202" t="s">
        <v>76</v>
      </c>
      <c r="D202" t="str">
        <f>INDEX([2]master!$A$1:$C$498,MATCH(C202,[2]master!$A$1:$A$498,0),2)</f>
        <v>Carboneutralité au Canada</v>
      </c>
      <c r="E202" t="s">
        <v>189</v>
      </c>
      <c r="F202" t="str">
        <f>INDEX([2]master!$A$1:$C$498,MATCH(E202,[2]master!$A$1:$A$498,0),2)</f>
        <v>Pétrole classique</v>
      </c>
      <c r="G202" t="s">
        <v>159</v>
      </c>
      <c r="H202">
        <v>27221.295000000002</v>
      </c>
    </row>
    <row r="203" spans="1:8" x14ac:dyDescent="0.35">
      <c r="A203" t="s">
        <v>140</v>
      </c>
      <c r="B203" t="str">
        <f>INDEX([2]master!$A$1:$C$498,MATCH(A203,[2]master!$A$1:$A$498,0),2)</f>
        <v>Émissions</v>
      </c>
      <c r="C203" t="s">
        <v>76</v>
      </c>
      <c r="D203" t="str">
        <f>INDEX([2]master!$A$1:$C$498,MATCH(C203,[2]master!$A$1:$A$498,0),2)</f>
        <v>Carboneutralité au Canada</v>
      </c>
      <c r="E203" t="s">
        <v>189</v>
      </c>
      <c r="F203" t="str">
        <f>INDEX([2]master!$A$1:$C$498,MATCH(E203,[2]master!$A$1:$A$498,0),2)</f>
        <v>Pétrole classique</v>
      </c>
      <c r="G203" t="s">
        <v>160</v>
      </c>
      <c r="H203">
        <v>28135.058000000001</v>
      </c>
    </row>
    <row r="204" spans="1:8" x14ac:dyDescent="0.35">
      <c r="A204" t="s">
        <v>140</v>
      </c>
      <c r="B204" t="str">
        <f>INDEX([2]master!$A$1:$C$498,MATCH(A204,[2]master!$A$1:$A$498,0),2)</f>
        <v>Émissions</v>
      </c>
      <c r="C204" t="s">
        <v>76</v>
      </c>
      <c r="D204" t="str">
        <f>INDEX([2]master!$A$1:$C$498,MATCH(C204,[2]master!$A$1:$A$498,0),2)</f>
        <v>Carboneutralité au Canada</v>
      </c>
      <c r="E204" t="s">
        <v>189</v>
      </c>
      <c r="F204" t="str">
        <f>INDEX([2]master!$A$1:$C$498,MATCH(E204,[2]master!$A$1:$A$498,0),2)</f>
        <v>Pétrole classique</v>
      </c>
      <c r="G204" t="s">
        <v>161</v>
      </c>
      <c r="H204">
        <v>27067.155999999999</v>
      </c>
    </row>
    <row r="205" spans="1:8" x14ac:dyDescent="0.35">
      <c r="A205" t="s">
        <v>140</v>
      </c>
      <c r="B205" t="str">
        <f>INDEX([2]master!$A$1:$C$498,MATCH(A205,[2]master!$A$1:$A$498,0),2)</f>
        <v>Émissions</v>
      </c>
      <c r="C205" t="s">
        <v>76</v>
      </c>
      <c r="D205" t="str">
        <f>INDEX([2]master!$A$1:$C$498,MATCH(C205,[2]master!$A$1:$A$498,0),2)</f>
        <v>Carboneutralité au Canada</v>
      </c>
      <c r="E205" t="s">
        <v>189</v>
      </c>
      <c r="F205" t="str">
        <f>INDEX([2]master!$A$1:$C$498,MATCH(E205,[2]master!$A$1:$A$498,0),2)</f>
        <v>Pétrole classique</v>
      </c>
      <c r="G205" t="s">
        <v>162</v>
      </c>
      <c r="H205">
        <v>26909.916999999998</v>
      </c>
    </row>
    <row r="206" spans="1:8" x14ac:dyDescent="0.35">
      <c r="A206" t="s">
        <v>140</v>
      </c>
      <c r="B206" t="str">
        <f>INDEX([2]master!$A$1:$C$498,MATCH(A206,[2]master!$A$1:$A$498,0),2)</f>
        <v>Émissions</v>
      </c>
      <c r="C206" t="s">
        <v>76</v>
      </c>
      <c r="D206" t="str">
        <f>INDEX([2]master!$A$1:$C$498,MATCH(C206,[2]master!$A$1:$A$498,0),2)</f>
        <v>Carboneutralité au Canada</v>
      </c>
      <c r="E206" t="s">
        <v>189</v>
      </c>
      <c r="F206" t="str">
        <f>INDEX([2]master!$A$1:$C$498,MATCH(E206,[2]master!$A$1:$A$498,0),2)</f>
        <v>Pétrole classique</v>
      </c>
      <c r="G206" t="s">
        <v>163</v>
      </c>
      <c r="H206">
        <v>24517.788</v>
      </c>
    </row>
    <row r="207" spans="1:8" x14ac:dyDescent="0.35">
      <c r="A207" t="s">
        <v>140</v>
      </c>
      <c r="B207" t="str">
        <f>INDEX([2]master!$A$1:$C$498,MATCH(A207,[2]master!$A$1:$A$498,0),2)</f>
        <v>Émissions</v>
      </c>
      <c r="C207" t="s">
        <v>76</v>
      </c>
      <c r="D207" t="str">
        <f>INDEX([2]master!$A$1:$C$498,MATCH(C207,[2]master!$A$1:$A$498,0),2)</f>
        <v>Carboneutralité au Canada</v>
      </c>
      <c r="E207" t="s">
        <v>189</v>
      </c>
      <c r="F207" t="str">
        <f>INDEX([2]master!$A$1:$C$498,MATCH(E207,[2]master!$A$1:$A$498,0),2)</f>
        <v>Pétrole classique</v>
      </c>
      <c r="G207" t="s">
        <v>164</v>
      </c>
      <c r="H207">
        <v>22801.013999999999</v>
      </c>
    </row>
    <row r="208" spans="1:8" x14ac:dyDescent="0.35">
      <c r="A208" t="s">
        <v>140</v>
      </c>
      <c r="B208" t="str">
        <f>INDEX([2]master!$A$1:$C$498,MATCH(A208,[2]master!$A$1:$A$498,0),2)</f>
        <v>Émissions</v>
      </c>
      <c r="C208" t="s">
        <v>76</v>
      </c>
      <c r="D208" t="str">
        <f>INDEX([2]master!$A$1:$C$498,MATCH(C208,[2]master!$A$1:$A$498,0),2)</f>
        <v>Carboneutralité au Canada</v>
      </c>
      <c r="E208" t="s">
        <v>189</v>
      </c>
      <c r="F208" t="str">
        <f>INDEX([2]master!$A$1:$C$498,MATCH(E208,[2]master!$A$1:$A$498,0),2)</f>
        <v>Pétrole classique</v>
      </c>
      <c r="G208" t="s">
        <v>165</v>
      </c>
      <c r="H208">
        <v>21037.868999999999</v>
      </c>
    </row>
    <row r="209" spans="1:8" x14ac:dyDescent="0.35">
      <c r="A209" t="s">
        <v>140</v>
      </c>
      <c r="B209" t="str">
        <f>INDEX([2]master!$A$1:$C$498,MATCH(A209,[2]master!$A$1:$A$498,0),2)</f>
        <v>Émissions</v>
      </c>
      <c r="C209" t="s">
        <v>76</v>
      </c>
      <c r="D209" t="str">
        <f>INDEX([2]master!$A$1:$C$498,MATCH(C209,[2]master!$A$1:$A$498,0),2)</f>
        <v>Carboneutralité au Canada</v>
      </c>
      <c r="E209" t="s">
        <v>189</v>
      </c>
      <c r="F209" t="str">
        <f>INDEX([2]master!$A$1:$C$498,MATCH(E209,[2]master!$A$1:$A$498,0),2)</f>
        <v>Pétrole classique</v>
      </c>
      <c r="G209" t="s">
        <v>166</v>
      </c>
      <c r="H209">
        <v>19110.109</v>
      </c>
    </row>
    <row r="210" spans="1:8" x14ac:dyDescent="0.35">
      <c r="A210" t="s">
        <v>140</v>
      </c>
      <c r="B210" t="str">
        <f>INDEX([2]master!$A$1:$C$498,MATCH(A210,[2]master!$A$1:$A$498,0),2)</f>
        <v>Émissions</v>
      </c>
      <c r="C210" t="s">
        <v>76</v>
      </c>
      <c r="D210" t="str">
        <f>INDEX([2]master!$A$1:$C$498,MATCH(C210,[2]master!$A$1:$A$498,0),2)</f>
        <v>Carboneutralité au Canada</v>
      </c>
      <c r="E210" t="s">
        <v>189</v>
      </c>
      <c r="F210" t="str">
        <f>INDEX([2]master!$A$1:$C$498,MATCH(E210,[2]master!$A$1:$A$498,0),2)</f>
        <v>Pétrole classique</v>
      </c>
      <c r="G210" t="s">
        <v>167</v>
      </c>
      <c r="H210">
        <v>17036.813999999998</v>
      </c>
    </row>
    <row r="211" spans="1:8" x14ac:dyDescent="0.35">
      <c r="A211" t="s">
        <v>140</v>
      </c>
      <c r="B211" t="str">
        <f>INDEX([2]master!$A$1:$C$498,MATCH(A211,[2]master!$A$1:$A$498,0),2)</f>
        <v>Émissions</v>
      </c>
      <c r="C211" t="s">
        <v>76</v>
      </c>
      <c r="D211" t="str">
        <f>INDEX([2]master!$A$1:$C$498,MATCH(C211,[2]master!$A$1:$A$498,0),2)</f>
        <v>Carboneutralité au Canada</v>
      </c>
      <c r="E211" t="s">
        <v>189</v>
      </c>
      <c r="F211" t="str">
        <f>INDEX([2]master!$A$1:$C$498,MATCH(E211,[2]master!$A$1:$A$498,0),2)</f>
        <v>Pétrole classique</v>
      </c>
      <c r="G211" t="s">
        <v>168</v>
      </c>
      <c r="H211">
        <v>14884.072</v>
      </c>
    </row>
    <row r="212" spans="1:8" x14ac:dyDescent="0.35">
      <c r="A212" t="s">
        <v>140</v>
      </c>
      <c r="B212" t="str">
        <f>INDEX([2]master!$A$1:$C$498,MATCH(A212,[2]master!$A$1:$A$498,0),2)</f>
        <v>Émissions</v>
      </c>
      <c r="C212" t="s">
        <v>76</v>
      </c>
      <c r="D212" t="str">
        <f>INDEX([2]master!$A$1:$C$498,MATCH(C212,[2]master!$A$1:$A$498,0),2)</f>
        <v>Carboneutralité au Canada</v>
      </c>
      <c r="E212" t="s">
        <v>189</v>
      </c>
      <c r="F212" t="str">
        <f>INDEX([2]master!$A$1:$C$498,MATCH(E212,[2]master!$A$1:$A$498,0),2)</f>
        <v>Pétrole classique</v>
      </c>
      <c r="G212" t="s">
        <v>169</v>
      </c>
      <c r="H212">
        <v>14526.665000000001</v>
      </c>
    </row>
    <row r="213" spans="1:8" x14ac:dyDescent="0.35">
      <c r="A213" t="s">
        <v>140</v>
      </c>
      <c r="B213" t="str">
        <f>INDEX([2]master!$A$1:$C$498,MATCH(A213,[2]master!$A$1:$A$498,0),2)</f>
        <v>Émissions</v>
      </c>
      <c r="C213" t="s">
        <v>76</v>
      </c>
      <c r="D213" t="str">
        <f>INDEX([2]master!$A$1:$C$498,MATCH(C213,[2]master!$A$1:$A$498,0),2)</f>
        <v>Carboneutralité au Canada</v>
      </c>
      <c r="E213" t="s">
        <v>189</v>
      </c>
      <c r="F213" t="str">
        <f>INDEX([2]master!$A$1:$C$498,MATCH(E213,[2]master!$A$1:$A$498,0),2)</f>
        <v>Pétrole classique</v>
      </c>
      <c r="G213" t="s">
        <v>170</v>
      </c>
      <c r="H213">
        <v>14137.516</v>
      </c>
    </row>
    <row r="214" spans="1:8" x14ac:dyDescent="0.35">
      <c r="A214" t="s">
        <v>140</v>
      </c>
      <c r="B214" t="str">
        <f>INDEX([2]master!$A$1:$C$498,MATCH(A214,[2]master!$A$1:$A$498,0),2)</f>
        <v>Émissions</v>
      </c>
      <c r="C214" t="s">
        <v>76</v>
      </c>
      <c r="D214" t="str">
        <f>INDEX([2]master!$A$1:$C$498,MATCH(C214,[2]master!$A$1:$A$498,0),2)</f>
        <v>Carboneutralité au Canada</v>
      </c>
      <c r="E214" t="s">
        <v>189</v>
      </c>
      <c r="F214" t="str">
        <f>INDEX([2]master!$A$1:$C$498,MATCH(E214,[2]master!$A$1:$A$498,0),2)</f>
        <v>Pétrole classique</v>
      </c>
      <c r="G214" t="s">
        <v>171</v>
      </c>
      <c r="H214">
        <v>13664.703</v>
      </c>
    </row>
    <row r="215" spans="1:8" x14ac:dyDescent="0.35">
      <c r="A215" t="s">
        <v>140</v>
      </c>
      <c r="B215" t="str">
        <f>INDEX([2]master!$A$1:$C$498,MATCH(A215,[2]master!$A$1:$A$498,0),2)</f>
        <v>Émissions</v>
      </c>
      <c r="C215" t="s">
        <v>76</v>
      </c>
      <c r="D215" t="str">
        <f>INDEX([2]master!$A$1:$C$498,MATCH(C215,[2]master!$A$1:$A$498,0),2)</f>
        <v>Carboneutralité au Canada</v>
      </c>
      <c r="E215" t="s">
        <v>189</v>
      </c>
      <c r="F215" t="str">
        <f>INDEX([2]master!$A$1:$C$498,MATCH(E215,[2]master!$A$1:$A$498,0),2)</f>
        <v>Pétrole classique</v>
      </c>
      <c r="G215" t="s">
        <v>172</v>
      </c>
      <c r="H215">
        <v>13035.73</v>
      </c>
    </row>
    <row r="216" spans="1:8" x14ac:dyDescent="0.35">
      <c r="A216" t="s">
        <v>140</v>
      </c>
      <c r="B216" t="str">
        <f>INDEX([2]master!$A$1:$C$498,MATCH(A216,[2]master!$A$1:$A$498,0),2)</f>
        <v>Émissions</v>
      </c>
      <c r="C216" t="s">
        <v>76</v>
      </c>
      <c r="D216" t="str">
        <f>INDEX([2]master!$A$1:$C$498,MATCH(C216,[2]master!$A$1:$A$498,0),2)</f>
        <v>Carboneutralité au Canada</v>
      </c>
      <c r="E216" t="s">
        <v>189</v>
      </c>
      <c r="F216" t="str">
        <f>INDEX([2]master!$A$1:$C$498,MATCH(E216,[2]master!$A$1:$A$498,0),2)</f>
        <v>Pétrole classique</v>
      </c>
      <c r="G216" t="s">
        <v>173</v>
      </c>
      <c r="H216">
        <v>12711.77</v>
      </c>
    </row>
    <row r="217" spans="1:8" x14ac:dyDescent="0.35">
      <c r="A217" t="s">
        <v>140</v>
      </c>
      <c r="B217" t="str">
        <f>INDEX([2]master!$A$1:$C$498,MATCH(A217,[2]master!$A$1:$A$498,0),2)</f>
        <v>Émissions</v>
      </c>
      <c r="C217" t="s">
        <v>76</v>
      </c>
      <c r="D217" t="str">
        <f>INDEX([2]master!$A$1:$C$498,MATCH(C217,[2]master!$A$1:$A$498,0),2)</f>
        <v>Carboneutralité au Canada</v>
      </c>
      <c r="E217" t="s">
        <v>189</v>
      </c>
      <c r="F217" t="str">
        <f>INDEX([2]master!$A$1:$C$498,MATCH(E217,[2]master!$A$1:$A$498,0),2)</f>
        <v>Pétrole classique</v>
      </c>
      <c r="G217" t="s">
        <v>174</v>
      </c>
      <c r="H217">
        <v>12440.690999999999</v>
      </c>
    </row>
    <row r="218" spans="1:8" x14ac:dyDescent="0.35">
      <c r="A218" t="s">
        <v>140</v>
      </c>
      <c r="B218" t="str">
        <f>INDEX([2]master!$A$1:$C$498,MATCH(A218,[2]master!$A$1:$A$498,0),2)</f>
        <v>Émissions</v>
      </c>
      <c r="C218" t="s">
        <v>76</v>
      </c>
      <c r="D218" t="str">
        <f>INDEX([2]master!$A$1:$C$498,MATCH(C218,[2]master!$A$1:$A$498,0),2)</f>
        <v>Carboneutralité au Canada</v>
      </c>
      <c r="E218" t="s">
        <v>189</v>
      </c>
      <c r="F218" t="str">
        <f>INDEX([2]master!$A$1:$C$498,MATCH(E218,[2]master!$A$1:$A$498,0),2)</f>
        <v>Pétrole classique</v>
      </c>
      <c r="G218" t="s">
        <v>175</v>
      </c>
      <c r="H218">
        <v>11758.23</v>
      </c>
    </row>
    <row r="219" spans="1:8" x14ac:dyDescent="0.35">
      <c r="A219" t="s">
        <v>140</v>
      </c>
      <c r="B219" t="str">
        <f>INDEX([2]master!$A$1:$C$498,MATCH(A219,[2]master!$A$1:$A$498,0),2)</f>
        <v>Émissions</v>
      </c>
      <c r="C219" t="s">
        <v>76</v>
      </c>
      <c r="D219" t="str">
        <f>INDEX([2]master!$A$1:$C$498,MATCH(C219,[2]master!$A$1:$A$498,0),2)</f>
        <v>Carboneutralité au Canada</v>
      </c>
      <c r="E219" t="s">
        <v>189</v>
      </c>
      <c r="F219" t="str">
        <f>INDEX([2]master!$A$1:$C$498,MATCH(E219,[2]master!$A$1:$A$498,0),2)</f>
        <v>Pétrole classique</v>
      </c>
      <c r="G219" t="s">
        <v>176</v>
      </c>
      <c r="H219">
        <v>10308.645</v>
      </c>
    </row>
    <row r="220" spans="1:8" x14ac:dyDescent="0.35">
      <c r="A220" t="s">
        <v>140</v>
      </c>
      <c r="B220" t="str">
        <f>INDEX([2]master!$A$1:$C$498,MATCH(A220,[2]master!$A$1:$A$498,0),2)</f>
        <v>Émissions</v>
      </c>
      <c r="C220" t="s">
        <v>76</v>
      </c>
      <c r="D220" t="str">
        <f>INDEX([2]master!$A$1:$C$498,MATCH(C220,[2]master!$A$1:$A$498,0),2)</f>
        <v>Carboneutralité au Canada</v>
      </c>
      <c r="E220" t="s">
        <v>189</v>
      </c>
      <c r="F220" t="str">
        <f>INDEX([2]master!$A$1:$C$498,MATCH(E220,[2]master!$A$1:$A$498,0),2)</f>
        <v>Pétrole classique</v>
      </c>
      <c r="G220" t="s">
        <v>177</v>
      </c>
      <c r="H220">
        <v>8995.3799999999992</v>
      </c>
    </row>
    <row r="221" spans="1:8" x14ac:dyDescent="0.35">
      <c r="A221" t="s">
        <v>140</v>
      </c>
      <c r="B221" t="str">
        <f>INDEX([2]master!$A$1:$C$498,MATCH(A221,[2]master!$A$1:$A$498,0),2)</f>
        <v>Émissions</v>
      </c>
      <c r="C221" t="s">
        <v>76</v>
      </c>
      <c r="D221" t="str">
        <f>INDEX([2]master!$A$1:$C$498,MATCH(C221,[2]master!$A$1:$A$498,0),2)</f>
        <v>Carboneutralité au Canada</v>
      </c>
      <c r="E221" t="s">
        <v>189</v>
      </c>
      <c r="F221" t="str">
        <f>INDEX([2]master!$A$1:$C$498,MATCH(E221,[2]master!$A$1:$A$498,0),2)</f>
        <v>Pétrole classique</v>
      </c>
      <c r="G221" t="s">
        <v>178</v>
      </c>
      <c r="H221">
        <v>8723.0879999999997</v>
      </c>
    </row>
    <row r="222" spans="1:8" x14ac:dyDescent="0.35">
      <c r="A222" t="s">
        <v>140</v>
      </c>
      <c r="B222" t="str">
        <f>INDEX([2]master!$A$1:$C$498,MATCH(A222,[2]master!$A$1:$A$498,0),2)</f>
        <v>Émissions</v>
      </c>
      <c r="C222" t="s">
        <v>76</v>
      </c>
      <c r="D222" t="str">
        <f>INDEX([2]master!$A$1:$C$498,MATCH(C222,[2]master!$A$1:$A$498,0),2)</f>
        <v>Carboneutralité au Canada</v>
      </c>
      <c r="E222" t="s">
        <v>189</v>
      </c>
      <c r="F222" t="str">
        <f>INDEX([2]master!$A$1:$C$498,MATCH(E222,[2]master!$A$1:$A$498,0),2)</f>
        <v>Pétrole classique</v>
      </c>
      <c r="G222" t="s">
        <v>179</v>
      </c>
      <c r="H222">
        <v>8169.9979999999996</v>
      </c>
    </row>
    <row r="223" spans="1:8" x14ac:dyDescent="0.35">
      <c r="A223" t="s">
        <v>140</v>
      </c>
      <c r="B223" t="str">
        <f>INDEX([2]master!$A$1:$C$498,MATCH(A223,[2]master!$A$1:$A$498,0),2)</f>
        <v>Émissions</v>
      </c>
      <c r="C223" t="s">
        <v>76</v>
      </c>
      <c r="D223" t="str">
        <f>INDEX([2]master!$A$1:$C$498,MATCH(C223,[2]master!$A$1:$A$498,0),2)</f>
        <v>Carboneutralité au Canada</v>
      </c>
      <c r="E223" t="s">
        <v>189</v>
      </c>
      <c r="F223" t="str">
        <f>INDEX([2]master!$A$1:$C$498,MATCH(E223,[2]master!$A$1:$A$498,0),2)</f>
        <v>Pétrole classique</v>
      </c>
      <c r="G223" t="s">
        <v>180</v>
      </c>
      <c r="H223">
        <v>7858.9740000000002</v>
      </c>
    </row>
    <row r="224" spans="1:8" x14ac:dyDescent="0.35">
      <c r="A224" t="s">
        <v>140</v>
      </c>
      <c r="B224" t="str">
        <f>INDEX([2]master!$A$1:$C$498,MATCH(A224,[2]master!$A$1:$A$498,0),2)</f>
        <v>Émissions</v>
      </c>
      <c r="C224" t="s">
        <v>76</v>
      </c>
      <c r="D224" t="str">
        <f>INDEX([2]master!$A$1:$C$498,MATCH(C224,[2]master!$A$1:$A$498,0),2)</f>
        <v>Carboneutralité au Canada</v>
      </c>
      <c r="E224" t="s">
        <v>189</v>
      </c>
      <c r="F224" t="str">
        <f>INDEX([2]master!$A$1:$C$498,MATCH(E224,[2]master!$A$1:$A$498,0),2)</f>
        <v>Pétrole classique</v>
      </c>
      <c r="G224" t="s">
        <v>181</v>
      </c>
      <c r="H224">
        <v>7608.6170000000002</v>
      </c>
    </row>
    <row r="225" spans="1:8" x14ac:dyDescent="0.35">
      <c r="A225" t="s">
        <v>140</v>
      </c>
      <c r="B225" t="str">
        <f>INDEX([2]master!$A$1:$C$498,MATCH(A225,[2]master!$A$1:$A$498,0),2)</f>
        <v>Émissions</v>
      </c>
      <c r="C225" t="s">
        <v>76</v>
      </c>
      <c r="D225" t="str">
        <f>INDEX([2]master!$A$1:$C$498,MATCH(C225,[2]master!$A$1:$A$498,0),2)</f>
        <v>Carboneutralité au Canada</v>
      </c>
      <c r="E225" t="s">
        <v>189</v>
      </c>
      <c r="F225" t="str">
        <f>INDEX([2]master!$A$1:$C$498,MATCH(E225,[2]master!$A$1:$A$498,0),2)</f>
        <v>Pétrole classique</v>
      </c>
      <c r="G225" t="s">
        <v>182</v>
      </c>
      <c r="H225">
        <v>7408.1820000000007</v>
      </c>
    </row>
    <row r="226" spans="1:8" x14ac:dyDescent="0.35">
      <c r="A226" t="s">
        <v>140</v>
      </c>
      <c r="B226" t="str">
        <f>INDEX([2]master!$A$1:$C$498,MATCH(A226,[2]master!$A$1:$A$498,0),2)</f>
        <v>Émissions</v>
      </c>
      <c r="C226" t="s">
        <v>76</v>
      </c>
      <c r="D226" t="str">
        <f>INDEX([2]master!$A$1:$C$498,MATCH(C226,[2]master!$A$1:$A$498,0),2)</f>
        <v>Carboneutralité au Canada</v>
      </c>
      <c r="E226" t="s">
        <v>189</v>
      </c>
      <c r="F226" t="str">
        <f>INDEX([2]master!$A$1:$C$498,MATCH(E226,[2]master!$A$1:$A$498,0),2)</f>
        <v>Pétrole classique</v>
      </c>
      <c r="G226" t="s">
        <v>183</v>
      </c>
      <c r="H226">
        <v>7161.5349999999999</v>
      </c>
    </row>
    <row r="227" spans="1:8" x14ac:dyDescent="0.35">
      <c r="A227" t="s">
        <v>140</v>
      </c>
      <c r="B227" t="str">
        <f>INDEX([2]master!$A$1:$C$498,MATCH(A227,[2]master!$A$1:$A$498,0),2)</f>
        <v>Émissions</v>
      </c>
      <c r="C227" t="s">
        <v>76</v>
      </c>
      <c r="D227" t="str">
        <f>INDEX([2]master!$A$1:$C$498,MATCH(C227,[2]master!$A$1:$A$498,0),2)</f>
        <v>Carboneutralité au Canada</v>
      </c>
      <c r="E227" t="s">
        <v>189</v>
      </c>
      <c r="F227" t="str">
        <f>INDEX([2]master!$A$1:$C$498,MATCH(E227,[2]master!$A$1:$A$498,0),2)</f>
        <v>Pétrole classique</v>
      </c>
      <c r="G227" t="s">
        <v>184</v>
      </c>
      <c r="H227">
        <v>6980.52</v>
      </c>
    </row>
    <row r="228" spans="1:8" x14ac:dyDescent="0.35">
      <c r="A228" t="s">
        <v>140</v>
      </c>
      <c r="B228" t="str">
        <f>INDEX([2]master!$A$1:$C$498,MATCH(A228,[2]master!$A$1:$A$498,0),2)</f>
        <v>Émissions</v>
      </c>
      <c r="C228" t="s">
        <v>76</v>
      </c>
      <c r="D228" t="str">
        <f>INDEX([2]master!$A$1:$C$498,MATCH(C228,[2]master!$A$1:$A$498,0),2)</f>
        <v>Carboneutralité au Canada</v>
      </c>
      <c r="E228" t="s">
        <v>189</v>
      </c>
      <c r="F228" t="str">
        <f>INDEX([2]master!$A$1:$C$498,MATCH(E228,[2]master!$A$1:$A$498,0),2)</f>
        <v>Pétrole classique</v>
      </c>
      <c r="G228" t="s">
        <v>185</v>
      </c>
      <c r="H228">
        <v>6757.74</v>
      </c>
    </row>
    <row r="229" spans="1:8" x14ac:dyDescent="0.35">
      <c r="A229" t="s">
        <v>140</v>
      </c>
      <c r="B229" t="str">
        <f>INDEX([2]master!$A$1:$C$498,MATCH(A229,[2]master!$A$1:$A$498,0),2)</f>
        <v>Émissions</v>
      </c>
      <c r="C229" t="s">
        <v>76</v>
      </c>
      <c r="D229" t="str">
        <f>INDEX([2]master!$A$1:$C$498,MATCH(C229,[2]master!$A$1:$A$498,0),2)</f>
        <v>Carboneutralité au Canada</v>
      </c>
      <c r="E229" t="s">
        <v>189</v>
      </c>
      <c r="F229" t="str">
        <f>INDEX([2]master!$A$1:$C$498,MATCH(E229,[2]master!$A$1:$A$498,0),2)</f>
        <v>Pétrole classique</v>
      </c>
      <c r="G229" t="s">
        <v>186</v>
      </c>
      <c r="H229">
        <v>6490.5990000000002</v>
      </c>
    </row>
    <row r="230" spans="1:8" x14ac:dyDescent="0.35">
      <c r="A230" t="s">
        <v>140</v>
      </c>
      <c r="B230" t="str">
        <f>INDEX([2]master!$A$1:$C$498,MATCH(A230,[2]master!$A$1:$A$498,0),2)</f>
        <v>Émissions</v>
      </c>
      <c r="C230" t="s">
        <v>76</v>
      </c>
      <c r="D230" t="str">
        <f>INDEX([2]master!$A$1:$C$498,MATCH(C230,[2]master!$A$1:$A$498,0),2)</f>
        <v>Carboneutralité au Canada</v>
      </c>
      <c r="E230" t="s">
        <v>189</v>
      </c>
      <c r="F230" t="str">
        <f>INDEX([2]master!$A$1:$C$498,MATCH(E230,[2]master!$A$1:$A$498,0),2)</f>
        <v>Pétrole classique</v>
      </c>
      <c r="G230" t="s">
        <v>187</v>
      </c>
      <c r="H230">
        <v>6267.8469999999998</v>
      </c>
    </row>
    <row r="231" spans="1:8" x14ac:dyDescent="0.35">
      <c r="A231" t="s">
        <v>140</v>
      </c>
      <c r="B231" t="str">
        <f>INDEX([2]master!$A$1:$C$498,MATCH(A231,[2]master!$A$1:$A$498,0),2)</f>
        <v>Émissions</v>
      </c>
      <c r="C231" t="s">
        <v>76</v>
      </c>
      <c r="D231" t="str">
        <f>INDEX([2]master!$A$1:$C$498,MATCH(C231,[2]master!$A$1:$A$498,0),2)</f>
        <v>Carboneutralité au Canada</v>
      </c>
      <c r="E231" t="s">
        <v>189</v>
      </c>
      <c r="F231" t="str">
        <f>INDEX([2]master!$A$1:$C$498,MATCH(E231,[2]master!$A$1:$A$498,0),2)</f>
        <v>Pétrole classique</v>
      </c>
      <c r="G231" t="s">
        <v>188</v>
      </c>
      <c r="H231">
        <v>5984.1350000000002</v>
      </c>
    </row>
    <row r="232" spans="1:8" x14ac:dyDescent="0.35">
      <c r="A232" t="s">
        <v>140</v>
      </c>
      <c r="B232" t="str">
        <f>INDEX([2]master!$A$1:$C$498,MATCH(A232,[2]master!$A$1:$A$498,0),2)</f>
        <v>Émissions</v>
      </c>
      <c r="C232" t="s">
        <v>76</v>
      </c>
      <c r="D232" t="str">
        <f>INDEX([2]master!$A$1:$C$498,MATCH(C232,[2]master!$A$1:$A$498,0),2)</f>
        <v>Carboneutralité au Canada</v>
      </c>
      <c r="E232" t="s">
        <v>190</v>
      </c>
      <c r="F232" t="str">
        <f>INDEX([2]master!$A$1:$C$498,MATCH(E232,[2]master!$A$1:$A$498,0),2)</f>
        <v>Gaz</v>
      </c>
      <c r="G232" t="s">
        <v>142</v>
      </c>
      <c r="H232">
        <v>61495.47</v>
      </c>
    </row>
    <row r="233" spans="1:8" x14ac:dyDescent="0.35">
      <c r="A233" t="s">
        <v>140</v>
      </c>
      <c r="B233" t="str">
        <f>INDEX([2]master!$A$1:$C$498,MATCH(A233,[2]master!$A$1:$A$498,0),2)</f>
        <v>Émissions</v>
      </c>
      <c r="C233" t="s">
        <v>76</v>
      </c>
      <c r="D233" t="str">
        <f>INDEX([2]master!$A$1:$C$498,MATCH(C233,[2]master!$A$1:$A$498,0),2)</f>
        <v>Carboneutralité au Canada</v>
      </c>
      <c r="E233" t="s">
        <v>190</v>
      </c>
      <c r="F233" t="str">
        <f>INDEX([2]master!$A$1:$C$498,MATCH(E233,[2]master!$A$1:$A$498,0),2)</f>
        <v>Gaz</v>
      </c>
      <c r="G233" t="s">
        <v>144</v>
      </c>
      <c r="H233">
        <v>61459.040000000001</v>
      </c>
    </row>
    <row r="234" spans="1:8" x14ac:dyDescent="0.35">
      <c r="A234" t="s">
        <v>140</v>
      </c>
      <c r="B234" t="str">
        <f>INDEX([2]master!$A$1:$C$498,MATCH(A234,[2]master!$A$1:$A$498,0),2)</f>
        <v>Émissions</v>
      </c>
      <c r="C234" t="s">
        <v>76</v>
      </c>
      <c r="D234" t="str">
        <f>INDEX([2]master!$A$1:$C$498,MATCH(C234,[2]master!$A$1:$A$498,0),2)</f>
        <v>Carboneutralité au Canada</v>
      </c>
      <c r="E234" t="s">
        <v>190</v>
      </c>
      <c r="F234" t="str">
        <f>INDEX([2]master!$A$1:$C$498,MATCH(E234,[2]master!$A$1:$A$498,0),2)</f>
        <v>Gaz</v>
      </c>
      <c r="G234" t="s">
        <v>145</v>
      </c>
      <c r="H234">
        <v>64911.37</v>
      </c>
    </row>
    <row r="235" spans="1:8" x14ac:dyDescent="0.35">
      <c r="A235" t="s">
        <v>140</v>
      </c>
      <c r="B235" t="str">
        <f>INDEX([2]master!$A$1:$C$498,MATCH(A235,[2]master!$A$1:$A$498,0),2)</f>
        <v>Émissions</v>
      </c>
      <c r="C235" t="s">
        <v>76</v>
      </c>
      <c r="D235" t="str">
        <f>INDEX([2]master!$A$1:$C$498,MATCH(C235,[2]master!$A$1:$A$498,0),2)</f>
        <v>Carboneutralité au Canada</v>
      </c>
      <c r="E235" t="s">
        <v>190</v>
      </c>
      <c r="F235" t="str">
        <f>INDEX([2]master!$A$1:$C$498,MATCH(E235,[2]master!$A$1:$A$498,0),2)</f>
        <v>Gaz</v>
      </c>
      <c r="G235" t="s">
        <v>146</v>
      </c>
      <c r="H235">
        <v>64856.55</v>
      </c>
    </row>
    <row r="236" spans="1:8" x14ac:dyDescent="0.35">
      <c r="A236" t="s">
        <v>140</v>
      </c>
      <c r="B236" t="str">
        <f>INDEX([2]master!$A$1:$C$498,MATCH(A236,[2]master!$A$1:$A$498,0),2)</f>
        <v>Émissions</v>
      </c>
      <c r="C236" t="s">
        <v>76</v>
      </c>
      <c r="D236" t="str">
        <f>INDEX([2]master!$A$1:$C$498,MATCH(C236,[2]master!$A$1:$A$498,0),2)</f>
        <v>Carboneutralité au Canada</v>
      </c>
      <c r="E236" t="s">
        <v>190</v>
      </c>
      <c r="F236" t="str">
        <f>INDEX([2]master!$A$1:$C$498,MATCH(E236,[2]master!$A$1:$A$498,0),2)</f>
        <v>Gaz</v>
      </c>
      <c r="G236" t="s">
        <v>147</v>
      </c>
      <c r="H236">
        <v>61145.53</v>
      </c>
    </row>
    <row r="237" spans="1:8" x14ac:dyDescent="0.35">
      <c r="A237" t="s">
        <v>140</v>
      </c>
      <c r="B237" t="str">
        <f>INDEX([2]master!$A$1:$C$498,MATCH(A237,[2]master!$A$1:$A$498,0),2)</f>
        <v>Émissions</v>
      </c>
      <c r="C237" t="s">
        <v>76</v>
      </c>
      <c r="D237" t="str">
        <f>INDEX([2]master!$A$1:$C$498,MATCH(C237,[2]master!$A$1:$A$498,0),2)</f>
        <v>Carboneutralité au Canada</v>
      </c>
      <c r="E237" t="s">
        <v>190</v>
      </c>
      <c r="F237" t="str">
        <f>INDEX([2]master!$A$1:$C$498,MATCH(E237,[2]master!$A$1:$A$498,0),2)</f>
        <v>Gaz</v>
      </c>
      <c r="G237" t="s">
        <v>148</v>
      </c>
      <c r="H237">
        <v>61716.85</v>
      </c>
    </row>
    <row r="238" spans="1:8" x14ac:dyDescent="0.35">
      <c r="A238" t="s">
        <v>140</v>
      </c>
      <c r="B238" t="str">
        <f>INDEX([2]master!$A$1:$C$498,MATCH(A238,[2]master!$A$1:$A$498,0),2)</f>
        <v>Émissions</v>
      </c>
      <c r="C238" t="s">
        <v>76</v>
      </c>
      <c r="D238" t="str">
        <f>INDEX([2]master!$A$1:$C$498,MATCH(C238,[2]master!$A$1:$A$498,0),2)</f>
        <v>Carboneutralité au Canada</v>
      </c>
      <c r="E238" t="s">
        <v>190</v>
      </c>
      <c r="F238" t="str">
        <f>INDEX([2]master!$A$1:$C$498,MATCH(E238,[2]master!$A$1:$A$498,0),2)</f>
        <v>Gaz</v>
      </c>
      <c r="G238" t="s">
        <v>149</v>
      </c>
      <c r="H238">
        <v>63563.54</v>
      </c>
    </row>
    <row r="239" spans="1:8" x14ac:dyDescent="0.35">
      <c r="A239" t="s">
        <v>140</v>
      </c>
      <c r="B239" t="str">
        <f>INDEX([2]master!$A$1:$C$498,MATCH(A239,[2]master!$A$1:$A$498,0),2)</f>
        <v>Émissions</v>
      </c>
      <c r="C239" t="s">
        <v>76</v>
      </c>
      <c r="D239" t="str">
        <f>INDEX([2]master!$A$1:$C$498,MATCH(C239,[2]master!$A$1:$A$498,0),2)</f>
        <v>Carboneutralité au Canada</v>
      </c>
      <c r="E239" t="s">
        <v>190</v>
      </c>
      <c r="F239" t="str">
        <f>INDEX([2]master!$A$1:$C$498,MATCH(E239,[2]master!$A$1:$A$498,0),2)</f>
        <v>Gaz</v>
      </c>
      <c r="G239" t="s">
        <v>150</v>
      </c>
      <c r="H239">
        <v>62944.42</v>
      </c>
    </row>
    <row r="240" spans="1:8" x14ac:dyDescent="0.35">
      <c r="A240" t="s">
        <v>140</v>
      </c>
      <c r="B240" t="str">
        <f>INDEX([2]master!$A$1:$C$498,MATCH(A240,[2]master!$A$1:$A$498,0),2)</f>
        <v>Émissions</v>
      </c>
      <c r="C240" t="s">
        <v>76</v>
      </c>
      <c r="D240" t="str">
        <f>INDEX([2]master!$A$1:$C$498,MATCH(C240,[2]master!$A$1:$A$498,0),2)</f>
        <v>Carboneutralité au Canada</v>
      </c>
      <c r="E240" t="s">
        <v>190</v>
      </c>
      <c r="F240" t="str">
        <f>INDEX([2]master!$A$1:$C$498,MATCH(E240,[2]master!$A$1:$A$498,0),2)</f>
        <v>Gaz</v>
      </c>
      <c r="G240" t="s">
        <v>151</v>
      </c>
      <c r="H240">
        <v>62112.79</v>
      </c>
    </row>
    <row r="241" spans="1:8" x14ac:dyDescent="0.35">
      <c r="A241" t="s">
        <v>140</v>
      </c>
      <c r="B241" t="str">
        <f>INDEX([2]master!$A$1:$C$498,MATCH(A241,[2]master!$A$1:$A$498,0),2)</f>
        <v>Émissions</v>
      </c>
      <c r="C241" t="s">
        <v>76</v>
      </c>
      <c r="D241" t="str">
        <f>INDEX([2]master!$A$1:$C$498,MATCH(C241,[2]master!$A$1:$A$498,0),2)</f>
        <v>Carboneutralité au Canada</v>
      </c>
      <c r="E241" t="s">
        <v>190</v>
      </c>
      <c r="F241" t="str">
        <f>INDEX([2]master!$A$1:$C$498,MATCH(E241,[2]master!$A$1:$A$498,0),2)</f>
        <v>Gaz</v>
      </c>
      <c r="G241" t="s">
        <v>152</v>
      </c>
      <c r="H241">
        <v>60102.28</v>
      </c>
    </row>
    <row r="242" spans="1:8" x14ac:dyDescent="0.35">
      <c r="A242" t="s">
        <v>140</v>
      </c>
      <c r="B242" t="str">
        <f>INDEX([2]master!$A$1:$C$498,MATCH(A242,[2]master!$A$1:$A$498,0),2)</f>
        <v>Émissions</v>
      </c>
      <c r="C242" t="s">
        <v>76</v>
      </c>
      <c r="D242" t="str">
        <f>INDEX([2]master!$A$1:$C$498,MATCH(C242,[2]master!$A$1:$A$498,0),2)</f>
        <v>Carboneutralité au Canada</v>
      </c>
      <c r="E242" t="s">
        <v>190</v>
      </c>
      <c r="F242" t="str">
        <f>INDEX([2]master!$A$1:$C$498,MATCH(E242,[2]master!$A$1:$A$498,0),2)</f>
        <v>Gaz</v>
      </c>
      <c r="G242" t="s">
        <v>153</v>
      </c>
      <c r="H242">
        <v>58397.97</v>
      </c>
    </row>
    <row r="243" spans="1:8" x14ac:dyDescent="0.35">
      <c r="A243" t="s">
        <v>140</v>
      </c>
      <c r="B243" t="str">
        <f>INDEX([2]master!$A$1:$C$498,MATCH(A243,[2]master!$A$1:$A$498,0),2)</f>
        <v>Émissions</v>
      </c>
      <c r="C243" t="s">
        <v>76</v>
      </c>
      <c r="D243" t="str">
        <f>INDEX([2]master!$A$1:$C$498,MATCH(C243,[2]master!$A$1:$A$498,0),2)</f>
        <v>Carboneutralité au Canada</v>
      </c>
      <c r="E243" t="s">
        <v>190</v>
      </c>
      <c r="F243" t="str">
        <f>INDEX([2]master!$A$1:$C$498,MATCH(E243,[2]master!$A$1:$A$498,0),2)</f>
        <v>Gaz</v>
      </c>
      <c r="G243" t="s">
        <v>154</v>
      </c>
      <c r="H243">
        <v>54590.76</v>
      </c>
    </row>
    <row r="244" spans="1:8" x14ac:dyDescent="0.35">
      <c r="A244" t="s">
        <v>140</v>
      </c>
      <c r="B244" t="str">
        <f>INDEX([2]master!$A$1:$C$498,MATCH(A244,[2]master!$A$1:$A$498,0),2)</f>
        <v>Émissions</v>
      </c>
      <c r="C244" t="s">
        <v>76</v>
      </c>
      <c r="D244" t="str">
        <f>INDEX([2]master!$A$1:$C$498,MATCH(C244,[2]master!$A$1:$A$498,0),2)</f>
        <v>Carboneutralité au Canada</v>
      </c>
      <c r="E244" t="s">
        <v>190</v>
      </c>
      <c r="F244" t="str">
        <f>INDEX([2]master!$A$1:$C$498,MATCH(E244,[2]master!$A$1:$A$498,0),2)</f>
        <v>Gaz</v>
      </c>
      <c r="G244" t="s">
        <v>155</v>
      </c>
      <c r="H244">
        <v>54737.440000000002</v>
      </c>
    </row>
    <row r="245" spans="1:8" x14ac:dyDescent="0.35">
      <c r="A245" t="s">
        <v>140</v>
      </c>
      <c r="B245" t="str">
        <f>INDEX([2]master!$A$1:$C$498,MATCH(A245,[2]master!$A$1:$A$498,0),2)</f>
        <v>Émissions</v>
      </c>
      <c r="C245" t="s">
        <v>76</v>
      </c>
      <c r="D245" t="str">
        <f>INDEX([2]master!$A$1:$C$498,MATCH(C245,[2]master!$A$1:$A$498,0),2)</f>
        <v>Carboneutralité au Canada</v>
      </c>
      <c r="E245" t="s">
        <v>190</v>
      </c>
      <c r="F245" t="str">
        <f>INDEX([2]master!$A$1:$C$498,MATCH(E245,[2]master!$A$1:$A$498,0),2)</f>
        <v>Gaz</v>
      </c>
      <c r="G245" t="s">
        <v>156</v>
      </c>
      <c r="H245">
        <v>56862.29</v>
      </c>
    </row>
    <row r="246" spans="1:8" x14ac:dyDescent="0.35">
      <c r="A246" t="s">
        <v>140</v>
      </c>
      <c r="B246" t="str">
        <f>INDEX([2]master!$A$1:$C$498,MATCH(A246,[2]master!$A$1:$A$498,0),2)</f>
        <v>Émissions</v>
      </c>
      <c r="C246" t="s">
        <v>76</v>
      </c>
      <c r="D246" t="str">
        <f>INDEX([2]master!$A$1:$C$498,MATCH(C246,[2]master!$A$1:$A$498,0),2)</f>
        <v>Carboneutralité au Canada</v>
      </c>
      <c r="E246" t="s">
        <v>190</v>
      </c>
      <c r="F246" t="str">
        <f>INDEX([2]master!$A$1:$C$498,MATCH(E246,[2]master!$A$1:$A$498,0),2)</f>
        <v>Gaz</v>
      </c>
      <c r="G246" t="s">
        <v>157</v>
      </c>
      <c r="H246">
        <v>54957.25</v>
      </c>
    </row>
    <row r="247" spans="1:8" x14ac:dyDescent="0.35">
      <c r="A247" t="s">
        <v>140</v>
      </c>
      <c r="B247" t="str">
        <f>INDEX([2]master!$A$1:$C$498,MATCH(A247,[2]master!$A$1:$A$498,0),2)</f>
        <v>Émissions</v>
      </c>
      <c r="C247" t="s">
        <v>76</v>
      </c>
      <c r="D247" t="str">
        <f>INDEX([2]master!$A$1:$C$498,MATCH(C247,[2]master!$A$1:$A$498,0),2)</f>
        <v>Carboneutralité au Canada</v>
      </c>
      <c r="E247" t="s">
        <v>190</v>
      </c>
      <c r="F247" t="str">
        <f>INDEX([2]master!$A$1:$C$498,MATCH(E247,[2]master!$A$1:$A$498,0),2)</f>
        <v>Gaz</v>
      </c>
      <c r="G247" t="s">
        <v>158</v>
      </c>
      <c r="H247">
        <v>44692.88</v>
      </c>
    </row>
    <row r="248" spans="1:8" x14ac:dyDescent="0.35">
      <c r="A248" t="s">
        <v>140</v>
      </c>
      <c r="B248" t="str">
        <f>INDEX([2]master!$A$1:$C$498,MATCH(A248,[2]master!$A$1:$A$498,0),2)</f>
        <v>Émissions</v>
      </c>
      <c r="C248" t="s">
        <v>76</v>
      </c>
      <c r="D248" t="str">
        <f>INDEX([2]master!$A$1:$C$498,MATCH(C248,[2]master!$A$1:$A$498,0),2)</f>
        <v>Carboneutralité au Canada</v>
      </c>
      <c r="E248" t="s">
        <v>190</v>
      </c>
      <c r="F248" t="str">
        <f>INDEX([2]master!$A$1:$C$498,MATCH(E248,[2]master!$A$1:$A$498,0),2)</f>
        <v>Gaz</v>
      </c>
      <c r="G248" t="s">
        <v>159</v>
      </c>
      <c r="H248">
        <v>48122.7</v>
      </c>
    </row>
    <row r="249" spans="1:8" x14ac:dyDescent="0.35">
      <c r="A249" t="s">
        <v>140</v>
      </c>
      <c r="B249" t="str">
        <f>INDEX([2]master!$A$1:$C$498,MATCH(A249,[2]master!$A$1:$A$498,0),2)</f>
        <v>Émissions</v>
      </c>
      <c r="C249" t="s">
        <v>76</v>
      </c>
      <c r="D249" t="str">
        <f>INDEX([2]master!$A$1:$C$498,MATCH(C249,[2]master!$A$1:$A$498,0),2)</f>
        <v>Carboneutralité au Canada</v>
      </c>
      <c r="E249" t="s">
        <v>190</v>
      </c>
      <c r="F249" t="str">
        <f>INDEX([2]master!$A$1:$C$498,MATCH(E249,[2]master!$A$1:$A$498,0),2)</f>
        <v>Gaz</v>
      </c>
      <c r="G249" t="s">
        <v>160</v>
      </c>
      <c r="H249">
        <v>49200.03</v>
      </c>
    </row>
    <row r="250" spans="1:8" x14ac:dyDescent="0.35">
      <c r="A250" t="s">
        <v>140</v>
      </c>
      <c r="B250" t="str">
        <f>INDEX([2]master!$A$1:$C$498,MATCH(A250,[2]master!$A$1:$A$498,0),2)</f>
        <v>Émissions</v>
      </c>
      <c r="C250" t="s">
        <v>76</v>
      </c>
      <c r="D250" t="str">
        <f>INDEX([2]master!$A$1:$C$498,MATCH(C250,[2]master!$A$1:$A$498,0),2)</f>
        <v>Carboneutralité au Canada</v>
      </c>
      <c r="E250" t="s">
        <v>190</v>
      </c>
      <c r="F250" t="str">
        <f>INDEX([2]master!$A$1:$C$498,MATCH(E250,[2]master!$A$1:$A$498,0),2)</f>
        <v>Gaz</v>
      </c>
      <c r="G250" t="s">
        <v>161</v>
      </c>
      <c r="H250">
        <v>47032.27</v>
      </c>
    </row>
    <row r="251" spans="1:8" x14ac:dyDescent="0.35">
      <c r="A251" t="s">
        <v>140</v>
      </c>
      <c r="B251" t="str">
        <f>INDEX([2]master!$A$1:$C$498,MATCH(A251,[2]master!$A$1:$A$498,0),2)</f>
        <v>Émissions</v>
      </c>
      <c r="C251" t="s">
        <v>76</v>
      </c>
      <c r="D251" t="str">
        <f>INDEX([2]master!$A$1:$C$498,MATCH(C251,[2]master!$A$1:$A$498,0),2)</f>
        <v>Carboneutralité au Canada</v>
      </c>
      <c r="E251" t="s">
        <v>190</v>
      </c>
      <c r="F251" t="str">
        <f>INDEX([2]master!$A$1:$C$498,MATCH(E251,[2]master!$A$1:$A$498,0),2)</f>
        <v>Gaz</v>
      </c>
      <c r="G251" t="s">
        <v>162</v>
      </c>
      <c r="H251">
        <v>43647.67</v>
      </c>
    </row>
    <row r="252" spans="1:8" x14ac:dyDescent="0.35">
      <c r="A252" t="s">
        <v>140</v>
      </c>
      <c r="B252" t="str">
        <f>INDEX([2]master!$A$1:$C$498,MATCH(A252,[2]master!$A$1:$A$498,0),2)</f>
        <v>Émissions</v>
      </c>
      <c r="C252" t="s">
        <v>76</v>
      </c>
      <c r="D252" t="str">
        <f>INDEX([2]master!$A$1:$C$498,MATCH(C252,[2]master!$A$1:$A$498,0),2)</f>
        <v>Carboneutralité au Canada</v>
      </c>
      <c r="E252" t="s">
        <v>190</v>
      </c>
      <c r="F252" t="str">
        <f>INDEX([2]master!$A$1:$C$498,MATCH(E252,[2]master!$A$1:$A$498,0),2)</f>
        <v>Gaz</v>
      </c>
      <c r="G252" t="s">
        <v>163</v>
      </c>
      <c r="H252">
        <v>41307.43</v>
      </c>
    </row>
    <row r="253" spans="1:8" x14ac:dyDescent="0.35">
      <c r="A253" t="s">
        <v>140</v>
      </c>
      <c r="B253" t="str">
        <f>INDEX([2]master!$A$1:$C$498,MATCH(A253,[2]master!$A$1:$A$498,0),2)</f>
        <v>Émissions</v>
      </c>
      <c r="C253" t="s">
        <v>76</v>
      </c>
      <c r="D253" t="str">
        <f>INDEX([2]master!$A$1:$C$498,MATCH(C253,[2]master!$A$1:$A$498,0),2)</f>
        <v>Carboneutralité au Canada</v>
      </c>
      <c r="E253" t="s">
        <v>190</v>
      </c>
      <c r="F253" t="str">
        <f>INDEX([2]master!$A$1:$C$498,MATCH(E253,[2]master!$A$1:$A$498,0),2)</f>
        <v>Gaz</v>
      </c>
      <c r="G253" t="s">
        <v>164</v>
      </c>
      <c r="H253">
        <v>40023.57</v>
      </c>
    </row>
    <row r="254" spans="1:8" x14ac:dyDescent="0.35">
      <c r="A254" t="s">
        <v>140</v>
      </c>
      <c r="B254" t="str">
        <f>INDEX([2]master!$A$1:$C$498,MATCH(A254,[2]master!$A$1:$A$498,0),2)</f>
        <v>Émissions</v>
      </c>
      <c r="C254" t="s">
        <v>76</v>
      </c>
      <c r="D254" t="str">
        <f>INDEX([2]master!$A$1:$C$498,MATCH(C254,[2]master!$A$1:$A$498,0),2)</f>
        <v>Carboneutralité au Canada</v>
      </c>
      <c r="E254" t="s">
        <v>190</v>
      </c>
      <c r="F254" t="str">
        <f>INDEX([2]master!$A$1:$C$498,MATCH(E254,[2]master!$A$1:$A$498,0),2)</f>
        <v>Gaz</v>
      </c>
      <c r="G254" t="s">
        <v>165</v>
      </c>
      <c r="H254">
        <v>37689.019999999997</v>
      </c>
    </row>
    <row r="255" spans="1:8" x14ac:dyDescent="0.35">
      <c r="A255" t="s">
        <v>140</v>
      </c>
      <c r="B255" t="str">
        <f>INDEX([2]master!$A$1:$C$498,MATCH(A255,[2]master!$A$1:$A$498,0),2)</f>
        <v>Émissions</v>
      </c>
      <c r="C255" t="s">
        <v>76</v>
      </c>
      <c r="D255" t="str">
        <f>INDEX([2]master!$A$1:$C$498,MATCH(C255,[2]master!$A$1:$A$498,0),2)</f>
        <v>Carboneutralité au Canada</v>
      </c>
      <c r="E255" t="s">
        <v>190</v>
      </c>
      <c r="F255" t="str">
        <f>INDEX([2]master!$A$1:$C$498,MATCH(E255,[2]master!$A$1:$A$498,0),2)</f>
        <v>Gaz</v>
      </c>
      <c r="G255" t="s">
        <v>166</v>
      </c>
      <c r="H255">
        <v>35579.5</v>
      </c>
    </row>
    <row r="256" spans="1:8" x14ac:dyDescent="0.35">
      <c r="A256" t="s">
        <v>140</v>
      </c>
      <c r="B256" t="str">
        <f>INDEX([2]master!$A$1:$C$498,MATCH(A256,[2]master!$A$1:$A$498,0),2)</f>
        <v>Émissions</v>
      </c>
      <c r="C256" t="s">
        <v>76</v>
      </c>
      <c r="D256" t="str">
        <f>INDEX([2]master!$A$1:$C$498,MATCH(C256,[2]master!$A$1:$A$498,0),2)</f>
        <v>Carboneutralité au Canada</v>
      </c>
      <c r="E256" t="s">
        <v>190</v>
      </c>
      <c r="F256" t="str">
        <f>INDEX([2]master!$A$1:$C$498,MATCH(E256,[2]master!$A$1:$A$498,0),2)</f>
        <v>Gaz</v>
      </c>
      <c r="G256" t="s">
        <v>167</v>
      </c>
      <c r="H256">
        <v>33070.589999999997</v>
      </c>
    </row>
    <row r="257" spans="1:8" x14ac:dyDescent="0.35">
      <c r="A257" t="s">
        <v>140</v>
      </c>
      <c r="B257" t="str">
        <f>INDEX([2]master!$A$1:$C$498,MATCH(A257,[2]master!$A$1:$A$498,0),2)</f>
        <v>Émissions</v>
      </c>
      <c r="C257" t="s">
        <v>76</v>
      </c>
      <c r="D257" t="str">
        <f>INDEX([2]master!$A$1:$C$498,MATCH(C257,[2]master!$A$1:$A$498,0),2)</f>
        <v>Carboneutralité au Canada</v>
      </c>
      <c r="E257" t="s">
        <v>190</v>
      </c>
      <c r="F257" t="str">
        <f>INDEX([2]master!$A$1:$C$498,MATCH(E257,[2]master!$A$1:$A$498,0),2)</f>
        <v>Gaz</v>
      </c>
      <c r="G257" t="s">
        <v>168</v>
      </c>
      <c r="H257">
        <v>30343.47</v>
      </c>
    </row>
    <row r="258" spans="1:8" x14ac:dyDescent="0.35">
      <c r="A258" t="s">
        <v>140</v>
      </c>
      <c r="B258" t="str">
        <f>INDEX([2]master!$A$1:$C$498,MATCH(A258,[2]master!$A$1:$A$498,0),2)</f>
        <v>Émissions</v>
      </c>
      <c r="C258" t="s">
        <v>76</v>
      </c>
      <c r="D258" t="str">
        <f>INDEX([2]master!$A$1:$C$498,MATCH(C258,[2]master!$A$1:$A$498,0),2)</f>
        <v>Carboneutralité au Canada</v>
      </c>
      <c r="E258" t="s">
        <v>190</v>
      </c>
      <c r="F258" t="str">
        <f>INDEX([2]master!$A$1:$C$498,MATCH(E258,[2]master!$A$1:$A$498,0),2)</f>
        <v>Gaz</v>
      </c>
      <c r="G258" t="s">
        <v>169</v>
      </c>
      <c r="H258">
        <v>27581.62</v>
      </c>
    </row>
    <row r="259" spans="1:8" x14ac:dyDescent="0.35">
      <c r="A259" t="s">
        <v>140</v>
      </c>
      <c r="B259" t="str">
        <f>INDEX([2]master!$A$1:$C$498,MATCH(A259,[2]master!$A$1:$A$498,0),2)</f>
        <v>Émissions</v>
      </c>
      <c r="C259" t="s">
        <v>76</v>
      </c>
      <c r="D259" t="str">
        <f>INDEX([2]master!$A$1:$C$498,MATCH(C259,[2]master!$A$1:$A$498,0),2)</f>
        <v>Carboneutralité au Canada</v>
      </c>
      <c r="E259" t="s">
        <v>190</v>
      </c>
      <c r="F259" t="str">
        <f>INDEX([2]master!$A$1:$C$498,MATCH(E259,[2]master!$A$1:$A$498,0),2)</f>
        <v>Gaz</v>
      </c>
      <c r="G259" t="s">
        <v>170</v>
      </c>
      <c r="H259">
        <v>25125.1</v>
      </c>
    </row>
    <row r="260" spans="1:8" x14ac:dyDescent="0.35">
      <c r="A260" t="s">
        <v>140</v>
      </c>
      <c r="B260" t="str">
        <f>INDEX([2]master!$A$1:$C$498,MATCH(A260,[2]master!$A$1:$A$498,0),2)</f>
        <v>Émissions</v>
      </c>
      <c r="C260" t="s">
        <v>76</v>
      </c>
      <c r="D260" t="str">
        <f>INDEX([2]master!$A$1:$C$498,MATCH(C260,[2]master!$A$1:$A$498,0),2)</f>
        <v>Carboneutralité au Canada</v>
      </c>
      <c r="E260" t="s">
        <v>190</v>
      </c>
      <c r="F260" t="str">
        <f>INDEX([2]master!$A$1:$C$498,MATCH(E260,[2]master!$A$1:$A$498,0),2)</f>
        <v>Gaz</v>
      </c>
      <c r="G260" t="s">
        <v>171</v>
      </c>
      <c r="H260">
        <v>23274.45</v>
      </c>
    </row>
    <row r="261" spans="1:8" x14ac:dyDescent="0.35">
      <c r="A261" t="s">
        <v>140</v>
      </c>
      <c r="B261" t="str">
        <f>INDEX([2]master!$A$1:$C$498,MATCH(A261,[2]master!$A$1:$A$498,0),2)</f>
        <v>Émissions</v>
      </c>
      <c r="C261" t="s">
        <v>76</v>
      </c>
      <c r="D261" t="str">
        <f>INDEX([2]master!$A$1:$C$498,MATCH(C261,[2]master!$A$1:$A$498,0),2)</f>
        <v>Carboneutralité au Canada</v>
      </c>
      <c r="E261" t="s">
        <v>190</v>
      </c>
      <c r="F261" t="str">
        <f>INDEX([2]master!$A$1:$C$498,MATCH(E261,[2]master!$A$1:$A$498,0),2)</f>
        <v>Gaz</v>
      </c>
      <c r="G261" t="s">
        <v>172</v>
      </c>
      <c r="H261">
        <v>21833.81</v>
      </c>
    </row>
    <row r="262" spans="1:8" x14ac:dyDescent="0.35">
      <c r="A262" t="s">
        <v>140</v>
      </c>
      <c r="B262" t="str">
        <f>INDEX([2]master!$A$1:$C$498,MATCH(A262,[2]master!$A$1:$A$498,0),2)</f>
        <v>Émissions</v>
      </c>
      <c r="C262" t="s">
        <v>76</v>
      </c>
      <c r="D262" t="str">
        <f>INDEX([2]master!$A$1:$C$498,MATCH(C262,[2]master!$A$1:$A$498,0),2)</f>
        <v>Carboneutralité au Canada</v>
      </c>
      <c r="E262" t="s">
        <v>190</v>
      </c>
      <c r="F262" t="str">
        <f>INDEX([2]master!$A$1:$C$498,MATCH(E262,[2]master!$A$1:$A$498,0),2)</f>
        <v>Gaz</v>
      </c>
      <c r="G262" t="s">
        <v>173</v>
      </c>
      <c r="H262">
        <v>21062.77</v>
      </c>
    </row>
    <row r="263" spans="1:8" x14ac:dyDescent="0.35">
      <c r="A263" t="s">
        <v>140</v>
      </c>
      <c r="B263" t="str">
        <f>INDEX([2]master!$A$1:$C$498,MATCH(A263,[2]master!$A$1:$A$498,0),2)</f>
        <v>Émissions</v>
      </c>
      <c r="C263" t="s">
        <v>76</v>
      </c>
      <c r="D263" t="str">
        <f>INDEX([2]master!$A$1:$C$498,MATCH(C263,[2]master!$A$1:$A$498,0),2)</f>
        <v>Carboneutralité au Canada</v>
      </c>
      <c r="E263" t="s">
        <v>190</v>
      </c>
      <c r="F263" t="str">
        <f>INDEX([2]master!$A$1:$C$498,MATCH(E263,[2]master!$A$1:$A$498,0),2)</f>
        <v>Gaz</v>
      </c>
      <c r="G263" t="s">
        <v>174</v>
      </c>
      <c r="H263">
        <v>20234.080000000002</v>
      </c>
    </row>
    <row r="264" spans="1:8" x14ac:dyDescent="0.35">
      <c r="A264" t="s">
        <v>140</v>
      </c>
      <c r="B264" t="str">
        <f>INDEX([2]master!$A$1:$C$498,MATCH(A264,[2]master!$A$1:$A$498,0),2)</f>
        <v>Émissions</v>
      </c>
      <c r="C264" t="s">
        <v>76</v>
      </c>
      <c r="D264" t="str">
        <f>INDEX([2]master!$A$1:$C$498,MATCH(C264,[2]master!$A$1:$A$498,0),2)</f>
        <v>Carboneutralité au Canada</v>
      </c>
      <c r="E264" t="s">
        <v>190</v>
      </c>
      <c r="F264" t="str">
        <f>INDEX([2]master!$A$1:$C$498,MATCH(E264,[2]master!$A$1:$A$498,0),2)</f>
        <v>Gaz</v>
      </c>
      <c r="G264" t="s">
        <v>175</v>
      </c>
      <c r="H264">
        <v>19287.04</v>
      </c>
    </row>
    <row r="265" spans="1:8" x14ac:dyDescent="0.35">
      <c r="A265" t="s">
        <v>140</v>
      </c>
      <c r="B265" t="str">
        <f>INDEX([2]master!$A$1:$C$498,MATCH(A265,[2]master!$A$1:$A$498,0),2)</f>
        <v>Émissions</v>
      </c>
      <c r="C265" t="s">
        <v>76</v>
      </c>
      <c r="D265" t="str">
        <f>INDEX([2]master!$A$1:$C$498,MATCH(C265,[2]master!$A$1:$A$498,0),2)</f>
        <v>Carboneutralité au Canada</v>
      </c>
      <c r="E265" t="s">
        <v>190</v>
      </c>
      <c r="F265" t="str">
        <f>INDEX([2]master!$A$1:$C$498,MATCH(E265,[2]master!$A$1:$A$498,0),2)</f>
        <v>Gaz</v>
      </c>
      <c r="G265" t="s">
        <v>176</v>
      </c>
      <c r="H265">
        <v>18756.12</v>
      </c>
    </row>
    <row r="266" spans="1:8" x14ac:dyDescent="0.35">
      <c r="A266" t="s">
        <v>140</v>
      </c>
      <c r="B266" t="str">
        <f>INDEX([2]master!$A$1:$C$498,MATCH(A266,[2]master!$A$1:$A$498,0),2)</f>
        <v>Émissions</v>
      </c>
      <c r="C266" t="s">
        <v>76</v>
      </c>
      <c r="D266" t="str">
        <f>INDEX([2]master!$A$1:$C$498,MATCH(C266,[2]master!$A$1:$A$498,0),2)</f>
        <v>Carboneutralité au Canada</v>
      </c>
      <c r="E266" t="s">
        <v>190</v>
      </c>
      <c r="F266" t="str">
        <f>INDEX([2]master!$A$1:$C$498,MATCH(E266,[2]master!$A$1:$A$498,0),2)</f>
        <v>Gaz</v>
      </c>
      <c r="G266" t="s">
        <v>177</v>
      </c>
      <c r="H266">
        <v>18196.68</v>
      </c>
    </row>
    <row r="267" spans="1:8" x14ac:dyDescent="0.35">
      <c r="A267" t="s">
        <v>140</v>
      </c>
      <c r="B267" t="str">
        <f>INDEX([2]master!$A$1:$C$498,MATCH(A267,[2]master!$A$1:$A$498,0),2)</f>
        <v>Émissions</v>
      </c>
      <c r="C267" t="s">
        <v>76</v>
      </c>
      <c r="D267" t="str">
        <f>INDEX([2]master!$A$1:$C$498,MATCH(C267,[2]master!$A$1:$A$498,0),2)</f>
        <v>Carboneutralité au Canada</v>
      </c>
      <c r="E267" t="s">
        <v>190</v>
      </c>
      <c r="F267" t="str">
        <f>INDEX([2]master!$A$1:$C$498,MATCH(E267,[2]master!$A$1:$A$498,0),2)</f>
        <v>Gaz</v>
      </c>
      <c r="G267" t="s">
        <v>178</v>
      </c>
      <c r="H267">
        <v>17512.689999999999</v>
      </c>
    </row>
    <row r="268" spans="1:8" x14ac:dyDescent="0.35">
      <c r="A268" t="s">
        <v>140</v>
      </c>
      <c r="B268" t="str">
        <f>INDEX([2]master!$A$1:$C$498,MATCH(A268,[2]master!$A$1:$A$498,0),2)</f>
        <v>Émissions</v>
      </c>
      <c r="C268" t="s">
        <v>76</v>
      </c>
      <c r="D268" t="str">
        <f>INDEX([2]master!$A$1:$C$498,MATCH(C268,[2]master!$A$1:$A$498,0),2)</f>
        <v>Carboneutralité au Canada</v>
      </c>
      <c r="E268" t="s">
        <v>190</v>
      </c>
      <c r="F268" t="str">
        <f>INDEX([2]master!$A$1:$C$498,MATCH(E268,[2]master!$A$1:$A$498,0),2)</f>
        <v>Gaz</v>
      </c>
      <c r="G268" t="s">
        <v>179</v>
      </c>
      <c r="H268">
        <v>16839.87</v>
      </c>
    </row>
    <row r="269" spans="1:8" x14ac:dyDescent="0.35">
      <c r="A269" t="s">
        <v>140</v>
      </c>
      <c r="B269" t="str">
        <f>INDEX([2]master!$A$1:$C$498,MATCH(A269,[2]master!$A$1:$A$498,0),2)</f>
        <v>Émissions</v>
      </c>
      <c r="C269" t="s">
        <v>76</v>
      </c>
      <c r="D269" t="str">
        <f>INDEX([2]master!$A$1:$C$498,MATCH(C269,[2]master!$A$1:$A$498,0),2)</f>
        <v>Carboneutralité au Canada</v>
      </c>
      <c r="E269" t="s">
        <v>190</v>
      </c>
      <c r="F269" t="str">
        <f>INDEX([2]master!$A$1:$C$498,MATCH(E269,[2]master!$A$1:$A$498,0),2)</f>
        <v>Gaz</v>
      </c>
      <c r="G269" t="s">
        <v>180</v>
      </c>
      <c r="H269">
        <v>16178.1</v>
      </c>
    </row>
    <row r="270" spans="1:8" x14ac:dyDescent="0.35">
      <c r="A270" t="s">
        <v>140</v>
      </c>
      <c r="B270" t="str">
        <f>INDEX([2]master!$A$1:$C$498,MATCH(A270,[2]master!$A$1:$A$498,0),2)</f>
        <v>Émissions</v>
      </c>
      <c r="C270" t="s">
        <v>76</v>
      </c>
      <c r="D270" t="str">
        <f>INDEX([2]master!$A$1:$C$498,MATCH(C270,[2]master!$A$1:$A$498,0),2)</f>
        <v>Carboneutralité au Canada</v>
      </c>
      <c r="E270" t="s">
        <v>190</v>
      </c>
      <c r="F270" t="str">
        <f>INDEX([2]master!$A$1:$C$498,MATCH(E270,[2]master!$A$1:$A$498,0),2)</f>
        <v>Gaz</v>
      </c>
      <c r="G270" t="s">
        <v>181</v>
      </c>
      <c r="H270">
        <v>15519.25</v>
      </c>
    </row>
    <row r="271" spans="1:8" x14ac:dyDescent="0.35">
      <c r="A271" t="s">
        <v>140</v>
      </c>
      <c r="B271" t="str">
        <f>INDEX([2]master!$A$1:$C$498,MATCH(A271,[2]master!$A$1:$A$498,0),2)</f>
        <v>Émissions</v>
      </c>
      <c r="C271" t="s">
        <v>76</v>
      </c>
      <c r="D271" t="str">
        <f>INDEX([2]master!$A$1:$C$498,MATCH(C271,[2]master!$A$1:$A$498,0),2)</f>
        <v>Carboneutralité au Canada</v>
      </c>
      <c r="E271" t="s">
        <v>190</v>
      </c>
      <c r="F271" t="str">
        <f>INDEX([2]master!$A$1:$C$498,MATCH(E271,[2]master!$A$1:$A$498,0),2)</f>
        <v>Gaz</v>
      </c>
      <c r="G271" t="s">
        <v>182</v>
      </c>
      <c r="H271">
        <v>14860.65</v>
      </c>
    </row>
    <row r="272" spans="1:8" x14ac:dyDescent="0.35">
      <c r="A272" t="s">
        <v>140</v>
      </c>
      <c r="B272" t="str">
        <f>INDEX([2]master!$A$1:$C$498,MATCH(A272,[2]master!$A$1:$A$498,0),2)</f>
        <v>Émissions</v>
      </c>
      <c r="C272" t="s">
        <v>76</v>
      </c>
      <c r="D272" t="str">
        <f>INDEX([2]master!$A$1:$C$498,MATCH(C272,[2]master!$A$1:$A$498,0),2)</f>
        <v>Carboneutralité au Canada</v>
      </c>
      <c r="E272" t="s">
        <v>190</v>
      </c>
      <c r="F272" t="str">
        <f>INDEX([2]master!$A$1:$C$498,MATCH(E272,[2]master!$A$1:$A$498,0),2)</f>
        <v>Gaz</v>
      </c>
      <c r="G272" t="s">
        <v>183</v>
      </c>
      <c r="H272">
        <v>14249.4</v>
      </c>
    </row>
    <row r="273" spans="1:8" x14ac:dyDescent="0.35">
      <c r="A273" t="s">
        <v>140</v>
      </c>
      <c r="B273" t="str">
        <f>INDEX([2]master!$A$1:$C$498,MATCH(A273,[2]master!$A$1:$A$498,0),2)</f>
        <v>Émissions</v>
      </c>
      <c r="C273" t="s">
        <v>76</v>
      </c>
      <c r="D273" t="str">
        <f>INDEX([2]master!$A$1:$C$498,MATCH(C273,[2]master!$A$1:$A$498,0),2)</f>
        <v>Carboneutralité au Canada</v>
      </c>
      <c r="E273" t="s">
        <v>190</v>
      </c>
      <c r="F273" t="str">
        <f>INDEX([2]master!$A$1:$C$498,MATCH(E273,[2]master!$A$1:$A$498,0),2)</f>
        <v>Gaz</v>
      </c>
      <c r="G273" t="s">
        <v>184</v>
      </c>
      <c r="H273">
        <v>13600.87</v>
      </c>
    </row>
    <row r="274" spans="1:8" x14ac:dyDescent="0.35">
      <c r="A274" t="s">
        <v>140</v>
      </c>
      <c r="B274" t="str">
        <f>INDEX([2]master!$A$1:$C$498,MATCH(A274,[2]master!$A$1:$A$498,0),2)</f>
        <v>Émissions</v>
      </c>
      <c r="C274" t="s">
        <v>76</v>
      </c>
      <c r="D274" t="str">
        <f>INDEX([2]master!$A$1:$C$498,MATCH(C274,[2]master!$A$1:$A$498,0),2)</f>
        <v>Carboneutralité au Canada</v>
      </c>
      <c r="E274" t="s">
        <v>190</v>
      </c>
      <c r="F274" t="str">
        <f>INDEX([2]master!$A$1:$C$498,MATCH(E274,[2]master!$A$1:$A$498,0),2)</f>
        <v>Gaz</v>
      </c>
      <c r="G274" t="s">
        <v>185</v>
      </c>
      <c r="H274">
        <v>13008.55</v>
      </c>
    </row>
    <row r="275" spans="1:8" x14ac:dyDescent="0.35">
      <c r="A275" t="s">
        <v>140</v>
      </c>
      <c r="B275" t="str">
        <f>INDEX([2]master!$A$1:$C$498,MATCH(A275,[2]master!$A$1:$A$498,0),2)</f>
        <v>Émissions</v>
      </c>
      <c r="C275" t="s">
        <v>76</v>
      </c>
      <c r="D275" t="str">
        <f>INDEX([2]master!$A$1:$C$498,MATCH(C275,[2]master!$A$1:$A$498,0),2)</f>
        <v>Carboneutralité au Canada</v>
      </c>
      <c r="E275" t="s">
        <v>190</v>
      </c>
      <c r="F275" t="str">
        <f>INDEX([2]master!$A$1:$C$498,MATCH(E275,[2]master!$A$1:$A$498,0),2)</f>
        <v>Gaz</v>
      </c>
      <c r="G275" t="s">
        <v>186</v>
      </c>
      <c r="H275">
        <v>12409.12</v>
      </c>
    </row>
    <row r="276" spans="1:8" x14ac:dyDescent="0.35">
      <c r="A276" t="s">
        <v>140</v>
      </c>
      <c r="B276" t="str">
        <f>INDEX([2]master!$A$1:$C$498,MATCH(A276,[2]master!$A$1:$A$498,0),2)</f>
        <v>Émissions</v>
      </c>
      <c r="C276" t="s">
        <v>76</v>
      </c>
      <c r="D276" t="str">
        <f>INDEX([2]master!$A$1:$C$498,MATCH(C276,[2]master!$A$1:$A$498,0),2)</f>
        <v>Carboneutralité au Canada</v>
      </c>
      <c r="E276" t="s">
        <v>190</v>
      </c>
      <c r="F276" t="str">
        <f>INDEX([2]master!$A$1:$C$498,MATCH(E276,[2]master!$A$1:$A$498,0),2)</f>
        <v>Gaz</v>
      </c>
      <c r="G276" t="s">
        <v>187</v>
      </c>
      <c r="H276">
        <v>11868.32</v>
      </c>
    </row>
    <row r="277" spans="1:8" x14ac:dyDescent="0.35">
      <c r="A277" t="s">
        <v>140</v>
      </c>
      <c r="B277" t="str">
        <f>INDEX([2]master!$A$1:$C$498,MATCH(A277,[2]master!$A$1:$A$498,0),2)</f>
        <v>Émissions</v>
      </c>
      <c r="C277" t="s">
        <v>76</v>
      </c>
      <c r="D277" t="str">
        <f>INDEX([2]master!$A$1:$C$498,MATCH(C277,[2]master!$A$1:$A$498,0),2)</f>
        <v>Carboneutralité au Canada</v>
      </c>
      <c r="E277" t="s">
        <v>190</v>
      </c>
      <c r="F277" t="str">
        <f>INDEX([2]master!$A$1:$C$498,MATCH(E277,[2]master!$A$1:$A$498,0),2)</f>
        <v>Gaz</v>
      </c>
      <c r="G277" t="s">
        <v>188</v>
      </c>
      <c r="H277">
        <v>11355.95</v>
      </c>
    </row>
    <row r="278" spans="1:8" x14ac:dyDescent="0.35">
      <c r="A278" t="s">
        <v>140</v>
      </c>
      <c r="B278" t="str">
        <f>INDEX([2]master!$A$1:$C$498,MATCH(A278,[2]master!$A$1:$A$498,0),2)</f>
        <v>Émissions</v>
      </c>
      <c r="C278" t="s">
        <v>9</v>
      </c>
      <c r="D278" t="str">
        <f>INDEX([2]master!$A$1:$C$498,MATCH(C278,[2]master!$A$1:$A$498,0),2)</f>
        <v>Carboneutralité à l’échelle mondiale</v>
      </c>
      <c r="E278" t="s">
        <v>141</v>
      </c>
      <c r="F278" t="str">
        <f>INDEX([2]master!$A$1:$C$498,MATCH(E278,[2]master!$A$1:$A$498,0),2)</f>
        <v>Sables Bitumineux</v>
      </c>
      <c r="G278" t="s">
        <v>142</v>
      </c>
      <c r="H278">
        <v>42232.214999999997</v>
      </c>
    </row>
    <row r="279" spans="1:8" x14ac:dyDescent="0.35">
      <c r="A279" t="s">
        <v>140</v>
      </c>
      <c r="B279" t="str">
        <f>INDEX([2]master!$A$1:$C$498,MATCH(A279,[2]master!$A$1:$A$498,0),2)</f>
        <v>Émissions</v>
      </c>
      <c r="C279" t="s">
        <v>9</v>
      </c>
      <c r="D279" t="str">
        <f>INDEX([2]master!$A$1:$C$498,MATCH(C279,[2]master!$A$1:$A$498,0),2)</f>
        <v>Carboneutralité à l’échelle mondiale</v>
      </c>
      <c r="E279" t="s">
        <v>141</v>
      </c>
      <c r="F279" t="str">
        <f>INDEX([2]master!$A$1:$C$498,MATCH(E279,[2]master!$A$1:$A$498,0),2)</f>
        <v>Sables Bitumineux</v>
      </c>
      <c r="G279" t="s">
        <v>144</v>
      </c>
      <c r="H279">
        <v>47881.08</v>
      </c>
    </row>
    <row r="280" spans="1:8" x14ac:dyDescent="0.35">
      <c r="A280" t="s">
        <v>140</v>
      </c>
      <c r="B280" t="str">
        <f>INDEX([2]master!$A$1:$C$498,MATCH(A280,[2]master!$A$1:$A$498,0),2)</f>
        <v>Émissions</v>
      </c>
      <c r="C280" t="s">
        <v>9</v>
      </c>
      <c r="D280" t="str">
        <f>INDEX([2]master!$A$1:$C$498,MATCH(C280,[2]master!$A$1:$A$498,0),2)</f>
        <v>Carboneutralité à l’échelle mondiale</v>
      </c>
      <c r="E280" t="s">
        <v>141</v>
      </c>
      <c r="F280" t="str">
        <f>INDEX([2]master!$A$1:$C$498,MATCH(E280,[2]master!$A$1:$A$498,0),2)</f>
        <v>Sables Bitumineux</v>
      </c>
      <c r="G280" t="s">
        <v>145</v>
      </c>
      <c r="H280">
        <v>51401.932999999997</v>
      </c>
    </row>
    <row r="281" spans="1:8" x14ac:dyDescent="0.35">
      <c r="A281" t="s">
        <v>140</v>
      </c>
      <c r="B281" t="str">
        <f>INDEX([2]master!$A$1:$C$498,MATCH(A281,[2]master!$A$1:$A$498,0),2)</f>
        <v>Émissions</v>
      </c>
      <c r="C281" t="s">
        <v>9</v>
      </c>
      <c r="D281" t="str">
        <f>INDEX([2]master!$A$1:$C$498,MATCH(C281,[2]master!$A$1:$A$498,0),2)</f>
        <v>Carboneutralité à l’échelle mondiale</v>
      </c>
      <c r="E281" t="s">
        <v>141</v>
      </c>
      <c r="F281" t="str">
        <f>INDEX([2]master!$A$1:$C$498,MATCH(E281,[2]master!$A$1:$A$498,0),2)</f>
        <v>Sables Bitumineux</v>
      </c>
      <c r="G281" t="s">
        <v>146</v>
      </c>
      <c r="H281">
        <v>53332.767999999996</v>
      </c>
    </row>
    <row r="282" spans="1:8" x14ac:dyDescent="0.35">
      <c r="A282" t="s">
        <v>140</v>
      </c>
      <c r="B282" t="str">
        <f>INDEX([2]master!$A$1:$C$498,MATCH(A282,[2]master!$A$1:$A$498,0),2)</f>
        <v>Émissions</v>
      </c>
      <c r="C282" t="s">
        <v>9</v>
      </c>
      <c r="D282" t="str">
        <f>INDEX([2]master!$A$1:$C$498,MATCH(C282,[2]master!$A$1:$A$498,0),2)</f>
        <v>Carboneutralité à l’échelle mondiale</v>
      </c>
      <c r="E282" t="s">
        <v>141</v>
      </c>
      <c r="F282" t="str">
        <f>INDEX([2]master!$A$1:$C$498,MATCH(E282,[2]master!$A$1:$A$498,0),2)</f>
        <v>Sables Bitumineux</v>
      </c>
      <c r="G282" t="s">
        <v>147</v>
      </c>
      <c r="H282">
        <v>56758.650999999998</v>
      </c>
    </row>
    <row r="283" spans="1:8" x14ac:dyDescent="0.35">
      <c r="A283" t="s">
        <v>140</v>
      </c>
      <c r="B283" t="str">
        <f>INDEX([2]master!$A$1:$C$498,MATCH(A283,[2]master!$A$1:$A$498,0),2)</f>
        <v>Émissions</v>
      </c>
      <c r="C283" t="s">
        <v>9</v>
      </c>
      <c r="D283" t="str">
        <f>INDEX([2]master!$A$1:$C$498,MATCH(C283,[2]master!$A$1:$A$498,0),2)</f>
        <v>Carboneutralité à l’échelle mondiale</v>
      </c>
      <c r="E283" t="s">
        <v>141</v>
      </c>
      <c r="F283" t="str">
        <f>INDEX([2]master!$A$1:$C$498,MATCH(E283,[2]master!$A$1:$A$498,0),2)</f>
        <v>Sables Bitumineux</v>
      </c>
      <c r="G283" t="s">
        <v>148</v>
      </c>
      <c r="H283">
        <v>63586.052000000003</v>
      </c>
    </row>
    <row r="284" spans="1:8" x14ac:dyDescent="0.35">
      <c r="A284" t="s">
        <v>140</v>
      </c>
      <c r="B284" t="str">
        <f>INDEX([2]master!$A$1:$C$498,MATCH(A284,[2]master!$A$1:$A$498,0),2)</f>
        <v>Émissions</v>
      </c>
      <c r="C284" t="s">
        <v>9</v>
      </c>
      <c r="D284" t="str">
        <f>INDEX([2]master!$A$1:$C$498,MATCH(C284,[2]master!$A$1:$A$498,0),2)</f>
        <v>Carboneutralité à l’échelle mondiale</v>
      </c>
      <c r="E284" t="s">
        <v>141</v>
      </c>
      <c r="F284" t="str">
        <f>INDEX([2]master!$A$1:$C$498,MATCH(E284,[2]master!$A$1:$A$498,0),2)</f>
        <v>Sables Bitumineux</v>
      </c>
      <c r="G284" t="s">
        <v>149</v>
      </c>
      <c r="H284">
        <v>64009.115000000005</v>
      </c>
    </row>
    <row r="285" spans="1:8" x14ac:dyDescent="0.35">
      <c r="A285" t="s">
        <v>140</v>
      </c>
      <c r="B285" t="str">
        <f>INDEX([2]master!$A$1:$C$498,MATCH(A285,[2]master!$A$1:$A$498,0),2)</f>
        <v>Émissions</v>
      </c>
      <c r="C285" t="s">
        <v>9</v>
      </c>
      <c r="D285" t="str">
        <f>INDEX([2]master!$A$1:$C$498,MATCH(C285,[2]master!$A$1:$A$498,0),2)</f>
        <v>Carboneutralité à l’échelle mondiale</v>
      </c>
      <c r="E285" t="s">
        <v>141</v>
      </c>
      <c r="F285" t="str">
        <f>INDEX([2]master!$A$1:$C$498,MATCH(E285,[2]master!$A$1:$A$498,0),2)</f>
        <v>Sables Bitumineux</v>
      </c>
      <c r="G285" t="s">
        <v>150</v>
      </c>
      <c r="H285">
        <v>72502.847000000009</v>
      </c>
    </row>
    <row r="286" spans="1:8" x14ac:dyDescent="0.35">
      <c r="A286" t="s">
        <v>140</v>
      </c>
      <c r="B286" t="str">
        <f>INDEX([2]master!$A$1:$C$498,MATCH(A286,[2]master!$A$1:$A$498,0),2)</f>
        <v>Émissions</v>
      </c>
      <c r="C286" t="s">
        <v>9</v>
      </c>
      <c r="D286" t="str">
        <f>INDEX([2]master!$A$1:$C$498,MATCH(C286,[2]master!$A$1:$A$498,0),2)</f>
        <v>Carboneutralité à l’échelle mondiale</v>
      </c>
      <c r="E286" t="s">
        <v>141</v>
      </c>
      <c r="F286" t="str">
        <f>INDEX([2]master!$A$1:$C$498,MATCH(E286,[2]master!$A$1:$A$498,0),2)</f>
        <v>Sables Bitumineux</v>
      </c>
      <c r="G286" t="s">
        <v>151</v>
      </c>
      <c r="H286">
        <v>76002.725000000006</v>
      </c>
    </row>
    <row r="287" spans="1:8" x14ac:dyDescent="0.35">
      <c r="A287" t="s">
        <v>140</v>
      </c>
      <c r="B287" t="str">
        <f>INDEX([2]master!$A$1:$C$498,MATCH(A287,[2]master!$A$1:$A$498,0),2)</f>
        <v>Émissions</v>
      </c>
      <c r="C287" t="s">
        <v>9</v>
      </c>
      <c r="D287" t="str">
        <f>INDEX([2]master!$A$1:$C$498,MATCH(C287,[2]master!$A$1:$A$498,0),2)</f>
        <v>Carboneutralité à l’échelle mondiale</v>
      </c>
      <c r="E287" t="s">
        <v>141</v>
      </c>
      <c r="F287" t="str">
        <f>INDEX([2]master!$A$1:$C$498,MATCH(E287,[2]master!$A$1:$A$498,0),2)</f>
        <v>Sables Bitumineux</v>
      </c>
      <c r="G287" t="s">
        <v>152</v>
      </c>
      <c r="H287">
        <v>78017.005000000005</v>
      </c>
    </row>
    <row r="288" spans="1:8" x14ac:dyDescent="0.35">
      <c r="A288" t="s">
        <v>140</v>
      </c>
      <c r="B288" t="str">
        <f>INDEX([2]master!$A$1:$C$498,MATCH(A288,[2]master!$A$1:$A$498,0),2)</f>
        <v>Émissions</v>
      </c>
      <c r="C288" t="s">
        <v>9</v>
      </c>
      <c r="D288" t="str">
        <f>INDEX([2]master!$A$1:$C$498,MATCH(C288,[2]master!$A$1:$A$498,0),2)</f>
        <v>Carboneutralité à l’échelle mondiale</v>
      </c>
      <c r="E288" t="s">
        <v>141</v>
      </c>
      <c r="F288" t="str">
        <f>INDEX([2]master!$A$1:$C$498,MATCH(E288,[2]master!$A$1:$A$498,0),2)</f>
        <v>Sables Bitumineux</v>
      </c>
      <c r="G288" t="s">
        <v>153</v>
      </c>
      <c r="H288">
        <v>81037.97</v>
      </c>
    </row>
    <row r="289" spans="1:8" x14ac:dyDescent="0.35">
      <c r="A289" t="s">
        <v>140</v>
      </c>
      <c r="B289" t="str">
        <f>INDEX([2]master!$A$1:$C$498,MATCH(A289,[2]master!$A$1:$A$498,0),2)</f>
        <v>Émissions</v>
      </c>
      <c r="C289" t="s">
        <v>9</v>
      </c>
      <c r="D289" t="str">
        <f>INDEX([2]master!$A$1:$C$498,MATCH(C289,[2]master!$A$1:$A$498,0),2)</f>
        <v>Carboneutralité à l’échelle mondiale</v>
      </c>
      <c r="E289" t="s">
        <v>141</v>
      </c>
      <c r="F289" t="str">
        <f>INDEX([2]master!$A$1:$C$498,MATCH(E289,[2]master!$A$1:$A$498,0),2)</f>
        <v>Sables Bitumineux</v>
      </c>
      <c r="G289" t="s">
        <v>154</v>
      </c>
      <c r="H289">
        <v>78383.5</v>
      </c>
    </row>
    <row r="290" spans="1:8" x14ac:dyDescent="0.35">
      <c r="A290" t="s">
        <v>140</v>
      </c>
      <c r="B290" t="str">
        <f>INDEX([2]master!$A$1:$C$498,MATCH(A290,[2]master!$A$1:$A$498,0),2)</f>
        <v>Émissions</v>
      </c>
      <c r="C290" t="s">
        <v>9</v>
      </c>
      <c r="D290" t="str">
        <f>INDEX([2]master!$A$1:$C$498,MATCH(C290,[2]master!$A$1:$A$498,0),2)</f>
        <v>Carboneutralité à l’échelle mondiale</v>
      </c>
      <c r="E290" t="s">
        <v>141</v>
      </c>
      <c r="F290" t="str">
        <f>INDEX([2]master!$A$1:$C$498,MATCH(E290,[2]master!$A$1:$A$498,0),2)</f>
        <v>Sables Bitumineux</v>
      </c>
      <c r="G290" t="s">
        <v>155</v>
      </c>
      <c r="H290">
        <v>82617.03</v>
      </c>
    </row>
    <row r="291" spans="1:8" x14ac:dyDescent="0.35">
      <c r="A291" t="s">
        <v>140</v>
      </c>
      <c r="B291" t="str">
        <f>INDEX([2]master!$A$1:$C$498,MATCH(A291,[2]master!$A$1:$A$498,0),2)</f>
        <v>Émissions</v>
      </c>
      <c r="C291" t="s">
        <v>9</v>
      </c>
      <c r="D291" t="str">
        <f>INDEX([2]master!$A$1:$C$498,MATCH(C291,[2]master!$A$1:$A$498,0),2)</f>
        <v>Carboneutralité à l’échelle mondiale</v>
      </c>
      <c r="E291" t="s">
        <v>141</v>
      </c>
      <c r="F291" t="str">
        <f>INDEX([2]master!$A$1:$C$498,MATCH(E291,[2]master!$A$1:$A$498,0),2)</f>
        <v>Sables Bitumineux</v>
      </c>
      <c r="G291" t="s">
        <v>156</v>
      </c>
      <c r="H291">
        <v>87927.55</v>
      </c>
    </row>
    <row r="292" spans="1:8" x14ac:dyDescent="0.35">
      <c r="A292" t="s">
        <v>140</v>
      </c>
      <c r="B292" t="str">
        <f>INDEX([2]master!$A$1:$C$498,MATCH(A292,[2]master!$A$1:$A$498,0),2)</f>
        <v>Émissions</v>
      </c>
      <c r="C292" t="s">
        <v>9</v>
      </c>
      <c r="D292" t="str">
        <f>INDEX([2]master!$A$1:$C$498,MATCH(C292,[2]master!$A$1:$A$498,0),2)</f>
        <v>Carboneutralité à l’échelle mondiale</v>
      </c>
      <c r="E292" t="s">
        <v>141</v>
      </c>
      <c r="F292" t="str">
        <f>INDEX([2]master!$A$1:$C$498,MATCH(E292,[2]master!$A$1:$A$498,0),2)</f>
        <v>Sables Bitumineux</v>
      </c>
      <c r="G292" t="s">
        <v>157</v>
      </c>
      <c r="H292">
        <v>88013.68</v>
      </c>
    </row>
    <row r="293" spans="1:8" x14ac:dyDescent="0.35">
      <c r="A293" t="s">
        <v>140</v>
      </c>
      <c r="B293" t="str">
        <f>INDEX([2]master!$A$1:$C$498,MATCH(A293,[2]master!$A$1:$A$498,0),2)</f>
        <v>Émissions</v>
      </c>
      <c r="C293" t="s">
        <v>9</v>
      </c>
      <c r="D293" t="str">
        <f>INDEX([2]master!$A$1:$C$498,MATCH(C293,[2]master!$A$1:$A$498,0),2)</f>
        <v>Carboneutralité à l’échelle mondiale</v>
      </c>
      <c r="E293" t="s">
        <v>141</v>
      </c>
      <c r="F293" t="str">
        <f>INDEX([2]master!$A$1:$C$498,MATCH(E293,[2]master!$A$1:$A$498,0),2)</f>
        <v>Sables Bitumineux</v>
      </c>
      <c r="G293" t="s">
        <v>158</v>
      </c>
      <c r="H293">
        <v>78860.989999999991</v>
      </c>
    </row>
    <row r="294" spans="1:8" x14ac:dyDescent="0.35">
      <c r="A294" t="s">
        <v>140</v>
      </c>
      <c r="B294" t="str">
        <f>INDEX([2]master!$A$1:$C$498,MATCH(A294,[2]master!$A$1:$A$498,0),2)</f>
        <v>Émissions</v>
      </c>
      <c r="C294" t="s">
        <v>9</v>
      </c>
      <c r="D294" t="str">
        <f>INDEX([2]master!$A$1:$C$498,MATCH(C294,[2]master!$A$1:$A$498,0),2)</f>
        <v>Carboneutralité à l’échelle mondiale</v>
      </c>
      <c r="E294" t="s">
        <v>141</v>
      </c>
      <c r="F294" t="str">
        <f>INDEX([2]master!$A$1:$C$498,MATCH(E294,[2]master!$A$1:$A$498,0),2)</f>
        <v>Sables Bitumineux</v>
      </c>
      <c r="G294" t="s">
        <v>159</v>
      </c>
      <c r="H294">
        <v>89218.260000000009</v>
      </c>
    </row>
    <row r="295" spans="1:8" x14ac:dyDescent="0.35">
      <c r="A295" t="s">
        <v>140</v>
      </c>
      <c r="B295" t="str">
        <f>INDEX([2]master!$A$1:$C$498,MATCH(A295,[2]master!$A$1:$A$498,0),2)</f>
        <v>Émissions</v>
      </c>
      <c r="C295" t="s">
        <v>9</v>
      </c>
      <c r="D295" t="str">
        <f>INDEX([2]master!$A$1:$C$498,MATCH(C295,[2]master!$A$1:$A$498,0),2)</f>
        <v>Carboneutralité à l’échelle mondiale</v>
      </c>
      <c r="E295" t="s">
        <v>141</v>
      </c>
      <c r="F295" t="str">
        <f>INDEX([2]master!$A$1:$C$498,MATCH(E295,[2]master!$A$1:$A$498,0),2)</f>
        <v>Sables Bitumineux</v>
      </c>
      <c r="G295" t="s">
        <v>160</v>
      </c>
      <c r="H295">
        <v>88584.239999999991</v>
      </c>
    </row>
    <row r="296" spans="1:8" x14ac:dyDescent="0.35">
      <c r="A296" t="s">
        <v>140</v>
      </c>
      <c r="B296" t="str">
        <f>INDEX([2]master!$A$1:$C$498,MATCH(A296,[2]master!$A$1:$A$498,0),2)</f>
        <v>Émissions</v>
      </c>
      <c r="C296" t="s">
        <v>9</v>
      </c>
      <c r="D296" t="str">
        <f>INDEX([2]master!$A$1:$C$498,MATCH(C296,[2]master!$A$1:$A$498,0),2)</f>
        <v>Carboneutralité à l’échelle mondiale</v>
      </c>
      <c r="E296" t="s">
        <v>141</v>
      </c>
      <c r="F296" t="str">
        <f>INDEX([2]master!$A$1:$C$498,MATCH(E296,[2]master!$A$1:$A$498,0),2)</f>
        <v>Sables Bitumineux</v>
      </c>
      <c r="G296" t="s">
        <v>161</v>
      </c>
      <c r="H296">
        <v>90238.47</v>
      </c>
    </row>
    <row r="297" spans="1:8" x14ac:dyDescent="0.35">
      <c r="A297" t="s">
        <v>140</v>
      </c>
      <c r="B297" t="str">
        <f>INDEX([2]master!$A$1:$C$498,MATCH(A297,[2]master!$A$1:$A$498,0),2)</f>
        <v>Émissions</v>
      </c>
      <c r="C297" t="s">
        <v>9</v>
      </c>
      <c r="D297" t="str">
        <f>INDEX([2]master!$A$1:$C$498,MATCH(C297,[2]master!$A$1:$A$498,0),2)</f>
        <v>Carboneutralité à l’échelle mondiale</v>
      </c>
      <c r="E297" t="s">
        <v>141</v>
      </c>
      <c r="F297" t="str">
        <f>INDEX([2]master!$A$1:$C$498,MATCH(E297,[2]master!$A$1:$A$498,0),2)</f>
        <v>Sables Bitumineux</v>
      </c>
      <c r="G297" t="s">
        <v>162</v>
      </c>
      <c r="H297">
        <v>89106.8</v>
      </c>
    </row>
    <row r="298" spans="1:8" x14ac:dyDescent="0.35">
      <c r="A298" t="s">
        <v>140</v>
      </c>
      <c r="B298" t="str">
        <f>INDEX([2]master!$A$1:$C$498,MATCH(A298,[2]master!$A$1:$A$498,0),2)</f>
        <v>Émissions</v>
      </c>
      <c r="C298" t="s">
        <v>9</v>
      </c>
      <c r="D298" t="str">
        <f>INDEX([2]master!$A$1:$C$498,MATCH(C298,[2]master!$A$1:$A$498,0),2)</f>
        <v>Carboneutralité à l’échelle mondiale</v>
      </c>
      <c r="E298" t="s">
        <v>141</v>
      </c>
      <c r="F298" t="str">
        <f>INDEX([2]master!$A$1:$C$498,MATCH(E298,[2]master!$A$1:$A$498,0),2)</f>
        <v>Sables Bitumineux</v>
      </c>
      <c r="G298" t="s">
        <v>163</v>
      </c>
      <c r="H298">
        <v>86641.51</v>
      </c>
    </row>
    <row r="299" spans="1:8" x14ac:dyDescent="0.35">
      <c r="A299" t="s">
        <v>140</v>
      </c>
      <c r="B299" t="str">
        <f>INDEX([2]master!$A$1:$C$498,MATCH(A299,[2]master!$A$1:$A$498,0),2)</f>
        <v>Émissions</v>
      </c>
      <c r="C299" t="s">
        <v>9</v>
      </c>
      <c r="D299" t="str">
        <f>INDEX([2]master!$A$1:$C$498,MATCH(C299,[2]master!$A$1:$A$498,0),2)</f>
        <v>Carboneutralité à l’échelle mondiale</v>
      </c>
      <c r="E299" t="s">
        <v>141</v>
      </c>
      <c r="F299" t="str">
        <f>INDEX([2]master!$A$1:$C$498,MATCH(E299,[2]master!$A$1:$A$498,0),2)</f>
        <v>Sables Bitumineux</v>
      </c>
      <c r="G299" t="s">
        <v>164</v>
      </c>
      <c r="H299">
        <v>83275.19</v>
      </c>
    </row>
    <row r="300" spans="1:8" x14ac:dyDescent="0.35">
      <c r="A300" t="s">
        <v>140</v>
      </c>
      <c r="B300" t="str">
        <f>INDEX([2]master!$A$1:$C$498,MATCH(A300,[2]master!$A$1:$A$498,0),2)</f>
        <v>Émissions</v>
      </c>
      <c r="C300" t="s">
        <v>9</v>
      </c>
      <c r="D300" t="str">
        <f>INDEX([2]master!$A$1:$C$498,MATCH(C300,[2]master!$A$1:$A$498,0),2)</f>
        <v>Carboneutralité à l’échelle mondiale</v>
      </c>
      <c r="E300" t="s">
        <v>141</v>
      </c>
      <c r="F300" t="str">
        <f>INDEX([2]master!$A$1:$C$498,MATCH(E300,[2]master!$A$1:$A$498,0),2)</f>
        <v>Sables Bitumineux</v>
      </c>
      <c r="G300" t="s">
        <v>165</v>
      </c>
      <c r="H300">
        <v>78574.100000000006</v>
      </c>
    </row>
    <row r="301" spans="1:8" x14ac:dyDescent="0.35">
      <c r="A301" t="s">
        <v>140</v>
      </c>
      <c r="B301" t="str">
        <f>INDEX([2]master!$A$1:$C$498,MATCH(A301,[2]master!$A$1:$A$498,0),2)</f>
        <v>Émissions</v>
      </c>
      <c r="C301" t="s">
        <v>9</v>
      </c>
      <c r="D301" t="str">
        <f>INDEX([2]master!$A$1:$C$498,MATCH(C301,[2]master!$A$1:$A$498,0),2)</f>
        <v>Carboneutralité à l’échelle mondiale</v>
      </c>
      <c r="E301" t="s">
        <v>141</v>
      </c>
      <c r="F301" t="str">
        <f>INDEX([2]master!$A$1:$C$498,MATCH(E301,[2]master!$A$1:$A$498,0),2)</f>
        <v>Sables Bitumineux</v>
      </c>
      <c r="G301" t="s">
        <v>166</v>
      </c>
      <c r="H301">
        <v>72627.199999999997</v>
      </c>
    </row>
    <row r="302" spans="1:8" x14ac:dyDescent="0.35">
      <c r="A302" t="s">
        <v>140</v>
      </c>
      <c r="B302" t="str">
        <f>INDEX([2]master!$A$1:$C$498,MATCH(A302,[2]master!$A$1:$A$498,0),2)</f>
        <v>Émissions</v>
      </c>
      <c r="C302" t="s">
        <v>9</v>
      </c>
      <c r="D302" t="str">
        <f>INDEX([2]master!$A$1:$C$498,MATCH(C302,[2]master!$A$1:$A$498,0),2)</f>
        <v>Carboneutralité à l’échelle mondiale</v>
      </c>
      <c r="E302" t="s">
        <v>141</v>
      </c>
      <c r="F302" t="str">
        <f>INDEX([2]master!$A$1:$C$498,MATCH(E302,[2]master!$A$1:$A$498,0),2)</f>
        <v>Sables Bitumineux</v>
      </c>
      <c r="G302" t="s">
        <v>167</v>
      </c>
      <c r="H302">
        <v>67189.475999999995</v>
      </c>
    </row>
    <row r="303" spans="1:8" x14ac:dyDescent="0.35">
      <c r="A303" t="s">
        <v>140</v>
      </c>
      <c r="B303" t="str">
        <f>INDEX([2]master!$A$1:$C$498,MATCH(A303,[2]master!$A$1:$A$498,0),2)</f>
        <v>Émissions</v>
      </c>
      <c r="C303" t="s">
        <v>9</v>
      </c>
      <c r="D303" t="str">
        <f>INDEX([2]master!$A$1:$C$498,MATCH(C303,[2]master!$A$1:$A$498,0),2)</f>
        <v>Carboneutralité à l’échelle mondiale</v>
      </c>
      <c r="E303" t="s">
        <v>141</v>
      </c>
      <c r="F303" t="str">
        <f>INDEX([2]master!$A$1:$C$498,MATCH(E303,[2]master!$A$1:$A$498,0),2)</f>
        <v>Sables Bitumineux</v>
      </c>
      <c r="G303" t="s">
        <v>168</v>
      </c>
      <c r="H303">
        <v>61704.274000000005</v>
      </c>
    </row>
    <row r="304" spans="1:8" x14ac:dyDescent="0.35">
      <c r="A304" t="s">
        <v>140</v>
      </c>
      <c r="B304" t="str">
        <f>INDEX([2]master!$A$1:$C$498,MATCH(A304,[2]master!$A$1:$A$498,0),2)</f>
        <v>Émissions</v>
      </c>
      <c r="C304" t="s">
        <v>9</v>
      </c>
      <c r="D304" t="str">
        <f>INDEX([2]master!$A$1:$C$498,MATCH(C304,[2]master!$A$1:$A$498,0),2)</f>
        <v>Carboneutralité à l’échelle mondiale</v>
      </c>
      <c r="E304" t="s">
        <v>141</v>
      </c>
      <c r="F304" t="str">
        <f>INDEX([2]master!$A$1:$C$498,MATCH(E304,[2]master!$A$1:$A$498,0),2)</f>
        <v>Sables Bitumineux</v>
      </c>
      <c r="G304" t="s">
        <v>169</v>
      </c>
      <c r="H304">
        <v>56247.59</v>
      </c>
    </row>
    <row r="305" spans="1:8" x14ac:dyDescent="0.35">
      <c r="A305" t="s">
        <v>140</v>
      </c>
      <c r="B305" t="str">
        <f>INDEX([2]master!$A$1:$C$498,MATCH(A305,[2]master!$A$1:$A$498,0),2)</f>
        <v>Émissions</v>
      </c>
      <c r="C305" t="s">
        <v>9</v>
      </c>
      <c r="D305" t="str">
        <f>INDEX([2]master!$A$1:$C$498,MATCH(C305,[2]master!$A$1:$A$498,0),2)</f>
        <v>Carboneutralité à l’échelle mondiale</v>
      </c>
      <c r="E305" t="s">
        <v>141</v>
      </c>
      <c r="F305" t="str">
        <f>INDEX([2]master!$A$1:$C$498,MATCH(E305,[2]master!$A$1:$A$498,0),2)</f>
        <v>Sables Bitumineux</v>
      </c>
      <c r="G305" t="s">
        <v>170</v>
      </c>
      <c r="H305">
        <v>50742.540999999997</v>
      </c>
    </row>
    <row r="306" spans="1:8" x14ac:dyDescent="0.35">
      <c r="A306" t="s">
        <v>140</v>
      </c>
      <c r="B306" t="str">
        <f>INDEX([2]master!$A$1:$C$498,MATCH(A306,[2]master!$A$1:$A$498,0),2)</f>
        <v>Émissions</v>
      </c>
      <c r="C306" t="s">
        <v>9</v>
      </c>
      <c r="D306" t="str">
        <f>INDEX([2]master!$A$1:$C$498,MATCH(C306,[2]master!$A$1:$A$498,0),2)</f>
        <v>Carboneutralité à l’échelle mondiale</v>
      </c>
      <c r="E306" t="s">
        <v>141</v>
      </c>
      <c r="F306" t="str">
        <f>INDEX([2]master!$A$1:$C$498,MATCH(E306,[2]master!$A$1:$A$498,0),2)</f>
        <v>Sables Bitumineux</v>
      </c>
      <c r="G306" t="s">
        <v>171</v>
      </c>
      <c r="H306">
        <v>44305.618999999999</v>
      </c>
    </row>
    <row r="307" spans="1:8" x14ac:dyDescent="0.35">
      <c r="A307" t="s">
        <v>140</v>
      </c>
      <c r="B307" t="str">
        <f>INDEX([2]master!$A$1:$C$498,MATCH(A307,[2]master!$A$1:$A$498,0),2)</f>
        <v>Émissions</v>
      </c>
      <c r="C307" t="s">
        <v>9</v>
      </c>
      <c r="D307" t="str">
        <f>INDEX([2]master!$A$1:$C$498,MATCH(C307,[2]master!$A$1:$A$498,0),2)</f>
        <v>Carboneutralité à l’échelle mondiale</v>
      </c>
      <c r="E307" t="s">
        <v>141</v>
      </c>
      <c r="F307" t="str">
        <f>INDEX([2]master!$A$1:$C$498,MATCH(E307,[2]master!$A$1:$A$498,0),2)</f>
        <v>Sables Bitumineux</v>
      </c>
      <c r="G307" t="s">
        <v>172</v>
      </c>
      <c r="H307">
        <v>37219.843999999997</v>
      </c>
    </row>
    <row r="308" spans="1:8" x14ac:dyDescent="0.35">
      <c r="A308" t="s">
        <v>140</v>
      </c>
      <c r="B308" t="str">
        <f>INDEX([2]master!$A$1:$C$498,MATCH(A308,[2]master!$A$1:$A$498,0),2)</f>
        <v>Émissions</v>
      </c>
      <c r="C308" t="s">
        <v>9</v>
      </c>
      <c r="D308" t="str">
        <f>INDEX([2]master!$A$1:$C$498,MATCH(C308,[2]master!$A$1:$A$498,0),2)</f>
        <v>Carboneutralité à l’échelle mondiale</v>
      </c>
      <c r="E308" t="s">
        <v>141</v>
      </c>
      <c r="F308" t="str">
        <f>INDEX([2]master!$A$1:$C$498,MATCH(E308,[2]master!$A$1:$A$498,0),2)</f>
        <v>Sables Bitumineux</v>
      </c>
      <c r="G308" t="s">
        <v>173</v>
      </c>
      <c r="H308">
        <v>31116.385999999999</v>
      </c>
    </row>
    <row r="309" spans="1:8" x14ac:dyDescent="0.35">
      <c r="A309" t="s">
        <v>140</v>
      </c>
      <c r="B309" t="str">
        <f>INDEX([2]master!$A$1:$C$498,MATCH(A309,[2]master!$A$1:$A$498,0),2)</f>
        <v>Émissions</v>
      </c>
      <c r="C309" t="s">
        <v>9</v>
      </c>
      <c r="D309" t="str">
        <f>INDEX([2]master!$A$1:$C$498,MATCH(C309,[2]master!$A$1:$A$498,0),2)</f>
        <v>Carboneutralité à l’échelle mondiale</v>
      </c>
      <c r="E309" t="s">
        <v>141</v>
      </c>
      <c r="F309" t="str">
        <f>INDEX([2]master!$A$1:$C$498,MATCH(E309,[2]master!$A$1:$A$498,0),2)</f>
        <v>Sables Bitumineux</v>
      </c>
      <c r="G309" t="s">
        <v>174</v>
      </c>
      <c r="H309">
        <v>25536.129000000001</v>
      </c>
    </row>
    <row r="310" spans="1:8" x14ac:dyDescent="0.35">
      <c r="A310" t="s">
        <v>140</v>
      </c>
      <c r="B310" t="str">
        <f>INDEX([2]master!$A$1:$C$498,MATCH(A310,[2]master!$A$1:$A$498,0),2)</f>
        <v>Émissions</v>
      </c>
      <c r="C310" t="s">
        <v>9</v>
      </c>
      <c r="D310" t="str">
        <f>INDEX([2]master!$A$1:$C$498,MATCH(C310,[2]master!$A$1:$A$498,0),2)</f>
        <v>Carboneutralité à l’échelle mondiale</v>
      </c>
      <c r="E310" t="s">
        <v>141</v>
      </c>
      <c r="F310" t="str">
        <f>INDEX([2]master!$A$1:$C$498,MATCH(E310,[2]master!$A$1:$A$498,0),2)</f>
        <v>Sables Bitumineux</v>
      </c>
      <c r="G310" t="s">
        <v>175</v>
      </c>
      <c r="H310">
        <v>22059.328000000001</v>
      </c>
    </row>
    <row r="311" spans="1:8" x14ac:dyDescent="0.35">
      <c r="A311" t="s">
        <v>140</v>
      </c>
      <c r="B311" t="str">
        <f>INDEX([2]master!$A$1:$C$498,MATCH(A311,[2]master!$A$1:$A$498,0),2)</f>
        <v>Émissions</v>
      </c>
      <c r="C311" t="s">
        <v>9</v>
      </c>
      <c r="D311" t="str">
        <f>INDEX([2]master!$A$1:$C$498,MATCH(C311,[2]master!$A$1:$A$498,0),2)</f>
        <v>Carboneutralité à l’échelle mondiale</v>
      </c>
      <c r="E311" t="s">
        <v>141</v>
      </c>
      <c r="F311" t="str">
        <f>INDEX([2]master!$A$1:$C$498,MATCH(E311,[2]master!$A$1:$A$498,0),2)</f>
        <v>Sables Bitumineux</v>
      </c>
      <c r="G311" t="s">
        <v>176</v>
      </c>
      <c r="H311">
        <v>19730.236000000001</v>
      </c>
    </row>
    <row r="312" spans="1:8" x14ac:dyDescent="0.35">
      <c r="A312" t="s">
        <v>140</v>
      </c>
      <c r="B312" t="str">
        <f>INDEX([2]master!$A$1:$C$498,MATCH(A312,[2]master!$A$1:$A$498,0),2)</f>
        <v>Émissions</v>
      </c>
      <c r="C312" t="s">
        <v>9</v>
      </c>
      <c r="D312" t="str">
        <f>INDEX([2]master!$A$1:$C$498,MATCH(C312,[2]master!$A$1:$A$498,0),2)</f>
        <v>Carboneutralité à l’échelle mondiale</v>
      </c>
      <c r="E312" t="s">
        <v>141</v>
      </c>
      <c r="F312" t="str">
        <f>INDEX([2]master!$A$1:$C$498,MATCH(E312,[2]master!$A$1:$A$498,0),2)</f>
        <v>Sables Bitumineux</v>
      </c>
      <c r="G312" t="s">
        <v>177</v>
      </c>
      <c r="H312">
        <v>17805.035</v>
      </c>
    </row>
    <row r="313" spans="1:8" x14ac:dyDescent="0.35">
      <c r="A313" t="s">
        <v>140</v>
      </c>
      <c r="B313" t="str">
        <f>INDEX([2]master!$A$1:$C$498,MATCH(A313,[2]master!$A$1:$A$498,0),2)</f>
        <v>Émissions</v>
      </c>
      <c r="C313" t="s">
        <v>9</v>
      </c>
      <c r="D313" t="str">
        <f>INDEX([2]master!$A$1:$C$498,MATCH(C313,[2]master!$A$1:$A$498,0),2)</f>
        <v>Carboneutralité à l’échelle mondiale</v>
      </c>
      <c r="E313" t="s">
        <v>141</v>
      </c>
      <c r="F313" t="str">
        <f>INDEX([2]master!$A$1:$C$498,MATCH(E313,[2]master!$A$1:$A$498,0),2)</f>
        <v>Sables Bitumineux</v>
      </c>
      <c r="G313" t="s">
        <v>178</v>
      </c>
      <c r="H313">
        <v>16612.942000000003</v>
      </c>
    </row>
    <row r="314" spans="1:8" x14ac:dyDescent="0.35">
      <c r="A314" t="s">
        <v>140</v>
      </c>
      <c r="B314" t="str">
        <f>INDEX([2]master!$A$1:$C$498,MATCH(A314,[2]master!$A$1:$A$498,0),2)</f>
        <v>Émissions</v>
      </c>
      <c r="C314" t="s">
        <v>9</v>
      </c>
      <c r="D314" t="str">
        <f>INDEX([2]master!$A$1:$C$498,MATCH(C314,[2]master!$A$1:$A$498,0),2)</f>
        <v>Carboneutralité à l’échelle mondiale</v>
      </c>
      <c r="E314" t="s">
        <v>141</v>
      </c>
      <c r="F314" t="str">
        <f>INDEX([2]master!$A$1:$C$498,MATCH(E314,[2]master!$A$1:$A$498,0),2)</f>
        <v>Sables Bitumineux</v>
      </c>
      <c r="G314" t="s">
        <v>179</v>
      </c>
      <c r="H314">
        <v>15463.652</v>
      </c>
    </row>
    <row r="315" spans="1:8" x14ac:dyDescent="0.35">
      <c r="A315" t="s">
        <v>140</v>
      </c>
      <c r="B315" t="str">
        <f>INDEX([2]master!$A$1:$C$498,MATCH(A315,[2]master!$A$1:$A$498,0),2)</f>
        <v>Émissions</v>
      </c>
      <c r="C315" t="s">
        <v>9</v>
      </c>
      <c r="D315" t="str">
        <f>INDEX([2]master!$A$1:$C$498,MATCH(C315,[2]master!$A$1:$A$498,0),2)</f>
        <v>Carboneutralité à l’échelle mondiale</v>
      </c>
      <c r="E315" t="s">
        <v>141</v>
      </c>
      <c r="F315" t="str">
        <f>INDEX([2]master!$A$1:$C$498,MATCH(E315,[2]master!$A$1:$A$498,0),2)</f>
        <v>Sables Bitumineux</v>
      </c>
      <c r="G315" t="s">
        <v>180</v>
      </c>
      <c r="H315">
        <v>14394.342000000001</v>
      </c>
    </row>
    <row r="316" spans="1:8" x14ac:dyDescent="0.35">
      <c r="A316" t="s">
        <v>140</v>
      </c>
      <c r="B316" t="str">
        <f>INDEX([2]master!$A$1:$C$498,MATCH(A316,[2]master!$A$1:$A$498,0),2)</f>
        <v>Émissions</v>
      </c>
      <c r="C316" t="s">
        <v>9</v>
      </c>
      <c r="D316" t="str">
        <f>INDEX([2]master!$A$1:$C$498,MATCH(C316,[2]master!$A$1:$A$498,0),2)</f>
        <v>Carboneutralité à l’échelle mondiale</v>
      </c>
      <c r="E316" t="s">
        <v>141</v>
      </c>
      <c r="F316" t="str">
        <f>INDEX([2]master!$A$1:$C$498,MATCH(E316,[2]master!$A$1:$A$498,0),2)</f>
        <v>Sables Bitumineux</v>
      </c>
      <c r="G316" t="s">
        <v>181</v>
      </c>
      <c r="H316">
        <v>13362.047999999999</v>
      </c>
    </row>
    <row r="317" spans="1:8" x14ac:dyDescent="0.35">
      <c r="A317" t="s">
        <v>140</v>
      </c>
      <c r="B317" t="str">
        <f>INDEX([2]master!$A$1:$C$498,MATCH(A317,[2]master!$A$1:$A$498,0),2)</f>
        <v>Émissions</v>
      </c>
      <c r="C317" t="s">
        <v>9</v>
      </c>
      <c r="D317" t="str">
        <f>INDEX([2]master!$A$1:$C$498,MATCH(C317,[2]master!$A$1:$A$498,0),2)</f>
        <v>Carboneutralité à l’échelle mondiale</v>
      </c>
      <c r="E317" t="s">
        <v>141</v>
      </c>
      <c r="F317" t="str">
        <f>INDEX([2]master!$A$1:$C$498,MATCH(E317,[2]master!$A$1:$A$498,0),2)</f>
        <v>Sables Bitumineux</v>
      </c>
      <c r="G317" t="s">
        <v>182</v>
      </c>
      <c r="H317">
        <v>12371.833000000001</v>
      </c>
    </row>
    <row r="318" spans="1:8" x14ac:dyDescent="0.35">
      <c r="A318" t="s">
        <v>140</v>
      </c>
      <c r="B318" t="str">
        <f>INDEX([2]master!$A$1:$C$498,MATCH(A318,[2]master!$A$1:$A$498,0),2)</f>
        <v>Émissions</v>
      </c>
      <c r="C318" t="s">
        <v>9</v>
      </c>
      <c r="D318" t="str">
        <f>INDEX([2]master!$A$1:$C$498,MATCH(C318,[2]master!$A$1:$A$498,0),2)</f>
        <v>Carboneutralité à l’échelle mondiale</v>
      </c>
      <c r="E318" t="s">
        <v>141</v>
      </c>
      <c r="F318" t="str">
        <f>INDEX([2]master!$A$1:$C$498,MATCH(E318,[2]master!$A$1:$A$498,0),2)</f>
        <v>Sables Bitumineux</v>
      </c>
      <c r="G318" t="s">
        <v>183</v>
      </c>
      <c r="H318">
        <v>11264.771000000001</v>
      </c>
    </row>
    <row r="319" spans="1:8" x14ac:dyDescent="0.35">
      <c r="A319" t="s">
        <v>140</v>
      </c>
      <c r="B319" t="str">
        <f>INDEX([2]master!$A$1:$C$498,MATCH(A319,[2]master!$A$1:$A$498,0),2)</f>
        <v>Émissions</v>
      </c>
      <c r="C319" t="s">
        <v>9</v>
      </c>
      <c r="D319" t="str">
        <f>INDEX([2]master!$A$1:$C$498,MATCH(C319,[2]master!$A$1:$A$498,0),2)</f>
        <v>Carboneutralité à l’échelle mondiale</v>
      </c>
      <c r="E319" t="s">
        <v>141</v>
      </c>
      <c r="F319" t="str">
        <f>INDEX([2]master!$A$1:$C$498,MATCH(E319,[2]master!$A$1:$A$498,0),2)</f>
        <v>Sables Bitumineux</v>
      </c>
      <c r="G319" t="s">
        <v>184</v>
      </c>
      <c r="H319">
        <v>10172.368999999999</v>
      </c>
    </row>
    <row r="320" spans="1:8" x14ac:dyDescent="0.35">
      <c r="A320" t="s">
        <v>140</v>
      </c>
      <c r="B320" t="str">
        <f>INDEX([2]master!$A$1:$C$498,MATCH(A320,[2]master!$A$1:$A$498,0),2)</f>
        <v>Émissions</v>
      </c>
      <c r="C320" t="s">
        <v>9</v>
      </c>
      <c r="D320" t="str">
        <f>INDEX([2]master!$A$1:$C$498,MATCH(C320,[2]master!$A$1:$A$498,0),2)</f>
        <v>Carboneutralité à l’échelle mondiale</v>
      </c>
      <c r="E320" t="s">
        <v>141</v>
      </c>
      <c r="F320" t="str">
        <f>INDEX([2]master!$A$1:$C$498,MATCH(E320,[2]master!$A$1:$A$498,0),2)</f>
        <v>Sables Bitumineux</v>
      </c>
      <c r="G320" t="s">
        <v>185</v>
      </c>
      <c r="H320">
        <v>9814.2880000000005</v>
      </c>
    </row>
    <row r="321" spans="1:8" x14ac:dyDescent="0.35">
      <c r="A321" t="s">
        <v>140</v>
      </c>
      <c r="B321" t="str">
        <f>INDEX([2]master!$A$1:$C$498,MATCH(A321,[2]master!$A$1:$A$498,0),2)</f>
        <v>Émissions</v>
      </c>
      <c r="C321" t="s">
        <v>9</v>
      </c>
      <c r="D321" t="str">
        <f>INDEX([2]master!$A$1:$C$498,MATCH(C321,[2]master!$A$1:$A$498,0),2)</f>
        <v>Carboneutralité à l’échelle mondiale</v>
      </c>
      <c r="E321" t="s">
        <v>141</v>
      </c>
      <c r="F321" t="str">
        <f>INDEX([2]master!$A$1:$C$498,MATCH(E321,[2]master!$A$1:$A$498,0),2)</f>
        <v>Sables Bitumineux</v>
      </c>
      <c r="G321" t="s">
        <v>186</v>
      </c>
      <c r="H321">
        <v>9527.2219999999998</v>
      </c>
    </row>
    <row r="322" spans="1:8" x14ac:dyDescent="0.35">
      <c r="A322" t="s">
        <v>140</v>
      </c>
      <c r="B322" t="str">
        <f>INDEX([2]master!$A$1:$C$498,MATCH(A322,[2]master!$A$1:$A$498,0),2)</f>
        <v>Émissions</v>
      </c>
      <c r="C322" t="s">
        <v>9</v>
      </c>
      <c r="D322" t="str">
        <f>INDEX([2]master!$A$1:$C$498,MATCH(C322,[2]master!$A$1:$A$498,0),2)</f>
        <v>Carboneutralité à l’échelle mondiale</v>
      </c>
      <c r="E322" t="s">
        <v>141</v>
      </c>
      <c r="F322" t="str">
        <f>INDEX([2]master!$A$1:$C$498,MATCH(E322,[2]master!$A$1:$A$498,0),2)</f>
        <v>Sables Bitumineux</v>
      </c>
      <c r="G322" t="s">
        <v>187</v>
      </c>
      <c r="H322">
        <v>9346.8359999999993</v>
      </c>
    </row>
    <row r="323" spans="1:8" x14ac:dyDescent="0.35">
      <c r="A323" t="s">
        <v>140</v>
      </c>
      <c r="B323" t="str">
        <f>INDEX([2]master!$A$1:$C$498,MATCH(A323,[2]master!$A$1:$A$498,0),2)</f>
        <v>Émissions</v>
      </c>
      <c r="C323" t="s">
        <v>9</v>
      </c>
      <c r="D323" t="str">
        <f>INDEX([2]master!$A$1:$C$498,MATCH(C323,[2]master!$A$1:$A$498,0),2)</f>
        <v>Carboneutralité à l’échelle mondiale</v>
      </c>
      <c r="E323" t="s">
        <v>141</v>
      </c>
      <c r="F323" t="str">
        <f>INDEX([2]master!$A$1:$C$498,MATCH(E323,[2]master!$A$1:$A$498,0),2)</f>
        <v>Sables Bitumineux</v>
      </c>
      <c r="G323" t="s">
        <v>188</v>
      </c>
      <c r="H323">
        <v>8777.3809999999994</v>
      </c>
    </row>
    <row r="324" spans="1:8" x14ac:dyDescent="0.35">
      <c r="A324" t="s">
        <v>140</v>
      </c>
      <c r="B324" t="str">
        <f>INDEX([2]master!$A$1:$C$498,MATCH(A324,[2]master!$A$1:$A$498,0),2)</f>
        <v>Émissions</v>
      </c>
      <c r="C324" t="s">
        <v>9</v>
      </c>
      <c r="D324" t="str">
        <f>INDEX([2]master!$A$1:$C$498,MATCH(C324,[2]master!$A$1:$A$498,0),2)</f>
        <v>Carboneutralité à l’échelle mondiale</v>
      </c>
      <c r="E324" t="s">
        <v>189</v>
      </c>
      <c r="F324" t="str">
        <f>INDEX([2]master!$A$1:$C$498,MATCH(E324,[2]master!$A$1:$A$498,0),2)</f>
        <v>Pétrole classique</v>
      </c>
      <c r="G324" t="s">
        <v>142</v>
      </c>
      <c r="H324">
        <v>32165.3</v>
      </c>
    </row>
    <row r="325" spans="1:8" x14ac:dyDescent="0.35">
      <c r="A325" t="s">
        <v>140</v>
      </c>
      <c r="B325" t="str">
        <f>INDEX([2]master!$A$1:$C$498,MATCH(A325,[2]master!$A$1:$A$498,0),2)</f>
        <v>Émissions</v>
      </c>
      <c r="C325" t="s">
        <v>9</v>
      </c>
      <c r="D325" t="str">
        <f>INDEX([2]master!$A$1:$C$498,MATCH(C325,[2]master!$A$1:$A$498,0),2)</f>
        <v>Carboneutralité à l’échelle mondiale</v>
      </c>
      <c r="E325" t="s">
        <v>189</v>
      </c>
      <c r="F325" t="str">
        <f>INDEX([2]master!$A$1:$C$498,MATCH(E325,[2]master!$A$1:$A$498,0),2)</f>
        <v>Pétrole classique</v>
      </c>
      <c r="G325" t="s">
        <v>144</v>
      </c>
      <c r="H325">
        <v>32435.839999999997</v>
      </c>
    </row>
    <row r="326" spans="1:8" x14ac:dyDescent="0.35">
      <c r="A326" t="s">
        <v>140</v>
      </c>
      <c r="B326" t="str">
        <f>INDEX([2]master!$A$1:$C$498,MATCH(A326,[2]master!$A$1:$A$498,0),2)</f>
        <v>Émissions</v>
      </c>
      <c r="C326" t="s">
        <v>9</v>
      </c>
      <c r="D326" t="str">
        <f>INDEX([2]master!$A$1:$C$498,MATCH(C326,[2]master!$A$1:$A$498,0),2)</f>
        <v>Carboneutralité à l’échelle mondiale</v>
      </c>
      <c r="E326" t="s">
        <v>189</v>
      </c>
      <c r="F326" t="str">
        <f>INDEX([2]master!$A$1:$C$498,MATCH(E326,[2]master!$A$1:$A$498,0),2)</f>
        <v>Pétrole classique</v>
      </c>
      <c r="G326" t="s">
        <v>145</v>
      </c>
      <c r="H326">
        <v>32125.989999999998</v>
      </c>
    </row>
    <row r="327" spans="1:8" x14ac:dyDescent="0.35">
      <c r="A327" t="s">
        <v>140</v>
      </c>
      <c r="B327" t="str">
        <f>INDEX([2]master!$A$1:$C$498,MATCH(A327,[2]master!$A$1:$A$498,0),2)</f>
        <v>Émissions</v>
      </c>
      <c r="C327" t="s">
        <v>9</v>
      </c>
      <c r="D327" t="str">
        <f>INDEX([2]master!$A$1:$C$498,MATCH(C327,[2]master!$A$1:$A$498,0),2)</f>
        <v>Carboneutralité à l’échelle mondiale</v>
      </c>
      <c r="E327" t="s">
        <v>189</v>
      </c>
      <c r="F327" t="str">
        <f>INDEX([2]master!$A$1:$C$498,MATCH(E327,[2]master!$A$1:$A$498,0),2)</f>
        <v>Pétrole classique</v>
      </c>
      <c r="G327" t="s">
        <v>146</v>
      </c>
      <c r="H327">
        <v>31350.69</v>
      </c>
    </row>
    <row r="328" spans="1:8" x14ac:dyDescent="0.35">
      <c r="A328" t="s">
        <v>140</v>
      </c>
      <c r="B328" t="str">
        <f>INDEX([2]master!$A$1:$C$498,MATCH(A328,[2]master!$A$1:$A$498,0),2)</f>
        <v>Émissions</v>
      </c>
      <c r="C328" t="s">
        <v>9</v>
      </c>
      <c r="D328" t="str">
        <f>INDEX([2]master!$A$1:$C$498,MATCH(C328,[2]master!$A$1:$A$498,0),2)</f>
        <v>Carboneutralité à l’échelle mondiale</v>
      </c>
      <c r="E328" t="s">
        <v>189</v>
      </c>
      <c r="F328" t="str">
        <f>INDEX([2]master!$A$1:$C$498,MATCH(E328,[2]master!$A$1:$A$498,0),2)</f>
        <v>Pétrole classique</v>
      </c>
      <c r="G328" t="s">
        <v>147</v>
      </c>
      <c r="H328">
        <v>29103.96</v>
      </c>
    </row>
    <row r="329" spans="1:8" x14ac:dyDescent="0.35">
      <c r="A329" t="s">
        <v>140</v>
      </c>
      <c r="B329" t="str">
        <f>INDEX([2]master!$A$1:$C$498,MATCH(A329,[2]master!$A$1:$A$498,0),2)</f>
        <v>Émissions</v>
      </c>
      <c r="C329" t="s">
        <v>9</v>
      </c>
      <c r="D329" t="str">
        <f>INDEX([2]master!$A$1:$C$498,MATCH(C329,[2]master!$A$1:$A$498,0),2)</f>
        <v>Carboneutralité à l’échelle mondiale</v>
      </c>
      <c r="E329" t="s">
        <v>189</v>
      </c>
      <c r="F329" t="str">
        <f>INDEX([2]master!$A$1:$C$498,MATCH(E329,[2]master!$A$1:$A$498,0),2)</f>
        <v>Pétrole classique</v>
      </c>
      <c r="G329" t="s">
        <v>148</v>
      </c>
      <c r="H329">
        <v>29718.760000000002</v>
      </c>
    </row>
    <row r="330" spans="1:8" x14ac:dyDescent="0.35">
      <c r="A330" t="s">
        <v>140</v>
      </c>
      <c r="B330" t="str">
        <f>INDEX([2]master!$A$1:$C$498,MATCH(A330,[2]master!$A$1:$A$498,0),2)</f>
        <v>Émissions</v>
      </c>
      <c r="C330" t="s">
        <v>9</v>
      </c>
      <c r="D330" t="str">
        <f>INDEX([2]master!$A$1:$C$498,MATCH(C330,[2]master!$A$1:$A$498,0),2)</f>
        <v>Carboneutralité à l’échelle mondiale</v>
      </c>
      <c r="E330" t="s">
        <v>189</v>
      </c>
      <c r="F330" t="str">
        <f>INDEX([2]master!$A$1:$C$498,MATCH(E330,[2]master!$A$1:$A$498,0),2)</f>
        <v>Pétrole classique</v>
      </c>
      <c r="G330" t="s">
        <v>149</v>
      </c>
      <c r="H330">
        <v>30829.899999999998</v>
      </c>
    </row>
    <row r="331" spans="1:8" x14ac:dyDescent="0.35">
      <c r="A331" t="s">
        <v>140</v>
      </c>
      <c r="B331" t="str">
        <f>INDEX([2]master!$A$1:$C$498,MATCH(A331,[2]master!$A$1:$A$498,0),2)</f>
        <v>Émissions</v>
      </c>
      <c r="C331" t="s">
        <v>9</v>
      </c>
      <c r="D331" t="str">
        <f>INDEX([2]master!$A$1:$C$498,MATCH(C331,[2]master!$A$1:$A$498,0),2)</f>
        <v>Carboneutralité à l’échelle mondiale</v>
      </c>
      <c r="E331" t="s">
        <v>189</v>
      </c>
      <c r="F331" t="str">
        <f>INDEX([2]master!$A$1:$C$498,MATCH(E331,[2]master!$A$1:$A$498,0),2)</f>
        <v>Pétrole classique</v>
      </c>
      <c r="G331" t="s">
        <v>150</v>
      </c>
      <c r="H331">
        <v>32568.720000000001</v>
      </c>
    </row>
    <row r="332" spans="1:8" x14ac:dyDescent="0.35">
      <c r="A332" t="s">
        <v>140</v>
      </c>
      <c r="B332" t="str">
        <f>INDEX([2]master!$A$1:$C$498,MATCH(A332,[2]master!$A$1:$A$498,0),2)</f>
        <v>Émissions</v>
      </c>
      <c r="C332" t="s">
        <v>9</v>
      </c>
      <c r="D332" t="str">
        <f>INDEX([2]master!$A$1:$C$498,MATCH(C332,[2]master!$A$1:$A$498,0),2)</f>
        <v>Carboneutralité à l’échelle mondiale</v>
      </c>
      <c r="E332" t="s">
        <v>189</v>
      </c>
      <c r="F332" t="str">
        <f>INDEX([2]master!$A$1:$C$498,MATCH(E332,[2]master!$A$1:$A$498,0),2)</f>
        <v>Pétrole classique</v>
      </c>
      <c r="G332" t="s">
        <v>151</v>
      </c>
      <c r="H332">
        <v>34191.899999999994</v>
      </c>
    </row>
    <row r="333" spans="1:8" x14ac:dyDescent="0.35">
      <c r="A333" t="s">
        <v>140</v>
      </c>
      <c r="B333" t="str">
        <f>INDEX([2]master!$A$1:$C$498,MATCH(A333,[2]master!$A$1:$A$498,0),2)</f>
        <v>Émissions</v>
      </c>
      <c r="C333" t="s">
        <v>9</v>
      </c>
      <c r="D333" t="str">
        <f>INDEX([2]master!$A$1:$C$498,MATCH(C333,[2]master!$A$1:$A$498,0),2)</f>
        <v>Carboneutralité à l’échelle mondiale</v>
      </c>
      <c r="E333" t="s">
        <v>189</v>
      </c>
      <c r="F333" t="str">
        <f>INDEX([2]master!$A$1:$C$498,MATCH(E333,[2]master!$A$1:$A$498,0),2)</f>
        <v>Pétrole classique</v>
      </c>
      <c r="G333" t="s">
        <v>152</v>
      </c>
      <c r="H333">
        <v>37670.15</v>
      </c>
    </row>
    <row r="334" spans="1:8" x14ac:dyDescent="0.35">
      <c r="A334" t="s">
        <v>140</v>
      </c>
      <c r="B334" t="str">
        <f>INDEX([2]master!$A$1:$C$498,MATCH(A334,[2]master!$A$1:$A$498,0),2)</f>
        <v>Émissions</v>
      </c>
      <c r="C334" t="s">
        <v>9</v>
      </c>
      <c r="D334" t="str">
        <f>INDEX([2]master!$A$1:$C$498,MATCH(C334,[2]master!$A$1:$A$498,0),2)</f>
        <v>Carboneutralité à l’échelle mondiale</v>
      </c>
      <c r="E334" t="s">
        <v>189</v>
      </c>
      <c r="F334" t="str">
        <f>INDEX([2]master!$A$1:$C$498,MATCH(E334,[2]master!$A$1:$A$498,0),2)</f>
        <v>Pétrole classique</v>
      </c>
      <c r="G334" t="s">
        <v>153</v>
      </c>
      <c r="H334">
        <v>36971</v>
      </c>
    </row>
    <row r="335" spans="1:8" x14ac:dyDescent="0.35">
      <c r="A335" t="s">
        <v>140</v>
      </c>
      <c r="B335" t="str">
        <f>INDEX([2]master!$A$1:$C$498,MATCH(A335,[2]master!$A$1:$A$498,0),2)</f>
        <v>Émissions</v>
      </c>
      <c r="C335" t="s">
        <v>9</v>
      </c>
      <c r="D335" t="str">
        <f>INDEX([2]master!$A$1:$C$498,MATCH(C335,[2]master!$A$1:$A$498,0),2)</f>
        <v>Carboneutralité à l’échelle mondiale</v>
      </c>
      <c r="E335" t="s">
        <v>189</v>
      </c>
      <c r="F335" t="str">
        <f>INDEX([2]master!$A$1:$C$498,MATCH(E335,[2]master!$A$1:$A$498,0),2)</f>
        <v>Pétrole classique</v>
      </c>
      <c r="G335" t="s">
        <v>154</v>
      </c>
      <c r="H335">
        <v>33138.18</v>
      </c>
    </row>
    <row r="336" spans="1:8" x14ac:dyDescent="0.35">
      <c r="A336" t="s">
        <v>140</v>
      </c>
      <c r="B336" t="str">
        <f>INDEX([2]master!$A$1:$C$498,MATCH(A336,[2]master!$A$1:$A$498,0),2)</f>
        <v>Émissions</v>
      </c>
      <c r="C336" t="s">
        <v>9</v>
      </c>
      <c r="D336" t="str">
        <f>INDEX([2]master!$A$1:$C$498,MATCH(C336,[2]master!$A$1:$A$498,0),2)</f>
        <v>Carboneutralité à l’échelle mondiale</v>
      </c>
      <c r="E336" t="s">
        <v>189</v>
      </c>
      <c r="F336" t="str">
        <f>INDEX([2]master!$A$1:$C$498,MATCH(E336,[2]master!$A$1:$A$498,0),2)</f>
        <v>Pétrole classique</v>
      </c>
      <c r="G336" t="s">
        <v>155</v>
      </c>
      <c r="H336">
        <v>33633.279999999999</v>
      </c>
    </row>
    <row r="337" spans="1:8" x14ac:dyDescent="0.35">
      <c r="A337" t="s">
        <v>140</v>
      </c>
      <c r="B337" t="str">
        <f>INDEX([2]master!$A$1:$C$498,MATCH(A337,[2]master!$A$1:$A$498,0),2)</f>
        <v>Émissions</v>
      </c>
      <c r="C337" t="s">
        <v>9</v>
      </c>
      <c r="D337" t="str">
        <f>INDEX([2]master!$A$1:$C$498,MATCH(C337,[2]master!$A$1:$A$498,0),2)</f>
        <v>Carboneutralité à l’échelle mondiale</v>
      </c>
      <c r="E337" t="s">
        <v>189</v>
      </c>
      <c r="F337" t="str">
        <f>INDEX([2]master!$A$1:$C$498,MATCH(E337,[2]master!$A$1:$A$498,0),2)</f>
        <v>Pétrole classique</v>
      </c>
      <c r="G337" t="s">
        <v>156</v>
      </c>
      <c r="H337">
        <v>33785.83</v>
      </c>
    </row>
    <row r="338" spans="1:8" x14ac:dyDescent="0.35">
      <c r="A338" t="s">
        <v>140</v>
      </c>
      <c r="B338" t="str">
        <f>INDEX([2]master!$A$1:$C$498,MATCH(A338,[2]master!$A$1:$A$498,0),2)</f>
        <v>Émissions</v>
      </c>
      <c r="C338" t="s">
        <v>9</v>
      </c>
      <c r="D338" t="str">
        <f>INDEX([2]master!$A$1:$C$498,MATCH(C338,[2]master!$A$1:$A$498,0),2)</f>
        <v>Carboneutralité à l’échelle mondiale</v>
      </c>
      <c r="E338" t="s">
        <v>189</v>
      </c>
      <c r="F338" t="str">
        <f>INDEX([2]master!$A$1:$C$498,MATCH(E338,[2]master!$A$1:$A$498,0),2)</f>
        <v>Pétrole classique</v>
      </c>
      <c r="G338" t="s">
        <v>157</v>
      </c>
      <c r="H338">
        <v>32333.609000000004</v>
      </c>
    </row>
    <row r="339" spans="1:8" x14ac:dyDescent="0.35">
      <c r="A339" t="s">
        <v>140</v>
      </c>
      <c r="B339" t="str">
        <f>INDEX([2]master!$A$1:$C$498,MATCH(A339,[2]master!$A$1:$A$498,0),2)</f>
        <v>Émissions</v>
      </c>
      <c r="C339" t="s">
        <v>9</v>
      </c>
      <c r="D339" t="str">
        <f>INDEX([2]master!$A$1:$C$498,MATCH(C339,[2]master!$A$1:$A$498,0),2)</f>
        <v>Carboneutralité à l’échelle mondiale</v>
      </c>
      <c r="E339" t="s">
        <v>189</v>
      </c>
      <c r="F339" t="str">
        <f>INDEX([2]master!$A$1:$C$498,MATCH(E339,[2]master!$A$1:$A$498,0),2)</f>
        <v>Pétrole classique</v>
      </c>
      <c r="G339" t="s">
        <v>158</v>
      </c>
      <c r="H339">
        <v>23223.263999999999</v>
      </c>
    </row>
    <row r="340" spans="1:8" x14ac:dyDescent="0.35">
      <c r="A340" t="s">
        <v>140</v>
      </c>
      <c r="B340" t="str">
        <f>INDEX([2]master!$A$1:$C$498,MATCH(A340,[2]master!$A$1:$A$498,0),2)</f>
        <v>Émissions</v>
      </c>
      <c r="C340" t="s">
        <v>9</v>
      </c>
      <c r="D340" t="str">
        <f>INDEX([2]master!$A$1:$C$498,MATCH(C340,[2]master!$A$1:$A$498,0),2)</f>
        <v>Carboneutralité à l’échelle mondiale</v>
      </c>
      <c r="E340" t="s">
        <v>189</v>
      </c>
      <c r="F340" t="str">
        <f>INDEX([2]master!$A$1:$C$498,MATCH(E340,[2]master!$A$1:$A$498,0),2)</f>
        <v>Pétrole classique</v>
      </c>
      <c r="G340" t="s">
        <v>159</v>
      </c>
      <c r="H340">
        <v>27221.295000000002</v>
      </c>
    </row>
    <row r="341" spans="1:8" x14ac:dyDescent="0.35">
      <c r="A341" t="s">
        <v>140</v>
      </c>
      <c r="B341" t="str">
        <f>INDEX([2]master!$A$1:$C$498,MATCH(A341,[2]master!$A$1:$A$498,0),2)</f>
        <v>Émissions</v>
      </c>
      <c r="C341" t="s">
        <v>9</v>
      </c>
      <c r="D341" t="str">
        <f>INDEX([2]master!$A$1:$C$498,MATCH(C341,[2]master!$A$1:$A$498,0),2)</f>
        <v>Carboneutralité à l’échelle mondiale</v>
      </c>
      <c r="E341" t="s">
        <v>189</v>
      </c>
      <c r="F341" t="str">
        <f>INDEX([2]master!$A$1:$C$498,MATCH(E341,[2]master!$A$1:$A$498,0),2)</f>
        <v>Pétrole classique</v>
      </c>
      <c r="G341" t="s">
        <v>160</v>
      </c>
      <c r="H341">
        <v>28219.819000000003</v>
      </c>
    </row>
    <row r="342" spans="1:8" x14ac:dyDescent="0.35">
      <c r="A342" t="s">
        <v>140</v>
      </c>
      <c r="B342" t="str">
        <f>INDEX([2]master!$A$1:$C$498,MATCH(A342,[2]master!$A$1:$A$498,0),2)</f>
        <v>Émissions</v>
      </c>
      <c r="C342" t="s">
        <v>9</v>
      </c>
      <c r="D342" t="str">
        <f>INDEX([2]master!$A$1:$C$498,MATCH(C342,[2]master!$A$1:$A$498,0),2)</f>
        <v>Carboneutralité à l’échelle mondiale</v>
      </c>
      <c r="E342" t="s">
        <v>189</v>
      </c>
      <c r="F342" t="str">
        <f>INDEX([2]master!$A$1:$C$498,MATCH(E342,[2]master!$A$1:$A$498,0),2)</f>
        <v>Pétrole classique</v>
      </c>
      <c r="G342" t="s">
        <v>161</v>
      </c>
      <c r="H342">
        <v>27109.351999999999</v>
      </c>
    </row>
    <row r="343" spans="1:8" x14ac:dyDescent="0.35">
      <c r="A343" t="s">
        <v>140</v>
      </c>
      <c r="B343" t="str">
        <f>INDEX([2]master!$A$1:$C$498,MATCH(A343,[2]master!$A$1:$A$498,0),2)</f>
        <v>Émissions</v>
      </c>
      <c r="C343" t="s">
        <v>9</v>
      </c>
      <c r="D343" t="str">
        <f>INDEX([2]master!$A$1:$C$498,MATCH(C343,[2]master!$A$1:$A$498,0),2)</f>
        <v>Carboneutralité à l’échelle mondiale</v>
      </c>
      <c r="E343" t="s">
        <v>189</v>
      </c>
      <c r="F343" t="str">
        <f>INDEX([2]master!$A$1:$C$498,MATCH(E343,[2]master!$A$1:$A$498,0),2)</f>
        <v>Pétrole classique</v>
      </c>
      <c r="G343" t="s">
        <v>162</v>
      </c>
      <c r="H343">
        <v>26802.224999999999</v>
      </c>
    </row>
    <row r="344" spans="1:8" x14ac:dyDescent="0.35">
      <c r="A344" t="s">
        <v>140</v>
      </c>
      <c r="B344" t="str">
        <f>INDEX([2]master!$A$1:$C$498,MATCH(A344,[2]master!$A$1:$A$498,0),2)</f>
        <v>Émissions</v>
      </c>
      <c r="C344" t="s">
        <v>9</v>
      </c>
      <c r="D344" t="str">
        <f>INDEX([2]master!$A$1:$C$498,MATCH(C344,[2]master!$A$1:$A$498,0),2)</f>
        <v>Carboneutralité à l’échelle mondiale</v>
      </c>
      <c r="E344" t="s">
        <v>189</v>
      </c>
      <c r="F344" t="str">
        <f>INDEX([2]master!$A$1:$C$498,MATCH(E344,[2]master!$A$1:$A$498,0),2)</f>
        <v>Pétrole classique</v>
      </c>
      <c r="G344" t="s">
        <v>163</v>
      </c>
      <c r="H344">
        <v>24078.847999999998</v>
      </c>
    </row>
    <row r="345" spans="1:8" x14ac:dyDescent="0.35">
      <c r="A345" t="s">
        <v>140</v>
      </c>
      <c r="B345" t="str">
        <f>INDEX([2]master!$A$1:$C$498,MATCH(A345,[2]master!$A$1:$A$498,0),2)</f>
        <v>Émissions</v>
      </c>
      <c r="C345" t="s">
        <v>9</v>
      </c>
      <c r="D345" t="str">
        <f>INDEX([2]master!$A$1:$C$498,MATCH(C345,[2]master!$A$1:$A$498,0),2)</f>
        <v>Carboneutralité à l’échelle mondiale</v>
      </c>
      <c r="E345" t="s">
        <v>189</v>
      </c>
      <c r="F345" t="str">
        <f>INDEX([2]master!$A$1:$C$498,MATCH(E345,[2]master!$A$1:$A$498,0),2)</f>
        <v>Pétrole classique</v>
      </c>
      <c r="G345" t="s">
        <v>164</v>
      </c>
      <c r="H345">
        <v>22117.919000000002</v>
      </c>
    </row>
    <row r="346" spans="1:8" x14ac:dyDescent="0.35">
      <c r="A346" t="s">
        <v>140</v>
      </c>
      <c r="B346" t="str">
        <f>INDEX([2]master!$A$1:$C$498,MATCH(A346,[2]master!$A$1:$A$498,0),2)</f>
        <v>Émissions</v>
      </c>
      <c r="C346" t="s">
        <v>9</v>
      </c>
      <c r="D346" t="str">
        <f>INDEX([2]master!$A$1:$C$498,MATCH(C346,[2]master!$A$1:$A$498,0),2)</f>
        <v>Carboneutralité à l’échelle mondiale</v>
      </c>
      <c r="E346" t="s">
        <v>189</v>
      </c>
      <c r="F346" t="str">
        <f>INDEX([2]master!$A$1:$C$498,MATCH(E346,[2]master!$A$1:$A$498,0),2)</f>
        <v>Pétrole classique</v>
      </c>
      <c r="G346" t="s">
        <v>165</v>
      </c>
      <c r="H346">
        <v>20179.466</v>
      </c>
    </row>
    <row r="347" spans="1:8" x14ac:dyDescent="0.35">
      <c r="A347" t="s">
        <v>140</v>
      </c>
      <c r="B347" t="str">
        <f>INDEX([2]master!$A$1:$C$498,MATCH(A347,[2]master!$A$1:$A$498,0),2)</f>
        <v>Émissions</v>
      </c>
      <c r="C347" t="s">
        <v>9</v>
      </c>
      <c r="D347" t="str">
        <f>INDEX([2]master!$A$1:$C$498,MATCH(C347,[2]master!$A$1:$A$498,0),2)</f>
        <v>Carboneutralité à l’échelle mondiale</v>
      </c>
      <c r="E347" t="s">
        <v>189</v>
      </c>
      <c r="F347" t="str">
        <f>INDEX([2]master!$A$1:$C$498,MATCH(E347,[2]master!$A$1:$A$498,0),2)</f>
        <v>Pétrole classique</v>
      </c>
      <c r="G347" t="s">
        <v>166</v>
      </c>
      <c r="H347">
        <v>17973.731</v>
      </c>
    </row>
    <row r="348" spans="1:8" x14ac:dyDescent="0.35">
      <c r="A348" t="s">
        <v>140</v>
      </c>
      <c r="B348" t="str">
        <f>INDEX([2]master!$A$1:$C$498,MATCH(A348,[2]master!$A$1:$A$498,0),2)</f>
        <v>Émissions</v>
      </c>
      <c r="C348" t="s">
        <v>9</v>
      </c>
      <c r="D348" t="str">
        <f>INDEX([2]master!$A$1:$C$498,MATCH(C348,[2]master!$A$1:$A$498,0),2)</f>
        <v>Carboneutralité à l’échelle mondiale</v>
      </c>
      <c r="E348" t="s">
        <v>189</v>
      </c>
      <c r="F348" t="str">
        <f>INDEX([2]master!$A$1:$C$498,MATCH(E348,[2]master!$A$1:$A$498,0),2)</f>
        <v>Pétrole classique</v>
      </c>
      <c r="G348" t="s">
        <v>167</v>
      </c>
      <c r="H348">
        <v>16031.793000000001</v>
      </c>
    </row>
    <row r="349" spans="1:8" x14ac:dyDescent="0.35">
      <c r="A349" t="s">
        <v>140</v>
      </c>
      <c r="B349" t="str">
        <f>INDEX([2]master!$A$1:$C$498,MATCH(A349,[2]master!$A$1:$A$498,0),2)</f>
        <v>Émissions</v>
      </c>
      <c r="C349" t="s">
        <v>9</v>
      </c>
      <c r="D349" t="str">
        <f>INDEX([2]master!$A$1:$C$498,MATCH(C349,[2]master!$A$1:$A$498,0),2)</f>
        <v>Carboneutralité à l’échelle mondiale</v>
      </c>
      <c r="E349" t="s">
        <v>189</v>
      </c>
      <c r="F349" t="str">
        <f>INDEX([2]master!$A$1:$C$498,MATCH(E349,[2]master!$A$1:$A$498,0),2)</f>
        <v>Pétrole classique</v>
      </c>
      <c r="G349" t="s">
        <v>168</v>
      </c>
      <c r="H349">
        <v>13807.279999999999</v>
      </c>
    </row>
    <row r="350" spans="1:8" x14ac:dyDescent="0.35">
      <c r="A350" t="s">
        <v>140</v>
      </c>
      <c r="B350" t="str">
        <f>INDEX([2]master!$A$1:$C$498,MATCH(A350,[2]master!$A$1:$A$498,0),2)</f>
        <v>Émissions</v>
      </c>
      <c r="C350" t="s">
        <v>9</v>
      </c>
      <c r="D350" t="str">
        <f>INDEX([2]master!$A$1:$C$498,MATCH(C350,[2]master!$A$1:$A$498,0),2)</f>
        <v>Carboneutralité à l’échelle mondiale</v>
      </c>
      <c r="E350" t="s">
        <v>189</v>
      </c>
      <c r="F350" t="str">
        <f>INDEX([2]master!$A$1:$C$498,MATCH(E350,[2]master!$A$1:$A$498,0),2)</f>
        <v>Pétrole classique</v>
      </c>
      <c r="G350" t="s">
        <v>169</v>
      </c>
      <c r="H350">
        <v>13130.679</v>
      </c>
    </row>
    <row r="351" spans="1:8" x14ac:dyDescent="0.35">
      <c r="A351" t="s">
        <v>140</v>
      </c>
      <c r="B351" t="str">
        <f>INDEX([2]master!$A$1:$C$498,MATCH(A351,[2]master!$A$1:$A$498,0),2)</f>
        <v>Émissions</v>
      </c>
      <c r="C351" t="s">
        <v>9</v>
      </c>
      <c r="D351" t="str">
        <f>INDEX([2]master!$A$1:$C$498,MATCH(C351,[2]master!$A$1:$A$498,0),2)</f>
        <v>Carboneutralité à l’échelle mondiale</v>
      </c>
      <c r="E351" t="s">
        <v>189</v>
      </c>
      <c r="F351" t="str">
        <f>INDEX([2]master!$A$1:$C$498,MATCH(E351,[2]master!$A$1:$A$498,0),2)</f>
        <v>Pétrole classique</v>
      </c>
      <c r="G351" t="s">
        <v>170</v>
      </c>
      <c r="H351">
        <v>12337.107</v>
      </c>
    </row>
    <row r="352" spans="1:8" x14ac:dyDescent="0.35">
      <c r="A352" t="s">
        <v>140</v>
      </c>
      <c r="B352" t="str">
        <f>INDEX([2]master!$A$1:$C$498,MATCH(A352,[2]master!$A$1:$A$498,0),2)</f>
        <v>Émissions</v>
      </c>
      <c r="C352" t="s">
        <v>9</v>
      </c>
      <c r="D352" t="str">
        <f>INDEX([2]master!$A$1:$C$498,MATCH(C352,[2]master!$A$1:$A$498,0),2)</f>
        <v>Carboneutralité à l’échelle mondiale</v>
      </c>
      <c r="E352" t="s">
        <v>189</v>
      </c>
      <c r="F352" t="str">
        <f>INDEX([2]master!$A$1:$C$498,MATCH(E352,[2]master!$A$1:$A$498,0),2)</f>
        <v>Pétrole classique</v>
      </c>
      <c r="G352" t="s">
        <v>171</v>
      </c>
      <c r="H352">
        <v>11021.668000000001</v>
      </c>
    </row>
    <row r="353" spans="1:8" x14ac:dyDescent="0.35">
      <c r="A353" t="s">
        <v>140</v>
      </c>
      <c r="B353" t="str">
        <f>INDEX([2]master!$A$1:$C$498,MATCH(A353,[2]master!$A$1:$A$498,0),2)</f>
        <v>Émissions</v>
      </c>
      <c r="C353" t="s">
        <v>9</v>
      </c>
      <c r="D353" t="str">
        <f>INDEX([2]master!$A$1:$C$498,MATCH(C353,[2]master!$A$1:$A$498,0),2)</f>
        <v>Carboneutralité à l’échelle mondiale</v>
      </c>
      <c r="E353" t="s">
        <v>189</v>
      </c>
      <c r="F353" t="str">
        <f>INDEX([2]master!$A$1:$C$498,MATCH(E353,[2]master!$A$1:$A$498,0),2)</f>
        <v>Pétrole classique</v>
      </c>
      <c r="G353" t="s">
        <v>172</v>
      </c>
      <c r="H353">
        <v>9042.3389999999999</v>
      </c>
    </row>
    <row r="354" spans="1:8" x14ac:dyDescent="0.35">
      <c r="A354" t="s">
        <v>140</v>
      </c>
      <c r="B354" t="str">
        <f>INDEX([2]master!$A$1:$C$498,MATCH(A354,[2]master!$A$1:$A$498,0),2)</f>
        <v>Émissions</v>
      </c>
      <c r="C354" t="s">
        <v>9</v>
      </c>
      <c r="D354" t="str">
        <f>INDEX([2]master!$A$1:$C$498,MATCH(C354,[2]master!$A$1:$A$498,0),2)</f>
        <v>Carboneutralité à l’échelle mondiale</v>
      </c>
      <c r="E354" t="s">
        <v>189</v>
      </c>
      <c r="F354" t="str">
        <f>INDEX([2]master!$A$1:$C$498,MATCH(E354,[2]master!$A$1:$A$498,0),2)</f>
        <v>Pétrole classique</v>
      </c>
      <c r="G354" t="s">
        <v>173</v>
      </c>
      <c r="H354">
        <v>8524.3330000000005</v>
      </c>
    </row>
    <row r="355" spans="1:8" x14ac:dyDescent="0.35">
      <c r="A355" t="s">
        <v>140</v>
      </c>
      <c r="B355" t="str">
        <f>INDEX([2]master!$A$1:$C$498,MATCH(A355,[2]master!$A$1:$A$498,0),2)</f>
        <v>Émissions</v>
      </c>
      <c r="C355" t="s">
        <v>9</v>
      </c>
      <c r="D355" t="str">
        <f>INDEX([2]master!$A$1:$C$498,MATCH(C355,[2]master!$A$1:$A$498,0),2)</f>
        <v>Carboneutralité à l’échelle mondiale</v>
      </c>
      <c r="E355" t="s">
        <v>189</v>
      </c>
      <c r="F355" t="str">
        <f>INDEX([2]master!$A$1:$C$498,MATCH(E355,[2]master!$A$1:$A$498,0),2)</f>
        <v>Pétrole classique</v>
      </c>
      <c r="G355" t="s">
        <v>174</v>
      </c>
      <c r="H355">
        <v>8116.8620000000001</v>
      </c>
    </row>
    <row r="356" spans="1:8" x14ac:dyDescent="0.35">
      <c r="A356" t="s">
        <v>140</v>
      </c>
      <c r="B356" t="str">
        <f>INDEX([2]master!$A$1:$C$498,MATCH(A356,[2]master!$A$1:$A$498,0),2)</f>
        <v>Émissions</v>
      </c>
      <c r="C356" t="s">
        <v>9</v>
      </c>
      <c r="D356" t="str">
        <f>INDEX([2]master!$A$1:$C$498,MATCH(C356,[2]master!$A$1:$A$498,0),2)</f>
        <v>Carboneutralité à l’échelle mondiale</v>
      </c>
      <c r="E356" t="s">
        <v>189</v>
      </c>
      <c r="F356" t="str">
        <f>INDEX([2]master!$A$1:$C$498,MATCH(E356,[2]master!$A$1:$A$498,0),2)</f>
        <v>Pétrole classique</v>
      </c>
      <c r="G356" t="s">
        <v>175</v>
      </c>
      <c r="H356">
        <v>7729.1689999999999</v>
      </c>
    </row>
    <row r="357" spans="1:8" x14ac:dyDescent="0.35">
      <c r="A357" t="s">
        <v>140</v>
      </c>
      <c r="B357" t="str">
        <f>INDEX([2]master!$A$1:$C$498,MATCH(A357,[2]master!$A$1:$A$498,0),2)</f>
        <v>Émissions</v>
      </c>
      <c r="C357" t="s">
        <v>9</v>
      </c>
      <c r="D357" t="str">
        <f>INDEX([2]master!$A$1:$C$498,MATCH(C357,[2]master!$A$1:$A$498,0),2)</f>
        <v>Carboneutralité à l’échelle mondiale</v>
      </c>
      <c r="E357" t="s">
        <v>189</v>
      </c>
      <c r="F357" t="str">
        <f>INDEX([2]master!$A$1:$C$498,MATCH(E357,[2]master!$A$1:$A$498,0),2)</f>
        <v>Pétrole classique</v>
      </c>
      <c r="G357" t="s">
        <v>176</v>
      </c>
      <c r="H357">
        <v>7067.6080000000002</v>
      </c>
    </row>
    <row r="358" spans="1:8" x14ac:dyDescent="0.35">
      <c r="A358" t="s">
        <v>140</v>
      </c>
      <c r="B358" t="str">
        <f>INDEX([2]master!$A$1:$C$498,MATCH(A358,[2]master!$A$1:$A$498,0),2)</f>
        <v>Émissions</v>
      </c>
      <c r="C358" t="s">
        <v>9</v>
      </c>
      <c r="D358" t="str">
        <f>INDEX([2]master!$A$1:$C$498,MATCH(C358,[2]master!$A$1:$A$498,0),2)</f>
        <v>Carboneutralité à l’échelle mondiale</v>
      </c>
      <c r="E358" t="s">
        <v>189</v>
      </c>
      <c r="F358" t="str">
        <f>INDEX([2]master!$A$1:$C$498,MATCH(E358,[2]master!$A$1:$A$498,0),2)</f>
        <v>Pétrole classique</v>
      </c>
      <c r="G358" t="s">
        <v>177</v>
      </c>
      <c r="H358">
        <v>6804.1229999999996</v>
      </c>
    </row>
    <row r="359" spans="1:8" x14ac:dyDescent="0.35">
      <c r="A359" t="s">
        <v>140</v>
      </c>
      <c r="B359" t="str">
        <f>INDEX([2]master!$A$1:$C$498,MATCH(A359,[2]master!$A$1:$A$498,0),2)</f>
        <v>Émissions</v>
      </c>
      <c r="C359" t="s">
        <v>9</v>
      </c>
      <c r="D359" t="str">
        <f>INDEX([2]master!$A$1:$C$498,MATCH(C359,[2]master!$A$1:$A$498,0),2)</f>
        <v>Carboneutralité à l’échelle mondiale</v>
      </c>
      <c r="E359" t="s">
        <v>189</v>
      </c>
      <c r="F359" t="str">
        <f>INDEX([2]master!$A$1:$C$498,MATCH(E359,[2]master!$A$1:$A$498,0),2)</f>
        <v>Pétrole classique</v>
      </c>
      <c r="G359" t="s">
        <v>178</v>
      </c>
      <c r="H359">
        <v>6637.7150000000001</v>
      </c>
    </row>
    <row r="360" spans="1:8" x14ac:dyDescent="0.35">
      <c r="A360" t="s">
        <v>140</v>
      </c>
      <c r="B360" t="str">
        <f>INDEX([2]master!$A$1:$C$498,MATCH(A360,[2]master!$A$1:$A$498,0),2)</f>
        <v>Émissions</v>
      </c>
      <c r="C360" t="s">
        <v>9</v>
      </c>
      <c r="D360" t="str">
        <f>INDEX([2]master!$A$1:$C$498,MATCH(C360,[2]master!$A$1:$A$498,0),2)</f>
        <v>Carboneutralité à l’échelle mondiale</v>
      </c>
      <c r="E360" t="s">
        <v>189</v>
      </c>
      <c r="F360" t="str">
        <f>INDEX([2]master!$A$1:$C$498,MATCH(E360,[2]master!$A$1:$A$498,0),2)</f>
        <v>Pétrole classique</v>
      </c>
      <c r="G360" t="s">
        <v>179</v>
      </c>
      <c r="H360">
        <v>6439.7819999999992</v>
      </c>
    </row>
    <row r="361" spans="1:8" x14ac:dyDescent="0.35">
      <c r="A361" t="s">
        <v>140</v>
      </c>
      <c r="B361" t="str">
        <f>INDEX([2]master!$A$1:$C$498,MATCH(A361,[2]master!$A$1:$A$498,0),2)</f>
        <v>Émissions</v>
      </c>
      <c r="C361" t="s">
        <v>9</v>
      </c>
      <c r="D361" t="str">
        <f>INDEX([2]master!$A$1:$C$498,MATCH(C361,[2]master!$A$1:$A$498,0),2)</f>
        <v>Carboneutralité à l’échelle mondiale</v>
      </c>
      <c r="E361" t="s">
        <v>189</v>
      </c>
      <c r="F361" t="str">
        <f>INDEX([2]master!$A$1:$C$498,MATCH(E361,[2]master!$A$1:$A$498,0),2)</f>
        <v>Pétrole classique</v>
      </c>
      <c r="G361" t="s">
        <v>180</v>
      </c>
      <c r="H361">
        <v>6201.1360000000004</v>
      </c>
    </row>
    <row r="362" spans="1:8" x14ac:dyDescent="0.35">
      <c r="A362" t="s">
        <v>140</v>
      </c>
      <c r="B362" t="str">
        <f>INDEX([2]master!$A$1:$C$498,MATCH(A362,[2]master!$A$1:$A$498,0),2)</f>
        <v>Émissions</v>
      </c>
      <c r="C362" t="s">
        <v>9</v>
      </c>
      <c r="D362" t="str">
        <f>INDEX([2]master!$A$1:$C$498,MATCH(C362,[2]master!$A$1:$A$498,0),2)</f>
        <v>Carboneutralité à l’échelle mondiale</v>
      </c>
      <c r="E362" t="s">
        <v>189</v>
      </c>
      <c r="F362" t="str">
        <f>INDEX([2]master!$A$1:$C$498,MATCH(E362,[2]master!$A$1:$A$498,0),2)</f>
        <v>Pétrole classique</v>
      </c>
      <c r="G362" t="s">
        <v>181</v>
      </c>
      <c r="H362">
        <v>5940.7752999999993</v>
      </c>
    </row>
    <row r="363" spans="1:8" x14ac:dyDescent="0.35">
      <c r="A363" t="s">
        <v>140</v>
      </c>
      <c r="B363" t="str">
        <f>INDEX([2]master!$A$1:$C$498,MATCH(A363,[2]master!$A$1:$A$498,0),2)</f>
        <v>Émissions</v>
      </c>
      <c r="C363" t="s">
        <v>9</v>
      </c>
      <c r="D363" t="str">
        <f>INDEX([2]master!$A$1:$C$498,MATCH(C363,[2]master!$A$1:$A$498,0),2)</f>
        <v>Carboneutralité à l’échelle mondiale</v>
      </c>
      <c r="E363" t="s">
        <v>189</v>
      </c>
      <c r="F363" t="str">
        <f>INDEX([2]master!$A$1:$C$498,MATCH(E363,[2]master!$A$1:$A$498,0),2)</f>
        <v>Pétrole classique</v>
      </c>
      <c r="G363" t="s">
        <v>182</v>
      </c>
      <c r="H363">
        <v>5732.7322999999997</v>
      </c>
    </row>
    <row r="364" spans="1:8" x14ac:dyDescent="0.35">
      <c r="A364" t="s">
        <v>140</v>
      </c>
      <c r="B364" t="str">
        <f>INDEX([2]master!$A$1:$C$498,MATCH(A364,[2]master!$A$1:$A$498,0),2)</f>
        <v>Émissions</v>
      </c>
      <c r="C364" t="s">
        <v>9</v>
      </c>
      <c r="D364" t="str">
        <f>INDEX([2]master!$A$1:$C$498,MATCH(C364,[2]master!$A$1:$A$498,0),2)</f>
        <v>Carboneutralité à l’échelle mondiale</v>
      </c>
      <c r="E364" t="s">
        <v>189</v>
      </c>
      <c r="F364" t="str">
        <f>INDEX([2]master!$A$1:$C$498,MATCH(E364,[2]master!$A$1:$A$498,0),2)</f>
        <v>Pétrole classique</v>
      </c>
      <c r="G364" t="s">
        <v>183</v>
      </c>
      <c r="H364">
        <v>5465.2280000000001</v>
      </c>
    </row>
    <row r="365" spans="1:8" x14ac:dyDescent="0.35">
      <c r="A365" t="s">
        <v>140</v>
      </c>
      <c r="B365" t="str">
        <f>INDEX([2]master!$A$1:$C$498,MATCH(A365,[2]master!$A$1:$A$498,0),2)</f>
        <v>Émissions</v>
      </c>
      <c r="C365" t="s">
        <v>9</v>
      </c>
      <c r="D365" t="str">
        <f>INDEX([2]master!$A$1:$C$498,MATCH(C365,[2]master!$A$1:$A$498,0),2)</f>
        <v>Carboneutralité à l’échelle mondiale</v>
      </c>
      <c r="E365" t="s">
        <v>189</v>
      </c>
      <c r="F365" t="str">
        <f>INDEX([2]master!$A$1:$C$498,MATCH(E365,[2]master!$A$1:$A$498,0),2)</f>
        <v>Pétrole classique</v>
      </c>
      <c r="G365" t="s">
        <v>184</v>
      </c>
      <c r="H365">
        <v>5256.3224</v>
      </c>
    </row>
    <row r="366" spans="1:8" x14ac:dyDescent="0.35">
      <c r="A366" t="s">
        <v>140</v>
      </c>
      <c r="B366" t="str">
        <f>INDEX([2]master!$A$1:$C$498,MATCH(A366,[2]master!$A$1:$A$498,0),2)</f>
        <v>Émissions</v>
      </c>
      <c r="C366" t="s">
        <v>9</v>
      </c>
      <c r="D366" t="str">
        <f>INDEX([2]master!$A$1:$C$498,MATCH(C366,[2]master!$A$1:$A$498,0),2)</f>
        <v>Carboneutralité à l’échelle mondiale</v>
      </c>
      <c r="E366" t="s">
        <v>189</v>
      </c>
      <c r="F366" t="str">
        <f>INDEX([2]master!$A$1:$C$498,MATCH(E366,[2]master!$A$1:$A$498,0),2)</f>
        <v>Pétrole classique</v>
      </c>
      <c r="G366" t="s">
        <v>185</v>
      </c>
      <c r="H366">
        <v>5071.0272999999997</v>
      </c>
    </row>
    <row r="367" spans="1:8" x14ac:dyDescent="0.35">
      <c r="A367" t="s">
        <v>140</v>
      </c>
      <c r="B367" t="str">
        <f>INDEX([2]master!$A$1:$C$498,MATCH(A367,[2]master!$A$1:$A$498,0),2)</f>
        <v>Émissions</v>
      </c>
      <c r="C367" t="s">
        <v>9</v>
      </c>
      <c r="D367" t="str">
        <f>INDEX([2]master!$A$1:$C$498,MATCH(C367,[2]master!$A$1:$A$498,0),2)</f>
        <v>Carboneutralité à l’échelle mondiale</v>
      </c>
      <c r="E367" t="s">
        <v>189</v>
      </c>
      <c r="F367" t="str">
        <f>INDEX([2]master!$A$1:$C$498,MATCH(E367,[2]master!$A$1:$A$498,0),2)</f>
        <v>Pétrole classique</v>
      </c>
      <c r="G367" t="s">
        <v>186</v>
      </c>
      <c r="H367">
        <v>4857.7924999999996</v>
      </c>
    </row>
    <row r="368" spans="1:8" x14ac:dyDescent="0.35">
      <c r="A368" t="s">
        <v>140</v>
      </c>
      <c r="B368" t="str">
        <f>INDEX([2]master!$A$1:$C$498,MATCH(A368,[2]master!$A$1:$A$498,0),2)</f>
        <v>Émissions</v>
      </c>
      <c r="C368" t="s">
        <v>9</v>
      </c>
      <c r="D368" t="str">
        <f>INDEX([2]master!$A$1:$C$498,MATCH(C368,[2]master!$A$1:$A$498,0),2)</f>
        <v>Carboneutralité à l’échelle mondiale</v>
      </c>
      <c r="E368" t="s">
        <v>189</v>
      </c>
      <c r="F368" t="str">
        <f>INDEX([2]master!$A$1:$C$498,MATCH(E368,[2]master!$A$1:$A$498,0),2)</f>
        <v>Pétrole classique</v>
      </c>
      <c r="G368" t="s">
        <v>187</v>
      </c>
      <c r="H368">
        <v>4647.8042000000005</v>
      </c>
    </row>
    <row r="369" spans="1:8" x14ac:dyDescent="0.35">
      <c r="A369" t="s">
        <v>140</v>
      </c>
      <c r="B369" t="str">
        <f>INDEX([2]master!$A$1:$C$498,MATCH(A369,[2]master!$A$1:$A$498,0),2)</f>
        <v>Émissions</v>
      </c>
      <c r="C369" t="s">
        <v>9</v>
      </c>
      <c r="D369" t="str">
        <f>INDEX([2]master!$A$1:$C$498,MATCH(C369,[2]master!$A$1:$A$498,0),2)</f>
        <v>Carboneutralité à l’échelle mondiale</v>
      </c>
      <c r="E369" t="s">
        <v>189</v>
      </c>
      <c r="F369" t="str">
        <f>INDEX([2]master!$A$1:$C$498,MATCH(E369,[2]master!$A$1:$A$498,0),2)</f>
        <v>Pétrole classique</v>
      </c>
      <c r="G369" t="s">
        <v>188</v>
      </c>
      <c r="H369">
        <v>4455.0945000000002</v>
      </c>
    </row>
    <row r="370" spans="1:8" x14ac:dyDescent="0.35">
      <c r="A370" t="s">
        <v>140</v>
      </c>
      <c r="B370" t="str">
        <f>INDEX([2]master!$A$1:$C$498,MATCH(A370,[2]master!$A$1:$A$498,0),2)</f>
        <v>Émissions</v>
      </c>
      <c r="C370" t="s">
        <v>9</v>
      </c>
      <c r="D370" t="str">
        <f>INDEX([2]master!$A$1:$C$498,MATCH(C370,[2]master!$A$1:$A$498,0),2)</f>
        <v>Carboneutralité à l’échelle mondiale</v>
      </c>
      <c r="E370" t="s">
        <v>190</v>
      </c>
      <c r="F370" t="str">
        <f>INDEX([2]master!$A$1:$C$498,MATCH(E370,[2]master!$A$1:$A$498,0),2)</f>
        <v>Gaz</v>
      </c>
      <c r="G370" t="s">
        <v>142</v>
      </c>
      <c r="H370">
        <v>61495.47</v>
      </c>
    </row>
    <row r="371" spans="1:8" x14ac:dyDescent="0.35">
      <c r="A371" t="s">
        <v>140</v>
      </c>
      <c r="B371" t="str">
        <f>INDEX([2]master!$A$1:$C$498,MATCH(A371,[2]master!$A$1:$A$498,0),2)</f>
        <v>Émissions</v>
      </c>
      <c r="C371" t="s">
        <v>9</v>
      </c>
      <c r="D371" t="str">
        <f>INDEX([2]master!$A$1:$C$498,MATCH(C371,[2]master!$A$1:$A$498,0),2)</f>
        <v>Carboneutralité à l’échelle mondiale</v>
      </c>
      <c r="E371" t="s">
        <v>190</v>
      </c>
      <c r="F371" t="str">
        <f>INDEX([2]master!$A$1:$C$498,MATCH(E371,[2]master!$A$1:$A$498,0),2)</f>
        <v>Gaz</v>
      </c>
      <c r="G371" t="s">
        <v>144</v>
      </c>
      <c r="H371">
        <v>61459.040000000001</v>
      </c>
    </row>
    <row r="372" spans="1:8" x14ac:dyDescent="0.35">
      <c r="A372" t="s">
        <v>140</v>
      </c>
      <c r="B372" t="str">
        <f>INDEX([2]master!$A$1:$C$498,MATCH(A372,[2]master!$A$1:$A$498,0),2)</f>
        <v>Émissions</v>
      </c>
      <c r="C372" t="s">
        <v>9</v>
      </c>
      <c r="D372" t="str">
        <f>INDEX([2]master!$A$1:$C$498,MATCH(C372,[2]master!$A$1:$A$498,0),2)</f>
        <v>Carboneutralité à l’échelle mondiale</v>
      </c>
      <c r="E372" t="s">
        <v>190</v>
      </c>
      <c r="F372" t="str">
        <f>INDEX([2]master!$A$1:$C$498,MATCH(E372,[2]master!$A$1:$A$498,0),2)</f>
        <v>Gaz</v>
      </c>
      <c r="G372" t="s">
        <v>145</v>
      </c>
      <c r="H372">
        <v>64911.37</v>
      </c>
    </row>
    <row r="373" spans="1:8" x14ac:dyDescent="0.35">
      <c r="A373" t="s">
        <v>140</v>
      </c>
      <c r="B373" t="str">
        <f>INDEX([2]master!$A$1:$C$498,MATCH(A373,[2]master!$A$1:$A$498,0),2)</f>
        <v>Émissions</v>
      </c>
      <c r="C373" t="s">
        <v>9</v>
      </c>
      <c r="D373" t="str">
        <f>INDEX([2]master!$A$1:$C$498,MATCH(C373,[2]master!$A$1:$A$498,0),2)</f>
        <v>Carboneutralité à l’échelle mondiale</v>
      </c>
      <c r="E373" t="s">
        <v>190</v>
      </c>
      <c r="F373" t="str">
        <f>INDEX([2]master!$A$1:$C$498,MATCH(E373,[2]master!$A$1:$A$498,0),2)</f>
        <v>Gaz</v>
      </c>
      <c r="G373" t="s">
        <v>146</v>
      </c>
      <c r="H373">
        <v>64856.55</v>
      </c>
    </row>
    <row r="374" spans="1:8" x14ac:dyDescent="0.35">
      <c r="A374" t="s">
        <v>140</v>
      </c>
      <c r="B374" t="str">
        <f>INDEX([2]master!$A$1:$C$498,MATCH(A374,[2]master!$A$1:$A$498,0),2)</f>
        <v>Émissions</v>
      </c>
      <c r="C374" t="s">
        <v>9</v>
      </c>
      <c r="D374" t="str">
        <f>INDEX([2]master!$A$1:$C$498,MATCH(C374,[2]master!$A$1:$A$498,0),2)</f>
        <v>Carboneutralité à l’échelle mondiale</v>
      </c>
      <c r="E374" t="s">
        <v>190</v>
      </c>
      <c r="F374" t="str">
        <f>INDEX([2]master!$A$1:$C$498,MATCH(E374,[2]master!$A$1:$A$498,0),2)</f>
        <v>Gaz</v>
      </c>
      <c r="G374" t="s">
        <v>147</v>
      </c>
      <c r="H374">
        <v>61145.53</v>
      </c>
    </row>
    <row r="375" spans="1:8" x14ac:dyDescent="0.35">
      <c r="A375" t="s">
        <v>140</v>
      </c>
      <c r="B375" t="str">
        <f>INDEX([2]master!$A$1:$C$498,MATCH(A375,[2]master!$A$1:$A$498,0),2)</f>
        <v>Émissions</v>
      </c>
      <c r="C375" t="s">
        <v>9</v>
      </c>
      <c r="D375" t="str">
        <f>INDEX([2]master!$A$1:$C$498,MATCH(C375,[2]master!$A$1:$A$498,0),2)</f>
        <v>Carboneutralité à l’échelle mondiale</v>
      </c>
      <c r="E375" t="s">
        <v>190</v>
      </c>
      <c r="F375" t="str">
        <f>INDEX([2]master!$A$1:$C$498,MATCH(E375,[2]master!$A$1:$A$498,0),2)</f>
        <v>Gaz</v>
      </c>
      <c r="G375" t="s">
        <v>148</v>
      </c>
      <c r="H375">
        <v>61716.85</v>
      </c>
    </row>
    <row r="376" spans="1:8" x14ac:dyDescent="0.35">
      <c r="A376" t="s">
        <v>140</v>
      </c>
      <c r="B376" t="str">
        <f>INDEX([2]master!$A$1:$C$498,MATCH(A376,[2]master!$A$1:$A$498,0),2)</f>
        <v>Émissions</v>
      </c>
      <c r="C376" t="s">
        <v>9</v>
      </c>
      <c r="D376" t="str">
        <f>INDEX([2]master!$A$1:$C$498,MATCH(C376,[2]master!$A$1:$A$498,0),2)</f>
        <v>Carboneutralité à l’échelle mondiale</v>
      </c>
      <c r="E376" t="s">
        <v>190</v>
      </c>
      <c r="F376" t="str">
        <f>INDEX([2]master!$A$1:$C$498,MATCH(E376,[2]master!$A$1:$A$498,0),2)</f>
        <v>Gaz</v>
      </c>
      <c r="G376" t="s">
        <v>149</v>
      </c>
      <c r="H376">
        <v>63563.54</v>
      </c>
    </row>
    <row r="377" spans="1:8" x14ac:dyDescent="0.35">
      <c r="A377" t="s">
        <v>140</v>
      </c>
      <c r="B377" t="str">
        <f>INDEX([2]master!$A$1:$C$498,MATCH(A377,[2]master!$A$1:$A$498,0),2)</f>
        <v>Émissions</v>
      </c>
      <c r="C377" t="s">
        <v>9</v>
      </c>
      <c r="D377" t="str">
        <f>INDEX([2]master!$A$1:$C$498,MATCH(C377,[2]master!$A$1:$A$498,0),2)</f>
        <v>Carboneutralité à l’échelle mondiale</v>
      </c>
      <c r="E377" t="s">
        <v>190</v>
      </c>
      <c r="F377" t="str">
        <f>INDEX([2]master!$A$1:$C$498,MATCH(E377,[2]master!$A$1:$A$498,0),2)</f>
        <v>Gaz</v>
      </c>
      <c r="G377" t="s">
        <v>150</v>
      </c>
      <c r="H377">
        <v>62944.42</v>
      </c>
    </row>
    <row r="378" spans="1:8" x14ac:dyDescent="0.35">
      <c r="A378" t="s">
        <v>140</v>
      </c>
      <c r="B378" t="str">
        <f>INDEX([2]master!$A$1:$C$498,MATCH(A378,[2]master!$A$1:$A$498,0),2)</f>
        <v>Émissions</v>
      </c>
      <c r="C378" t="s">
        <v>9</v>
      </c>
      <c r="D378" t="str">
        <f>INDEX([2]master!$A$1:$C$498,MATCH(C378,[2]master!$A$1:$A$498,0),2)</f>
        <v>Carboneutralité à l’échelle mondiale</v>
      </c>
      <c r="E378" t="s">
        <v>190</v>
      </c>
      <c r="F378" t="str">
        <f>INDEX([2]master!$A$1:$C$498,MATCH(E378,[2]master!$A$1:$A$498,0),2)</f>
        <v>Gaz</v>
      </c>
      <c r="G378" t="s">
        <v>151</v>
      </c>
      <c r="H378">
        <v>62112.79</v>
      </c>
    </row>
    <row r="379" spans="1:8" x14ac:dyDescent="0.35">
      <c r="A379" t="s">
        <v>140</v>
      </c>
      <c r="B379" t="str">
        <f>INDEX([2]master!$A$1:$C$498,MATCH(A379,[2]master!$A$1:$A$498,0),2)</f>
        <v>Émissions</v>
      </c>
      <c r="C379" t="s">
        <v>9</v>
      </c>
      <c r="D379" t="str">
        <f>INDEX([2]master!$A$1:$C$498,MATCH(C379,[2]master!$A$1:$A$498,0),2)</f>
        <v>Carboneutralité à l’échelle mondiale</v>
      </c>
      <c r="E379" t="s">
        <v>190</v>
      </c>
      <c r="F379" t="str">
        <f>INDEX([2]master!$A$1:$C$498,MATCH(E379,[2]master!$A$1:$A$498,0),2)</f>
        <v>Gaz</v>
      </c>
      <c r="G379" t="s">
        <v>152</v>
      </c>
      <c r="H379">
        <v>60102.28</v>
      </c>
    </row>
    <row r="380" spans="1:8" x14ac:dyDescent="0.35">
      <c r="A380" t="s">
        <v>140</v>
      </c>
      <c r="B380" t="str">
        <f>INDEX([2]master!$A$1:$C$498,MATCH(A380,[2]master!$A$1:$A$498,0),2)</f>
        <v>Émissions</v>
      </c>
      <c r="C380" t="s">
        <v>9</v>
      </c>
      <c r="D380" t="str">
        <f>INDEX([2]master!$A$1:$C$498,MATCH(C380,[2]master!$A$1:$A$498,0),2)</f>
        <v>Carboneutralité à l’échelle mondiale</v>
      </c>
      <c r="E380" t="s">
        <v>190</v>
      </c>
      <c r="F380" t="str">
        <f>INDEX([2]master!$A$1:$C$498,MATCH(E380,[2]master!$A$1:$A$498,0),2)</f>
        <v>Gaz</v>
      </c>
      <c r="G380" t="s">
        <v>153</v>
      </c>
      <c r="H380">
        <v>58397.97</v>
      </c>
    </row>
    <row r="381" spans="1:8" x14ac:dyDescent="0.35">
      <c r="A381" t="s">
        <v>140</v>
      </c>
      <c r="B381" t="str">
        <f>INDEX([2]master!$A$1:$C$498,MATCH(A381,[2]master!$A$1:$A$498,0),2)</f>
        <v>Émissions</v>
      </c>
      <c r="C381" t="s">
        <v>9</v>
      </c>
      <c r="D381" t="str">
        <f>INDEX([2]master!$A$1:$C$498,MATCH(C381,[2]master!$A$1:$A$498,0),2)</f>
        <v>Carboneutralité à l’échelle mondiale</v>
      </c>
      <c r="E381" t="s">
        <v>190</v>
      </c>
      <c r="F381" t="str">
        <f>INDEX([2]master!$A$1:$C$498,MATCH(E381,[2]master!$A$1:$A$498,0),2)</f>
        <v>Gaz</v>
      </c>
      <c r="G381" t="s">
        <v>154</v>
      </c>
      <c r="H381">
        <v>54590.76</v>
      </c>
    </row>
    <row r="382" spans="1:8" x14ac:dyDescent="0.35">
      <c r="A382" t="s">
        <v>140</v>
      </c>
      <c r="B382" t="str">
        <f>INDEX([2]master!$A$1:$C$498,MATCH(A382,[2]master!$A$1:$A$498,0),2)</f>
        <v>Émissions</v>
      </c>
      <c r="C382" t="s">
        <v>9</v>
      </c>
      <c r="D382" t="str">
        <f>INDEX([2]master!$A$1:$C$498,MATCH(C382,[2]master!$A$1:$A$498,0),2)</f>
        <v>Carboneutralité à l’échelle mondiale</v>
      </c>
      <c r="E382" t="s">
        <v>190</v>
      </c>
      <c r="F382" t="str">
        <f>INDEX([2]master!$A$1:$C$498,MATCH(E382,[2]master!$A$1:$A$498,0),2)</f>
        <v>Gaz</v>
      </c>
      <c r="G382" t="s">
        <v>155</v>
      </c>
      <c r="H382">
        <v>54737.440000000002</v>
      </c>
    </row>
    <row r="383" spans="1:8" x14ac:dyDescent="0.35">
      <c r="A383" t="s">
        <v>140</v>
      </c>
      <c r="B383" t="str">
        <f>INDEX([2]master!$A$1:$C$498,MATCH(A383,[2]master!$A$1:$A$498,0),2)</f>
        <v>Émissions</v>
      </c>
      <c r="C383" t="s">
        <v>9</v>
      </c>
      <c r="D383" t="str">
        <f>INDEX([2]master!$A$1:$C$498,MATCH(C383,[2]master!$A$1:$A$498,0),2)</f>
        <v>Carboneutralité à l’échelle mondiale</v>
      </c>
      <c r="E383" t="s">
        <v>190</v>
      </c>
      <c r="F383" t="str">
        <f>INDEX([2]master!$A$1:$C$498,MATCH(E383,[2]master!$A$1:$A$498,0),2)</f>
        <v>Gaz</v>
      </c>
      <c r="G383" t="s">
        <v>156</v>
      </c>
      <c r="H383">
        <v>56862.29</v>
      </c>
    </row>
    <row r="384" spans="1:8" x14ac:dyDescent="0.35">
      <c r="A384" t="s">
        <v>140</v>
      </c>
      <c r="B384" t="str">
        <f>INDEX([2]master!$A$1:$C$498,MATCH(A384,[2]master!$A$1:$A$498,0),2)</f>
        <v>Émissions</v>
      </c>
      <c r="C384" t="s">
        <v>9</v>
      </c>
      <c r="D384" t="str">
        <f>INDEX([2]master!$A$1:$C$498,MATCH(C384,[2]master!$A$1:$A$498,0),2)</f>
        <v>Carboneutralité à l’échelle mondiale</v>
      </c>
      <c r="E384" t="s">
        <v>190</v>
      </c>
      <c r="F384" t="str">
        <f>INDEX([2]master!$A$1:$C$498,MATCH(E384,[2]master!$A$1:$A$498,0),2)</f>
        <v>Gaz</v>
      </c>
      <c r="G384" t="s">
        <v>157</v>
      </c>
      <c r="H384">
        <v>54957.25</v>
      </c>
    </row>
    <row r="385" spans="1:8" x14ac:dyDescent="0.35">
      <c r="A385" t="s">
        <v>140</v>
      </c>
      <c r="B385" t="str">
        <f>INDEX([2]master!$A$1:$C$498,MATCH(A385,[2]master!$A$1:$A$498,0),2)</f>
        <v>Émissions</v>
      </c>
      <c r="C385" t="s">
        <v>9</v>
      </c>
      <c r="D385" t="str">
        <f>INDEX([2]master!$A$1:$C$498,MATCH(C385,[2]master!$A$1:$A$498,0),2)</f>
        <v>Carboneutralité à l’échelle mondiale</v>
      </c>
      <c r="E385" t="s">
        <v>190</v>
      </c>
      <c r="F385" t="str">
        <f>INDEX([2]master!$A$1:$C$498,MATCH(E385,[2]master!$A$1:$A$498,0),2)</f>
        <v>Gaz</v>
      </c>
      <c r="G385" t="s">
        <v>158</v>
      </c>
      <c r="H385">
        <v>44692.88</v>
      </c>
    </row>
    <row r="386" spans="1:8" x14ac:dyDescent="0.35">
      <c r="A386" t="s">
        <v>140</v>
      </c>
      <c r="B386" t="str">
        <f>INDEX([2]master!$A$1:$C$498,MATCH(A386,[2]master!$A$1:$A$498,0),2)</f>
        <v>Émissions</v>
      </c>
      <c r="C386" t="s">
        <v>9</v>
      </c>
      <c r="D386" t="str">
        <f>INDEX([2]master!$A$1:$C$498,MATCH(C386,[2]master!$A$1:$A$498,0),2)</f>
        <v>Carboneutralité à l’échelle mondiale</v>
      </c>
      <c r="E386" t="s">
        <v>190</v>
      </c>
      <c r="F386" t="str">
        <f>INDEX([2]master!$A$1:$C$498,MATCH(E386,[2]master!$A$1:$A$498,0),2)</f>
        <v>Gaz</v>
      </c>
      <c r="G386" t="s">
        <v>159</v>
      </c>
      <c r="H386">
        <v>48122.7</v>
      </c>
    </row>
    <row r="387" spans="1:8" x14ac:dyDescent="0.35">
      <c r="A387" t="s">
        <v>140</v>
      </c>
      <c r="B387" t="str">
        <f>INDEX([2]master!$A$1:$C$498,MATCH(A387,[2]master!$A$1:$A$498,0),2)</f>
        <v>Émissions</v>
      </c>
      <c r="C387" t="s">
        <v>9</v>
      </c>
      <c r="D387" t="str">
        <f>INDEX([2]master!$A$1:$C$498,MATCH(C387,[2]master!$A$1:$A$498,0),2)</f>
        <v>Carboneutralité à l’échelle mondiale</v>
      </c>
      <c r="E387" t="s">
        <v>190</v>
      </c>
      <c r="F387" t="str">
        <f>INDEX([2]master!$A$1:$C$498,MATCH(E387,[2]master!$A$1:$A$498,0),2)</f>
        <v>Gaz</v>
      </c>
      <c r="G387" t="s">
        <v>160</v>
      </c>
      <c r="H387">
        <v>49100.69</v>
      </c>
    </row>
    <row r="388" spans="1:8" x14ac:dyDescent="0.35">
      <c r="A388" t="s">
        <v>140</v>
      </c>
      <c r="B388" t="str">
        <f>INDEX([2]master!$A$1:$C$498,MATCH(A388,[2]master!$A$1:$A$498,0),2)</f>
        <v>Émissions</v>
      </c>
      <c r="C388" t="s">
        <v>9</v>
      </c>
      <c r="D388" t="str">
        <f>INDEX([2]master!$A$1:$C$498,MATCH(C388,[2]master!$A$1:$A$498,0),2)</f>
        <v>Carboneutralité à l’échelle mondiale</v>
      </c>
      <c r="E388" t="s">
        <v>190</v>
      </c>
      <c r="F388" t="str">
        <f>INDEX([2]master!$A$1:$C$498,MATCH(E388,[2]master!$A$1:$A$498,0),2)</f>
        <v>Gaz</v>
      </c>
      <c r="G388" t="s">
        <v>161</v>
      </c>
      <c r="H388">
        <v>47297.85</v>
      </c>
    </row>
    <row r="389" spans="1:8" x14ac:dyDescent="0.35">
      <c r="A389" t="s">
        <v>140</v>
      </c>
      <c r="B389" t="str">
        <f>INDEX([2]master!$A$1:$C$498,MATCH(A389,[2]master!$A$1:$A$498,0),2)</f>
        <v>Émissions</v>
      </c>
      <c r="C389" t="s">
        <v>9</v>
      </c>
      <c r="D389" t="str">
        <f>INDEX([2]master!$A$1:$C$498,MATCH(C389,[2]master!$A$1:$A$498,0),2)</f>
        <v>Carboneutralité à l’échelle mondiale</v>
      </c>
      <c r="E389" t="s">
        <v>190</v>
      </c>
      <c r="F389" t="str">
        <f>INDEX([2]master!$A$1:$C$498,MATCH(E389,[2]master!$A$1:$A$498,0),2)</f>
        <v>Gaz</v>
      </c>
      <c r="G389" t="s">
        <v>162</v>
      </c>
      <c r="H389">
        <v>43860.09</v>
      </c>
    </row>
    <row r="390" spans="1:8" x14ac:dyDescent="0.35">
      <c r="A390" t="s">
        <v>140</v>
      </c>
      <c r="B390" t="str">
        <f>INDEX([2]master!$A$1:$C$498,MATCH(A390,[2]master!$A$1:$A$498,0),2)</f>
        <v>Émissions</v>
      </c>
      <c r="C390" t="s">
        <v>9</v>
      </c>
      <c r="D390" t="str">
        <f>INDEX([2]master!$A$1:$C$498,MATCH(C390,[2]master!$A$1:$A$498,0),2)</f>
        <v>Carboneutralité à l’échelle mondiale</v>
      </c>
      <c r="E390" t="s">
        <v>190</v>
      </c>
      <c r="F390" t="str">
        <f>INDEX([2]master!$A$1:$C$498,MATCH(E390,[2]master!$A$1:$A$498,0),2)</f>
        <v>Gaz</v>
      </c>
      <c r="G390" t="s">
        <v>163</v>
      </c>
      <c r="H390">
        <v>41318</v>
      </c>
    </row>
    <row r="391" spans="1:8" x14ac:dyDescent="0.35">
      <c r="A391" t="s">
        <v>140</v>
      </c>
      <c r="B391" t="str">
        <f>INDEX([2]master!$A$1:$C$498,MATCH(A391,[2]master!$A$1:$A$498,0),2)</f>
        <v>Émissions</v>
      </c>
      <c r="C391" t="s">
        <v>9</v>
      </c>
      <c r="D391" t="str">
        <f>INDEX([2]master!$A$1:$C$498,MATCH(C391,[2]master!$A$1:$A$498,0),2)</f>
        <v>Carboneutralité à l’échelle mondiale</v>
      </c>
      <c r="E391" t="s">
        <v>190</v>
      </c>
      <c r="F391" t="str">
        <f>INDEX([2]master!$A$1:$C$498,MATCH(E391,[2]master!$A$1:$A$498,0),2)</f>
        <v>Gaz</v>
      </c>
      <c r="G391" t="s">
        <v>164</v>
      </c>
      <c r="H391">
        <v>39651.5</v>
      </c>
    </row>
    <row r="392" spans="1:8" x14ac:dyDescent="0.35">
      <c r="A392" t="s">
        <v>140</v>
      </c>
      <c r="B392" t="str">
        <f>INDEX([2]master!$A$1:$C$498,MATCH(A392,[2]master!$A$1:$A$498,0),2)</f>
        <v>Émissions</v>
      </c>
      <c r="C392" t="s">
        <v>9</v>
      </c>
      <c r="D392" t="str">
        <f>INDEX([2]master!$A$1:$C$498,MATCH(C392,[2]master!$A$1:$A$498,0),2)</f>
        <v>Carboneutralité à l’échelle mondiale</v>
      </c>
      <c r="E392" t="s">
        <v>190</v>
      </c>
      <c r="F392" t="str">
        <f>INDEX([2]master!$A$1:$C$498,MATCH(E392,[2]master!$A$1:$A$498,0),2)</f>
        <v>Gaz</v>
      </c>
      <c r="G392" t="s">
        <v>165</v>
      </c>
      <c r="H392">
        <v>36756.480000000003</v>
      </c>
    </row>
    <row r="393" spans="1:8" x14ac:dyDescent="0.35">
      <c r="A393" t="s">
        <v>140</v>
      </c>
      <c r="B393" t="str">
        <f>INDEX([2]master!$A$1:$C$498,MATCH(A393,[2]master!$A$1:$A$498,0),2)</f>
        <v>Émissions</v>
      </c>
      <c r="C393" t="s">
        <v>9</v>
      </c>
      <c r="D393" t="str">
        <f>INDEX([2]master!$A$1:$C$498,MATCH(C393,[2]master!$A$1:$A$498,0),2)</f>
        <v>Carboneutralité à l’échelle mondiale</v>
      </c>
      <c r="E393" t="s">
        <v>190</v>
      </c>
      <c r="F393" t="str">
        <f>INDEX([2]master!$A$1:$C$498,MATCH(E393,[2]master!$A$1:$A$498,0),2)</f>
        <v>Gaz</v>
      </c>
      <c r="G393" t="s">
        <v>166</v>
      </c>
      <c r="H393">
        <v>33985.4</v>
      </c>
    </row>
    <row r="394" spans="1:8" x14ac:dyDescent="0.35">
      <c r="A394" t="s">
        <v>140</v>
      </c>
      <c r="B394" t="str">
        <f>INDEX([2]master!$A$1:$C$498,MATCH(A394,[2]master!$A$1:$A$498,0),2)</f>
        <v>Émissions</v>
      </c>
      <c r="C394" t="s">
        <v>9</v>
      </c>
      <c r="D394" t="str">
        <f>INDEX([2]master!$A$1:$C$498,MATCH(C394,[2]master!$A$1:$A$498,0),2)</f>
        <v>Carboneutralité à l’échelle mondiale</v>
      </c>
      <c r="E394" t="s">
        <v>190</v>
      </c>
      <c r="F394" t="str">
        <f>INDEX([2]master!$A$1:$C$498,MATCH(E394,[2]master!$A$1:$A$498,0),2)</f>
        <v>Gaz</v>
      </c>
      <c r="G394" t="s">
        <v>167</v>
      </c>
      <c r="H394">
        <v>29311.17</v>
      </c>
    </row>
    <row r="395" spans="1:8" x14ac:dyDescent="0.35">
      <c r="A395" t="s">
        <v>140</v>
      </c>
      <c r="B395" t="str">
        <f>INDEX([2]master!$A$1:$C$498,MATCH(A395,[2]master!$A$1:$A$498,0),2)</f>
        <v>Émissions</v>
      </c>
      <c r="C395" t="s">
        <v>9</v>
      </c>
      <c r="D395" t="str">
        <f>INDEX([2]master!$A$1:$C$498,MATCH(C395,[2]master!$A$1:$A$498,0),2)</f>
        <v>Carboneutralité à l’échelle mondiale</v>
      </c>
      <c r="E395" t="s">
        <v>190</v>
      </c>
      <c r="F395" t="str">
        <f>INDEX([2]master!$A$1:$C$498,MATCH(E395,[2]master!$A$1:$A$498,0),2)</f>
        <v>Gaz</v>
      </c>
      <c r="G395" t="s">
        <v>168</v>
      </c>
      <c r="H395">
        <v>24146.45</v>
      </c>
    </row>
    <row r="396" spans="1:8" x14ac:dyDescent="0.35">
      <c r="A396" t="s">
        <v>140</v>
      </c>
      <c r="B396" t="str">
        <f>INDEX([2]master!$A$1:$C$498,MATCH(A396,[2]master!$A$1:$A$498,0),2)</f>
        <v>Émissions</v>
      </c>
      <c r="C396" t="s">
        <v>9</v>
      </c>
      <c r="D396" t="str">
        <f>INDEX([2]master!$A$1:$C$498,MATCH(C396,[2]master!$A$1:$A$498,0),2)</f>
        <v>Carboneutralité à l’échelle mondiale</v>
      </c>
      <c r="E396" t="s">
        <v>190</v>
      </c>
      <c r="F396" t="str">
        <f>INDEX([2]master!$A$1:$C$498,MATCH(E396,[2]master!$A$1:$A$498,0),2)</f>
        <v>Gaz</v>
      </c>
      <c r="G396" t="s">
        <v>169</v>
      </c>
      <c r="H396">
        <v>21161.61</v>
      </c>
    </row>
    <row r="397" spans="1:8" x14ac:dyDescent="0.35">
      <c r="A397" t="s">
        <v>140</v>
      </c>
      <c r="B397" t="str">
        <f>INDEX([2]master!$A$1:$C$498,MATCH(A397,[2]master!$A$1:$A$498,0),2)</f>
        <v>Émissions</v>
      </c>
      <c r="C397" t="s">
        <v>9</v>
      </c>
      <c r="D397" t="str">
        <f>INDEX([2]master!$A$1:$C$498,MATCH(C397,[2]master!$A$1:$A$498,0),2)</f>
        <v>Carboneutralité à l’échelle mondiale</v>
      </c>
      <c r="E397" t="s">
        <v>190</v>
      </c>
      <c r="F397" t="str">
        <f>INDEX([2]master!$A$1:$C$498,MATCH(E397,[2]master!$A$1:$A$498,0),2)</f>
        <v>Gaz</v>
      </c>
      <c r="G397" t="s">
        <v>170</v>
      </c>
      <c r="H397">
        <v>18947.96</v>
      </c>
    </row>
    <row r="398" spans="1:8" x14ac:dyDescent="0.35">
      <c r="A398" t="s">
        <v>140</v>
      </c>
      <c r="B398" t="str">
        <f>INDEX([2]master!$A$1:$C$498,MATCH(A398,[2]master!$A$1:$A$498,0),2)</f>
        <v>Émissions</v>
      </c>
      <c r="C398" t="s">
        <v>9</v>
      </c>
      <c r="D398" t="str">
        <f>INDEX([2]master!$A$1:$C$498,MATCH(C398,[2]master!$A$1:$A$498,0),2)</f>
        <v>Carboneutralité à l’échelle mondiale</v>
      </c>
      <c r="E398" t="s">
        <v>190</v>
      </c>
      <c r="F398" t="str">
        <f>INDEX([2]master!$A$1:$C$498,MATCH(E398,[2]master!$A$1:$A$498,0),2)</f>
        <v>Gaz</v>
      </c>
      <c r="G398" t="s">
        <v>171</v>
      </c>
      <c r="H398">
        <v>17561.080000000002</v>
      </c>
    </row>
    <row r="399" spans="1:8" x14ac:dyDescent="0.35">
      <c r="A399" t="s">
        <v>140</v>
      </c>
      <c r="B399" t="str">
        <f>INDEX([2]master!$A$1:$C$498,MATCH(A399,[2]master!$A$1:$A$498,0),2)</f>
        <v>Émissions</v>
      </c>
      <c r="C399" t="s">
        <v>9</v>
      </c>
      <c r="D399" t="str">
        <f>INDEX([2]master!$A$1:$C$498,MATCH(C399,[2]master!$A$1:$A$498,0),2)</f>
        <v>Carboneutralité à l’échelle mondiale</v>
      </c>
      <c r="E399" t="s">
        <v>190</v>
      </c>
      <c r="F399" t="str">
        <f>INDEX([2]master!$A$1:$C$498,MATCH(E399,[2]master!$A$1:$A$498,0),2)</f>
        <v>Gaz</v>
      </c>
      <c r="G399" t="s">
        <v>172</v>
      </c>
      <c r="H399">
        <v>16544.95</v>
      </c>
    </row>
    <row r="400" spans="1:8" x14ac:dyDescent="0.35">
      <c r="A400" t="s">
        <v>140</v>
      </c>
      <c r="B400" t="str">
        <f>INDEX([2]master!$A$1:$C$498,MATCH(A400,[2]master!$A$1:$A$498,0),2)</f>
        <v>Émissions</v>
      </c>
      <c r="C400" t="s">
        <v>9</v>
      </c>
      <c r="D400" t="str">
        <f>INDEX([2]master!$A$1:$C$498,MATCH(C400,[2]master!$A$1:$A$498,0),2)</f>
        <v>Carboneutralité à l’échelle mondiale</v>
      </c>
      <c r="E400" t="s">
        <v>190</v>
      </c>
      <c r="F400" t="str">
        <f>INDEX([2]master!$A$1:$C$498,MATCH(E400,[2]master!$A$1:$A$498,0),2)</f>
        <v>Gaz</v>
      </c>
      <c r="G400" t="s">
        <v>173</v>
      </c>
      <c r="H400">
        <v>15754.9</v>
      </c>
    </row>
    <row r="401" spans="1:8" x14ac:dyDescent="0.35">
      <c r="A401" t="s">
        <v>140</v>
      </c>
      <c r="B401" t="str">
        <f>INDEX([2]master!$A$1:$C$498,MATCH(A401,[2]master!$A$1:$A$498,0),2)</f>
        <v>Émissions</v>
      </c>
      <c r="C401" t="s">
        <v>9</v>
      </c>
      <c r="D401" t="str">
        <f>INDEX([2]master!$A$1:$C$498,MATCH(C401,[2]master!$A$1:$A$498,0),2)</f>
        <v>Carboneutralité à l’échelle mondiale</v>
      </c>
      <c r="E401" t="s">
        <v>190</v>
      </c>
      <c r="F401" t="str">
        <f>INDEX([2]master!$A$1:$C$498,MATCH(E401,[2]master!$A$1:$A$498,0),2)</f>
        <v>Gaz</v>
      </c>
      <c r="G401" t="s">
        <v>174</v>
      </c>
      <c r="H401">
        <v>15079.54</v>
      </c>
    </row>
    <row r="402" spans="1:8" x14ac:dyDescent="0.35">
      <c r="A402" t="s">
        <v>140</v>
      </c>
      <c r="B402" t="str">
        <f>INDEX([2]master!$A$1:$C$498,MATCH(A402,[2]master!$A$1:$A$498,0),2)</f>
        <v>Émissions</v>
      </c>
      <c r="C402" t="s">
        <v>9</v>
      </c>
      <c r="D402" t="str">
        <f>INDEX([2]master!$A$1:$C$498,MATCH(C402,[2]master!$A$1:$A$498,0),2)</f>
        <v>Carboneutralité à l’échelle mondiale</v>
      </c>
      <c r="E402" t="s">
        <v>190</v>
      </c>
      <c r="F402" t="str">
        <f>INDEX([2]master!$A$1:$C$498,MATCH(E402,[2]master!$A$1:$A$498,0),2)</f>
        <v>Gaz</v>
      </c>
      <c r="G402" t="s">
        <v>175</v>
      </c>
      <c r="H402">
        <v>14355.35</v>
      </c>
    </row>
    <row r="403" spans="1:8" x14ac:dyDescent="0.35">
      <c r="A403" t="s">
        <v>140</v>
      </c>
      <c r="B403" t="str">
        <f>INDEX([2]master!$A$1:$C$498,MATCH(A403,[2]master!$A$1:$A$498,0),2)</f>
        <v>Émissions</v>
      </c>
      <c r="C403" t="s">
        <v>9</v>
      </c>
      <c r="D403" t="str">
        <f>INDEX([2]master!$A$1:$C$498,MATCH(C403,[2]master!$A$1:$A$498,0),2)</f>
        <v>Carboneutralité à l’échelle mondiale</v>
      </c>
      <c r="E403" t="s">
        <v>190</v>
      </c>
      <c r="F403" t="str">
        <f>INDEX([2]master!$A$1:$C$498,MATCH(E403,[2]master!$A$1:$A$498,0),2)</f>
        <v>Gaz</v>
      </c>
      <c r="G403" t="s">
        <v>176</v>
      </c>
      <c r="H403">
        <v>13763.98</v>
      </c>
    </row>
    <row r="404" spans="1:8" x14ac:dyDescent="0.35">
      <c r="A404" t="s">
        <v>140</v>
      </c>
      <c r="B404" t="str">
        <f>INDEX([2]master!$A$1:$C$498,MATCH(A404,[2]master!$A$1:$A$498,0),2)</f>
        <v>Émissions</v>
      </c>
      <c r="C404" t="s">
        <v>9</v>
      </c>
      <c r="D404" t="str">
        <f>INDEX([2]master!$A$1:$C$498,MATCH(C404,[2]master!$A$1:$A$498,0),2)</f>
        <v>Carboneutralité à l’échelle mondiale</v>
      </c>
      <c r="E404" t="s">
        <v>190</v>
      </c>
      <c r="F404" t="str">
        <f>INDEX([2]master!$A$1:$C$498,MATCH(E404,[2]master!$A$1:$A$498,0),2)</f>
        <v>Gaz</v>
      </c>
      <c r="G404" t="s">
        <v>177</v>
      </c>
      <c r="H404">
        <v>13189.45</v>
      </c>
    </row>
    <row r="405" spans="1:8" x14ac:dyDescent="0.35">
      <c r="A405" t="s">
        <v>140</v>
      </c>
      <c r="B405" t="str">
        <f>INDEX([2]master!$A$1:$C$498,MATCH(A405,[2]master!$A$1:$A$498,0),2)</f>
        <v>Émissions</v>
      </c>
      <c r="C405" t="s">
        <v>9</v>
      </c>
      <c r="D405" t="str">
        <f>INDEX([2]master!$A$1:$C$498,MATCH(C405,[2]master!$A$1:$A$498,0),2)</f>
        <v>Carboneutralité à l’échelle mondiale</v>
      </c>
      <c r="E405" t="s">
        <v>190</v>
      </c>
      <c r="F405" t="str">
        <f>INDEX([2]master!$A$1:$C$498,MATCH(E405,[2]master!$A$1:$A$498,0),2)</f>
        <v>Gaz</v>
      </c>
      <c r="G405" t="s">
        <v>178</v>
      </c>
      <c r="H405">
        <v>12630.19</v>
      </c>
    </row>
    <row r="406" spans="1:8" x14ac:dyDescent="0.35">
      <c r="A406" t="s">
        <v>140</v>
      </c>
      <c r="B406" t="str">
        <f>INDEX([2]master!$A$1:$C$498,MATCH(A406,[2]master!$A$1:$A$498,0),2)</f>
        <v>Émissions</v>
      </c>
      <c r="C406" t="s">
        <v>9</v>
      </c>
      <c r="D406" t="str">
        <f>INDEX([2]master!$A$1:$C$498,MATCH(C406,[2]master!$A$1:$A$498,0),2)</f>
        <v>Carboneutralité à l’échelle mondiale</v>
      </c>
      <c r="E406" t="s">
        <v>190</v>
      </c>
      <c r="F406" t="str">
        <f>INDEX([2]master!$A$1:$C$498,MATCH(E406,[2]master!$A$1:$A$498,0),2)</f>
        <v>Gaz</v>
      </c>
      <c r="G406" t="s">
        <v>179</v>
      </c>
      <c r="H406">
        <v>11896.88</v>
      </c>
    </row>
    <row r="407" spans="1:8" x14ac:dyDescent="0.35">
      <c r="A407" t="s">
        <v>140</v>
      </c>
      <c r="B407" t="str">
        <f>INDEX([2]master!$A$1:$C$498,MATCH(A407,[2]master!$A$1:$A$498,0),2)</f>
        <v>Émissions</v>
      </c>
      <c r="C407" t="s">
        <v>9</v>
      </c>
      <c r="D407" t="str">
        <f>INDEX([2]master!$A$1:$C$498,MATCH(C407,[2]master!$A$1:$A$498,0),2)</f>
        <v>Carboneutralité à l’échelle mondiale</v>
      </c>
      <c r="E407" t="s">
        <v>190</v>
      </c>
      <c r="F407" t="str">
        <f>INDEX([2]master!$A$1:$C$498,MATCH(E407,[2]master!$A$1:$A$498,0),2)</f>
        <v>Gaz</v>
      </c>
      <c r="G407" t="s">
        <v>180</v>
      </c>
      <c r="H407">
        <v>11118.14</v>
      </c>
    </row>
    <row r="408" spans="1:8" x14ac:dyDescent="0.35">
      <c r="A408" t="s">
        <v>140</v>
      </c>
      <c r="B408" t="str">
        <f>INDEX([2]master!$A$1:$C$498,MATCH(A408,[2]master!$A$1:$A$498,0),2)</f>
        <v>Émissions</v>
      </c>
      <c r="C408" t="s">
        <v>9</v>
      </c>
      <c r="D408" t="str">
        <f>INDEX([2]master!$A$1:$C$498,MATCH(C408,[2]master!$A$1:$A$498,0),2)</f>
        <v>Carboneutralité à l’échelle mondiale</v>
      </c>
      <c r="E408" t="s">
        <v>190</v>
      </c>
      <c r="F408" t="str">
        <f>INDEX([2]master!$A$1:$C$498,MATCH(E408,[2]master!$A$1:$A$498,0),2)</f>
        <v>Gaz</v>
      </c>
      <c r="G408" t="s">
        <v>181</v>
      </c>
      <c r="H408">
        <v>10393.459999999999</v>
      </c>
    </row>
    <row r="409" spans="1:8" x14ac:dyDescent="0.35">
      <c r="A409" t="s">
        <v>140</v>
      </c>
      <c r="B409" t="str">
        <f>INDEX([2]master!$A$1:$C$498,MATCH(A409,[2]master!$A$1:$A$498,0),2)</f>
        <v>Émissions</v>
      </c>
      <c r="C409" t="s">
        <v>9</v>
      </c>
      <c r="D409" t="str">
        <f>INDEX([2]master!$A$1:$C$498,MATCH(C409,[2]master!$A$1:$A$498,0),2)</f>
        <v>Carboneutralité à l’échelle mondiale</v>
      </c>
      <c r="E409" t="s">
        <v>190</v>
      </c>
      <c r="F409" t="str">
        <f>INDEX([2]master!$A$1:$C$498,MATCH(E409,[2]master!$A$1:$A$498,0),2)</f>
        <v>Gaz</v>
      </c>
      <c r="G409" t="s">
        <v>182</v>
      </c>
      <c r="H409">
        <v>9787.7729999999992</v>
      </c>
    </row>
    <row r="410" spans="1:8" x14ac:dyDescent="0.35">
      <c r="A410" t="s">
        <v>140</v>
      </c>
      <c r="B410" t="str">
        <f>INDEX([2]master!$A$1:$C$498,MATCH(A410,[2]master!$A$1:$A$498,0),2)</f>
        <v>Émissions</v>
      </c>
      <c r="C410" t="s">
        <v>9</v>
      </c>
      <c r="D410" t="str">
        <f>INDEX([2]master!$A$1:$C$498,MATCH(C410,[2]master!$A$1:$A$498,0),2)</f>
        <v>Carboneutralité à l’échelle mondiale</v>
      </c>
      <c r="E410" t="s">
        <v>190</v>
      </c>
      <c r="F410" t="str">
        <f>INDEX([2]master!$A$1:$C$498,MATCH(E410,[2]master!$A$1:$A$498,0),2)</f>
        <v>Gaz</v>
      </c>
      <c r="G410" t="s">
        <v>183</v>
      </c>
      <c r="H410">
        <v>9180.5249999999996</v>
      </c>
    </row>
    <row r="411" spans="1:8" x14ac:dyDescent="0.35">
      <c r="A411" t="s">
        <v>140</v>
      </c>
      <c r="B411" t="str">
        <f>INDEX([2]master!$A$1:$C$498,MATCH(A411,[2]master!$A$1:$A$498,0),2)</f>
        <v>Émissions</v>
      </c>
      <c r="C411" t="s">
        <v>9</v>
      </c>
      <c r="D411" t="str">
        <f>INDEX([2]master!$A$1:$C$498,MATCH(C411,[2]master!$A$1:$A$498,0),2)</f>
        <v>Carboneutralité à l’échelle mondiale</v>
      </c>
      <c r="E411" t="s">
        <v>190</v>
      </c>
      <c r="F411" t="str">
        <f>INDEX([2]master!$A$1:$C$498,MATCH(E411,[2]master!$A$1:$A$498,0),2)</f>
        <v>Gaz</v>
      </c>
      <c r="G411" t="s">
        <v>184</v>
      </c>
      <c r="H411">
        <v>8666.7489999999998</v>
      </c>
    </row>
    <row r="412" spans="1:8" x14ac:dyDescent="0.35">
      <c r="A412" t="s">
        <v>140</v>
      </c>
      <c r="B412" t="str">
        <f>INDEX([2]master!$A$1:$C$498,MATCH(A412,[2]master!$A$1:$A$498,0),2)</f>
        <v>Émissions</v>
      </c>
      <c r="C412" t="s">
        <v>9</v>
      </c>
      <c r="D412" t="str">
        <f>INDEX([2]master!$A$1:$C$498,MATCH(C412,[2]master!$A$1:$A$498,0),2)</f>
        <v>Carboneutralité à l’échelle mondiale</v>
      </c>
      <c r="E412" t="s">
        <v>190</v>
      </c>
      <c r="F412" t="str">
        <f>INDEX([2]master!$A$1:$C$498,MATCH(E412,[2]master!$A$1:$A$498,0),2)</f>
        <v>Gaz</v>
      </c>
      <c r="G412" t="s">
        <v>185</v>
      </c>
      <c r="H412">
        <v>8146.2280000000001</v>
      </c>
    </row>
    <row r="413" spans="1:8" x14ac:dyDescent="0.35">
      <c r="A413" t="s">
        <v>140</v>
      </c>
      <c r="B413" t="str">
        <f>INDEX([2]master!$A$1:$C$498,MATCH(A413,[2]master!$A$1:$A$498,0),2)</f>
        <v>Émissions</v>
      </c>
      <c r="C413" t="s">
        <v>9</v>
      </c>
      <c r="D413" t="str">
        <f>INDEX([2]master!$A$1:$C$498,MATCH(C413,[2]master!$A$1:$A$498,0),2)</f>
        <v>Carboneutralité à l’échelle mondiale</v>
      </c>
      <c r="E413" t="s">
        <v>190</v>
      </c>
      <c r="F413" t="str">
        <f>INDEX([2]master!$A$1:$C$498,MATCH(E413,[2]master!$A$1:$A$498,0),2)</f>
        <v>Gaz</v>
      </c>
      <c r="G413" t="s">
        <v>186</v>
      </c>
      <c r="H413">
        <v>7671.3729999999996</v>
      </c>
    </row>
    <row r="414" spans="1:8" x14ac:dyDescent="0.35">
      <c r="A414" t="s">
        <v>140</v>
      </c>
      <c r="B414" t="str">
        <f>INDEX([2]master!$A$1:$C$498,MATCH(A414,[2]master!$A$1:$A$498,0),2)</f>
        <v>Émissions</v>
      </c>
      <c r="C414" t="s">
        <v>9</v>
      </c>
      <c r="D414" t="str">
        <f>INDEX([2]master!$A$1:$C$498,MATCH(C414,[2]master!$A$1:$A$498,0),2)</f>
        <v>Carboneutralité à l’échelle mondiale</v>
      </c>
      <c r="E414" t="s">
        <v>190</v>
      </c>
      <c r="F414" t="str">
        <f>INDEX([2]master!$A$1:$C$498,MATCH(E414,[2]master!$A$1:$A$498,0),2)</f>
        <v>Gaz</v>
      </c>
      <c r="G414" t="s">
        <v>187</v>
      </c>
      <c r="H414">
        <v>7225.625</v>
      </c>
    </row>
    <row r="415" spans="1:8" x14ac:dyDescent="0.35">
      <c r="A415" t="s">
        <v>140</v>
      </c>
      <c r="B415" t="str">
        <f>INDEX([2]master!$A$1:$C$498,MATCH(A415,[2]master!$A$1:$A$498,0),2)</f>
        <v>Émissions</v>
      </c>
      <c r="C415" t="s">
        <v>9</v>
      </c>
      <c r="D415" t="str">
        <f>INDEX([2]master!$A$1:$C$498,MATCH(C415,[2]master!$A$1:$A$498,0),2)</f>
        <v>Carboneutralité à l’échelle mondiale</v>
      </c>
      <c r="E415" t="s">
        <v>190</v>
      </c>
      <c r="F415" t="str">
        <f>INDEX([2]master!$A$1:$C$498,MATCH(E415,[2]master!$A$1:$A$498,0),2)</f>
        <v>Gaz</v>
      </c>
      <c r="G415" t="s">
        <v>188</v>
      </c>
      <c r="H415">
        <v>6831.2879999999996</v>
      </c>
    </row>
    <row r="416" spans="1:8" x14ac:dyDescent="0.35">
      <c r="A416" t="s">
        <v>191</v>
      </c>
      <c r="B416" t="str">
        <f>INDEX([2]master!$A$1:$C$498,MATCH(A416,[2]master!$A$1:$A$498,0),2)</f>
        <v>CSC</v>
      </c>
      <c r="C416" t="s">
        <v>77</v>
      </c>
      <c r="D416" t="str">
        <f>INDEX([2]master!$A$1:$C$498,MATCH(C416,[2]master!$A$1:$A$498,0),2)</f>
        <v>Mesures actuelles</v>
      </c>
      <c r="E416" t="s">
        <v>141</v>
      </c>
      <c r="F416" t="str">
        <f>INDEX([2]master!$A$1:$C$498,MATCH(E416,[2]master!$A$1:$A$498,0),2)</f>
        <v>Sables Bitumineux</v>
      </c>
      <c r="G416" t="s">
        <v>142</v>
      </c>
      <c r="H416">
        <v>0</v>
      </c>
    </row>
    <row r="417" spans="1:8" x14ac:dyDescent="0.35">
      <c r="A417" t="s">
        <v>191</v>
      </c>
      <c r="B417" t="str">
        <f>INDEX([2]master!$A$1:$C$498,MATCH(A417,[2]master!$A$1:$A$498,0),2)</f>
        <v>CSC</v>
      </c>
      <c r="C417" t="s">
        <v>77</v>
      </c>
      <c r="D417" t="str">
        <f>INDEX([2]master!$A$1:$C$498,MATCH(C417,[2]master!$A$1:$A$498,0),2)</f>
        <v>Mesures actuelles</v>
      </c>
      <c r="E417" t="s">
        <v>141</v>
      </c>
      <c r="F417" t="str">
        <f>INDEX([2]master!$A$1:$C$498,MATCH(E417,[2]master!$A$1:$A$498,0),2)</f>
        <v>Sables Bitumineux</v>
      </c>
      <c r="G417" t="s">
        <v>144</v>
      </c>
      <c r="H417">
        <v>0</v>
      </c>
    </row>
    <row r="418" spans="1:8" x14ac:dyDescent="0.35">
      <c r="A418" t="s">
        <v>191</v>
      </c>
      <c r="B418" t="str">
        <f>INDEX([2]master!$A$1:$C$498,MATCH(A418,[2]master!$A$1:$A$498,0),2)</f>
        <v>CSC</v>
      </c>
      <c r="C418" t="s">
        <v>77</v>
      </c>
      <c r="D418" t="str">
        <f>INDEX([2]master!$A$1:$C$498,MATCH(C418,[2]master!$A$1:$A$498,0),2)</f>
        <v>Mesures actuelles</v>
      </c>
      <c r="E418" t="s">
        <v>141</v>
      </c>
      <c r="F418" t="str">
        <f>INDEX([2]master!$A$1:$C$498,MATCH(E418,[2]master!$A$1:$A$498,0),2)</f>
        <v>Sables Bitumineux</v>
      </c>
      <c r="G418" t="s">
        <v>145</v>
      </c>
      <c r="H418">
        <v>0</v>
      </c>
    </row>
    <row r="419" spans="1:8" x14ac:dyDescent="0.35">
      <c r="A419" t="s">
        <v>191</v>
      </c>
      <c r="B419" t="str">
        <f>INDEX([2]master!$A$1:$C$498,MATCH(A419,[2]master!$A$1:$A$498,0),2)</f>
        <v>CSC</v>
      </c>
      <c r="C419" t="s">
        <v>77</v>
      </c>
      <c r="D419" t="str">
        <f>INDEX([2]master!$A$1:$C$498,MATCH(C419,[2]master!$A$1:$A$498,0),2)</f>
        <v>Mesures actuelles</v>
      </c>
      <c r="E419" t="s">
        <v>141</v>
      </c>
      <c r="F419" t="str">
        <f>INDEX([2]master!$A$1:$C$498,MATCH(E419,[2]master!$A$1:$A$498,0),2)</f>
        <v>Sables Bitumineux</v>
      </c>
      <c r="G419" t="s">
        <v>146</v>
      </c>
      <c r="H419">
        <v>0</v>
      </c>
    </row>
    <row r="420" spans="1:8" x14ac:dyDescent="0.35">
      <c r="A420" t="s">
        <v>191</v>
      </c>
      <c r="B420" t="str">
        <f>INDEX([2]master!$A$1:$C$498,MATCH(A420,[2]master!$A$1:$A$498,0),2)</f>
        <v>CSC</v>
      </c>
      <c r="C420" t="s">
        <v>77</v>
      </c>
      <c r="D420" t="str">
        <f>INDEX([2]master!$A$1:$C$498,MATCH(C420,[2]master!$A$1:$A$498,0),2)</f>
        <v>Mesures actuelles</v>
      </c>
      <c r="E420" t="s">
        <v>141</v>
      </c>
      <c r="F420" t="str">
        <f>INDEX([2]master!$A$1:$C$498,MATCH(E420,[2]master!$A$1:$A$498,0),2)</f>
        <v>Sables Bitumineux</v>
      </c>
      <c r="G420" t="s">
        <v>147</v>
      </c>
      <c r="H420">
        <v>0</v>
      </c>
    </row>
    <row r="421" spans="1:8" x14ac:dyDescent="0.35">
      <c r="A421" t="s">
        <v>191</v>
      </c>
      <c r="B421" t="str">
        <f>INDEX([2]master!$A$1:$C$498,MATCH(A421,[2]master!$A$1:$A$498,0),2)</f>
        <v>CSC</v>
      </c>
      <c r="C421" t="s">
        <v>77</v>
      </c>
      <c r="D421" t="str">
        <f>INDEX([2]master!$A$1:$C$498,MATCH(C421,[2]master!$A$1:$A$498,0),2)</f>
        <v>Mesures actuelles</v>
      </c>
      <c r="E421" t="s">
        <v>141</v>
      </c>
      <c r="F421" t="str">
        <f>INDEX([2]master!$A$1:$C$498,MATCH(E421,[2]master!$A$1:$A$498,0),2)</f>
        <v>Sables Bitumineux</v>
      </c>
      <c r="G421" t="s">
        <v>148</v>
      </c>
      <c r="H421">
        <v>0</v>
      </c>
    </row>
    <row r="422" spans="1:8" x14ac:dyDescent="0.35">
      <c r="A422" t="s">
        <v>191</v>
      </c>
      <c r="B422" t="str">
        <f>INDEX([2]master!$A$1:$C$498,MATCH(A422,[2]master!$A$1:$A$498,0),2)</f>
        <v>CSC</v>
      </c>
      <c r="C422" t="s">
        <v>77</v>
      </c>
      <c r="D422" t="str">
        <f>INDEX([2]master!$A$1:$C$498,MATCH(C422,[2]master!$A$1:$A$498,0),2)</f>
        <v>Mesures actuelles</v>
      </c>
      <c r="E422" t="s">
        <v>141</v>
      </c>
      <c r="F422" t="str">
        <f>INDEX([2]master!$A$1:$C$498,MATCH(E422,[2]master!$A$1:$A$498,0),2)</f>
        <v>Sables Bitumineux</v>
      </c>
      <c r="G422" t="s">
        <v>149</v>
      </c>
      <c r="H422">
        <v>0</v>
      </c>
    </row>
    <row r="423" spans="1:8" x14ac:dyDescent="0.35">
      <c r="A423" t="s">
        <v>191</v>
      </c>
      <c r="B423" t="str">
        <f>INDEX([2]master!$A$1:$C$498,MATCH(A423,[2]master!$A$1:$A$498,0),2)</f>
        <v>CSC</v>
      </c>
      <c r="C423" t="s">
        <v>77</v>
      </c>
      <c r="D423" t="str">
        <f>INDEX([2]master!$A$1:$C$498,MATCH(C423,[2]master!$A$1:$A$498,0),2)</f>
        <v>Mesures actuelles</v>
      </c>
      <c r="E423" t="s">
        <v>141</v>
      </c>
      <c r="F423" t="str">
        <f>INDEX([2]master!$A$1:$C$498,MATCH(E423,[2]master!$A$1:$A$498,0),2)</f>
        <v>Sables Bitumineux</v>
      </c>
      <c r="G423" t="s">
        <v>150</v>
      </c>
      <c r="H423">
        <v>0</v>
      </c>
    </row>
    <row r="424" spans="1:8" x14ac:dyDescent="0.35">
      <c r="A424" t="s">
        <v>191</v>
      </c>
      <c r="B424" t="str">
        <f>INDEX([2]master!$A$1:$C$498,MATCH(A424,[2]master!$A$1:$A$498,0),2)</f>
        <v>CSC</v>
      </c>
      <c r="C424" t="s">
        <v>77</v>
      </c>
      <c r="D424" t="str">
        <f>INDEX([2]master!$A$1:$C$498,MATCH(C424,[2]master!$A$1:$A$498,0),2)</f>
        <v>Mesures actuelles</v>
      </c>
      <c r="E424" t="s">
        <v>141</v>
      </c>
      <c r="F424" t="str">
        <f>INDEX([2]master!$A$1:$C$498,MATCH(E424,[2]master!$A$1:$A$498,0),2)</f>
        <v>Sables Bitumineux</v>
      </c>
      <c r="G424" t="s">
        <v>151</v>
      </c>
      <c r="H424">
        <v>0</v>
      </c>
    </row>
    <row r="425" spans="1:8" x14ac:dyDescent="0.35">
      <c r="A425" t="s">
        <v>191</v>
      </c>
      <c r="B425" t="str">
        <f>INDEX([2]master!$A$1:$C$498,MATCH(A425,[2]master!$A$1:$A$498,0),2)</f>
        <v>CSC</v>
      </c>
      <c r="C425" t="s">
        <v>77</v>
      </c>
      <c r="D425" t="str">
        <f>INDEX([2]master!$A$1:$C$498,MATCH(C425,[2]master!$A$1:$A$498,0),2)</f>
        <v>Mesures actuelles</v>
      </c>
      <c r="E425" t="s">
        <v>141</v>
      </c>
      <c r="F425" t="str">
        <f>INDEX([2]master!$A$1:$C$498,MATCH(E425,[2]master!$A$1:$A$498,0),2)</f>
        <v>Sables Bitumineux</v>
      </c>
      <c r="G425" t="s">
        <v>152</v>
      </c>
      <c r="H425">
        <v>0</v>
      </c>
    </row>
    <row r="426" spans="1:8" x14ac:dyDescent="0.35">
      <c r="A426" t="s">
        <v>191</v>
      </c>
      <c r="B426" t="str">
        <f>INDEX([2]master!$A$1:$C$498,MATCH(A426,[2]master!$A$1:$A$498,0),2)</f>
        <v>CSC</v>
      </c>
      <c r="C426" t="s">
        <v>77</v>
      </c>
      <c r="D426" t="str">
        <f>INDEX([2]master!$A$1:$C$498,MATCH(C426,[2]master!$A$1:$A$498,0),2)</f>
        <v>Mesures actuelles</v>
      </c>
      <c r="E426" t="s">
        <v>141</v>
      </c>
      <c r="F426" t="str">
        <f>INDEX([2]master!$A$1:$C$498,MATCH(E426,[2]master!$A$1:$A$498,0),2)</f>
        <v>Sables Bitumineux</v>
      </c>
      <c r="G426" t="s">
        <v>153</v>
      </c>
      <c r="H426">
        <v>371</v>
      </c>
    </row>
    <row r="427" spans="1:8" x14ac:dyDescent="0.35">
      <c r="A427" t="s">
        <v>191</v>
      </c>
      <c r="B427" t="str">
        <f>INDEX([2]master!$A$1:$C$498,MATCH(A427,[2]master!$A$1:$A$498,0),2)</f>
        <v>CSC</v>
      </c>
      <c r="C427" t="s">
        <v>77</v>
      </c>
      <c r="D427" t="str">
        <f>INDEX([2]master!$A$1:$C$498,MATCH(C427,[2]master!$A$1:$A$498,0),2)</f>
        <v>Mesures actuelles</v>
      </c>
      <c r="E427" t="s">
        <v>141</v>
      </c>
      <c r="F427" t="str">
        <f>INDEX([2]master!$A$1:$C$498,MATCH(E427,[2]master!$A$1:$A$498,0),2)</f>
        <v>Sables Bitumineux</v>
      </c>
      <c r="G427" t="s">
        <v>154</v>
      </c>
      <c r="H427">
        <v>1108.2</v>
      </c>
    </row>
    <row r="428" spans="1:8" x14ac:dyDescent="0.35">
      <c r="A428" t="s">
        <v>191</v>
      </c>
      <c r="B428" t="str">
        <f>INDEX([2]master!$A$1:$C$498,MATCH(A428,[2]master!$A$1:$A$498,0),2)</f>
        <v>CSC</v>
      </c>
      <c r="C428" t="s">
        <v>77</v>
      </c>
      <c r="D428" t="str">
        <f>INDEX([2]master!$A$1:$C$498,MATCH(C428,[2]master!$A$1:$A$498,0),2)</f>
        <v>Mesures actuelles</v>
      </c>
      <c r="E428" t="s">
        <v>141</v>
      </c>
      <c r="F428" t="str">
        <f>INDEX([2]master!$A$1:$C$498,MATCH(E428,[2]master!$A$1:$A$498,0),2)</f>
        <v>Sables Bitumineux</v>
      </c>
      <c r="G428" t="s">
        <v>155</v>
      </c>
      <c r="H428">
        <v>1138.5</v>
      </c>
    </row>
    <row r="429" spans="1:8" x14ac:dyDescent="0.35">
      <c r="A429" t="s">
        <v>191</v>
      </c>
      <c r="B429" t="str">
        <f>INDEX([2]master!$A$1:$C$498,MATCH(A429,[2]master!$A$1:$A$498,0),2)</f>
        <v>CSC</v>
      </c>
      <c r="C429" t="s">
        <v>77</v>
      </c>
      <c r="D429" t="str">
        <f>INDEX([2]master!$A$1:$C$498,MATCH(C429,[2]master!$A$1:$A$498,0),2)</f>
        <v>Mesures actuelles</v>
      </c>
      <c r="E429" t="s">
        <v>141</v>
      </c>
      <c r="F429" t="str">
        <f>INDEX([2]master!$A$1:$C$498,MATCH(E429,[2]master!$A$1:$A$498,0),2)</f>
        <v>Sables Bitumineux</v>
      </c>
      <c r="G429" t="s">
        <v>156</v>
      </c>
      <c r="H429">
        <v>1066.3</v>
      </c>
    </row>
    <row r="430" spans="1:8" x14ac:dyDescent="0.35">
      <c r="A430" t="s">
        <v>191</v>
      </c>
      <c r="B430" t="str">
        <f>INDEX([2]master!$A$1:$C$498,MATCH(A430,[2]master!$A$1:$A$498,0),2)</f>
        <v>CSC</v>
      </c>
      <c r="C430" t="s">
        <v>77</v>
      </c>
      <c r="D430" t="str">
        <f>INDEX([2]master!$A$1:$C$498,MATCH(C430,[2]master!$A$1:$A$498,0),2)</f>
        <v>Mesures actuelles</v>
      </c>
      <c r="E430" t="s">
        <v>141</v>
      </c>
      <c r="F430" t="str">
        <f>INDEX([2]master!$A$1:$C$498,MATCH(E430,[2]master!$A$1:$A$498,0),2)</f>
        <v>Sables Bitumineux</v>
      </c>
      <c r="G430" t="s">
        <v>157</v>
      </c>
      <c r="H430">
        <v>1128.3000000000002</v>
      </c>
    </row>
    <row r="431" spans="1:8" x14ac:dyDescent="0.35">
      <c r="A431" t="s">
        <v>191</v>
      </c>
      <c r="B431" t="str">
        <f>INDEX([2]master!$A$1:$C$498,MATCH(A431,[2]master!$A$1:$A$498,0),2)</f>
        <v>CSC</v>
      </c>
      <c r="C431" t="s">
        <v>77</v>
      </c>
      <c r="D431" t="str">
        <f>INDEX([2]master!$A$1:$C$498,MATCH(C431,[2]master!$A$1:$A$498,0),2)</f>
        <v>Mesures actuelles</v>
      </c>
      <c r="E431" t="s">
        <v>141</v>
      </c>
      <c r="F431" t="str">
        <f>INDEX([2]master!$A$1:$C$498,MATCH(E431,[2]master!$A$1:$A$498,0),2)</f>
        <v>Sables Bitumineux</v>
      </c>
      <c r="G431" t="s">
        <v>158</v>
      </c>
      <c r="H431">
        <v>940.69999999999993</v>
      </c>
    </row>
    <row r="432" spans="1:8" x14ac:dyDescent="0.35">
      <c r="A432" t="s">
        <v>191</v>
      </c>
      <c r="B432" t="str">
        <f>INDEX([2]master!$A$1:$C$498,MATCH(A432,[2]master!$A$1:$A$498,0),2)</f>
        <v>CSC</v>
      </c>
      <c r="C432" t="s">
        <v>77</v>
      </c>
      <c r="D432" t="str">
        <f>INDEX([2]master!$A$1:$C$498,MATCH(C432,[2]master!$A$1:$A$498,0),2)</f>
        <v>Mesures actuelles</v>
      </c>
      <c r="E432" t="s">
        <v>141</v>
      </c>
      <c r="F432" t="str">
        <f>INDEX([2]master!$A$1:$C$498,MATCH(E432,[2]master!$A$1:$A$498,0),2)</f>
        <v>Sables Bitumineux</v>
      </c>
      <c r="G432" t="s">
        <v>159</v>
      </c>
      <c r="H432">
        <v>1294.8999999999999</v>
      </c>
    </row>
    <row r="433" spans="1:8" x14ac:dyDescent="0.35">
      <c r="A433" t="s">
        <v>191</v>
      </c>
      <c r="B433" t="str">
        <f>INDEX([2]master!$A$1:$C$498,MATCH(A433,[2]master!$A$1:$A$498,0),2)</f>
        <v>CSC</v>
      </c>
      <c r="C433" t="s">
        <v>77</v>
      </c>
      <c r="D433" t="str">
        <f>INDEX([2]master!$A$1:$C$498,MATCH(C433,[2]master!$A$1:$A$498,0),2)</f>
        <v>Mesures actuelles</v>
      </c>
      <c r="E433" t="s">
        <v>141</v>
      </c>
      <c r="F433" t="str">
        <f>INDEX([2]master!$A$1:$C$498,MATCH(E433,[2]master!$A$1:$A$498,0),2)</f>
        <v>Sables Bitumineux</v>
      </c>
      <c r="G433" t="s">
        <v>160</v>
      </c>
      <c r="H433">
        <v>1294.8999999999999</v>
      </c>
    </row>
    <row r="434" spans="1:8" x14ac:dyDescent="0.35">
      <c r="A434" t="s">
        <v>191</v>
      </c>
      <c r="B434" t="str">
        <f>INDEX([2]master!$A$1:$C$498,MATCH(A434,[2]master!$A$1:$A$498,0),2)</f>
        <v>CSC</v>
      </c>
      <c r="C434" t="s">
        <v>77</v>
      </c>
      <c r="D434" t="str">
        <f>INDEX([2]master!$A$1:$C$498,MATCH(C434,[2]master!$A$1:$A$498,0),2)</f>
        <v>Mesures actuelles</v>
      </c>
      <c r="E434" t="s">
        <v>141</v>
      </c>
      <c r="F434" t="str">
        <f>INDEX([2]master!$A$1:$C$498,MATCH(E434,[2]master!$A$1:$A$498,0),2)</f>
        <v>Sables Bitumineux</v>
      </c>
      <c r="G434" t="s">
        <v>161</v>
      </c>
      <c r="H434">
        <v>1294.8999999999999</v>
      </c>
    </row>
    <row r="435" spans="1:8" x14ac:dyDescent="0.35">
      <c r="A435" t="s">
        <v>191</v>
      </c>
      <c r="B435" t="str">
        <f>INDEX([2]master!$A$1:$C$498,MATCH(A435,[2]master!$A$1:$A$498,0),2)</f>
        <v>CSC</v>
      </c>
      <c r="C435" t="s">
        <v>77</v>
      </c>
      <c r="D435" t="str">
        <f>INDEX([2]master!$A$1:$C$498,MATCH(C435,[2]master!$A$1:$A$498,0),2)</f>
        <v>Mesures actuelles</v>
      </c>
      <c r="E435" t="s">
        <v>141</v>
      </c>
      <c r="F435" t="str">
        <f>INDEX([2]master!$A$1:$C$498,MATCH(E435,[2]master!$A$1:$A$498,0),2)</f>
        <v>Sables Bitumineux</v>
      </c>
      <c r="G435" t="s">
        <v>162</v>
      </c>
      <c r="H435">
        <v>1294.8999999999999</v>
      </c>
    </row>
    <row r="436" spans="1:8" x14ac:dyDescent="0.35">
      <c r="A436" t="s">
        <v>191</v>
      </c>
      <c r="B436" t="str">
        <f>INDEX([2]master!$A$1:$C$498,MATCH(A436,[2]master!$A$1:$A$498,0),2)</f>
        <v>CSC</v>
      </c>
      <c r="C436" t="s">
        <v>77</v>
      </c>
      <c r="D436" t="str">
        <f>INDEX([2]master!$A$1:$C$498,MATCH(C436,[2]master!$A$1:$A$498,0),2)</f>
        <v>Mesures actuelles</v>
      </c>
      <c r="E436" t="s">
        <v>141</v>
      </c>
      <c r="F436" t="str">
        <f>INDEX([2]master!$A$1:$C$498,MATCH(E436,[2]master!$A$1:$A$498,0),2)</f>
        <v>Sables Bitumineux</v>
      </c>
      <c r="G436" t="s">
        <v>163</v>
      </c>
      <c r="H436">
        <v>1294.8999999999999</v>
      </c>
    </row>
    <row r="437" spans="1:8" x14ac:dyDescent="0.35">
      <c r="A437" t="s">
        <v>191</v>
      </c>
      <c r="B437" t="str">
        <f>INDEX([2]master!$A$1:$C$498,MATCH(A437,[2]master!$A$1:$A$498,0),2)</f>
        <v>CSC</v>
      </c>
      <c r="C437" t="s">
        <v>77</v>
      </c>
      <c r="D437" t="str">
        <f>INDEX([2]master!$A$1:$C$498,MATCH(C437,[2]master!$A$1:$A$498,0),2)</f>
        <v>Mesures actuelles</v>
      </c>
      <c r="E437" t="s">
        <v>141</v>
      </c>
      <c r="F437" t="str">
        <f>INDEX([2]master!$A$1:$C$498,MATCH(E437,[2]master!$A$1:$A$498,0),2)</f>
        <v>Sables Bitumineux</v>
      </c>
      <c r="G437" t="s">
        <v>164</v>
      </c>
      <c r="H437">
        <v>1294.8999999999999</v>
      </c>
    </row>
    <row r="438" spans="1:8" x14ac:dyDescent="0.35">
      <c r="A438" t="s">
        <v>191</v>
      </c>
      <c r="B438" t="str">
        <f>INDEX([2]master!$A$1:$C$498,MATCH(A438,[2]master!$A$1:$A$498,0),2)</f>
        <v>CSC</v>
      </c>
      <c r="C438" t="s">
        <v>77</v>
      </c>
      <c r="D438" t="str">
        <f>INDEX([2]master!$A$1:$C$498,MATCH(C438,[2]master!$A$1:$A$498,0),2)</f>
        <v>Mesures actuelles</v>
      </c>
      <c r="E438" t="s">
        <v>141</v>
      </c>
      <c r="F438" t="str">
        <f>INDEX([2]master!$A$1:$C$498,MATCH(E438,[2]master!$A$1:$A$498,0),2)</f>
        <v>Sables Bitumineux</v>
      </c>
      <c r="G438" t="s">
        <v>165</v>
      </c>
      <c r="H438">
        <v>1294.8999999999999</v>
      </c>
    </row>
    <row r="439" spans="1:8" x14ac:dyDescent="0.35">
      <c r="A439" t="s">
        <v>191</v>
      </c>
      <c r="B439" t="str">
        <f>INDEX([2]master!$A$1:$C$498,MATCH(A439,[2]master!$A$1:$A$498,0),2)</f>
        <v>CSC</v>
      </c>
      <c r="C439" t="s">
        <v>77</v>
      </c>
      <c r="D439" t="str">
        <f>INDEX([2]master!$A$1:$C$498,MATCH(C439,[2]master!$A$1:$A$498,0),2)</f>
        <v>Mesures actuelles</v>
      </c>
      <c r="E439" t="s">
        <v>141</v>
      </c>
      <c r="F439" t="str">
        <f>INDEX([2]master!$A$1:$C$498,MATCH(E439,[2]master!$A$1:$A$498,0),2)</f>
        <v>Sables Bitumineux</v>
      </c>
      <c r="G439" t="s">
        <v>166</v>
      </c>
      <c r="H439">
        <v>1294.8999999999999</v>
      </c>
    </row>
    <row r="440" spans="1:8" x14ac:dyDescent="0.35">
      <c r="A440" t="s">
        <v>191</v>
      </c>
      <c r="B440" t="str">
        <f>INDEX([2]master!$A$1:$C$498,MATCH(A440,[2]master!$A$1:$A$498,0),2)</f>
        <v>CSC</v>
      </c>
      <c r="C440" t="s">
        <v>77</v>
      </c>
      <c r="D440" t="str">
        <f>INDEX([2]master!$A$1:$C$498,MATCH(C440,[2]master!$A$1:$A$498,0),2)</f>
        <v>Mesures actuelles</v>
      </c>
      <c r="E440" t="s">
        <v>141</v>
      </c>
      <c r="F440" t="str">
        <f>INDEX([2]master!$A$1:$C$498,MATCH(E440,[2]master!$A$1:$A$498,0),2)</f>
        <v>Sables Bitumineux</v>
      </c>
      <c r="G440" t="s">
        <v>167</v>
      </c>
      <c r="H440">
        <v>1294.8999999999999</v>
      </c>
    </row>
    <row r="441" spans="1:8" x14ac:dyDescent="0.35">
      <c r="A441" t="s">
        <v>191</v>
      </c>
      <c r="B441" t="str">
        <f>INDEX([2]master!$A$1:$C$498,MATCH(A441,[2]master!$A$1:$A$498,0),2)</f>
        <v>CSC</v>
      </c>
      <c r="C441" t="s">
        <v>77</v>
      </c>
      <c r="D441" t="str">
        <f>INDEX([2]master!$A$1:$C$498,MATCH(C441,[2]master!$A$1:$A$498,0),2)</f>
        <v>Mesures actuelles</v>
      </c>
      <c r="E441" t="s">
        <v>141</v>
      </c>
      <c r="F441" t="str">
        <f>INDEX([2]master!$A$1:$C$498,MATCH(E441,[2]master!$A$1:$A$498,0),2)</f>
        <v>Sables Bitumineux</v>
      </c>
      <c r="G441" t="s">
        <v>168</v>
      </c>
      <c r="H441">
        <v>1306.7</v>
      </c>
    </row>
    <row r="442" spans="1:8" x14ac:dyDescent="0.35">
      <c r="A442" t="s">
        <v>191</v>
      </c>
      <c r="B442" t="str">
        <f>INDEX([2]master!$A$1:$C$498,MATCH(A442,[2]master!$A$1:$A$498,0),2)</f>
        <v>CSC</v>
      </c>
      <c r="C442" t="s">
        <v>77</v>
      </c>
      <c r="D442" t="str">
        <f>INDEX([2]master!$A$1:$C$498,MATCH(C442,[2]master!$A$1:$A$498,0),2)</f>
        <v>Mesures actuelles</v>
      </c>
      <c r="E442" t="s">
        <v>141</v>
      </c>
      <c r="F442" t="str">
        <f>INDEX([2]master!$A$1:$C$498,MATCH(E442,[2]master!$A$1:$A$498,0),2)</f>
        <v>Sables Bitumineux</v>
      </c>
      <c r="G442" t="s">
        <v>169</v>
      </c>
      <c r="H442">
        <v>1306.7</v>
      </c>
    </row>
    <row r="443" spans="1:8" x14ac:dyDescent="0.35">
      <c r="A443" t="s">
        <v>191</v>
      </c>
      <c r="B443" t="str">
        <f>INDEX([2]master!$A$1:$C$498,MATCH(A443,[2]master!$A$1:$A$498,0),2)</f>
        <v>CSC</v>
      </c>
      <c r="C443" t="s">
        <v>77</v>
      </c>
      <c r="D443" t="str">
        <f>INDEX([2]master!$A$1:$C$498,MATCH(C443,[2]master!$A$1:$A$498,0),2)</f>
        <v>Mesures actuelles</v>
      </c>
      <c r="E443" t="s">
        <v>141</v>
      </c>
      <c r="F443" t="str">
        <f>INDEX([2]master!$A$1:$C$498,MATCH(E443,[2]master!$A$1:$A$498,0),2)</f>
        <v>Sables Bitumineux</v>
      </c>
      <c r="G443" t="s">
        <v>170</v>
      </c>
      <c r="H443">
        <v>1597.3000000000002</v>
      </c>
    </row>
    <row r="444" spans="1:8" x14ac:dyDescent="0.35">
      <c r="A444" t="s">
        <v>191</v>
      </c>
      <c r="B444" t="str">
        <f>INDEX([2]master!$A$1:$C$498,MATCH(A444,[2]master!$A$1:$A$498,0),2)</f>
        <v>CSC</v>
      </c>
      <c r="C444" t="s">
        <v>77</v>
      </c>
      <c r="D444" t="str">
        <f>INDEX([2]master!$A$1:$C$498,MATCH(C444,[2]master!$A$1:$A$498,0),2)</f>
        <v>Mesures actuelles</v>
      </c>
      <c r="E444" t="s">
        <v>141</v>
      </c>
      <c r="F444" t="str">
        <f>INDEX([2]master!$A$1:$C$498,MATCH(E444,[2]master!$A$1:$A$498,0),2)</f>
        <v>Sables Bitumineux</v>
      </c>
      <c r="G444" t="s">
        <v>171</v>
      </c>
      <c r="H444">
        <v>2727.6</v>
      </c>
    </row>
    <row r="445" spans="1:8" x14ac:dyDescent="0.35">
      <c r="A445" t="s">
        <v>191</v>
      </c>
      <c r="B445" t="str">
        <f>INDEX([2]master!$A$1:$C$498,MATCH(A445,[2]master!$A$1:$A$498,0),2)</f>
        <v>CSC</v>
      </c>
      <c r="C445" t="s">
        <v>77</v>
      </c>
      <c r="D445" t="str">
        <f>INDEX([2]master!$A$1:$C$498,MATCH(C445,[2]master!$A$1:$A$498,0),2)</f>
        <v>Mesures actuelles</v>
      </c>
      <c r="E445" t="s">
        <v>141</v>
      </c>
      <c r="F445" t="str">
        <f>INDEX([2]master!$A$1:$C$498,MATCH(E445,[2]master!$A$1:$A$498,0),2)</f>
        <v>Sables Bitumineux</v>
      </c>
      <c r="G445" t="s">
        <v>172</v>
      </c>
      <c r="H445">
        <v>6562.5999999999995</v>
      </c>
    </row>
    <row r="446" spans="1:8" x14ac:dyDescent="0.35">
      <c r="A446" t="s">
        <v>191</v>
      </c>
      <c r="B446" t="str">
        <f>INDEX([2]master!$A$1:$C$498,MATCH(A446,[2]master!$A$1:$A$498,0),2)</f>
        <v>CSC</v>
      </c>
      <c r="C446" t="s">
        <v>77</v>
      </c>
      <c r="D446" t="str">
        <f>INDEX([2]master!$A$1:$C$498,MATCH(C446,[2]master!$A$1:$A$498,0),2)</f>
        <v>Mesures actuelles</v>
      </c>
      <c r="E446" t="s">
        <v>141</v>
      </c>
      <c r="F446" t="str">
        <f>INDEX([2]master!$A$1:$C$498,MATCH(E446,[2]master!$A$1:$A$498,0),2)</f>
        <v>Sables Bitumineux</v>
      </c>
      <c r="G446" t="s">
        <v>173</v>
      </c>
      <c r="H446">
        <v>6573.4</v>
      </c>
    </row>
    <row r="447" spans="1:8" x14ac:dyDescent="0.35">
      <c r="A447" t="s">
        <v>191</v>
      </c>
      <c r="B447" t="str">
        <f>INDEX([2]master!$A$1:$C$498,MATCH(A447,[2]master!$A$1:$A$498,0),2)</f>
        <v>CSC</v>
      </c>
      <c r="C447" t="s">
        <v>77</v>
      </c>
      <c r="D447" t="str">
        <f>INDEX([2]master!$A$1:$C$498,MATCH(C447,[2]master!$A$1:$A$498,0),2)</f>
        <v>Mesures actuelles</v>
      </c>
      <c r="E447" t="s">
        <v>141</v>
      </c>
      <c r="F447" t="str">
        <f>INDEX([2]master!$A$1:$C$498,MATCH(E447,[2]master!$A$1:$A$498,0),2)</f>
        <v>Sables Bitumineux</v>
      </c>
      <c r="G447" t="s">
        <v>174</v>
      </c>
      <c r="H447">
        <v>6507.5</v>
      </c>
    </row>
    <row r="448" spans="1:8" x14ac:dyDescent="0.35">
      <c r="A448" t="s">
        <v>191</v>
      </c>
      <c r="B448" t="str">
        <f>INDEX([2]master!$A$1:$C$498,MATCH(A448,[2]master!$A$1:$A$498,0),2)</f>
        <v>CSC</v>
      </c>
      <c r="C448" t="s">
        <v>77</v>
      </c>
      <c r="D448" t="str">
        <f>INDEX([2]master!$A$1:$C$498,MATCH(C448,[2]master!$A$1:$A$498,0),2)</f>
        <v>Mesures actuelles</v>
      </c>
      <c r="E448" t="s">
        <v>141</v>
      </c>
      <c r="F448" t="str">
        <f>INDEX([2]master!$A$1:$C$498,MATCH(E448,[2]master!$A$1:$A$498,0),2)</f>
        <v>Sables Bitumineux</v>
      </c>
      <c r="G448" t="s">
        <v>175</v>
      </c>
      <c r="H448">
        <v>6411.7</v>
      </c>
    </row>
    <row r="449" spans="1:8" x14ac:dyDescent="0.35">
      <c r="A449" t="s">
        <v>191</v>
      </c>
      <c r="B449" t="str">
        <f>INDEX([2]master!$A$1:$C$498,MATCH(A449,[2]master!$A$1:$A$498,0),2)</f>
        <v>CSC</v>
      </c>
      <c r="C449" t="s">
        <v>77</v>
      </c>
      <c r="D449" t="str">
        <f>INDEX([2]master!$A$1:$C$498,MATCH(C449,[2]master!$A$1:$A$498,0),2)</f>
        <v>Mesures actuelles</v>
      </c>
      <c r="E449" t="s">
        <v>141</v>
      </c>
      <c r="F449" t="str">
        <f>INDEX([2]master!$A$1:$C$498,MATCH(E449,[2]master!$A$1:$A$498,0),2)</f>
        <v>Sables Bitumineux</v>
      </c>
      <c r="G449" t="s">
        <v>176</v>
      </c>
      <c r="H449">
        <v>6323.1</v>
      </c>
    </row>
    <row r="450" spans="1:8" x14ac:dyDescent="0.35">
      <c r="A450" t="s">
        <v>191</v>
      </c>
      <c r="B450" t="str">
        <f>INDEX([2]master!$A$1:$C$498,MATCH(A450,[2]master!$A$1:$A$498,0),2)</f>
        <v>CSC</v>
      </c>
      <c r="C450" t="s">
        <v>77</v>
      </c>
      <c r="D450" t="str">
        <f>INDEX([2]master!$A$1:$C$498,MATCH(C450,[2]master!$A$1:$A$498,0),2)</f>
        <v>Mesures actuelles</v>
      </c>
      <c r="E450" t="s">
        <v>141</v>
      </c>
      <c r="F450" t="str">
        <f>INDEX([2]master!$A$1:$C$498,MATCH(E450,[2]master!$A$1:$A$498,0),2)</f>
        <v>Sables Bitumineux</v>
      </c>
      <c r="G450" t="s">
        <v>177</v>
      </c>
      <c r="H450">
        <v>6242.9000000000005</v>
      </c>
    </row>
    <row r="451" spans="1:8" x14ac:dyDescent="0.35">
      <c r="A451" t="s">
        <v>191</v>
      </c>
      <c r="B451" t="str">
        <f>INDEX([2]master!$A$1:$C$498,MATCH(A451,[2]master!$A$1:$A$498,0),2)</f>
        <v>CSC</v>
      </c>
      <c r="C451" t="s">
        <v>77</v>
      </c>
      <c r="D451" t="str">
        <f>INDEX([2]master!$A$1:$C$498,MATCH(C451,[2]master!$A$1:$A$498,0),2)</f>
        <v>Mesures actuelles</v>
      </c>
      <c r="E451" t="s">
        <v>141</v>
      </c>
      <c r="F451" t="str">
        <f>INDEX([2]master!$A$1:$C$498,MATCH(E451,[2]master!$A$1:$A$498,0),2)</f>
        <v>Sables Bitumineux</v>
      </c>
      <c r="G451" t="s">
        <v>178</v>
      </c>
      <c r="H451">
        <v>6188.0000000000009</v>
      </c>
    </row>
    <row r="452" spans="1:8" x14ac:dyDescent="0.35">
      <c r="A452" t="s">
        <v>191</v>
      </c>
      <c r="B452" t="str">
        <f>INDEX([2]master!$A$1:$C$498,MATCH(A452,[2]master!$A$1:$A$498,0),2)</f>
        <v>CSC</v>
      </c>
      <c r="C452" t="s">
        <v>77</v>
      </c>
      <c r="D452" t="str">
        <f>INDEX([2]master!$A$1:$C$498,MATCH(C452,[2]master!$A$1:$A$498,0),2)</f>
        <v>Mesures actuelles</v>
      </c>
      <c r="E452" t="s">
        <v>141</v>
      </c>
      <c r="F452" t="str">
        <f>INDEX([2]master!$A$1:$C$498,MATCH(E452,[2]master!$A$1:$A$498,0),2)</f>
        <v>Sables Bitumineux</v>
      </c>
      <c r="G452" t="s">
        <v>179</v>
      </c>
      <c r="H452">
        <v>6139</v>
      </c>
    </row>
    <row r="453" spans="1:8" x14ac:dyDescent="0.35">
      <c r="A453" t="s">
        <v>191</v>
      </c>
      <c r="B453" t="str">
        <f>INDEX([2]master!$A$1:$C$498,MATCH(A453,[2]master!$A$1:$A$498,0),2)</f>
        <v>CSC</v>
      </c>
      <c r="C453" t="s">
        <v>77</v>
      </c>
      <c r="D453" t="str">
        <f>INDEX([2]master!$A$1:$C$498,MATCH(C453,[2]master!$A$1:$A$498,0),2)</f>
        <v>Mesures actuelles</v>
      </c>
      <c r="E453" t="s">
        <v>141</v>
      </c>
      <c r="F453" t="str">
        <f>INDEX([2]master!$A$1:$C$498,MATCH(E453,[2]master!$A$1:$A$498,0),2)</f>
        <v>Sables Bitumineux</v>
      </c>
      <c r="G453" t="s">
        <v>180</v>
      </c>
      <c r="H453">
        <v>6084.5</v>
      </c>
    </row>
    <row r="454" spans="1:8" x14ac:dyDescent="0.35">
      <c r="A454" t="s">
        <v>191</v>
      </c>
      <c r="B454" t="str">
        <f>INDEX([2]master!$A$1:$C$498,MATCH(A454,[2]master!$A$1:$A$498,0),2)</f>
        <v>CSC</v>
      </c>
      <c r="C454" t="s">
        <v>77</v>
      </c>
      <c r="D454" t="str">
        <f>INDEX([2]master!$A$1:$C$498,MATCH(C454,[2]master!$A$1:$A$498,0),2)</f>
        <v>Mesures actuelles</v>
      </c>
      <c r="E454" t="s">
        <v>141</v>
      </c>
      <c r="F454" t="str">
        <f>INDEX([2]master!$A$1:$C$498,MATCH(E454,[2]master!$A$1:$A$498,0),2)</f>
        <v>Sables Bitumineux</v>
      </c>
      <c r="G454" t="s">
        <v>181</v>
      </c>
      <c r="H454">
        <v>6038.2</v>
      </c>
    </row>
    <row r="455" spans="1:8" x14ac:dyDescent="0.35">
      <c r="A455" t="s">
        <v>191</v>
      </c>
      <c r="B455" t="str">
        <f>INDEX([2]master!$A$1:$C$498,MATCH(A455,[2]master!$A$1:$A$498,0),2)</f>
        <v>CSC</v>
      </c>
      <c r="C455" t="s">
        <v>77</v>
      </c>
      <c r="D455" t="str">
        <f>INDEX([2]master!$A$1:$C$498,MATCH(C455,[2]master!$A$1:$A$498,0),2)</f>
        <v>Mesures actuelles</v>
      </c>
      <c r="E455" t="s">
        <v>141</v>
      </c>
      <c r="F455" t="str">
        <f>INDEX([2]master!$A$1:$C$498,MATCH(E455,[2]master!$A$1:$A$498,0),2)</f>
        <v>Sables Bitumineux</v>
      </c>
      <c r="G455" t="s">
        <v>182</v>
      </c>
      <c r="H455">
        <v>5979.9000000000005</v>
      </c>
    </row>
    <row r="456" spans="1:8" x14ac:dyDescent="0.35">
      <c r="A456" t="s">
        <v>191</v>
      </c>
      <c r="B456" t="str">
        <f>INDEX([2]master!$A$1:$C$498,MATCH(A456,[2]master!$A$1:$A$498,0),2)</f>
        <v>CSC</v>
      </c>
      <c r="C456" t="s">
        <v>77</v>
      </c>
      <c r="D456" t="str">
        <f>INDEX([2]master!$A$1:$C$498,MATCH(C456,[2]master!$A$1:$A$498,0),2)</f>
        <v>Mesures actuelles</v>
      </c>
      <c r="E456" t="s">
        <v>141</v>
      </c>
      <c r="F456" t="str">
        <f>INDEX([2]master!$A$1:$C$498,MATCH(E456,[2]master!$A$1:$A$498,0),2)</f>
        <v>Sables Bitumineux</v>
      </c>
      <c r="G456" t="s">
        <v>183</v>
      </c>
      <c r="H456">
        <v>5927.9000000000005</v>
      </c>
    </row>
    <row r="457" spans="1:8" x14ac:dyDescent="0.35">
      <c r="A457" t="s">
        <v>191</v>
      </c>
      <c r="B457" t="str">
        <f>INDEX([2]master!$A$1:$C$498,MATCH(A457,[2]master!$A$1:$A$498,0),2)</f>
        <v>CSC</v>
      </c>
      <c r="C457" t="s">
        <v>77</v>
      </c>
      <c r="D457" t="str">
        <f>INDEX([2]master!$A$1:$C$498,MATCH(C457,[2]master!$A$1:$A$498,0),2)</f>
        <v>Mesures actuelles</v>
      </c>
      <c r="E457" t="s">
        <v>141</v>
      </c>
      <c r="F457" t="str">
        <f>INDEX([2]master!$A$1:$C$498,MATCH(E457,[2]master!$A$1:$A$498,0),2)</f>
        <v>Sables Bitumineux</v>
      </c>
      <c r="G457" t="s">
        <v>184</v>
      </c>
      <c r="H457">
        <v>5879</v>
      </c>
    </row>
    <row r="458" spans="1:8" x14ac:dyDescent="0.35">
      <c r="A458" t="s">
        <v>191</v>
      </c>
      <c r="B458" t="str">
        <f>INDEX([2]master!$A$1:$C$498,MATCH(A458,[2]master!$A$1:$A$498,0),2)</f>
        <v>CSC</v>
      </c>
      <c r="C458" t="s">
        <v>77</v>
      </c>
      <c r="D458" t="str">
        <f>INDEX([2]master!$A$1:$C$498,MATCH(C458,[2]master!$A$1:$A$498,0),2)</f>
        <v>Mesures actuelles</v>
      </c>
      <c r="E458" t="s">
        <v>141</v>
      </c>
      <c r="F458" t="str">
        <f>INDEX([2]master!$A$1:$C$498,MATCH(E458,[2]master!$A$1:$A$498,0),2)</f>
        <v>Sables Bitumineux</v>
      </c>
      <c r="G458" t="s">
        <v>185</v>
      </c>
      <c r="H458">
        <v>5841.3</v>
      </c>
    </row>
    <row r="459" spans="1:8" x14ac:dyDescent="0.35">
      <c r="A459" t="s">
        <v>191</v>
      </c>
      <c r="B459" t="str">
        <f>INDEX([2]master!$A$1:$C$498,MATCH(A459,[2]master!$A$1:$A$498,0),2)</f>
        <v>CSC</v>
      </c>
      <c r="C459" t="s">
        <v>77</v>
      </c>
      <c r="D459" t="str">
        <f>INDEX([2]master!$A$1:$C$498,MATCH(C459,[2]master!$A$1:$A$498,0),2)</f>
        <v>Mesures actuelles</v>
      </c>
      <c r="E459" t="s">
        <v>141</v>
      </c>
      <c r="F459" t="str">
        <f>INDEX([2]master!$A$1:$C$498,MATCH(E459,[2]master!$A$1:$A$498,0),2)</f>
        <v>Sables Bitumineux</v>
      </c>
      <c r="G459" t="s">
        <v>186</v>
      </c>
      <c r="H459">
        <v>5810.0000000000009</v>
      </c>
    </row>
    <row r="460" spans="1:8" x14ac:dyDescent="0.35">
      <c r="A460" t="s">
        <v>191</v>
      </c>
      <c r="B460" t="str">
        <f>INDEX([2]master!$A$1:$C$498,MATCH(A460,[2]master!$A$1:$A$498,0),2)</f>
        <v>CSC</v>
      </c>
      <c r="C460" t="s">
        <v>77</v>
      </c>
      <c r="D460" t="str">
        <f>INDEX([2]master!$A$1:$C$498,MATCH(C460,[2]master!$A$1:$A$498,0),2)</f>
        <v>Mesures actuelles</v>
      </c>
      <c r="E460" t="s">
        <v>141</v>
      </c>
      <c r="F460" t="str">
        <f>INDEX([2]master!$A$1:$C$498,MATCH(E460,[2]master!$A$1:$A$498,0),2)</f>
        <v>Sables Bitumineux</v>
      </c>
      <c r="G460" t="s">
        <v>187</v>
      </c>
      <c r="H460">
        <v>5795.6</v>
      </c>
    </row>
    <row r="461" spans="1:8" x14ac:dyDescent="0.35">
      <c r="A461" t="s">
        <v>191</v>
      </c>
      <c r="B461" t="str">
        <f>INDEX([2]master!$A$1:$C$498,MATCH(A461,[2]master!$A$1:$A$498,0),2)</f>
        <v>CSC</v>
      </c>
      <c r="C461" t="s">
        <v>77</v>
      </c>
      <c r="D461" t="str">
        <f>INDEX([2]master!$A$1:$C$498,MATCH(C461,[2]master!$A$1:$A$498,0),2)</f>
        <v>Mesures actuelles</v>
      </c>
      <c r="E461" t="s">
        <v>141</v>
      </c>
      <c r="F461" t="str">
        <f>INDEX([2]master!$A$1:$C$498,MATCH(E461,[2]master!$A$1:$A$498,0),2)</f>
        <v>Sables Bitumineux</v>
      </c>
      <c r="G461" t="s">
        <v>188</v>
      </c>
      <c r="H461">
        <v>5787.4</v>
      </c>
    </row>
    <row r="462" spans="1:8" x14ac:dyDescent="0.35">
      <c r="A462" t="s">
        <v>191</v>
      </c>
      <c r="B462" t="str">
        <f>INDEX([2]master!$A$1:$C$498,MATCH(A462,[2]master!$A$1:$A$498,0),2)</f>
        <v>CSC</v>
      </c>
      <c r="C462" t="s">
        <v>77</v>
      </c>
      <c r="D462" t="str">
        <f>INDEX([2]master!$A$1:$C$498,MATCH(C462,[2]master!$A$1:$A$498,0),2)</f>
        <v>Mesures actuelles</v>
      </c>
      <c r="E462" t="s">
        <v>189</v>
      </c>
      <c r="F462" t="str">
        <f>INDEX([2]master!$A$1:$C$498,MATCH(E462,[2]master!$A$1:$A$498,0),2)</f>
        <v>Pétrole classique</v>
      </c>
      <c r="G462" t="s">
        <v>142</v>
      </c>
      <c r="H462">
        <v>0</v>
      </c>
    </row>
    <row r="463" spans="1:8" x14ac:dyDescent="0.35">
      <c r="A463" t="s">
        <v>191</v>
      </c>
      <c r="B463" t="str">
        <f>INDEX([2]master!$A$1:$C$498,MATCH(A463,[2]master!$A$1:$A$498,0),2)</f>
        <v>CSC</v>
      </c>
      <c r="C463" t="s">
        <v>77</v>
      </c>
      <c r="D463" t="str">
        <f>INDEX([2]master!$A$1:$C$498,MATCH(C463,[2]master!$A$1:$A$498,0),2)</f>
        <v>Mesures actuelles</v>
      </c>
      <c r="E463" t="s">
        <v>189</v>
      </c>
      <c r="F463" t="str">
        <f>INDEX([2]master!$A$1:$C$498,MATCH(E463,[2]master!$A$1:$A$498,0),2)</f>
        <v>Pétrole classique</v>
      </c>
      <c r="G463" t="s">
        <v>144</v>
      </c>
      <c r="H463">
        <v>0</v>
      </c>
    </row>
    <row r="464" spans="1:8" x14ac:dyDescent="0.35">
      <c r="A464" t="s">
        <v>191</v>
      </c>
      <c r="B464" t="str">
        <f>INDEX([2]master!$A$1:$C$498,MATCH(A464,[2]master!$A$1:$A$498,0),2)</f>
        <v>CSC</v>
      </c>
      <c r="C464" t="s">
        <v>77</v>
      </c>
      <c r="D464" t="str">
        <f>INDEX([2]master!$A$1:$C$498,MATCH(C464,[2]master!$A$1:$A$498,0),2)</f>
        <v>Mesures actuelles</v>
      </c>
      <c r="E464" t="s">
        <v>189</v>
      </c>
      <c r="F464" t="str">
        <f>INDEX([2]master!$A$1:$C$498,MATCH(E464,[2]master!$A$1:$A$498,0),2)</f>
        <v>Pétrole classique</v>
      </c>
      <c r="G464" t="s">
        <v>145</v>
      </c>
      <c r="H464">
        <v>0</v>
      </c>
    </row>
    <row r="465" spans="1:8" x14ac:dyDescent="0.35">
      <c r="A465" t="s">
        <v>191</v>
      </c>
      <c r="B465" t="str">
        <f>INDEX([2]master!$A$1:$C$498,MATCH(A465,[2]master!$A$1:$A$498,0),2)</f>
        <v>CSC</v>
      </c>
      <c r="C465" t="s">
        <v>77</v>
      </c>
      <c r="D465" t="str">
        <f>INDEX([2]master!$A$1:$C$498,MATCH(C465,[2]master!$A$1:$A$498,0),2)</f>
        <v>Mesures actuelles</v>
      </c>
      <c r="E465" t="s">
        <v>189</v>
      </c>
      <c r="F465" t="str">
        <f>INDEX([2]master!$A$1:$C$498,MATCH(E465,[2]master!$A$1:$A$498,0),2)</f>
        <v>Pétrole classique</v>
      </c>
      <c r="G465" t="s">
        <v>146</v>
      </c>
      <c r="H465">
        <v>0</v>
      </c>
    </row>
    <row r="466" spans="1:8" x14ac:dyDescent="0.35">
      <c r="A466" t="s">
        <v>191</v>
      </c>
      <c r="B466" t="str">
        <f>INDEX([2]master!$A$1:$C$498,MATCH(A466,[2]master!$A$1:$A$498,0),2)</f>
        <v>CSC</v>
      </c>
      <c r="C466" t="s">
        <v>77</v>
      </c>
      <c r="D466" t="str">
        <f>INDEX([2]master!$A$1:$C$498,MATCH(C466,[2]master!$A$1:$A$498,0),2)</f>
        <v>Mesures actuelles</v>
      </c>
      <c r="E466" t="s">
        <v>189</v>
      </c>
      <c r="F466" t="str">
        <f>INDEX([2]master!$A$1:$C$498,MATCH(E466,[2]master!$A$1:$A$498,0),2)</f>
        <v>Pétrole classique</v>
      </c>
      <c r="G466" t="s">
        <v>147</v>
      </c>
      <c r="H466">
        <v>0</v>
      </c>
    </row>
    <row r="467" spans="1:8" x14ac:dyDescent="0.35">
      <c r="A467" t="s">
        <v>191</v>
      </c>
      <c r="B467" t="str">
        <f>INDEX([2]master!$A$1:$C$498,MATCH(A467,[2]master!$A$1:$A$498,0),2)</f>
        <v>CSC</v>
      </c>
      <c r="C467" t="s">
        <v>77</v>
      </c>
      <c r="D467" t="str">
        <f>INDEX([2]master!$A$1:$C$498,MATCH(C467,[2]master!$A$1:$A$498,0),2)</f>
        <v>Mesures actuelles</v>
      </c>
      <c r="E467" t="s">
        <v>189</v>
      </c>
      <c r="F467" t="str">
        <f>INDEX([2]master!$A$1:$C$498,MATCH(E467,[2]master!$A$1:$A$498,0),2)</f>
        <v>Pétrole classique</v>
      </c>
      <c r="G467" t="s">
        <v>148</v>
      </c>
      <c r="H467">
        <v>0</v>
      </c>
    </row>
    <row r="468" spans="1:8" x14ac:dyDescent="0.35">
      <c r="A468" t="s">
        <v>191</v>
      </c>
      <c r="B468" t="str">
        <f>INDEX([2]master!$A$1:$C$498,MATCH(A468,[2]master!$A$1:$A$498,0),2)</f>
        <v>CSC</v>
      </c>
      <c r="C468" t="s">
        <v>77</v>
      </c>
      <c r="D468" t="str">
        <f>INDEX([2]master!$A$1:$C$498,MATCH(C468,[2]master!$A$1:$A$498,0),2)</f>
        <v>Mesures actuelles</v>
      </c>
      <c r="E468" t="s">
        <v>189</v>
      </c>
      <c r="F468" t="str">
        <f>INDEX([2]master!$A$1:$C$498,MATCH(E468,[2]master!$A$1:$A$498,0),2)</f>
        <v>Pétrole classique</v>
      </c>
      <c r="G468" t="s">
        <v>149</v>
      </c>
      <c r="H468">
        <v>0</v>
      </c>
    </row>
    <row r="469" spans="1:8" x14ac:dyDescent="0.35">
      <c r="A469" t="s">
        <v>191</v>
      </c>
      <c r="B469" t="str">
        <f>INDEX([2]master!$A$1:$C$498,MATCH(A469,[2]master!$A$1:$A$498,0),2)</f>
        <v>CSC</v>
      </c>
      <c r="C469" t="s">
        <v>77</v>
      </c>
      <c r="D469" t="str">
        <f>INDEX([2]master!$A$1:$C$498,MATCH(C469,[2]master!$A$1:$A$498,0),2)</f>
        <v>Mesures actuelles</v>
      </c>
      <c r="E469" t="s">
        <v>189</v>
      </c>
      <c r="F469" t="str">
        <f>INDEX([2]master!$A$1:$C$498,MATCH(E469,[2]master!$A$1:$A$498,0),2)</f>
        <v>Pétrole classique</v>
      </c>
      <c r="G469" t="s">
        <v>150</v>
      </c>
      <c r="H469">
        <v>0</v>
      </c>
    </row>
    <row r="470" spans="1:8" x14ac:dyDescent="0.35">
      <c r="A470" t="s">
        <v>191</v>
      </c>
      <c r="B470" t="str">
        <f>INDEX([2]master!$A$1:$C$498,MATCH(A470,[2]master!$A$1:$A$498,0),2)</f>
        <v>CSC</v>
      </c>
      <c r="C470" t="s">
        <v>77</v>
      </c>
      <c r="D470" t="str">
        <f>INDEX([2]master!$A$1:$C$498,MATCH(C470,[2]master!$A$1:$A$498,0),2)</f>
        <v>Mesures actuelles</v>
      </c>
      <c r="E470" t="s">
        <v>189</v>
      </c>
      <c r="F470" t="str">
        <f>INDEX([2]master!$A$1:$C$498,MATCH(E470,[2]master!$A$1:$A$498,0),2)</f>
        <v>Pétrole classique</v>
      </c>
      <c r="G470" t="s">
        <v>151</v>
      </c>
      <c r="H470">
        <v>0</v>
      </c>
    </row>
    <row r="471" spans="1:8" x14ac:dyDescent="0.35">
      <c r="A471" t="s">
        <v>191</v>
      </c>
      <c r="B471" t="str">
        <f>INDEX([2]master!$A$1:$C$498,MATCH(A471,[2]master!$A$1:$A$498,0),2)</f>
        <v>CSC</v>
      </c>
      <c r="C471" t="s">
        <v>77</v>
      </c>
      <c r="D471" t="str">
        <f>INDEX([2]master!$A$1:$C$498,MATCH(C471,[2]master!$A$1:$A$498,0),2)</f>
        <v>Mesures actuelles</v>
      </c>
      <c r="E471" t="s">
        <v>189</v>
      </c>
      <c r="F471" t="str">
        <f>INDEX([2]master!$A$1:$C$498,MATCH(E471,[2]master!$A$1:$A$498,0),2)</f>
        <v>Pétrole classique</v>
      </c>
      <c r="G471" t="s">
        <v>152</v>
      </c>
      <c r="H471">
        <v>0</v>
      </c>
    </row>
    <row r="472" spans="1:8" x14ac:dyDescent="0.35">
      <c r="A472" t="s">
        <v>191</v>
      </c>
      <c r="B472" t="str">
        <f>INDEX([2]master!$A$1:$C$498,MATCH(A472,[2]master!$A$1:$A$498,0),2)</f>
        <v>CSC</v>
      </c>
      <c r="C472" t="s">
        <v>77</v>
      </c>
      <c r="D472" t="str">
        <f>INDEX([2]master!$A$1:$C$498,MATCH(C472,[2]master!$A$1:$A$498,0),2)</f>
        <v>Mesures actuelles</v>
      </c>
      <c r="E472" t="s">
        <v>189</v>
      </c>
      <c r="F472" t="str">
        <f>INDEX([2]master!$A$1:$C$498,MATCH(E472,[2]master!$A$1:$A$498,0),2)</f>
        <v>Pétrole classique</v>
      </c>
      <c r="G472" t="s">
        <v>153</v>
      </c>
      <c r="H472">
        <v>0</v>
      </c>
    </row>
    <row r="473" spans="1:8" x14ac:dyDescent="0.35">
      <c r="A473" t="s">
        <v>191</v>
      </c>
      <c r="B473" t="str">
        <f>INDEX([2]master!$A$1:$C$498,MATCH(A473,[2]master!$A$1:$A$498,0),2)</f>
        <v>CSC</v>
      </c>
      <c r="C473" t="s">
        <v>77</v>
      </c>
      <c r="D473" t="str">
        <f>INDEX([2]master!$A$1:$C$498,MATCH(C473,[2]master!$A$1:$A$498,0),2)</f>
        <v>Mesures actuelles</v>
      </c>
      <c r="E473" t="s">
        <v>189</v>
      </c>
      <c r="F473" t="str">
        <f>INDEX([2]master!$A$1:$C$498,MATCH(E473,[2]master!$A$1:$A$498,0),2)</f>
        <v>Pétrole classique</v>
      </c>
      <c r="G473" t="s">
        <v>154</v>
      </c>
      <c r="H473">
        <v>0</v>
      </c>
    </row>
    <row r="474" spans="1:8" x14ac:dyDescent="0.35">
      <c r="A474" t="s">
        <v>191</v>
      </c>
      <c r="B474" t="str">
        <f>INDEX([2]master!$A$1:$C$498,MATCH(A474,[2]master!$A$1:$A$498,0),2)</f>
        <v>CSC</v>
      </c>
      <c r="C474" t="s">
        <v>77</v>
      </c>
      <c r="D474" t="str">
        <f>INDEX([2]master!$A$1:$C$498,MATCH(C474,[2]master!$A$1:$A$498,0),2)</f>
        <v>Mesures actuelles</v>
      </c>
      <c r="E474" t="s">
        <v>189</v>
      </c>
      <c r="F474" t="str">
        <f>INDEX([2]master!$A$1:$C$498,MATCH(E474,[2]master!$A$1:$A$498,0),2)</f>
        <v>Pétrole classique</v>
      </c>
      <c r="G474" t="s">
        <v>155</v>
      </c>
      <c r="H474">
        <v>0</v>
      </c>
    </row>
    <row r="475" spans="1:8" x14ac:dyDescent="0.35">
      <c r="A475" t="s">
        <v>191</v>
      </c>
      <c r="B475" t="str">
        <f>INDEX([2]master!$A$1:$C$498,MATCH(A475,[2]master!$A$1:$A$498,0),2)</f>
        <v>CSC</v>
      </c>
      <c r="C475" t="s">
        <v>77</v>
      </c>
      <c r="D475" t="str">
        <f>INDEX([2]master!$A$1:$C$498,MATCH(C475,[2]master!$A$1:$A$498,0),2)</f>
        <v>Mesures actuelles</v>
      </c>
      <c r="E475" t="s">
        <v>189</v>
      </c>
      <c r="F475" t="str">
        <f>INDEX([2]master!$A$1:$C$498,MATCH(E475,[2]master!$A$1:$A$498,0),2)</f>
        <v>Pétrole classique</v>
      </c>
      <c r="G475" t="s">
        <v>156</v>
      </c>
      <c r="H475">
        <v>0</v>
      </c>
    </row>
    <row r="476" spans="1:8" x14ac:dyDescent="0.35">
      <c r="A476" t="s">
        <v>191</v>
      </c>
      <c r="B476" t="str">
        <f>INDEX([2]master!$A$1:$C$498,MATCH(A476,[2]master!$A$1:$A$498,0),2)</f>
        <v>CSC</v>
      </c>
      <c r="C476" t="s">
        <v>77</v>
      </c>
      <c r="D476" t="str">
        <f>INDEX([2]master!$A$1:$C$498,MATCH(C476,[2]master!$A$1:$A$498,0),2)</f>
        <v>Mesures actuelles</v>
      </c>
      <c r="E476" t="s">
        <v>189</v>
      </c>
      <c r="F476" t="str">
        <f>INDEX([2]master!$A$1:$C$498,MATCH(E476,[2]master!$A$1:$A$498,0),2)</f>
        <v>Pétrole classique</v>
      </c>
      <c r="G476" t="s">
        <v>157</v>
      </c>
      <c r="H476">
        <v>0</v>
      </c>
    </row>
    <row r="477" spans="1:8" x14ac:dyDescent="0.35">
      <c r="A477" t="s">
        <v>191</v>
      </c>
      <c r="B477" t="str">
        <f>INDEX([2]master!$A$1:$C$498,MATCH(A477,[2]master!$A$1:$A$498,0),2)</f>
        <v>CSC</v>
      </c>
      <c r="C477" t="s">
        <v>77</v>
      </c>
      <c r="D477" t="str">
        <f>INDEX([2]master!$A$1:$C$498,MATCH(C477,[2]master!$A$1:$A$498,0),2)</f>
        <v>Mesures actuelles</v>
      </c>
      <c r="E477" t="s">
        <v>189</v>
      </c>
      <c r="F477" t="str">
        <f>INDEX([2]master!$A$1:$C$498,MATCH(E477,[2]master!$A$1:$A$498,0),2)</f>
        <v>Pétrole classique</v>
      </c>
      <c r="G477" t="s">
        <v>158</v>
      </c>
      <c r="H477">
        <v>0</v>
      </c>
    </row>
    <row r="478" spans="1:8" x14ac:dyDescent="0.35">
      <c r="A478" t="s">
        <v>191</v>
      </c>
      <c r="B478" t="str">
        <f>INDEX([2]master!$A$1:$C$498,MATCH(A478,[2]master!$A$1:$A$498,0),2)</f>
        <v>CSC</v>
      </c>
      <c r="C478" t="s">
        <v>77</v>
      </c>
      <c r="D478" t="str">
        <f>INDEX([2]master!$A$1:$C$498,MATCH(C478,[2]master!$A$1:$A$498,0),2)</f>
        <v>Mesures actuelles</v>
      </c>
      <c r="E478" t="s">
        <v>189</v>
      </c>
      <c r="F478" t="str">
        <f>INDEX([2]master!$A$1:$C$498,MATCH(E478,[2]master!$A$1:$A$498,0),2)</f>
        <v>Pétrole classique</v>
      </c>
      <c r="G478" t="s">
        <v>159</v>
      </c>
      <c r="H478">
        <v>0</v>
      </c>
    </row>
    <row r="479" spans="1:8" x14ac:dyDescent="0.35">
      <c r="A479" t="s">
        <v>191</v>
      </c>
      <c r="B479" t="str">
        <f>INDEX([2]master!$A$1:$C$498,MATCH(A479,[2]master!$A$1:$A$498,0),2)</f>
        <v>CSC</v>
      </c>
      <c r="C479" t="s">
        <v>77</v>
      </c>
      <c r="D479" t="str">
        <f>INDEX([2]master!$A$1:$C$498,MATCH(C479,[2]master!$A$1:$A$498,0),2)</f>
        <v>Mesures actuelles</v>
      </c>
      <c r="E479" t="s">
        <v>189</v>
      </c>
      <c r="F479" t="str">
        <f>INDEX([2]master!$A$1:$C$498,MATCH(E479,[2]master!$A$1:$A$498,0),2)</f>
        <v>Pétrole classique</v>
      </c>
      <c r="G479" t="s">
        <v>160</v>
      </c>
      <c r="H479">
        <v>0</v>
      </c>
    </row>
    <row r="480" spans="1:8" x14ac:dyDescent="0.35">
      <c r="A480" t="s">
        <v>191</v>
      </c>
      <c r="B480" t="str">
        <f>INDEX([2]master!$A$1:$C$498,MATCH(A480,[2]master!$A$1:$A$498,0),2)</f>
        <v>CSC</v>
      </c>
      <c r="C480" t="s">
        <v>77</v>
      </c>
      <c r="D480" t="str">
        <f>INDEX([2]master!$A$1:$C$498,MATCH(C480,[2]master!$A$1:$A$498,0),2)</f>
        <v>Mesures actuelles</v>
      </c>
      <c r="E480" t="s">
        <v>189</v>
      </c>
      <c r="F480" t="str">
        <f>INDEX([2]master!$A$1:$C$498,MATCH(E480,[2]master!$A$1:$A$498,0),2)</f>
        <v>Pétrole classique</v>
      </c>
      <c r="G480" t="s">
        <v>161</v>
      </c>
      <c r="H480">
        <v>0</v>
      </c>
    </row>
    <row r="481" spans="1:8" x14ac:dyDescent="0.35">
      <c r="A481" t="s">
        <v>191</v>
      </c>
      <c r="B481" t="str">
        <f>INDEX([2]master!$A$1:$C$498,MATCH(A481,[2]master!$A$1:$A$498,0),2)</f>
        <v>CSC</v>
      </c>
      <c r="C481" t="s">
        <v>77</v>
      </c>
      <c r="D481" t="str">
        <f>INDEX([2]master!$A$1:$C$498,MATCH(C481,[2]master!$A$1:$A$498,0),2)</f>
        <v>Mesures actuelles</v>
      </c>
      <c r="E481" t="s">
        <v>189</v>
      </c>
      <c r="F481" t="str">
        <f>INDEX([2]master!$A$1:$C$498,MATCH(E481,[2]master!$A$1:$A$498,0),2)</f>
        <v>Pétrole classique</v>
      </c>
      <c r="G481" t="s">
        <v>162</v>
      </c>
      <c r="H481">
        <v>0</v>
      </c>
    </row>
    <row r="482" spans="1:8" x14ac:dyDescent="0.35">
      <c r="A482" t="s">
        <v>191</v>
      </c>
      <c r="B482" t="str">
        <f>INDEX([2]master!$A$1:$C$498,MATCH(A482,[2]master!$A$1:$A$498,0),2)</f>
        <v>CSC</v>
      </c>
      <c r="C482" t="s">
        <v>77</v>
      </c>
      <c r="D482" t="str">
        <f>INDEX([2]master!$A$1:$C$498,MATCH(C482,[2]master!$A$1:$A$498,0),2)</f>
        <v>Mesures actuelles</v>
      </c>
      <c r="E482" t="s">
        <v>189</v>
      </c>
      <c r="F482" t="str">
        <f>INDEX([2]master!$A$1:$C$498,MATCH(E482,[2]master!$A$1:$A$498,0),2)</f>
        <v>Pétrole classique</v>
      </c>
      <c r="G482" t="s">
        <v>163</v>
      </c>
      <c r="H482">
        <v>0</v>
      </c>
    </row>
    <row r="483" spans="1:8" x14ac:dyDescent="0.35">
      <c r="A483" t="s">
        <v>191</v>
      </c>
      <c r="B483" t="str">
        <f>INDEX([2]master!$A$1:$C$498,MATCH(A483,[2]master!$A$1:$A$498,0),2)</f>
        <v>CSC</v>
      </c>
      <c r="C483" t="s">
        <v>77</v>
      </c>
      <c r="D483" t="str">
        <f>INDEX([2]master!$A$1:$C$498,MATCH(C483,[2]master!$A$1:$A$498,0),2)</f>
        <v>Mesures actuelles</v>
      </c>
      <c r="E483" t="s">
        <v>189</v>
      </c>
      <c r="F483" t="str">
        <f>INDEX([2]master!$A$1:$C$498,MATCH(E483,[2]master!$A$1:$A$498,0),2)</f>
        <v>Pétrole classique</v>
      </c>
      <c r="G483" t="s">
        <v>164</v>
      </c>
      <c r="H483">
        <v>0</v>
      </c>
    </row>
    <row r="484" spans="1:8" x14ac:dyDescent="0.35">
      <c r="A484" t="s">
        <v>191</v>
      </c>
      <c r="B484" t="str">
        <f>INDEX([2]master!$A$1:$C$498,MATCH(A484,[2]master!$A$1:$A$498,0),2)</f>
        <v>CSC</v>
      </c>
      <c r="C484" t="s">
        <v>77</v>
      </c>
      <c r="D484" t="str">
        <f>INDEX([2]master!$A$1:$C$498,MATCH(C484,[2]master!$A$1:$A$498,0),2)</f>
        <v>Mesures actuelles</v>
      </c>
      <c r="E484" t="s">
        <v>189</v>
      </c>
      <c r="F484" t="str">
        <f>INDEX([2]master!$A$1:$C$498,MATCH(E484,[2]master!$A$1:$A$498,0),2)</f>
        <v>Pétrole classique</v>
      </c>
      <c r="G484" t="s">
        <v>165</v>
      </c>
      <c r="H484">
        <v>0</v>
      </c>
    </row>
    <row r="485" spans="1:8" x14ac:dyDescent="0.35">
      <c r="A485" t="s">
        <v>191</v>
      </c>
      <c r="B485" t="str">
        <f>INDEX([2]master!$A$1:$C$498,MATCH(A485,[2]master!$A$1:$A$498,0),2)</f>
        <v>CSC</v>
      </c>
      <c r="C485" t="s">
        <v>77</v>
      </c>
      <c r="D485" t="str">
        <f>INDEX([2]master!$A$1:$C$498,MATCH(C485,[2]master!$A$1:$A$498,0),2)</f>
        <v>Mesures actuelles</v>
      </c>
      <c r="E485" t="s">
        <v>189</v>
      </c>
      <c r="F485" t="str">
        <f>INDEX([2]master!$A$1:$C$498,MATCH(E485,[2]master!$A$1:$A$498,0),2)</f>
        <v>Pétrole classique</v>
      </c>
      <c r="G485" t="s">
        <v>166</v>
      </c>
      <c r="H485">
        <v>0</v>
      </c>
    </row>
    <row r="486" spans="1:8" x14ac:dyDescent="0.35">
      <c r="A486" t="s">
        <v>191</v>
      </c>
      <c r="B486" t="str">
        <f>INDEX([2]master!$A$1:$C$498,MATCH(A486,[2]master!$A$1:$A$498,0),2)</f>
        <v>CSC</v>
      </c>
      <c r="C486" t="s">
        <v>77</v>
      </c>
      <c r="D486" t="str">
        <f>INDEX([2]master!$A$1:$C$498,MATCH(C486,[2]master!$A$1:$A$498,0),2)</f>
        <v>Mesures actuelles</v>
      </c>
      <c r="E486" t="s">
        <v>189</v>
      </c>
      <c r="F486" t="str">
        <f>INDEX([2]master!$A$1:$C$498,MATCH(E486,[2]master!$A$1:$A$498,0),2)</f>
        <v>Pétrole classique</v>
      </c>
      <c r="G486" t="s">
        <v>167</v>
      </c>
      <c r="H486">
        <v>0</v>
      </c>
    </row>
    <row r="487" spans="1:8" x14ac:dyDescent="0.35">
      <c r="A487" t="s">
        <v>191</v>
      </c>
      <c r="B487" t="str">
        <f>INDEX([2]master!$A$1:$C$498,MATCH(A487,[2]master!$A$1:$A$498,0),2)</f>
        <v>CSC</v>
      </c>
      <c r="C487" t="s">
        <v>77</v>
      </c>
      <c r="D487" t="str">
        <f>INDEX([2]master!$A$1:$C$498,MATCH(C487,[2]master!$A$1:$A$498,0),2)</f>
        <v>Mesures actuelles</v>
      </c>
      <c r="E487" t="s">
        <v>189</v>
      </c>
      <c r="F487" t="str">
        <f>INDEX([2]master!$A$1:$C$498,MATCH(E487,[2]master!$A$1:$A$498,0),2)</f>
        <v>Pétrole classique</v>
      </c>
      <c r="G487" t="s">
        <v>168</v>
      </c>
      <c r="H487">
        <v>0</v>
      </c>
    </row>
    <row r="488" spans="1:8" x14ac:dyDescent="0.35">
      <c r="A488" t="s">
        <v>191</v>
      </c>
      <c r="B488" t="str">
        <f>INDEX([2]master!$A$1:$C$498,MATCH(A488,[2]master!$A$1:$A$498,0),2)</f>
        <v>CSC</v>
      </c>
      <c r="C488" t="s">
        <v>77</v>
      </c>
      <c r="D488" t="str">
        <f>INDEX([2]master!$A$1:$C$498,MATCH(C488,[2]master!$A$1:$A$498,0),2)</f>
        <v>Mesures actuelles</v>
      </c>
      <c r="E488" t="s">
        <v>189</v>
      </c>
      <c r="F488" t="str">
        <f>INDEX([2]master!$A$1:$C$498,MATCH(E488,[2]master!$A$1:$A$498,0),2)</f>
        <v>Pétrole classique</v>
      </c>
      <c r="G488" t="s">
        <v>169</v>
      </c>
      <c r="H488">
        <v>0</v>
      </c>
    </row>
    <row r="489" spans="1:8" x14ac:dyDescent="0.35">
      <c r="A489" t="s">
        <v>191</v>
      </c>
      <c r="B489" t="str">
        <f>INDEX([2]master!$A$1:$C$498,MATCH(A489,[2]master!$A$1:$A$498,0),2)</f>
        <v>CSC</v>
      </c>
      <c r="C489" t="s">
        <v>77</v>
      </c>
      <c r="D489" t="str">
        <f>INDEX([2]master!$A$1:$C$498,MATCH(C489,[2]master!$A$1:$A$498,0),2)</f>
        <v>Mesures actuelles</v>
      </c>
      <c r="E489" t="s">
        <v>189</v>
      </c>
      <c r="F489" t="str">
        <f>INDEX([2]master!$A$1:$C$498,MATCH(E489,[2]master!$A$1:$A$498,0),2)</f>
        <v>Pétrole classique</v>
      </c>
      <c r="G489" t="s">
        <v>170</v>
      </c>
      <c r="H489">
        <v>31.799999999999994</v>
      </c>
    </row>
    <row r="490" spans="1:8" x14ac:dyDescent="0.35">
      <c r="A490" t="s">
        <v>191</v>
      </c>
      <c r="B490" t="str">
        <f>INDEX([2]master!$A$1:$C$498,MATCH(A490,[2]master!$A$1:$A$498,0),2)</f>
        <v>CSC</v>
      </c>
      <c r="C490" t="s">
        <v>77</v>
      </c>
      <c r="D490" t="str">
        <f>INDEX([2]master!$A$1:$C$498,MATCH(C490,[2]master!$A$1:$A$498,0),2)</f>
        <v>Mesures actuelles</v>
      </c>
      <c r="E490" t="s">
        <v>189</v>
      </c>
      <c r="F490" t="str">
        <f>INDEX([2]master!$A$1:$C$498,MATCH(E490,[2]master!$A$1:$A$498,0),2)</f>
        <v>Pétrole classique</v>
      </c>
      <c r="G490" t="s">
        <v>171</v>
      </c>
      <c r="H490">
        <v>141.30000000000001</v>
      </c>
    </row>
    <row r="491" spans="1:8" x14ac:dyDescent="0.35">
      <c r="A491" t="s">
        <v>191</v>
      </c>
      <c r="B491" t="str">
        <f>INDEX([2]master!$A$1:$C$498,MATCH(A491,[2]master!$A$1:$A$498,0),2)</f>
        <v>CSC</v>
      </c>
      <c r="C491" t="s">
        <v>77</v>
      </c>
      <c r="D491" t="str">
        <f>INDEX([2]master!$A$1:$C$498,MATCH(C491,[2]master!$A$1:$A$498,0),2)</f>
        <v>Mesures actuelles</v>
      </c>
      <c r="E491" t="s">
        <v>189</v>
      </c>
      <c r="F491" t="str">
        <f>INDEX([2]master!$A$1:$C$498,MATCH(E491,[2]master!$A$1:$A$498,0),2)</f>
        <v>Pétrole classique</v>
      </c>
      <c r="G491" t="s">
        <v>172</v>
      </c>
      <c r="H491">
        <v>419.20000000000005</v>
      </c>
    </row>
    <row r="492" spans="1:8" x14ac:dyDescent="0.35">
      <c r="A492" t="s">
        <v>191</v>
      </c>
      <c r="B492" t="str">
        <f>INDEX([2]master!$A$1:$C$498,MATCH(A492,[2]master!$A$1:$A$498,0),2)</f>
        <v>CSC</v>
      </c>
      <c r="C492" t="s">
        <v>77</v>
      </c>
      <c r="D492" t="str">
        <f>INDEX([2]master!$A$1:$C$498,MATCH(C492,[2]master!$A$1:$A$498,0),2)</f>
        <v>Mesures actuelles</v>
      </c>
      <c r="E492" t="s">
        <v>189</v>
      </c>
      <c r="F492" t="str">
        <f>INDEX([2]master!$A$1:$C$498,MATCH(E492,[2]master!$A$1:$A$498,0),2)</f>
        <v>Pétrole classique</v>
      </c>
      <c r="G492" t="s">
        <v>173</v>
      </c>
      <c r="H492">
        <v>422.3</v>
      </c>
    </row>
    <row r="493" spans="1:8" x14ac:dyDescent="0.35">
      <c r="A493" t="s">
        <v>191</v>
      </c>
      <c r="B493" t="str">
        <f>INDEX([2]master!$A$1:$C$498,MATCH(A493,[2]master!$A$1:$A$498,0),2)</f>
        <v>CSC</v>
      </c>
      <c r="C493" t="s">
        <v>77</v>
      </c>
      <c r="D493" t="str">
        <f>INDEX([2]master!$A$1:$C$498,MATCH(C493,[2]master!$A$1:$A$498,0),2)</f>
        <v>Mesures actuelles</v>
      </c>
      <c r="E493" t="s">
        <v>189</v>
      </c>
      <c r="F493" t="str">
        <f>INDEX([2]master!$A$1:$C$498,MATCH(E493,[2]master!$A$1:$A$498,0),2)</f>
        <v>Pétrole classique</v>
      </c>
      <c r="G493" t="s">
        <v>174</v>
      </c>
      <c r="H493">
        <v>421.20000000000005</v>
      </c>
    </row>
    <row r="494" spans="1:8" x14ac:dyDescent="0.35">
      <c r="A494" t="s">
        <v>191</v>
      </c>
      <c r="B494" t="str">
        <f>INDEX([2]master!$A$1:$C$498,MATCH(A494,[2]master!$A$1:$A$498,0),2)</f>
        <v>CSC</v>
      </c>
      <c r="C494" t="s">
        <v>77</v>
      </c>
      <c r="D494" t="str">
        <f>INDEX([2]master!$A$1:$C$498,MATCH(C494,[2]master!$A$1:$A$498,0),2)</f>
        <v>Mesures actuelles</v>
      </c>
      <c r="E494" t="s">
        <v>189</v>
      </c>
      <c r="F494" t="str">
        <f>INDEX([2]master!$A$1:$C$498,MATCH(E494,[2]master!$A$1:$A$498,0),2)</f>
        <v>Pétrole classique</v>
      </c>
      <c r="G494" t="s">
        <v>175</v>
      </c>
      <c r="H494">
        <v>419.00000000000006</v>
      </c>
    </row>
    <row r="495" spans="1:8" x14ac:dyDescent="0.35">
      <c r="A495" t="s">
        <v>191</v>
      </c>
      <c r="B495" t="str">
        <f>INDEX([2]master!$A$1:$C$498,MATCH(A495,[2]master!$A$1:$A$498,0),2)</f>
        <v>CSC</v>
      </c>
      <c r="C495" t="s">
        <v>77</v>
      </c>
      <c r="D495" t="str">
        <f>INDEX([2]master!$A$1:$C$498,MATCH(C495,[2]master!$A$1:$A$498,0),2)</f>
        <v>Mesures actuelles</v>
      </c>
      <c r="E495" t="s">
        <v>189</v>
      </c>
      <c r="F495" t="str">
        <f>INDEX([2]master!$A$1:$C$498,MATCH(E495,[2]master!$A$1:$A$498,0),2)</f>
        <v>Pétrole classique</v>
      </c>
      <c r="G495" t="s">
        <v>176</v>
      </c>
      <c r="H495">
        <v>415.5</v>
      </c>
    </row>
    <row r="496" spans="1:8" x14ac:dyDescent="0.35">
      <c r="A496" t="s">
        <v>191</v>
      </c>
      <c r="B496" t="str">
        <f>INDEX([2]master!$A$1:$C$498,MATCH(A496,[2]master!$A$1:$A$498,0),2)</f>
        <v>CSC</v>
      </c>
      <c r="C496" t="s">
        <v>77</v>
      </c>
      <c r="D496" t="str">
        <f>INDEX([2]master!$A$1:$C$498,MATCH(C496,[2]master!$A$1:$A$498,0),2)</f>
        <v>Mesures actuelles</v>
      </c>
      <c r="E496" t="s">
        <v>189</v>
      </c>
      <c r="F496" t="str">
        <f>INDEX([2]master!$A$1:$C$498,MATCH(E496,[2]master!$A$1:$A$498,0),2)</f>
        <v>Pétrole classique</v>
      </c>
      <c r="G496" t="s">
        <v>177</v>
      </c>
      <c r="H496">
        <v>415.4</v>
      </c>
    </row>
    <row r="497" spans="1:8" x14ac:dyDescent="0.35">
      <c r="A497" t="s">
        <v>191</v>
      </c>
      <c r="B497" t="str">
        <f>INDEX([2]master!$A$1:$C$498,MATCH(A497,[2]master!$A$1:$A$498,0),2)</f>
        <v>CSC</v>
      </c>
      <c r="C497" t="s">
        <v>77</v>
      </c>
      <c r="D497" t="str">
        <f>INDEX([2]master!$A$1:$C$498,MATCH(C497,[2]master!$A$1:$A$498,0),2)</f>
        <v>Mesures actuelles</v>
      </c>
      <c r="E497" t="s">
        <v>189</v>
      </c>
      <c r="F497" t="str">
        <f>INDEX([2]master!$A$1:$C$498,MATCH(E497,[2]master!$A$1:$A$498,0),2)</f>
        <v>Pétrole classique</v>
      </c>
      <c r="G497" t="s">
        <v>178</v>
      </c>
      <c r="H497">
        <v>414.3</v>
      </c>
    </row>
    <row r="498" spans="1:8" x14ac:dyDescent="0.35">
      <c r="A498" t="s">
        <v>191</v>
      </c>
      <c r="B498" t="str">
        <f>INDEX([2]master!$A$1:$C$498,MATCH(A498,[2]master!$A$1:$A$498,0),2)</f>
        <v>CSC</v>
      </c>
      <c r="C498" t="s">
        <v>77</v>
      </c>
      <c r="D498" t="str">
        <f>INDEX([2]master!$A$1:$C$498,MATCH(C498,[2]master!$A$1:$A$498,0),2)</f>
        <v>Mesures actuelles</v>
      </c>
      <c r="E498" t="s">
        <v>189</v>
      </c>
      <c r="F498" t="str">
        <f>INDEX([2]master!$A$1:$C$498,MATCH(E498,[2]master!$A$1:$A$498,0),2)</f>
        <v>Pétrole classique</v>
      </c>
      <c r="G498" t="s">
        <v>179</v>
      </c>
      <c r="H498">
        <v>414.90000000000003</v>
      </c>
    </row>
    <row r="499" spans="1:8" x14ac:dyDescent="0.35">
      <c r="A499" t="s">
        <v>191</v>
      </c>
      <c r="B499" t="str">
        <f>INDEX([2]master!$A$1:$C$498,MATCH(A499,[2]master!$A$1:$A$498,0),2)</f>
        <v>CSC</v>
      </c>
      <c r="C499" t="s">
        <v>77</v>
      </c>
      <c r="D499" t="str">
        <f>INDEX([2]master!$A$1:$C$498,MATCH(C499,[2]master!$A$1:$A$498,0),2)</f>
        <v>Mesures actuelles</v>
      </c>
      <c r="E499" t="s">
        <v>189</v>
      </c>
      <c r="F499" t="str">
        <f>INDEX([2]master!$A$1:$C$498,MATCH(E499,[2]master!$A$1:$A$498,0),2)</f>
        <v>Pétrole classique</v>
      </c>
      <c r="G499" t="s">
        <v>180</v>
      </c>
      <c r="H499">
        <v>417.3</v>
      </c>
    </row>
    <row r="500" spans="1:8" x14ac:dyDescent="0.35">
      <c r="A500" t="s">
        <v>191</v>
      </c>
      <c r="B500" t="str">
        <f>INDEX([2]master!$A$1:$C$498,MATCH(A500,[2]master!$A$1:$A$498,0),2)</f>
        <v>CSC</v>
      </c>
      <c r="C500" t="s">
        <v>77</v>
      </c>
      <c r="D500" t="str">
        <f>INDEX([2]master!$A$1:$C$498,MATCH(C500,[2]master!$A$1:$A$498,0),2)</f>
        <v>Mesures actuelles</v>
      </c>
      <c r="E500" t="s">
        <v>189</v>
      </c>
      <c r="F500" t="str">
        <f>INDEX([2]master!$A$1:$C$498,MATCH(E500,[2]master!$A$1:$A$498,0),2)</f>
        <v>Pétrole classique</v>
      </c>
      <c r="G500" t="s">
        <v>181</v>
      </c>
      <c r="H500">
        <v>414.3</v>
      </c>
    </row>
    <row r="501" spans="1:8" x14ac:dyDescent="0.35">
      <c r="A501" t="s">
        <v>191</v>
      </c>
      <c r="B501" t="str">
        <f>INDEX([2]master!$A$1:$C$498,MATCH(A501,[2]master!$A$1:$A$498,0),2)</f>
        <v>CSC</v>
      </c>
      <c r="C501" t="s">
        <v>77</v>
      </c>
      <c r="D501" t="str">
        <f>INDEX([2]master!$A$1:$C$498,MATCH(C501,[2]master!$A$1:$A$498,0),2)</f>
        <v>Mesures actuelles</v>
      </c>
      <c r="E501" t="s">
        <v>189</v>
      </c>
      <c r="F501" t="str">
        <f>INDEX([2]master!$A$1:$C$498,MATCH(E501,[2]master!$A$1:$A$498,0),2)</f>
        <v>Pétrole classique</v>
      </c>
      <c r="G501" t="s">
        <v>182</v>
      </c>
      <c r="H501">
        <v>410</v>
      </c>
    </row>
    <row r="502" spans="1:8" x14ac:dyDescent="0.35">
      <c r="A502" t="s">
        <v>191</v>
      </c>
      <c r="B502" t="str">
        <f>INDEX([2]master!$A$1:$C$498,MATCH(A502,[2]master!$A$1:$A$498,0),2)</f>
        <v>CSC</v>
      </c>
      <c r="C502" t="s">
        <v>77</v>
      </c>
      <c r="D502" t="str">
        <f>INDEX([2]master!$A$1:$C$498,MATCH(C502,[2]master!$A$1:$A$498,0),2)</f>
        <v>Mesures actuelles</v>
      </c>
      <c r="E502" t="s">
        <v>189</v>
      </c>
      <c r="F502" t="str">
        <f>INDEX([2]master!$A$1:$C$498,MATCH(E502,[2]master!$A$1:$A$498,0),2)</f>
        <v>Pétrole classique</v>
      </c>
      <c r="G502" t="s">
        <v>183</v>
      </c>
      <c r="H502">
        <v>411.1</v>
      </c>
    </row>
    <row r="503" spans="1:8" x14ac:dyDescent="0.35">
      <c r="A503" t="s">
        <v>191</v>
      </c>
      <c r="B503" t="str">
        <f>INDEX([2]master!$A$1:$C$498,MATCH(A503,[2]master!$A$1:$A$498,0),2)</f>
        <v>CSC</v>
      </c>
      <c r="C503" t="s">
        <v>77</v>
      </c>
      <c r="D503" t="str">
        <f>INDEX([2]master!$A$1:$C$498,MATCH(C503,[2]master!$A$1:$A$498,0),2)</f>
        <v>Mesures actuelles</v>
      </c>
      <c r="E503" t="s">
        <v>189</v>
      </c>
      <c r="F503" t="str">
        <f>INDEX([2]master!$A$1:$C$498,MATCH(E503,[2]master!$A$1:$A$498,0),2)</f>
        <v>Pétrole classique</v>
      </c>
      <c r="G503" t="s">
        <v>184</v>
      </c>
      <c r="H503">
        <v>404.3</v>
      </c>
    </row>
    <row r="504" spans="1:8" x14ac:dyDescent="0.35">
      <c r="A504" t="s">
        <v>191</v>
      </c>
      <c r="B504" t="str">
        <f>INDEX([2]master!$A$1:$C$498,MATCH(A504,[2]master!$A$1:$A$498,0),2)</f>
        <v>CSC</v>
      </c>
      <c r="C504" t="s">
        <v>77</v>
      </c>
      <c r="D504" t="str">
        <f>INDEX([2]master!$A$1:$C$498,MATCH(C504,[2]master!$A$1:$A$498,0),2)</f>
        <v>Mesures actuelles</v>
      </c>
      <c r="E504" t="s">
        <v>189</v>
      </c>
      <c r="F504" t="str">
        <f>INDEX([2]master!$A$1:$C$498,MATCH(E504,[2]master!$A$1:$A$498,0),2)</f>
        <v>Pétrole classique</v>
      </c>
      <c r="G504" t="s">
        <v>185</v>
      </c>
      <c r="H504">
        <v>405.1</v>
      </c>
    </row>
    <row r="505" spans="1:8" x14ac:dyDescent="0.35">
      <c r="A505" t="s">
        <v>191</v>
      </c>
      <c r="B505" t="str">
        <f>INDEX([2]master!$A$1:$C$498,MATCH(A505,[2]master!$A$1:$A$498,0),2)</f>
        <v>CSC</v>
      </c>
      <c r="C505" t="s">
        <v>77</v>
      </c>
      <c r="D505" t="str">
        <f>INDEX([2]master!$A$1:$C$498,MATCH(C505,[2]master!$A$1:$A$498,0),2)</f>
        <v>Mesures actuelles</v>
      </c>
      <c r="E505" t="s">
        <v>189</v>
      </c>
      <c r="F505" t="str">
        <f>INDEX([2]master!$A$1:$C$498,MATCH(E505,[2]master!$A$1:$A$498,0),2)</f>
        <v>Pétrole classique</v>
      </c>
      <c r="G505" t="s">
        <v>186</v>
      </c>
      <c r="H505">
        <v>405.1</v>
      </c>
    </row>
    <row r="506" spans="1:8" x14ac:dyDescent="0.35">
      <c r="A506" t="s">
        <v>191</v>
      </c>
      <c r="B506" t="str">
        <f>INDEX([2]master!$A$1:$C$498,MATCH(A506,[2]master!$A$1:$A$498,0),2)</f>
        <v>CSC</v>
      </c>
      <c r="C506" t="s">
        <v>77</v>
      </c>
      <c r="D506" t="str">
        <f>INDEX([2]master!$A$1:$C$498,MATCH(C506,[2]master!$A$1:$A$498,0),2)</f>
        <v>Mesures actuelles</v>
      </c>
      <c r="E506" t="s">
        <v>189</v>
      </c>
      <c r="F506" t="str">
        <f>INDEX([2]master!$A$1:$C$498,MATCH(E506,[2]master!$A$1:$A$498,0),2)</f>
        <v>Pétrole classique</v>
      </c>
      <c r="G506" t="s">
        <v>187</v>
      </c>
      <c r="H506">
        <v>400.49999999999994</v>
      </c>
    </row>
    <row r="507" spans="1:8" x14ac:dyDescent="0.35">
      <c r="A507" t="s">
        <v>191</v>
      </c>
      <c r="B507" t="str">
        <f>INDEX([2]master!$A$1:$C$498,MATCH(A507,[2]master!$A$1:$A$498,0),2)</f>
        <v>CSC</v>
      </c>
      <c r="C507" t="s">
        <v>77</v>
      </c>
      <c r="D507" t="str">
        <f>INDEX([2]master!$A$1:$C$498,MATCH(C507,[2]master!$A$1:$A$498,0),2)</f>
        <v>Mesures actuelles</v>
      </c>
      <c r="E507" t="s">
        <v>189</v>
      </c>
      <c r="F507" t="str">
        <f>INDEX([2]master!$A$1:$C$498,MATCH(E507,[2]master!$A$1:$A$498,0),2)</f>
        <v>Pétrole classique</v>
      </c>
      <c r="G507" t="s">
        <v>188</v>
      </c>
      <c r="H507">
        <v>399.79999999999995</v>
      </c>
    </row>
    <row r="508" spans="1:8" x14ac:dyDescent="0.35">
      <c r="A508" t="s">
        <v>191</v>
      </c>
      <c r="B508" t="str">
        <f>INDEX([2]master!$A$1:$C$498,MATCH(A508,[2]master!$A$1:$A$498,0),2)</f>
        <v>CSC</v>
      </c>
      <c r="C508" t="s">
        <v>77</v>
      </c>
      <c r="D508" t="str">
        <f>INDEX([2]master!$A$1:$C$498,MATCH(C508,[2]master!$A$1:$A$498,0),2)</f>
        <v>Mesures actuelles</v>
      </c>
      <c r="E508" t="s">
        <v>190</v>
      </c>
      <c r="F508" t="str">
        <f>INDEX([2]master!$A$1:$C$498,MATCH(E508,[2]master!$A$1:$A$498,0),2)</f>
        <v>Gaz</v>
      </c>
      <c r="G508" t="s">
        <v>142</v>
      </c>
      <c r="H508">
        <v>0</v>
      </c>
    </row>
    <row r="509" spans="1:8" x14ac:dyDescent="0.35">
      <c r="A509" t="s">
        <v>191</v>
      </c>
      <c r="B509" t="str">
        <f>INDEX([2]master!$A$1:$C$498,MATCH(A509,[2]master!$A$1:$A$498,0),2)</f>
        <v>CSC</v>
      </c>
      <c r="C509" t="s">
        <v>77</v>
      </c>
      <c r="D509" t="str">
        <f>INDEX([2]master!$A$1:$C$498,MATCH(C509,[2]master!$A$1:$A$498,0),2)</f>
        <v>Mesures actuelles</v>
      </c>
      <c r="E509" t="s">
        <v>190</v>
      </c>
      <c r="F509" t="str">
        <f>INDEX([2]master!$A$1:$C$498,MATCH(E509,[2]master!$A$1:$A$498,0),2)</f>
        <v>Gaz</v>
      </c>
      <c r="G509" t="s">
        <v>144</v>
      </c>
      <c r="H509">
        <v>0</v>
      </c>
    </row>
    <row r="510" spans="1:8" x14ac:dyDescent="0.35">
      <c r="A510" t="s">
        <v>191</v>
      </c>
      <c r="B510" t="str">
        <f>INDEX([2]master!$A$1:$C$498,MATCH(A510,[2]master!$A$1:$A$498,0),2)</f>
        <v>CSC</v>
      </c>
      <c r="C510" t="s">
        <v>77</v>
      </c>
      <c r="D510" t="str">
        <f>INDEX([2]master!$A$1:$C$498,MATCH(C510,[2]master!$A$1:$A$498,0),2)</f>
        <v>Mesures actuelles</v>
      </c>
      <c r="E510" t="s">
        <v>190</v>
      </c>
      <c r="F510" t="str">
        <f>INDEX([2]master!$A$1:$C$498,MATCH(E510,[2]master!$A$1:$A$498,0),2)</f>
        <v>Gaz</v>
      </c>
      <c r="G510" t="s">
        <v>145</v>
      </c>
      <c r="H510">
        <v>0</v>
      </c>
    </row>
    <row r="511" spans="1:8" x14ac:dyDescent="0.35">
      <c r="A511" t="s">
        <v>191</v>
      </c>
      <c r="B511" t="str">
        <f>INDEX([2]master!$A$1:$C$498,MATCH(A511,[2]master!$A$1:$A$498,0),2)</f>
        <v>CSC</v>
      </c>
      <c r="C511" t="s">
        <v>77</v>
      </c>
      <c r="D511" t="str">
        <f>INDEX([2]master!$A$1:$C$498,MATCH(C511,[2]master!$A$1:$A$498,0),2)</f>
        <v>Mesures actuelles</v>
      </c>
      <c r="E511" t="s">
        <v>190</v>
      </c>
      <c r="F511" t="str">
        <f>INDEX([2]master!$A$1:$C$498,MATCH(E511,[2]master!$A$1:$A$498,0),2)</f>
        <v>Gaz</v>
      </c>
      <c r="G511" t="s">
        <v>146</v>
      </c>
      <c r="H511">
        <v>0</v>
      </c>
    </row>
    <row r="512" spans="1:8" x14ac:dyDescent="0.35">
      <c r="A512" t="s">
        <v>191</v>
      </c>
      <c r="B512" t="str">
        <f>INDEX([2]master!$A$1:$C$498,MATCH(A512,[2]master!$A$1:$A$498,0),2)</f>
        <v>CSC</v>
      </c>
      <c r="C512" t="s">
        <v>77</v>
      </c>
      <c r="D512" t="str">
        <f>INDEX([2]master!$A$1:$C$498,MATCH(C512,[2]master!$A$1:$A$498,0),2)</f>
        <v>Mesures actuelles</v>
      </c>
      <c r="E512" t="s">
        <v>190</v>
      </c>
      <c r="F512" t="str">
        <f>INDEX([2]master!$A$1:$C$498,MATCH(E512,[2]master!$A$1:$A$498,0),2)</f>
        <v>Gaz</v>
      </c>
      <c r="G512" t="s">
        <v>147</v>
      </c>
      <c r="H512">
        <v>0</v>
      </c>
    </row>
    <row r="513" spans="1:8" x14ac:dyDescent="0.35">
      <c r="A513" t="s">
        <v>191</v>
      </c>
      <c r="B513" t="str">
        <f>INDEX([2]master!$A$1:$C$498,MATCH(A513,[2]master!$A$1:$A$498,0),2)</f>
        <v>CSC</v>
      </c>
      <c r="C513" t="s">
        <v>77</v>
      </c>
      <c r="D513" t="str">
        <f>INDEX([2]master!$A$1:$C$498,MATCH(C513,[2]master!$A$1:$A$498,0),2)</f>
        <v>Mesures actuelles</v>
      </c>
      <c r="E513" t="s">
        <v>190</v>
      </c>
      <c r="F513" t="str">
        <f>INDEX([2]master!$A$1:$C$498,MATCH(E513,[2]master!$A$1:$A$498,0),2)</f>
        <v>Gaz</v>
      </c>
      <c r="G513" t="s">
        <v>148</v>
      </c>
      <c r="H513">
        <v>0</v>
      </c>
    </row>
    <row r="514" spans="1:8" x14ac:dyDescent="0.35">
      <c r="A514" t="s">
        <v>191</v>
      </c>
      <c r="B514" t="str">
        <f>INDEX([2]master!$A$1:$C$498,MATCH(A514,[2]master!$A$1:$A$498,0),2)</f>
        <v>CSC</v>
      </c>
      <c r="C514" t="s">
        <v>77</v>
      </c>
      <c r="D514" t="str">
        <f>INDEX([2]master!$A$1:$C$498,MATCH(C514,[2]master!$A$1:$A$498,0),2)</f>
        <v>Mesures actuelles</v>
      </c>
      <c r="E514" t="s">
        <v>190</v>
      </c>
      <c r="F514" t="str">
        <f>INDEX([2]master!$A$1:$C$498,MATCH(E514,[2]master!$A$1:$A$498,0),2)</f>
        <v>Gaz</v>
      </c>
      <c r="G514" t="s">
        <v>149</v>
      </c>
      <c r="H514">
        <v>0</v>
      </c>
    </row>
    <row r="515" spans="1:8" x14ac:dyDescent="0.35">
      <c r="A515" t="s">
        <v>191</v>
      </c>
      <c r="B515" t="str">
        <f>INDEX([2]master!$A$1:$C$498,MATCH(A515,[2]master!$A$1:$A$498,0),2)</f>
        <v>CSC</v>
      </c>
      <c r="C515" t="s">
        <v>77</v>
      </c>
      <c r="D515" t="str">
        <f>INDEX([2]master!$A$1:$C$498,MATCH(C515,[2]master!$A$1:$A$498,0),2)</f>
        <v>Mesures actuelles</v>
      </c>
      <c r="E515" t="s">
        <v>190</v>
      </c>
      <c r="F515" t="str">
        <f>INDEX([2]master!$A$1:$C$498,MATCH(E515,[2]master!$A$1:$A$498,0),2)</f>
        <v>Gaz</v>
      </c>
      <c r="G515" t="s">
        <v>150</v>
      </c>
      <c r="H515">
        <v>0</v>
      </c>
    </row>
    <row r="516" spans="1:8" x14ac:dyDescent="0.35">
      <c r="A516" t="s">
        <v>191</v>
      </c>
      <c r="B516" t="str">
        <f>INDEX([2]master!$A$1:$C$498,MATCH(A516,[2]master!$A$1:$A$498,0),2)</f>
        <v>CSC</v>
      </c>
      <c r="C516" t="s">
        <v>77</v>
      </c>
      <c r="D516" t="str">
        <f>INDEX([2]master!$A$1:$C$498,MATCH(C516,[2]master!$A$1:$A$498,0),2)</f>
        <v>Mesures actuelles</v>
      </c>
      <c r="E516" t="s">
        <v>190</v>
      </c>
      <c r="F516" t="str">
        <f>INDEX([2]master!$A$1:$C$498,MATCH(E516,[2]master!$A$1:$A$498,0),2)</f>
        <v>Gaz</v>
      </c>
      <c r="G516" t="s">
        <v>151</v>
      </c>
      <c r="H516">
        <v>0</v>
      </c>
    </row>
    <row r="517" spans="1:8" x14ac:dyDescent="0.35">
      <c r="A517" t="s">
        <v>191</v>
      </c>
      <c r="B517" t="str">
        <f>INDEX([2]master!$A$1:$C$498,MATCH(A517,[2]master!$A$1:$A$498,0),2)</f>
        <v>CSC</v>
      </c>
      <c r="C517" t="s">
        <v>77</v>
      </c>
      <c r="D517" t="str">
        <f>INDEX([2]master!$A$1:$C$498,MATCH(C517,[2]master!$A$1:$A$498,0),2)</f>
        <v>Mesures actuelles</v>
      </c>
      <c r="E517" t="s">
        <v>190</v>
      </c>
      <c r="F517" t="str">
        <f>INDEX([2]master!$A$1:$C$498,MATCH(E517,[2]master!$A$1:$A$498,0),2)</f>
        <v>Gaz</v>
      </c>
      <c r="G517" t="s">
        <v>152</v>
      </c>
      <c r="H517">
        <v>0</v>
      </c>
    </row>
    <row r="518" spans="1:8" x14ac:dyDescent="0.35">
      <c r="A518" t="s">
        <v>191</v>
      </c>
      <c r="B518" t="str">
        <f>INDEX([2]master!$A$1:$C$498,MATCH(A518,[2]master!$A$1:$A$498,0),2)</f>
        <v>CSC</v>
      </c>
      <c r="C518" t="s">
        <v>77</v>
      </c>
      <c r="D518" t="str">
        <f>INDEX([2]master!$A$1:$C$498,MATCH(C518,[2]master!$A$1:$A$498,0),2)</f>
        <v>Mesures actuelles</v>
      </c>
      <c r="E518" t="s">
        <v>190</v>
      </c>
      <c r="F518" t="str">
        <f>INDEX([2]master!$A$1:$C$498,MATCH(E518,[2]master!$A$1:$A$498,0),2)</f>
        <v>Gaz</v>
      </c>
      <c r="G518" t="s">
        <v>153</v>
      </c>
      <c r="H518">
        <v>0</v>
      </c>
    </row>
    <row r="519" spans="1:8" x14ac:dyDescent="0.35">
      <c r="A519" t="s">
        <v>191</v>
      </c>
      <c r="B519" t="str">
        <f>INDEX([2]master!$A$1:$C$498,MATCH(A519,[2]master!$A$1:$A$498,0),2)</f>
        <v>CSC</v>
      </c>
      <c r="C519" t="s">
        <v>77</v>
      </c>
      <c r="D519" t="str">
        <f>INDEX([2]master!$A$1:$C$498,MATCH(C519,[2]master!$A$1:$A$498,0),2)</f>
        <v>Mesures actuelles</v>
      </c>
      <c r="E519" t="s">
        <v>190</v>
      </c>
      <c r="F519" t="str">
        <f>INDEX([2]master!$A$1:$C$498,MATCH(E519,[2]master!$A$1:$A$498,0),2)</f>
        <v>Gaz</v>
      </c>
      <c r="G519" t="s">
        <v>154</v>
      </c>
      <c r="H519">
        <v>0</v>
      </c>
    </row>
    <row r="520" spans="1:8" x14ac:dyDescent="0.35">
      <c r="A520" t="s">
        <v>191</v>
      </c>
      <c r="B520" t="str">
        <f>INDEX([2]master!$A$1:$C$498,MATCH(A520,[2]master!$A$1:$A$498,0),2)</f>
        <v>CSC</v>
      </c>
      <c r="C520" t="s">
        <v>77</v>
      </c>
      <c r="D520" t="str">
        <f>INDEX([2]master!$A$1:$C$498,MATCH(C520,[2]master!$A$1:$A$498,0),2)</f>
        <v>Mesures actuelles</v>
      </c>
      <c r="E520" t="s">
        <v>190</v>
      </c>
      <c r="F520" t="str">
        <f>INDEX([2]master!$A$1:$C$498,MATCH(E520,[2]master!$A$1:$A$498,0),2)</f>
        <v>Gaz</v>
      </c>
      <c r="G520" t="s">
        <v>155</v>
      </c>
      <c r="H520">
        <v>0</v>
      </c>
    </row>
    <row r="521" spans="1:8" x14ac:dyDescent="0.35">
      <c r="A521" t="s">
        <v>191</v>
      </c>
      <c r="B521" t="str">
        <f>INDEX([2]master!$A$1:$C$498,MATCH(A521,[2]master!$A$1:$A$498,0),2)</f>
        <v>CSC</v>
      </c>
      <c r="C521" t="s">
        <v>77</v>
      </c>
      <c r="D521" t="str">
        <f>INDEX([2]master!$A$1:$C$498,MATCH(C521,[2]master!$A$1:$A$498,0),2)</f>
        <v>Mesures actuelles</v>
      </c>
      <c r="E521" t="s">
        <v>190</v>
      </c>
      <c r="F521" t="str">
        <f>INDEX([2]master!$A$1:$C$498,MATCH(E521,[2]master!$A$1:$A$498,0),2)</f>
        <v>Gaz</v>
      </c>
      <c r="G521" t="s">
        <v>156</v>
      </c>
      <c r="H521">
        <v>0</v>
      </c>
    </row>
    <row r="522" spans="1:8" x14ac:dyDescent="0.35">
      <c r="A522" t="s">
        <v>191</v>
      </c>
      <c r="B522" t="str">
        <f>INDEX([2]master!$A$1:$C$498,MATCH(A522,[2]master!$A$1:$A$498,0),2)</f>
        <v>CSC</v>
      </c>
      <c r="C522" t="s">
        <v>77</v>
      </c>
      <c r="D522" t="str">
        <f>INDEX([2]master!$A$1:$C$498,MATCH(C522,[2]master!$A$1:$A$498,0),2)</f>
        <v>Mesures actuelles</v>
      </c>
      <c r="E522" t="s">
        <v>190</v>
      </c>
      <c r="F522" t="str">
        <f>INDEX([2]master!$A$1:$C$498,MATCH(E522,[2]master!$A$1:$A$498,0),2)</f>
        <v>Gaz</v>
      </c>
      <c r="G522" t="s">
        <v>157</v>
      </c>
      <c r="H522">
        <v>0</v>
      </c>
    </row>
    <row r="523" spans="1:8" x14ac:dyDescent="0.35">
      <c r="A523" t="s">
        <v>191</v>
      </c>
      <c r="B523" t="str">
        <f>INDEX([2]master!$A$1:$C$498,MATCH(A523,[2]master!$A$1:$A$498,0),2)</f>
        <v>CSC</v>
      </c>
      <c r="C523" t="s">
        <v>77</v>
      </c>
      <c r="D523" t="str">
        <f>INDEX([2]master!$A$1:$C$498,MATCH(C523,[2]master!$A$1:$A$498,0),2)</f>
        <v>Mesures actuelles</v>
      </c>
      <c r="E523" t="s">
        <v>190</v>
      </c>
      <c r="F523" t="str">
        <f>INDEX([2]master!$A$1:$C$498,MATCH(E523,[2]master!$A$1:$A$498,0),2)</f>
        <v>Gaz</v>
      </c>
      <c r="G523" t="s">
        <v>158</v>
      </c>
      <c r="H523">
        <v>0</v>
      </c>
    </row>
    <row r="524" spans="1:8" x14ac:dyDescent="0.35">
      <c r="A524" t="s">
        <v>191</v>
      </c>
      <c r="B524" t="str">
        <f>INDEX([2]master!$A$1:$C$498,MATCH(A524,[2]master!$A$1:$A$498,0),2)</f>
        <v>CSC</v>
      </c>
      <c r="C524" t="s">
        <v>77</v>
      </c>
      <c r="D524" t="str">
        <f>INDEX([2]master!$A$1:$C$498,MATCH(C524,[2]master!$A$1:$A$498,0),2)</f>
        <v>Mesures actuelles</v>
      </c>
      <c r="E524" t="s">
        <v>190</v>
      </c>
      <c r="F524" t="str">
        <f>INDEX([2]master!$A$1:$C$498,MATCH(E524,[2]master!$A$1:$A$498,0),2)</f>
        <v>Gaz</v>
      </c>
      <c r="G524" t="s">
        <v>159</v>
      </c>
      <c r="H524">
        <v>0</v>
      </c>
    </row>
    <row r="525" spans="1:8" x14ac:dyDescent="0.35">
      <c r="A525" t="s">
        <v>191</v>
      </c>
      <c r="B525" t="str">
        <f>INDEX([2]master!$A$1:$C$498,MATCH(A525,[2]master!$A$1:$A$498,0),2)</f>
        <v>CSC</v>
      </c>
      <c r="C525" t="s">
        <v>77</v>
      </c>
      <c r="D525" t="str">
        <f>INDEX([2]master!$A$1:$C$498,MATCH(C525,[2]master!$A$1:$A$498,0),2)</f>
        <v>Mesures actuelles</v>
      </c>
      <c r="E525" t="s">
        <v>190</v>
      </c>
      <c r="F525" t="str">
        <f>INDEX([2]master!$A$1:$C$498,MATCH(E525,[2]master!$A$1:$A$498,0),2)</f>
        <v>Gaz</v>
      </c>
      <c r="G525" t="s">
        <v>160</v>
      </c>
      <c r="H525">
        <v>0</v>
      </c>
    </row>
    <row r="526" spans="1:8" x14ac:dyDescent="0.35">
      <c r="A526" t="s">
        <v>191</v>
      </c>
      <c r="B526" t="str">
        <f>INDEX([2]master!$A$1:$C$498,MATCH(A526,[2]master!$A$1:$A$498,0),2)</f>
        <v>CSC</v>
      </c>
      <c r="C526" t="s">
        <v>77</v>
      </c>
      <c r="D526" t="str">
        <f>INDEX([2]master!$A$1:$C$498,MATCH(C526,[2]master!$A$1:$A$498,0),2)</f>
        <v>Mesures actuelles</v>
      </c>
      <c r="E526" t="s">
        <v>190</v>
      </c>
      <c r="F526" t="str">
        <f>INDEX([2]master!$A$1:$C$498,MATCH(E526,[2]master!$A$1:$A$498,0),2)</f>
        <v>Gaz</v>
      </c>
      <c r="G526" t="s">
        <v>161</v>
      </c>
      <c r="H526">
        <v>0</v>
      </c>
    </row>
    <row r="527" spans="1:8" x14ac:dyDescent="0.35">
      <c r="A527" t="s">
        <v>191</v>
      </c>
      <c r="B527" t="str">
        <f>INDEX([2]master!$A$1:$C$498,MATCH(A527,[2]master!$A$1:$A$498,0),2)</f>
        <v>CSC</v>
      </c>
      <c r="C527" t="s">
        <v>77</v>
      </c>
      <c r="D527" t="str">
        <f>INDEX([2]master!$A$1:$C$498,MATCH(C527,[2]master!$A$1:$A$498,0),2)</f>
        <v>Mesures actuelles</v>
      </c>
      <c r="E527" t="s">
        <v>190</v>
      </c>
      <c r="F527" t="str">
        <f>INDEX([2]master!$A$1:$C$498,MATCH(E527,[2]master!$A$1:$A$498,0),2)</f>
        <v>Gaz</v>
      </c>
      <c r="G527" t="s">
        <v>162</v>
      </c>
      <c r="H527">
        <v>0</v>
      </c>
    </row>
    <row r="528" spans="1:8" x14ac:dyDescent="0.35">
      <c r="A528" t="s">
        <v>191</v>
      </c>
      <c r="B528" t="str">
        <f>INDEX([2]master!$A$1:$C$498,MATCH(A528,[2]master!$A$1:$A$498,0),2)</f>
        <v>CSC</v>
      </c>
      <c r="C528" t="s">
        <v>77</v>
      </c>
      <c r="D528" t="str">
        <f>INDEX([2]master!$A$1:$C$498,MATCH(C528,[2]master!$A$1:$A$498,0),2)</f>
        <v>Mesures actuelles</v>
      </c>
      <c r="E528" t="s">
        <v>190</v>
      </c>
      <c r="F528" t="str">
        <f>INDEX([2]master!$A$1:$C$498,MATCH(E528,[2]master!$A$1:$A$498,0),2)</f>
        <v>Gaz</v>
      </c>
      <c r="G528" t="s">
        <v>163</v>
      </c>
      <c r="H528">
        <v>0</v>
      </c>
    </row>
    <row r="529" spans="1:8" x14ac:dyDescent="0.35">
      <c r="A529" t="s">
        <v>191</v>
      </c>
      <c r="B529" t="str">
        <f>INDEX([2]master!$A$1:$C$498,MATCH(A529,[2]master!$A$1:$A$498,0),2)</f>
        <v>CSC</v>
      </c>
      <c r="C529" t="s">
        <v>77</v>
      </c>
      <c r="D529" t="str">
        <f>INDEX([2]master!$A$1:$C$498,MATCH(C529,[2]master!$A$1:$A$498,0),2)</f>
        <v>Mesures actuelles</v>
      </c>
      <c r="E529" t="s">
        <v>190</v>
      </c>
      <c r="F529" t="str">
        <f>INDEX([2]master!$A$1:$C$498,MATCH(E529,[2]master!$A$1:$A$498,0),2)</f>
        <v>Gaz</v>
      </c>
      <c r="G529" t="s">
        <v>164</v>
      </c>
      <c r="H529">
        <v>0</v>
      </c>
    </row>
    <row r="530" spans="1:8" x14ac:dyDescent="0.35">
      <c r="A530" t="s">
        <v>191</v>
      </c>
      <c r="B530" t="str">
        <f>INDEX([2]master!$A$1:$C$498,MATCH(A530,[2]master!$A$1:$A$498,0),2)</f>
        <v>CSC</v>
      </c>
      <c r="C530" t="s">
        <v>77</v>
      </c>
      <c r="D530" t="str">
        <f>INDEX([2]master!$A$1:$C$498,MATCH(C530,[2]master!$A$1:$A$498,0),2)</f>
        <v>Mesures actuelles</v>
      </c>
      <c r="E530" t="s">
        <v>190</v>
      </c>
      <c r="F530" t="str">
        <f>INDEX([2]master!$A$1:$C$498,MATCH(E530,[2]master!$A$1:$A$498,0),2)</f>
        <v>Gaz</v>
      </c>
      <c r="G530" t="s">
        <v>165</v>
      </c>
      <c r="H530">
        <v>0</v>
      </c>
    </row>
    <row r="531" spans="1:8" x14ac:dyDescent="0.35">
      <c r="A531" t="s">
        <v>191</v>
      </c>
      <c r="B531" t="str">
        <f>INDEX([2]master!$A$1:$C$498,MATCH(A531,[2]master!$A$1:$A$498,0),2)</f>
        <v>CSC</v>
      </c>
      <c r="C531" t="s">
        <v>77</v>
      </c>
      <c r="D531" t="str">
        <f>INDEX([2]master!$A$1:$C$498,MATCH(C531,[2]master!$A$1:$A$498,0),2)</f>
        <v>Mesures actuelles</v>
      </c>
      <c r="E531" t="s">
        <v>190</v>
      </c>
      <c r="F531" t="str">
        <f>INDEX([2]master!$A$1:$C$498,MATCH(E531,[2]master!$A$1:$A$498,0),2)</f>
        <v>Gaz</v>
      </c>
      <c r="G531" t="s">
        <v>166</v>
      </c>
      <c r="H531">
        <v>32.4</v>
      </c>
    </row>
    <row r="532" spans="1:8" x14ac:dyDescent="0.35">
      <c r="A532" t="s">
        <v>191</v>
      </c>
      <c r="B532" t="str">
        <f>INDEX([2]master!$A$1:$C$498,MATCH(A532,[2]master!$A$1:$A$498,0),2)</f>
        <v>CSC</v>
      </c>
      <c r="C532" t="s">
        <v>77</v>
      </c>
      <c r="D532" t="str">
        <f>INDEX([2]master!$A$1:$C$498,MATCH(C532,[2]master!$A$1:$A$498,0),2)</f>
        <v>Mesures actuelles</v>
      </c>
      <c r="E532" t="s">
        <v>190</v>
      </c>
      <c r="F532" t="str">
        <f>INDEX([2]master!$A$1:$C$498,MATCH(E532,[2]master!$A$1:$A$498,0),2)</f>
        <v>Gaz</v>
      </c>
      <c r="G532" t="s">
        <v>167</v>
      </c>
      <c r="H532">
        <v>1862.4</v>
      </c>
    </row>
    <row r="533" spans="1:8" x14ac:dyDescent="0.35">
      <c r="A533" t="s">
        <v>191</v>
      </c>
      <c r="B533" t="str">
        <f>INDEX([2]master!$A$1:$C$498,MATCH(A533,[2]master!$A$1:$A$498,0),2)</f>
        <v>CSC</v>
      </c>
      <c r="C533" t="s">
        <v>77</v>
      </c>
      <c r="D533" t="str">
        <f>INDEX([2]master!$A$1:$C$498,MATCH(C533,[2]master!$A$1:$A$498,0),2)</f>
        <v>Mesures actuelles</v>
      </c>
      <c r="E533" t="s">
        <v>190</v>
      </c>
      <c r="F533" t="str">
        <f>INDEX([2]master!$A$1:$C$498,MATCH(E533,[2]master!$A$1:$A$498,0),2)</f>
        <v>Gaz</v>
      </c>
      <c r="G533" t="s">
        <v>168</v>
      </c>
      <c r="H533">
        <v>4041.8</v>
      </c>
    </row>
    <row r="534" spans="1:8" x14ac:dyDescent="0.35">
      <c r="A534" t="s">
        <v>191</v>
      </c>
      <c r="B534" t="str">
        <f>INDEX([2]master!$A$1:$C$498,MATCH(A534,[2]master!$A$1:$A$498,0),2)</f>
        <v>CSC</v>
      </c>
      <c r="C534" t="s">
        <v>77</v>
      </c>
      <c r="D534" t="str">
        <f>INDEX([2]master!$A$1:$C$498,MATCH(C534,[2]master!$A$1:$A$498,0),2)</f>
        <v>Mesures actuelles</v>
      </c>
      <c r="E534" t="s">
        <v>190</v>
      </c>
      <c r="F534" t="str">
        <f>INDEX([2]master!$A$1:$C$498,MATCH(E534,[2]master!$A$1:$A$498,0),2)</f>
        <v>Gaz</v>
      </c>
      <c r="G534" t="s">
        <v>169</v>
      </c>
      <c r="H534">
        <v>5946.2</v>
      </c>
    </row>
    <row r="535" spans="1:8" x14ac:dyDescent="0.35">
      <c r="A535" t="s">
        <v>191</v>
      </c>
      <c r="B535" t="str">
        <f>INDEX([2]master!$A$1:$C$498,MATCH(A535,[2]master!$A$1:$A$498,0),2)</f>
        <v>CSC</v>
      </c>
      <c r="C535" t="s">
        <v>77</v>
      </c>
      <c r="D535" t="str">
        <f>INDEX([2]master!$A$1:$C$498,MATCH(C535,[2]master!$A$1:$A$498,0),2)</f>
        <v>Mesures actuelles</v>
      </c>
      <c r="E535" t="s">
        <v>190</v>
      </c>
      <c r="F535" t="str">
        <f>INDEX([2]master!$A$1:$C$498,MATCH(E535,[2]master!$A$1:$A$498,0),2)</f>
        <v>Gaz</v>
      </c>
      <c r="G535" t="s">
        <v>170</v>
      </c>
      <c r="H535">
        <v>6953.5999999999995</v>
      </c>
    </row>
    <row r="536" spans="1:8" x14ac:dyDescent="0.35">
      <c r="A536" t="s">
        <v>191</v>
      </c>
      <c r="B536" t="str">
        <f>INDEX([2]master!$A$1:$C$498,MATCH(A536,[2]master!$A$1:$A$498,0),2)</f>
        <v>CSC</v>
      </c>
      <c r="C536" t="s">
        <v>77</v>
      </c>
      <c r="D536" t="str">
        <f>INDEX([2]master!$A$1:$C$498,MATCH(C536,[2]master!$A$1:$A$498,0),2)</f>
        <v>Mesures actuelles</v>
      </c>
      <c r="E536" t="s">
        <v>190</v>
      </c>
      <c r="F536" t="str">
        <f>INDEX([2]master!$A$1:$C$498,MATCH(E536,[2]master!$A$1:$A$498,0),2)</f>
        <v>Gaz</v>
      </c>
      <c r="G536" t="s">
        <v>171</v>
      </c>
      <c r="H536">
        <v>7661.5</v>
      </c>
    </row>
    <row r="537" spans="1:8" x14ac:dyDescent="0.35">
      <c r="A537" t="s">
        <v>191</v>
      </c>
      <c r="B537" t="str">
        <f>INDEX([2]master!$A$1:$C$498,MATCH(A537,[2]master!$A$1:$A$498,0),2)</f>
        <v>CSC</v>
      </c>
      <c r="C537" t="s">
        <v>77</v>
      </c>
      <c r="D537" t="str">
        <f>INDEX([2]master!$A$1:$C$498,MATCH(C537,[2]master!$A$1:$A$498,0),2)</f>
        <v>Mesures actuelles</v>
      </c>
      <c r="E537" t="s">
        <v>190</v>
      </c>
      <c r="F537" t="str">
        <f>INDEX([2]master!$A$1:$C$498,MATCH(E537,[2]master!$A$1:$A$498,0),2)</f>
        <v>Gaz</v>
      </c>
      <c r="G537" t="s">
        <v>172</v>
      </c>
      <c r="H537">
        <v>8182.4999999999991</v>
      </c>
    </row>
    <row r="538" spans="1:8" x14ac:dyDescent="0.35">
      <c r="A538" t="s">
        <v>191</v>
      </c>
      <c r="B538" t="str">
        <f>INDEX([2]master!$A$1:$C$498,MATCH(A538,[2]master!$A$1:$A$498,0),2)</f>
        <v>CSC</v>
      </c>
      <c r="C538" t="s">
        <v>77</v>
      </c>
      <c r="D538" t="str">
        <f>INDEX([2]master!$A$1:$C$498,MATCH(C538,[2]master!$A$1:$A$498,0),2)</f>
        <v>Mesures actuelles</v>
      </c>
      <c r="E538" t="s">
        <v>190</v>
      </c>
      <c r="F538" t="str">
        <f>INDEX([2]master!$A$1:$C$498,MATCH(E538,[2]master!$A$1:$A$498,0),2)</f>
        <v>Gaz</v>
      </c>
      <c r="G538" t="s">
        <v>173</v>
      </c>
      <c r="H538">
        <v>8068</v>
      </c>
    </row>
    <row r="539" spans="1:8" x14ac:dyDescent="0.35">
      <c r="A539" t="s">
        <v>191</v>
      </c>
      <c r="B539" t="str">
        <f>INDEX([2]master!$A$1:$C$498,MATCH(A539,[2]master!$A$1:$A$498,0),2)</f>
        <v>CSC</v>
      </c>
      <c r="C539" t="s">
        <v>77</v>
      </c>
      <c r="D539" t="str">
        <f>INDEX([2]master!$A$1:$C$498,MATCH(C539,[2]master!$A$1:$A$498,0),2)</f>
        <v>Mesures actuelles</v>
      </c>
      <c r="E539" t="s">
        <v>190</v>
      </c>
      <c r="F539" t="str">
        <f>INDEX([2]master!$A$1:$C$498,MATCH(E539,[2]master!$A$1:$A$498,0),2)</f>
        <v>Gaz</v>
      </c>
      <c r="G539" t="s">
        <v>174</v>
      </c>
      <c r="H539">
        <v>7978.9000000000005</v>
      </c>
    </row>
    <row r="540" spans="1:8" x14ac:dyDescent="0.35">
      <c r="A540" t="s">
        <v>191</v>
      </c>
      <c r="B540" t="str">
        <f>INDEX([2]master!$A$1:$C$498,MATCH(A540,[2]master!$A$1:$A$498,0),2)</f>
        <v>CSC</v>
      </c>
      <c r="C540" t="s">
        <v>77</v>
      </c>
      <c r="D540" t="str">
        <f>INDEX([2]master!$A$1:$C$498,MATCH(C540,[2]master!$A$1:$A$498,0),2)</f>
        <v>Mesures actuelles</v>
      </c>
      <c r="E540" t="s">
        <v>190</v>
      </c>
      <c r="F540" t="str">
        <f>INDEX([2]master!$A$1:$C$498,MATCH(E540,[2]master!$A$1:$A$498,0),2)</f>
        <v>Gaz</v>
      </c>
      <c r="G540" t="s">
        <v>175</v>
      </c>
      <c r="H540">
        <v>7913.9</v>
      </c>
    </row>
    <row r="541" spans="1:8" x14ac:dyDescent="0.35">
      <c r="A541" t="s">
        <v>191</v>
      </c>
      <c r="B541" t="str">
        <f>INDEX([2]master!$A$1:$C$498,MATCH(A541,[2]master!$A$1:$A$498,0),2)</f>
        <v>CSC</v>
      </c>
      <c r="C541" t="s">
        <v>77</v>
      </c>
      <c r="D541" t="str">
        <f>INDEX([2]master!$A$1:$C$498,MATCH(C541,[2]master!$A$1:$A$498,0),2)</f>
        <v>Mesures actuelles</v>
      </c>
      <c r="E541" t="s">
        <v>190</v>
      </c>
      <c r="F541" t="str">
        <f>INDEX([2]master!$A$1:$C$498,MATCH(E541,[2]master!$A$1:$A$498,0),2)</f>
        <v>Gaz</v>
      </c>
      <c r="G541" t="s">
        <v>176</v>
      </c>
      <c r="H541">
        <v>7870</v>
      </c>
    </row>
    <row r="542" spans="1:8" x14ac:dyDescent="0.35">
      <c r="A542" t="s">
        <v>191</v>
      </c>
      <c r="B542" t="str">
        <f>INDEX([2]master!$A$1:$C$498,MATCH(A542,[2]master!$A$1:$A$498,0),2)</f>
        <v>CSC</v>
      </c>
      <c r="C542" t="s">
        <v>77</v>
      </c>
      <c r="D542" t="str">
        <f>INDEX([2]master!$A$1:$C$498,MATCH(C542,[2]master!$A$1:$A$498,0),2)</f>
        <v>Mesures actuelles</v>
      </c>
      <c r="E542" t="s">
        <v>190</v>
      </c>
      <c r="F542" t="str">
        <f>INDEX([2]master!$A$1:$C$498,MATCH(E542,[2]master!$A$1:$A$498,0),2)</f>
        <v>Gaz</v>
      </c>
      <c r="G542" t="s">
        <v>177</v>
      </c>
      <c r="H542">
        <v>7845.7</v>
      </c>
    </row>
    <row r="543" spans="1:8" x14ac:dyDescent="0.35">
      <c r="A543" t="s">
        <v>191</v>
      </c>
      <c r="B543" t="str">
        <f>INDEX([2]master!$A$1:$C$498,MATCH(A543,[2]master!$A$1:$A$498,0),2)</f>
        <v>CSC</v>
      </c>
      <c r="C543" t="s">
        <v>77</v>
      </c>
      <c r="D543" t="str">
        <f>INDEX([2]master!$A$1:$C$498,MATCH(C543,[2]master!$A$1:$A$498,0),2)</f>
        <v>Mesures actuelles</v>
      </c>
      <c r="E543" t="s">
        <v>190</v>
      </c>
      <c r="F543" t="str">
        <f>INDEX([2]master!$A$1:$C$498,MATCH(E543,[2]master!$A$1:$A$498,0),2)</f>
        <v>Gaz</v>
      </c>
      <c r="G543" t="s">
        <v>178</v>
      </c>
      <c r="H543">
        <v>7839</v>
      </c>
    </row>
    <row r="544" spans="1:8" x14ac:dyDescent="0.35">
      <c r="A544" t="s">
        <v>191</v>
      </c>
      <c r="B544" t="str">
        <f>INDEX([2]master!$A$1:$C$498,MATCH(A544,[2]master!$A$1:$A$498,0),2)</f>
        <v>CSC</v>
      </c>
      <c r="C544" t="s">
        <v>77</v>
      </c>
      <c r="D544" t="str">
        <f>INDEX([2]master!$A$1:$C$498,MATCH(C544,[2]master!$A$1:$A$498,0),2)</f>
        <v>Mesures actuelles</v>
      </c>
      <c r="E544" t="s">
        <v>190</v>
      </c>
      <c r="F544" t="str">
        <f>INDEX([2]master!$A$1:$C$498,MATCH(E544,[2]master!$A$1:$A$498,0),2)</f>
        <v>Gaz</v>
      </c>
      <c r="G544" t="s">
        <v>179</v>
      </c>
      <c r="H544">
        <v>7840.8</v>
      </c>
    </row>
    <row r="545" spans="1:8" x14ac:dyDescent="0.35">
      <c r="A545" t="s">
        <v>191</v>
      </c>
      <c r="B545" t="str">
        <f>INDEX([2]master!$A$1:$C$498,MATCH(A545,[2]master!$A$1:$A$498,0),2)</f>
        <v>CSC</v>
      </c>
      <c r="C545" t="s">
        <v>77</v>
      </c>
      <c r="D545" t="str">
        <f>INDEX([2]master!$A$1:$C$498,MATCH(C545,[2]master!$A$1:$A$498,0),2)</f>
        <v>Mesures actuelles</v>
      </c>
      <c r="E545" t="s">
        <v>190</v>
      </c>
      <c r="F545" t="str">
        <f>INDEX([2]master!$A$1:$C$498,MATCH(E545,[2]master!$A$1:$A$498,0),2)</f>
        <v>Gaz</v>
      </c>
      <c r="G545" t="s">
        <v>180</v>
      </c>
      <c r="H545">
        <v>7835.9</v>
      </c>
    </row>
    <row r="546" spans="1:8" x14ac:dyDescent="0.35">
      <c r="A546" t="s">
        <v>191</v>
      </c>
      <c r="B546" t="str">
        <f>INDEX([2]master!$A$1:$C$498,MATCH(A546,[2]master!$A$1:$A$498,0),2)</f>
        <v>CSC</v>
      </c>
      <c r="C546" t="s">
        <v>77</v>
      </c>
      <c r="D546" t="str">
        <f>INDEX([2]master!$A$1:$C$498,MATCH(C546,[2]master!$A$1:$A$498,0),2)</f>
        <v>Mesures actuelles</v>
      </c>
      <c r="E546" t="s">
        <v>190</v>
      </c>
      <c r="F546" t="str">
        <f>INDEX([2]master!$A$1:$C$498,MATCH(E546,[2]master!$A$1:$A$498,0),2)</f>
        <v>Gaz</v>
      </c>
      <c r="G546" t="s">
        <v>181</v>
      </c>
      <c r="H546">
        <v>7838.0999999999995</v>
      </c>
    </row>
    <row r="547" spans="1:8" x14ac:dyDescent="0.35">
      <c r="A547" t="s">
        <v>191</v>
      </c>
      <c r="B547" t="str">
        <f>INDEX([2]master!$A$1:$C$498,MATCH(A547,[2]master!$A$1:$A$498,0),2)</f>
        <v>CSC</v>
      </c>
      <c r="C547" t="s">
        <v>77</v>
      </c>
      <c r="D547" t="str">
        <f>INDEX([2]master!$A$1:$C$498,MATCH(C547,[2]master!$A$1:$A$498,0),2)</f>
        <v>Mesures actuelles</v>
      </c>
      <c r="E547" t="s">
        <v>190</v>
      </c>
      <c r="F547" t="str">
        <f>INDEX([2]master!$A$1:$C$498,MATCH(E547,[2]master!$A$1:$A$498,0),2)</f>
        <v>Gaz</v>
      </c>
      <c r="G547" t="s">
        <v>182</v>
      </c>
      <c r="H547">
        <v>7861.9000000000005</v>
      </c>
    </row>
    <row r="548" spans="1:8" x14ac:dyDescent="0.35">
      <c r="A548" t="s">
        <v>191</v>
      </c>
      <c r="B548" t="str">
        <f>INDEX([2]master!$A$1:$C$498,MATCH(A548,[2]master!$A$1:$A$498,0),2)</f>
        <v>CSC</v>
      </c>
      <c r="C548" t="s">
        <v>77</v>
      </c>
      <c r="D548" t="str">
        <f>INDEX([2]master!$A$1:$C$498,MATCH(C548,[2]master!$A$1:$A$498,0),2)</f>
        <v>Mesures actuelles</v>
      </c>
      <c r="E548" t="s">
        <v>190</v>
      </c>
      <c r="F548" t="str">
        <f>INDEX([2]master!$A$1:$C$498,MATCH(E548,[2]master!$A$1:$A$498,0),2)</f>
        <v>Gaz</v>
      </c>
      <c r="G548" t="s">
        <v>183</v>
      </c>
      <c r="H548">
        <v>7898.6</v>
      </c>
    </row>
    <row r="549" spans="1:8" x14ac:dyDescent="0.35">
      <c r="A549" t="s">
        <v>191</v>
      </c>
      <c r="B549" t="str">
        <f>INDEX([2]master!$A$1:$C$498,MATCH(A549,[2]master!$A$1:$A$498,0),2)</f>
        <v>CSC</v>
      </c>
      <c r="C549" t="s">
        <v>77</v>
      </c>
      <c r="D549" t="str">
        <f>INDEX([2]master!$A$1:$C$498,MATCH(C549,[2]master!$A$1:$A$498,0),2)</f>
        <v>Mesures actuelles</v>
      </c>
      <c r="E549" t="s">
        <v>190</v>
      </c>
      <c r="F549" t="str">
        <f>INDEX([2]master!$A$1:$C$498,MATCH(E549,[2]master!$A$1:$A$498,0),2)</f>
        <v>Gaz</v>
      </c>
      <c r="G549" t="s">
        <v>184</v>
      </c>
      <c r="H549">
        <v>7937.5999999999995</v>
      </c>
    </row>
    <row r="550" spans="1:8" x14ac:dyDescent="0.35">
      <c r="A550" t="s">
        <v>191</v>
      </c>
      <c r="B550" t="str">
        <f>INDEX([2]master!$A$1:$C$498,MATCH(A550,[2]master!$A$1:$A$498,0),2)</f>
        <v>CSC</v>
      </c>
      <c r="C550" t="s">
        <v>77</v>
      </c>
      <c r="D550" t="str">
        <f>INDEX([2]master!$A$1:$C$498,MATCH(C550,[2]master!$A$1:$A$498,0),2)</f>
        <v>Mesures actuelles</v>
      </c>
      <c r="E550" t="s">
        <v>190</v>
      </c>
      <c r="F550" t="str">
        <f>INDEX([2]master!$A$1:$C$498,MATCH(E550,[2]master!$A$1:$A$498,0),2)</f>
        <v>Gaz</v>
      </c>
      <c r="G550" t="s">
        <v>185</v>
      </c>
      <c r="H550">
        <v>7978.6</v>
      </c>
    </row>
    <row r="551" spans="1:8" x14ac:dyDescent="0.35">
      <c r="A551" t="s">
        <v>191</v>
      </c>
      <c r="B551" t="str">
        <f>INDEX([2]master!$A$1:$C$498,MATCH(A551,[2]master!$A$1:$A$498,0),2)</f>
        <v>CSC</v>
      </c>
      <c r="C551" t="s">
        <v>77</v>
      </c>
      <c r="D551" t="str">
        <f>INDEX([2]master!$A$1:$C$498,MATCH(C551,[2]master!$A$1:$A$498,0),2)</f>
        <v>Mesures actuelles</v>
      </c>
      <c r="E551" t="s">
        <v>190</v>
      </c>
      <c r="F551" t="str">
        <f>INDEX([2]master!$A$1:$C$498,MATCH(E551,[2]master!$A$1:$A$498,0),2)</f>
        <v>Gaz</v>
      </c>
      <c r="G551" t="s">
        <v>186</v>
      </c>
      <c r="H551">
        <v>8027.3</v>
      </c>
    </row>
    <row r="552" spans="1:8" x14ac:dyDescent="0.35">
      <c r="A552" t="s">
        <v>191</v>
      </c>
      <c r="B552" t="str">
        <f>INDEX([2]master!$A$1:$C$498,MATCH(A552,[2]master!$A$1:$A$498,0),2)</f>
        <v>CSC</v>
      </c>
      <c r="C552" t="s">
        <v>77</v>
      </c>
      <c r="D552" t="str">
        <f>INDEX([2]master!$A$1:$C$498,MATCH(C552,[2]master!$A$1:$A$498,0),2)</f>
        <v>Mesures actuelles</v>
      </c>
      <c r="E552" t="s">
        <v>190</v>
      </c>
      <c r="F552" t="str">
        <f>INDEX([2]master!$A$1:$C$498,MATCH(E552,[2]master!$A$1:$A$498,0),2)</f>
        <v>Gaz</v>
      </c>
      <c r="G552" t="s">
        <v>187</v>
      </c>
      <c r="H552">
        <v>8083.1</v>
      </c>
    </row>
    <row r="553" spans="1:8" x14ac:dyDescent="0.35">
      <c r="A553" t="s">
        <v>191</v>
      </c>
      <c r="B553" t="str">
        <f>INDEX([2]master!$A$1:$C$498,MATCH(A553,[2]master!$A$1:$A$498,0),2)</f>
        <v>CSC</v>
      </c>
      <c r="C553" t="s">
        <v>77</v>
      </c>
      <c r="D553" t="str">
        <f>INDEX([2]master!$A$1:$C$498,MATCH(C553,[2]master!$A$1:$A$498,0),2)</f>
        <v>Mesures actuelles</v>
      </c>
      <c r="E553" t="s">
        <v>190</v>
      </c>
      <c r="F553" t="str">
        <f>INDEX([2]master!$A$1:$C$498,MATCH(E553,[2]master!$A$1:$A$498,0),2)</f>
        <v>Gaz</v>
      </c>
      <c r="G553" t="s">
        <v>188</v>
      </c>
      <c r="H553">
        <v>8145.6</v>
      </c>
    </row>
    <row r="554" spans="1:8" x14ac:dyDescent="0.35">
      <c r="A554" t="s">
        <v>191</v>
      </c>
      <c r="B554" t="str">
        <f>INDEX([2]master!$A$1:$C$498,MATCH(A554,[2]master!$A$1:$A$498,0),2)</f>
        <v>CSC</v>
      </c>
      <c r="C554" t="s">
        <v>76</v>
      </c>
      <c r="D554" t="str">
        <f>INDEX([2]master!$A$1:$C$498,MATCH(C554,[2]master!$A$1:$A$498,0),2)</f>
        <v>Carboneutralité au Canada</v>
      </c>
      <c r="E554" t="s">
        <v>141</v>
      </c>
      <c r="F554" t="str">
        <f>INDEX([2]master!$A$1:$C$498,MATCH(E554,[2]master!$A$1:$A$498,0),2)</f>
        <v>Sables Bitumineux</v>
      </c>
      <c r="G554" t="s">
        <v>142</v>
      </c>
      <c r="H554">
        <v>0</v>
      </c>
    </row>
    <row r="555" spans="1:8" x14ac:dyDescent="0.35">
      <c r="A555" t="s">
        <v>191</v>
      </c>
      <c r="B555" t="str">
        <f>INDEX([2]master!$A$1:$C$498,MATCH(A555,[2]master!$A$1:$A$498,0),2)</f>
        <v>CSC</v>
      </c>
      <c r="C555" t="s">
        <v>76</v>
      </c>
      <c r="D555" t="str">
        <f>INDEX([2]master!$A$1:$C$498,MATCH(C555,[2]master!$A$1:$A$498,0),2)</f>
        <v>Carboneutralité au Canada</v>
      </c>
      <c r="E555" t="s">
        <v>141</v>
      </c>
      <c r="F555" t="str">
        <f>INDEX([2]master!$A$1:$C$498,MATCH(E555,[2]master!$A$1:$A$498,0),2)</f>
        <v>Sables Bitumineux</v>
      </c>
      <c r="G555" t="s">
        <v>144</v>
      </c>
      <c r="H555">
        <v>0</v>
      </c>
    </row>
    <row r="556" spans="1:8" x14ac:dyDescent="0.35">
      <c r="A556" t="s">
        <v>191</v>
      </c>
      <c r="B556" t="str">
        <f>INDEX([2]master!$A$1:$C$498,MATCH(A556,[2]master!$A$1:$A$498,0),2)</f>
        <v>CSC</v>
      </c>
      <c r="C556" t="s">
        <v>76</v>
      </c>
      <c r="D556" t="str">
        <f>INDEX([2]master!$A$1:$C$498,MATCH(C556,[2]master!$A$1:$A$498,0),2)</f>
        <v>Carboneutralité au Canada</v>
      </c>
      <c r="E556" t="s">
        <v>141</v>
      </c>
      <c r="F556" t="str">
        <f>INDEX([2]master!$A$1:$C$498,MATCH(E556,[2]master!$A$1:$A$498,0),2)</f>
        <v>Sables Bitumineux</v>
      </c>
      <c r="G556" t="s">
        <v>145</v>
      </c>
      <c r="H556">
        <v>0</v>
      </c>
    </row>
    <row r="557" spans="1:8" x14ac:dyDescent="0.35">
      <c r="A557" t="s">
        <v>191</v>
      </c>
      <c r="B557" t="str">
        <f>INDEX([2]master!$A$1:$C$498,MATCH(A557,[2]master!$A$1:$A$498,0),2)</f>
        <v>CSC</v>
      </c>
      <c r="C557" t="s">
        <v>76</v>
      </c>
      <c r="D557" t="str">
        <f>INDEX([2]master!$A$1:$C$498,MATCH(C557,[2]master!$A$1:$A$498,0),2)</f>
        <v>Carboneutralité au Canada</v>
      </c>
      <c r="E557" t="s">
        <v>141</v>
      </c>
      <c r="F557" t="str">
        <f>INDEX([2]master!$A$1:$C$498,MATCH(E557,[2]master!$A$1:$A$498,0),2)</f>
        <v>Sables Bitumineux</v>
      </c>
      <c r="G557" t="s">
        <v>146</v>
      </c>
      <c r="H557">
        <v>0</v>
      </c>
    </row>
    <row r="558" spans="1:8" x14ac:dyDescent="0.35">
      <c r="A558" t="s">
        <v>191</v>
      </c>
      <c r="B558" t="str">
        <f>INDEX([2]master!$A$1:$C$498,MATCH(A558,[2]master!$A$1:$A$498,0),2)</f>
        <v>CSC</v>
      </c>
      <c r="C558" t="s">
        <v>76</v>
      </c>
      <c r="D558" t="str">
        <f>INDEX([2]master!$A$1:$C$498,MATCH(C558,[2]master!$A$1:$A$498,0),2)</f>
        <v>Carboneutralité au Canada</v>
      </c>
      <c r="E558" t="s">
        <v>141</v>
      </c>
      <c r="F558" t="str">
        <f>INDEX([2]master!$A$1:$C$498,MATCH(E558,[2]master!$A$1:$A$498,0),2)</f>
        <v>Sables Bitumineux</v>
      </c>
      <c r="G558" t="s">
        <v>147</v>
      </c>
      <c r="H558">
        <v>0</v>
      </c>
    </row>
    <row r="559" spans="1:8" x14ac:dyDescent="0.35">
      <c r="A559" t="s">
        <v>191</v>
      </c>
      <c r="B559" t="str">
        <f>INDEX([2]master!$A$1:$C$498,MATCH(A559,[2]master!$A$1:$A$498,0),2)</f>
        <v>CSC</v>
      </c>
      <c r="C559" t="s">
        <v>76</v>
      </c>
      <c r="D559" t="str">
        <f>INDEX([2]master!$A$1:$C$498,MATCH(C559,[2]master!$A$1:$A$498,0),2)</f>
        <v>Carboneutralité au Canada</v>
      </c>
      <c r="E559" t="s">
        <v>141</v>
      </c>
      <c r="F559" t="str">
        <f>INDEX([2]master!$A$1:$C$498,MATCH(E559,[2]master!$A$1:$A$498,0),2)</f>
        <v>Sables Bitumineux</v>
      </c>
      <c r="G559" t="s">
        <v>148</v>
      </c>
      <c r="H559">
        <v>0</v>
      </c>
    </row>
    <row r="560" spans="1:8" x14ac:dyDescent="0.35">
      <c r="A560" t="s">
        <v>191</v>
      </c>
      <c r="B560" t="str">
        <f>INDEX([2]master!$A$1:$C$498,MATCH(A560,[2]master!$A$1:$A$498,0),2)</f>
        <v>CSC</v>
      </c>
      <c r="C560" t="s">
        <v>76</v>
      </c>
      <c r="D560" t="str">
        <f>INDEX([2]master!$A$1:$C$498,MATCH(C560,[2]master!$A$1:$A$498,0),2)</f>
        <v>Carboneutralité au Canada</v>
      </c>
      <c r="E560" t="s">
        <v>141</v>
      </c>
      <c r="F560" t="str">
        <f>INDEX([2]master!$A$1:$C$498,MATCH(E560,[2]master!$A$1:$A$498,0),2)</f>
        <v>Sables Bitumineux</v>
      </c>
      <c r="G560" t="s">
        <v>149</v>
      </c>
      <c r="H560">
        <v>0</v>
      </c>
    </row>
    <row r="561" spans="1:8" x14ac:dyDescent="0.35">
      <c r="A561" t="s">
        <v>191</v>
      </c>
      <c r="B561" t="str">
        <f>INDEX([2]master!$A$1:$C$498,MATCH(A561,[2]master!$A$1:$A$498,0),2)</f>
        <v>CSC</v>
      </c>
      <c r="C561" t="s">
        <v>76</v>
      </c>
      <c r="D561" t="str">
        <f>INDEX([2]master!$A$1:$C$498,MATCH(C561,[2]master!$A$1:$A$498,0),2)</f>
        <v>Carboneutralité au Canada</v>
      </c>
      <c r="E561" t="s">
        <v>141</v>
      </c>
      <c r="F561" t="str">
        <f>INDEX([2]master!$A$1:$C$498,MATCH(E561,[2]master!$A$1:$A$498,0),2)</f>
        <v>Sables Bitumineux</v>
      </c>
      <c r="G561" t="s">
        <v>150</v>
      </c>
      <c r="H561">
        <v>0</v>
      </c>
    </row>
    <row r="562" spans="1:8" x14ac:dyDescent="0.35">
      <c r="A562" t="s">
        <v>191</v>
      </c>
      <c r="B562" t="str">
        <f>INDEX([2]master!$A$1:$C$498,MATCH(A562,[2]master!$A$1:$A$498,0),2)</f>
        <v>CSC</v>
      </c>
      <c r="C562" t="s">
        <v>76</v>
      </c>
      <c r="D562" t="str">
        <f>INDEX([2]master!$A$1:$C$498,MATCH(C562,[2]master!$A$1:$A$498,0),2)</f>
        <v>Carboneutralité au Canada</v>
      </c>
      <c r="E562" t="s">
        <v>141</v>
      </c>
      <c r="F562" t="str">
        <f>INDEX([2]master!$A$1:$C$498,MATCH(E562,[2]master!$A$1:$A$498,0),2)</f>
        <v>Sables Bitumineux</v>
      </c>
      <c r="G562" t="s">
        <v>151</v>
      </c>
      <c r="H562">
        <v>0</v>
      </c>
    </row>
    <row r="563" spans="1:8" x14ac:dyDescent="0.35">
      <c r="A563" t="s">
        <v>191</v>
      </c>
      <c r="B563" t="str">
        <f>INDEX([2]master!$A$1:$C$498,MATCH(A563,[2]master!$A$1:$A$498,0),2)</f>
        <v>CSC</v>
      </c>
      <c r="C563" t="s">
        <v>76</v>
      </c>
      <c r="D563" t="str">
        <f>INDEX([2]master!$A$1:$C$498,MATCH(C563,[2]master!$A$1:$A$498,0),2)</f>
        <v>Carboneutralité au Canada</v>
      </c>
      <c r="E563" t="s">
        <v>141</v>
      </c>
      <c r="F563" t="str">
        <f>INDEX([2]master!$A$1:$C$498,MATCH(E563,[2]master!$A$1:$A$498,0),2)</f>
        <v>Sables Bitumineux</v>
      </c>
      <c r="G563" t="s">
        <v>152</v>
      </c>
      <c r="H563">
        <v>0</v>
      </c>
    </row>
    <row r="564" spans="1:8" x14ac:dyDescent="0.35">
      <c r="A564" t="s">
        <v>191</v>
      </c>
      <c r="B564" t="str">
        <f>INDEX([2]master!$A$1:$C$498,MATCH(A564,[2]master!$A$1:$A$498,0),2)</f>
        <v>CSC</v>
      </c>
      <c r="C564" t="s">
        <v>76</v>
      </c>
      <c r="D564" t="str">
        <f>INDEX([2]master!$A$1:$C$498,MATCH(C564,[2]master!$A$1:$A$498,0),2)</f>
        <v>Carboneutralité au Canada</v>
      </c>
      <c r="E564" t="s">
        <v>141</v>
      </c>
      <c r="F564" t="str">
        <f>INDEX([2]master!$A$1:$C$498,MATCH(E564,[2]master!$A$1:$A$498,0),2)</f>
        <v>Sables Bitumineux</v>
      </c>
      <c r="G564" t="s">
        <v>153</v>
      </c>
      <c r="H564">
        <v>371</v>
      </c>
    </row>
    <row r="565" spans="1:8" x14ac:dyDescent="0.35">
      <c r="A565" t="s">
        <v>191</v>
      </c>
      <c r="B565" t="str">
        <f>INDEX([2]master!$A$1:$C$498,MATCH(A565,[2]master!$A$1:$A$498,0),2)</f>
        <v>CSC</v>
      </c>
      <c r="C565" t="s">
        <v>76</v>
      </c>
      <c r="D565" t="str">
        <f>INDEX([2]master!$A$1:$C$498,MATCH(C565,[2]master!$A$1:$A$498,0),2)</f>
        <v>Carboneutralité au Canada</v>
      </c>
      <c r="E565" t="s">
        <v>141</v>
      </c>
      <c r="F565" t="str">
        <f>INDEX([2]master!$A$1:$C$498,MATCH(E565,[2]master!$A$1:$A$498,0),2)</f>
        <v>Sables Bitumineux</v>
      </c>
      <c r="G565" t="s">
        <v>154</v>
      </c>
      <c r="H565">
        <v>1108.2</v>
      </c>
    </row>
    <row r="566" spans="1:8" x14ac:dyDescent="0.35">
      <c r="A566" t="s">
        <v>191</v>
      </c>
      <c r="B566" t="str">
        <f>INDEX([2]master!$A$1:$C$498,MATCH(A566,[2]master!$A$1:$A$498,0),2)</f>
        <v>CSC</v>
      </c>
      <c r="C566" t="s">
        <v>76</v>
      </c>
      <c r="D566" t="str">
        <f>INDEX([2]master!$A$1:$C$498,MATCH(C566,[2]master!$A$1:$A$498,0),2)</f>
        <v>Carboneutralité au Canada</v>
      </c>
      <c r="E566" t="s">
        <v>141</v>
      </c>
      <c r="F566" t="str">
        <f>INDEX([2]master!$A$1:$C$498,MATCH(E566,[2]master!$A$1:$A$498,0),2)</f>
        <v>Sables Bitumineux</v>
      </c>
      <c r="G566" t="s">
        <v>155</v>
      </c>
      <c r="H566">
        <v>1138.5</v>
      </c>
    </row>
    <row r="567" spans="1:8" x14ac:dyDescent="0.35">
      <c r="A567" t="s">
        <v>191</v>
      </c>
      <c r="B567" t="str">
        <f>INDEX([2]master!$A$1:$C$498,MATCH(A567,[2]master!$A$1:$A$498,0),2)</f>
        <v>CSC</v>
      </c>
      <c r="C567" t="s">
        <v>76</v>
      </c>
      <c r="D567" t="str">
        <f>INDEX([2]master!$A$1:$C$498,MATCH(C567,[2]master!$A$1:$A$498,0),2)</f>
        <v>Carboneutralité au Canada</v>
      </c>
      <c r="E567" t="s">
        <v>141</v>
      </c>
      <c r="F567" t="str">
        <f>INDEX([2]master!$A$1:$C$498,MATCH(E567,[2]master!$A$1:$A$498,0),2)</f>
        <v>Sables Bitumineux</v>
      </c>
      <c r="G567" t="s">
        <v>156</v>
      </c>
      <c r="H567">
        <v>1066.3</v>
      </c>
    </row>
    <row r="568" spans="1:8" x14ac:dyDescent="0.35">
      <c r="A568" t="s">
        <v>191</v>
      </c>
      <c r="B568" t="str">
        <f>INDEX([2]master!$A$1:$C$498,MATCH(A568,[2]master!$A$1:$A$498,0),2)</f>
        <v>CSC</v>
      </c>
      <c r="C568" t="s">
        <v>76</v>
      </c>
      <c r="D568" t="str">
        <f>INDEX([2]master!$A$1:$C$498,MATCH(C568,[2]master!$A$1:$A$498,0),2)</f>
        <v>Carboneutralité au Canada</v>
      </c>
      <c r="E568" t="s">
        <v>141</v>
      </c>
      <c r="F568" t="str">
        <f>INDEX([2]master!$A$1:$C$498,MATCH(E568,[2]master!$A$1:$A$498,0),2)</f>
        <v>Sables Bitumineux</v>
      </c>
      <c r="G568" t="s">
        <v>157</v>
      </c>
      <c r="H568">
        <v>1128.3000000000002</v>
      </c>
    </row>
    <row r="569" spans="1:8" x14ac:dyDescent="0.35">
      <c r="A569" t="s">
        <v>191</v>
      </c>
      <c r="B569" t="str">
        <f>INDEX([2]master!$A$1:$C$498,MATCH(A569,[2]master!$A$1:$A$498,0),2)</f>
        <v>CSC</v>
      </c>
      <c r="C569" t="s">
        <v>76</v>
      </c>
      <c r="D569" t="str">
        <f>INDEX([2]master!$A$1:$C$498,MATCH(C569,[2]master!$A$1:$A$498,0),2)</f>
        <v>Carboneutralité au Canada</v>
      </c>
      <c r="E569" t="s">
        <v>141</v>
      </c>
      <c r="F569" t="str">
        <f>INDEX([2]master!$A$1:$C$498,MATCH(E569,[2]master!$A$1:$A$498,0),2)</f>
        <v>Sables Bitumineux</v>
      </c>
      <c r="G569" t="s">
        <v>158</v>
      </c>
      <c r="H569">
        <v>940.69999999999993</v>
      </c>
    </row>
    <row r="570" spans="1:8" x14ac:dyDescent="0.35">
      <c r="A570" t="s">
        <v>191</v>
      </c>
      <c r="B570" t="str">
        <f>INDEX([2]master!$A$1:$C$498,MATCH(A570,[2]master!$A$1:$A$498,0),2)</f>
        <v>CSC</v>
      </c>
      <c r="C570" t="s">
        <v>76</v>
      </c>
      <c r="D570" t="str">
        <f>INDEX([2]master!$A$1:$C$498,MATCH(C570,[2]master!$A$1:$A$498,0),2)</f>
        <v>Carboneutralité au Canada</v>
      </c>
      <c r="E570" t="s">
        <v>141</v>
      </c>
      <c r="F570" t="str">
        <f>INDEX([2]master!$A$1:$C$498,MATCH(E570,[2]master!$A$1:$A$498,0),2)</f>
        <v>Sables Bitumineux</v>
      </c>
      <c r="G570" t="s">
        <v>159</v>
      </c>
      <c r="H570">
        <v>1294.8999999999999</v>
      </c>
    </row>
    <row r="571" spans="1:8" x14ac:dyDescent="0.35">
      <c r="A571" t="s">
        <v>191</v>
      </c>
      <c r="B571" t="str">
        <f>INDEX([2]master!$A$1:$C$498,MATCH(A571,[2]master!$A$1:$A$498,0),2)</f>
        <v>CSC</v>
      </c>
      <c r="C571" t="s">
        <v>76</v>
      </c>
      <c r="D571" t="str">
        <f>INDEX([2]master!$A$1:$C$498,MATCH(C571,[2]master!$A$1:$A$498,0),2)</f>
        <v>Carboneutralité au Canada</v>
      </c>
      <c r="E571" t="s">
        <v>141</v>
      </c>
      <c r="F571" t="str">
        <f>INDEX([2]master!$A$1:$C$498,MATCH(E571,[2]master!$A$1:$A$498,0),2)</f>
        <v>Sables Bitumineux</v>
      </c>
      <c r="G571" t="s">
        <v>160</v>
      </c>
      <c r="H571">
        <v>1294.8999999999999</v>
      </c>
    </row>
    <row r="572" spans="1:8" x14ac:dyDescent="0.35">
      <c r="A572" t="s">
        <v>191</v>
      </c>
      <c r="B572" t="str">
        <f>INDEX([2]master!$A$1:$C$498,MATCH(A572,[2]master!$A$1:$A$498,0),2)</f>
        <v>CSC</v>
      </c>
      <c r="C572" t="s">
        <v>76</v>
      </c>
      <c r="D572" t="str">
        <f>INDEX([2]master!$A$1:$C$498,MATCH(C572,[2]master!$A$1:$A$498,0),2)</f>
        <v>Carboneutralité au Canada</v>
      </c>
      <c r="E572" t="s">
        <v>141</v>
      </c>
      <c r="F572" t="str">
        <f>INDEX([2]master!$A$1:$C$498,MATCH(E572,[2]master!$A$1:$A$498,0),2)</f>
        <v>Sables Bitumineux</v>
      </c>
      <c r="G572" t="s">
        <v>161</v>
      </c>
      <c r="H572">
        <v>1294.8999999999999</v>
      </c>
    </row>
    <row r="573" spans="1:8" x14ac:dyDescent="0.35">
      <c r="A573" t="s">
        <v>191</v>
      </c>
      <c r="B573" t="str">
        <f>INDEX([2]master!$A$1:$C$498,MATCH(A573,[2]master!$A$1:$A$498,0),2)</f>
        <v>CSC</v>
      </c>
      <c r="C573" t="s">
        <v>76</v>
      </c>
      <c r="D573" t="str">
        <f>INDEX([2]master!$A$1:$C$498,MATCH(C573,[2]master!$A$1:$A$498,0),2)</f>
        <v>Carboneutralité au Canada</v>
      </c>
      <c r="E573" t="s">
        <v>141</v>
      </c>
      <c r="F573" t="str">
        <f>INDEX([2]master!$A$1:$C$498,MATCH(E573,[2]master!$A$1:$A$498,0),2)</f>
        <v>Sables Bitumineux</v>
      </c>
      <c r="G573" t="s">
        <v>162</v>
      </c>
      <c r="H573">
        <v>1404.9</v>
      </c>
    </row>
    <row r="574" spans="1:8" x14ac:dyDescent="0.35">
      <c r="A574" t="s">
        <v>191</v>
      </c>
      <c r="B574" t="str">
        <f>INDEX([2]master!$A$1:$C$498,MATCH(A574,[2]master!$A$1:$A$498,0),2)</f>
        <v>CSC</v>
      </c>
      <c r="C574" t="s">
        <v>76</v>
      </c>
      <c r="D574" t="str">
        <f>INDEX([2]master!$A$1:$C$498,MATCH(C574,[2]master!$A$1:$A$498,0),2)</f>
        <v>Carboneutralité au Canada</v>
      </c>
      <c r="E574" t="s">
        <v>141</v>
      </c>
      <c r="F574" t="str">
        <f>INDEX([2]master!$A$1:$C$498,MATCH(E574,[2]master!$A$1:$A$498,0),2)</f>
        <v>Sables Bitumineux</v>
      </c>
      <c r="G574" t="s">
        <v>163</v>
      </c>
      <c r="H574">
        <v>2038.5</v>
      </c>
    </row>
    <row r="575" spans="1:8" x14ac:dyDescent="0.35">
      <c r="A575" t="s">
        <v>191</v>
      </c>
      <c r="B575" t="str">
        <f>INDEX([2]master!$A$1:$C$498,MATCH(A575,[2]master!$A$1:$A$498,0),2)</f>
        <v>CSC</v>
      </c>
      <c r="C575" t="s">
        <v>76</v>
      </c>
      <c r="D575" t="str">
        <f>INDEX([2]master!$A$1:$C$498,MATCH(C575,[2]master!$A$1:$A$498,0),2)</f>
        <v>Carboneutralité au Canada</v>
      </c>
      <c r="E575" t="s">
        <v>141</v>
      </c>
      <c r="F575" t="str">
        <f>INDEX([2]master!$A$1:$C$498,MATCH(E575,[2]master!$A$1:$A$498,0),2)</f>
        <v>Sables Bitumineux</v>
      </c>
      <c r="G575" t="s">
        <v>164</v>
      </c>
      <c r="H575">
        <v>5023</v>
      </c>
    </row>
    <row r="576" spans="1:8" x14ac:dyDescent="0.35">
      <c r="A576" t="s">
        <v>191</v>
      </c>
      <c r="B576" t="str">
        <f>INDEX([2]master!$A$1:$C$498,MATCH(A576,[2]master!$A$1:$A$498,0),2)</f>
        <v>CSC</v>
      </c>
      <c r="C576" t="s">
        <v>76</v>
      </c>
      <c r="D576" t="str">
        <f>INDEX([2]master!$A$1:$C$498,MATCH(C576,[2]master!$A$1:$A$498,0),2)</f>
        <v>Carboneutralité au Canada</v>
      </c>
      <c r="E576" t="s">
        <v>141</v>
      </c>
      <c r="F576" t="str">
        <f>INDEX([2]master!$A$1:$C$498,MATCH(E576,[2]master!$A$1:$A$498,0),2)</f>
        <v>Sables Bitumineux</v>
      </c>
      <c r="G576" t="s">
        <v>165</v>
      </c>
      <c r="H576">
        <v>9966.1</v>
      </c>
    </row>
    <row r="577" spans="1:8" x14ac:dyDescent="0.35">
      <c r="A577" t="s">
        <v>191</v>
      </c>
      <c r="B577" t="str">
        <f>INDEX([2]master!$A$1:$C$498,MATCH(A577,[2]master!$A$1:$A$498,0),2)</f>
        <v>CSC</v>
      </c>
      <c r="C577" t="s">
        <v>76</v>
      </c>
      <c r="D577" t="str">
        <f>INDEX([2]master!$A$1:$C$498,MATCH(C577,[2]master!$A$1:$A$498,0),2)</f>
        <v>Carboneutralité au Canada</v>
      </c>
      <c r="E577" t="s">
        <v>141</v>
      </c>
      <c r="F577" t="str">
        <f>INDEX([2]master!$A$1:$C$498,MATCH(E577,[2]master!$A$1:$A$498,0),2)</f>
        <v>Sables Bitumineux</v>
      </c>
      <c r="G577" t="s">
        <v>166</v>
      </c>
      <c r="H577">
        <v>15421.900000000001</v>
      </c>
    </row>
    <row r="578" spans="1:8" x14ac:dyDescent="0.35">
      <c r="A578" t="s">
        <v>191</v>
      </c>
      <c r="B578" t="str">
        <f>INDEX([2]master!$A$1:$C$498,MATCH(A578,[2]master!$A$1:$A$498,0),2)</f>
        <v>CSC</v>
      </c>
      <c r="C578" t="s">
        <v>76</v>
      </c>
      <c r="D578" t="str">
        <f>INDEX([2]master!$A$1:$C$498,MATCH(C578,[2]master!$A$1:$A$498,0),2)</f>
        <v>Carboneutralité au Canada</v>
      </c>
      <c r="E578" t="s">
        <v>141</v>
      </c>
      <c r="F578" t="str">
        <f>INDEX([2]master!$A$1:$C$498,MATCH(E578,[2]master!$A$1:$A$498,0),2)</f>
        <v>Sables Bitumineux</v>
      </c>
      <c r="G578" t="s">
        <v>167</v>
      </c>
      <c r="H578">
        <v>20943.899999999998</v>
      </c>
    </row>
    <row r="579" spans="1:8" x14ac:dyDescent="0.35">
      <c r="A579" t="s">
        <v>191</v>
      </c>
      <c r="B579" t="str">
        <f>INDEX([2]master!$A$1:$C$498,MATCH(A579,[2]master!$A$1:$A$498,0),2)</f>
        <v>CSC</v>
      </c>
      <c r="C579" t="s">
        <v>76</v>
      </c>
      <c r="D579" t="str">
        <f>INDEX([2]master!$A$1:$C$498,MATCH(C579,[2]master!$A$1:$A$498,0),2)</f>
        <v>Carboneutralité au Canada</v>
      </c>
      <c r="E579" t="s">
        <v>141</v>
      </c>
      <c r="F579" t="str">
        <f>INDEX([2]master!$A$1:$C$498,MATCH(E579,[2]master!$A$1:$A$498,0),2)</f>
        <v>Sables Bitumineux</v>
      </c>
      <c r="G579" t="s">
        <v>168</v>
      </c>
      <c r="H579">
        <v>26213</v>
      </c>
    </row>
    <row r="580" spans="1:8" x14ac:dyDescent="0.35">
      <c r="A580" t="s">
        <v>191</v>
      </c>
      <c r="B580" t="str">
        <f>INDEX([2]master!$A$1:$C$498,MATCH(A580,[2]master!$A$1:$A$498,0),2)</f>
        <v>CSC</v>
      </c>
      <c r="C580" t="s">
        <v>76</v>
      </c>
      <c r="D580" t="str">
        <f>INDEX([2]master!$A$1:$C$498,MATCH(C580,[2]master!$A$1:$A$498,0),2)</f>
        <v>Carboneutralité au Canada</v>
      </c>
      <c r="E580" t="s">
        <v>141</v>
      </c>
      <c r="F580" t="str">
        <f>INDEX([2]master!$A$1:$C$498,MATCH(E580,[2]master!$A$1:$A$498,0),2)</f>
        <v>Sables Bitumineux</v>
      </c>
      <c r="G580" t="s">
        <v>169</v>
      </c>
      <c r="H580">
        <v>31076.499999999996</v>
      </c>
    </row>
    <row r="581" spans="1:8" x14ac:dyDescent="0.35">
      <c r="A581" t="s">
        <v>191</v>
      </c>
      <c r="B581" t="str">
        <f>INDEX([2]master!$A$1:$C$498,MATCH(A581,[2]master!$A$1:$A$498,0),2)</f>
        <v>CSC</v>
      </c>
      <c r="C581" t="s">
        <v>76</v>
      </c>
      <c r="D581" t="str">
        <f>INDEX([2]master!$A$1:$C$498,MATCH(C581,[2]master!$A$1:$A$498,0),2)</f>
        <v>Carboneutralité au Canada</v>
      </c>
      <c r="E581" t="s">
        <v>141</v>
      </c>
      <c r="F581" t="str">
        <f>INDEX([2]master!$A$1:$C$498,MATCH(E581,[2]master!$A$1:$A$498,0),2)</f>
        <v>Sables Bitumineux</v>
      </c>
      <c r="G581" t="s">
        <v>170</v>
      </c>
      <c r="H581">
        <v>36108.800000000003</v>
      </c>
    </row>
    <row r="582" spans="1:8" x14ac:dyDescent="0.35">
      <c r="A582" t="s">
        <v>191</v>
      </c>
      <c r="B582" t="str">
        <f>INDEX([2]master!$A$1:$C$498,MATCH(A582,[2]master!$A$1:$A$498,0),2)</f>
        <v>CSC</v>
      </c>
      <c r="C582" t="s">
        <v>76</v>
      </c>
      <c r="D582" t="str">
        <f>INDEX([2]master!$A$1:$C$498,MATCH(C582,[2]master!$A$1:$A$498,0),2)</f>
        <v>Carboneutralité au Canada</v>
      </c>
      <c r="E582" t="s">
        <v>141</v>
      </c>
      <c r="F582" t="str">
        <f>INDEX([2]master!$A$1:$C$498,MATCH(E582,[2]master!$A$1:$A$498,0),2)</f>
        <v>Sables Bitumineux</v>
      </c>
      <c r="G582" t="s">
        <v>171</v>
      </c>
      <c r="H582">
        <v>40554.400000000001</v>
      </c>
    </row>
    <row r="583" spans="1:8" x14ac:dyDescent="0.35">
      <c r="A583" t="s">
        <v>191</v>
      </c>
      <c r="B583" t="str">
        <f>INDEX([2]master!$A$1:$C$498,MATCH(A583,[2]master!$A$1:$A$498,0),2)</f>
        <v>CSC</v>
      </c>
      <c r="C583" t="s">
        <v>76</v>
      </c>
      <c r="D583" t="str">
        <f>INDEX([2]master!$A$1:$C$498,MATCH(C583,[2]master!$A$1:$A$498,0),2)</f>
        <v>Carboneutralité au Canada</v>
      </c>
      <c r="E583" t="s">
        <v>141</v>
      </c>
      <c r="F583" t="str">
        <f>INDEX([2]master!$A$1:$C$498,MATCH(E583,[2]master!$A$1:$A$498,0),2)</f>
        <v>Sables Bitumineux</v>
      </c>
      <c r="G583" t="s">
        <v>172</v>
      </c>
      <c r="H583">
        <v>44775.399999999994</v>
      </c>
    </row>
    <row r="584" spans="1:8" x14ac:dyDescent="0.35">
      <c r="A584" t="s">
        <v>191</v>
      </c>
      <c r="B584" t="str">
        <f>INDEX([2]master!$A$1:$C$498,MATCH(A584,[2]master!$A$1:$A$498,0),2)</f>
        <v>CSC</v>
      </c>
      <c r="C584" t="s">
        <v>76</v>
      </c>
      <c r="D584" t="str">
        <f>INDEX([2]master!$A$1:$C$498,MATCH(C584,[2]master!$A$1:$A$498,0),2)</f>
        <v>Carboneutralité au Canada</v>
      </c>
      <c r="E584" t="s">
        <v>141</v>
      </c>
      <c r="F584" t="str">
        <f>INDEX([2]master!$A$1:$C$498,MATCH(E584,[2]master!$A$1:$A$498,0),2)</f>
        <v>Sables Bitumineux</v>
      </c>
      <c r="G584" t="s">
        <v>173</v>
      </c>
      <c r="H584">
        <v>48826.399999999994</v>
      </c>
    </row>
    <row r="585" spans="1:8" x14ac:dyDescent="0.35">
      <c r="A585" t="s">
        <v>191</v>
      </c>
      <c r="B585" t="str">
        <f>INDEX([2]master!$A$1:$C$498,MATCH(A585,[2]master!$A$1:$A$498,0),2)</f>
        <v>CSC</v>
      </c>
      <c r="C585" t="s">
        <v>76</v>
      </c>
      <c r="D585" t="str">
        <f>INDEX([2]master!$A$1:$C$498,MATCH(C585,[2]master!$A$1:$A$498,0),2)</f>
        <v>Carboneutralité au Canada</v>
      </c>
      <c r="E585" t="s">
        <v>141</v>
      </c>
      <c r="F585" t="str">
        <f>INDEX([2]master!$A$1:$C$498,MATCH(E585,[2]master!$A$1:$A$498,0),2)</f>
        <v>Sables Bitumineux</v>
      </c>
      <c r="G585" t="s">
        <v>174</v>
      </c>
      <c r="H585">
        <v>49500.100000000006</v>
      </c>
    </row>
    <row r="586" spans="1:8" x14ac:dyDescent="0.35">
      <c r="A586" t="s">
        <v>191</v>
      </c>
      <c r="B586" t="str">
        <f>INDEX([2]master!$A$1:$C$498,MATCH(A586,[2]master!$A$1:$A$498,0),2)</f>
        <v>CSC</v>
      </c>
      <c r="C586" t="s">
        <v>76</v>
      </c>
      <c r="D586" t="str">
        <f>INDEX([2]master!$A$1:$C$498,MATCH(C586,[2]master!$A$1:$A$498,0),2)</f>
        <v>Carboneutralité au Canada</v>
      </c>
      <c r="E586" t="s">
        <v>141</v>
      </c>
      <c r="F586" t="str">
        <f>INDEX([2]master!$A$1:$C$498,MATCH(E586,[2]master!$A$1:$A$498,0),2)</f>
        <v>Sables Bitumineux</v>
      </c>
      <c r="G586" t="s">
        <v>175</v>
      </c>
      <c r="H586">
        <v>47601.200000000004</v>
      </c>
    </row>
    <row r="587" spans="1:8" x14ac:dyDescent="0.35">
      <c r="A587" t="s">
        <v>191</v>
      </c>
      <c r="B587" t="str">
        <f>INDEX([2]master!$A$1:$C$498,MATCH(A587,[2]master!$A$1:$A$498,0),2)</f>
        <v>CSC</v>
      </c>
      <c r="C587" t="s">
        <v>76</v>
      </c>
      <c r="D587" t="str">
        <f>INDEX([2]master!$A$1:$C$498,MATCH(C587,[2]master!$A$1:$A$498,0),2)</f>
        <v>Carboneutralité au Canada</v>
      </c>
      <c r="E587" t="s">
        <v>141</v>
      </c>
      <c r="F587" t="str">
        <f>INDEX([2]master!$A$1:$C$498,MATCH(E587,[2]master!$A$1:$A$498,0),2)</f>
        <v>Sables Bitumineux</v>
      </c>
      <c r="G587" t="s">
        <v>176</v>
      </c>
      <c r="H587">
        <v>45639.8</v>
      </c>
    </row>
    <row r="588" spans="1:8" x14ac:dyDescent="0.35">
      <c r="A588" t="s">
        <v>191</v>
      </c>
      <c r="B588" t="str">
        <f>INDEX([2]master!$A$1:$C$498,MATCH(A588,[2]master!$A$1:$A$498,0),2)</f>
        <v>CSC</v>
      </c>
      <c r="C588" t="s">
        <v>76</v>
      </c>
      <c r="D588" t="str">
        <f>INDEX([2]master!$A$1:$C$498,MATCH(C588,[2]master!$A$1:$A$498,0),2)</f>
        <v>Carboneutralité au Canada</v>
      </c>
      <c r="E588" t="s">
        <v>141</v>
      </c>
      <c r="F588" t="str">
        <f>INDEX([2]master!$A$1:$C$498,MATCH(E588,[2]master!$A$1:$A$498,0),2)</f>
        <v>Sables Bitumineux</v>
      </c>
      <c r="G588" t="s">
        <v>177</v>
      </c>
      <c r="H588">
        <v>43709.4</v>
      </c>
    </row>
    <row r="589" spans="1:8" x14ac:dyDescent="0.35">
      <c r="A589" t="s">
        <v>191</v>
      </c>
      <c r="B589" t="str">
        <f>INDEX([2]master!$A$1:$C$498,MATCH(A589,[2]master!$A$1:$A$498,0),2)</f>
        <v>CSC</v>
      </c>
      <c r="C589" t="s">
        <v>76</v>
      </c>
      <c r="D589" t="str">
        <f>INDEX([2]master!$A$1:$C$498,MATCH(C589,[2]master!$A$1:$A$498,0),2)</f>
        <v>Carboneutralité au Canada</v>
      </c>
      <c r="E589" t="s">
        <v>141</v>
      </c>
      <c r="F589" t="str">
        <f>INDEX([2]master!$A$1:$C$498,MATCH(E589,[2]master!$A$1:$A$498,0),2)</f>
        <v>Sables Bitumineux</v>
      </c>
      <c r="G589" t="s">
        <v>178</v>
      </c>
      <c r="H589">
        <v>41809.9</v>
      </c>
    </row>
    <row r="590" spans="1:8" x14ac:dyDescent="0.35">
      <c r="A590" t="s">
        <v>191</v>
      </c>
      <c r="B590" t="str">
        <f>INDEX([2]master!$A$1:$C$498,MATCH(A590,[2]master!$A$1:$A$498,0),2)</f>
        <v>CSC</v>
      </c>
      <c r="C590" t="s">
        <v>76</v>
      </c>
      <c r="D590" t="str">
        <f>INDEX([2]master!$A$1:$C$498,MATCH(C590,[2]master!$A$1:$A$498,0),2)</f>
        <v>Carboneutralité au Canada</v>
      </c>
      <c r="E590" t="s">
        <v>141</v>
      </c>
      <c r="F590" t="str">
        <f>INDEX([2]master!$A$1:$C$498,MATCH(E590,[2]master!$A$1:$A$498,0),2)</f>
        <v>Sables Bitumineux</v>
      </c>
      <c r="G590" t="s">
        <v>179</v>
      </c>
      <c r="H590">
        <v>39796.6</v>
      </c>
    </row>
    <row r="591" spans="1:8" x14ac:dyDescent="0.35">
      <c r="A591" t="s">
        <v>191</v>
      </c>
      <c r="B591" t="str">
        <f>INDEX([2]master!$A$1:$C$498,MATCH(A591,[2]master!$A$1:$A$498,0),2)</f>
        <v>CSC</v>
      </c>
      <c r="C591" t="s">
        <v>76</v>
      </c>
      <c r="D591" t="str">
        <f>INDEX([2]master!$A$1:$C$498,MATCH(C591,[2]master!$A$1:$A$498,0),2)</f>
        <v>Carboneutralité au Canada</v>
      </c>
      <c r="E591" t="s">
        <v>141</v>
      </c>
      <c r="F591" t="str">
        <f>INDEX([2]master!$A$1:$C$498,MATCH(E591,[2]master!$A$1:$A$498,0),2)</f>
        <v>Sables Bitumineux</v>
      </c>
      <c r="G591" t="s">
        <v>180</v>
      </c>
      <c r="H591">
        <v>37817.300000000003</v>
      </c>
    </row>
    <row r="592" spans="1:8" x14ac:dyDescent="0.35">
      <c r="A592" t="s">
        <v>191</v>
      </c>
      <c r="B592" t="str">
        <f>INDEX([2]master!$A$1:$C$498,MATCH(A592,[2]master!$A$1:$A$498,0),2)</f>
        <v>CSC</v>
      </c>
      <c r="C592" t="s">
        <v>76</v>
      </c>
      <c r="D592" t="str">
        <f>INDEX([2]master!$A$1:$C$498,MATCH(C592,[2]master!$A$1:$A$498,0),2)</f>
        <v>Carboneutralité au Canada</v>
      </c>
      <c r="E592" t="s">
        <v>141</v>
      </c>
      <c r="F592" t="str">
        <f>INDEX([2]master!$A$1:$C$498,MATCH(E592,[2]master!$A$1:$A$498,0),2)</f>
        <v>Sables Bitumineux</v>
      </c>
      <c r="G592" t="s">
        <v>181</v>
      </c>
      <c r="H592">
        <v>36306.399999999994</v>
      </c>
    </row>
    <row r="593" spans="1:8" x14ac:dyDescent="0.35">
      <c r="A593" t="s">
        <v>191</v>
      </c>
      <c r="B593" t="str">
        <f>INDEX([2]master!$A$1:$C$498,MATCH(A593,[2]master!$A$1:$A$498,0),2)</f>
        <v>CSC</v>
      </c>
      <c r="C593" t="s">
        <v>76</v>
      </c>
      <c r="D593" t="str">
        <f>INDEX([2]master!$A$1:$C$498,MATCH(C593,[2]master!$A$1:$A$498,0),2)</f>
        <v>Carboneutralité au Canada</v>
      </c>
      <c r="E593" t="s">
        <v>141</v>
      </c>
      <c r="F593" t="str">
        <f>INDEX([2]master!$A$1:$C$498,MATCH(E593,[2]master!$A$1:$A$498,0),2)</f>
        <v>Sables Bitumineux</v>
      </c>
      <c r="G593" t="s">
        <v>182</v>
      </c>
      <c r="H593">
        <v>34811.199999999997</v>
      </c>
    </row>
    <row r="594" spans="1:8" x14ac:dyDescent="0.35">
      <c r="A594" t="s">
        <v>191</v>
      </c>
      <c r="B594" t="str">
        <f>INDEX([2]master!$A$1:$C$498,MATCH(A594,[2]master!$A$1:$A$498,0),2)</f>
        <v>CSC</v>
      </c>
      <c r="C594" t="s">
        <v>76</v>
      </c>
      <c r="D594" t="str">
        <f>INDEX([2]master!$A$1:$C$498,MATCH(C594,[2]master!$A$1:$A$498,0),2)</f>
        <v>Carboneutralité au Canada</v>
      </c>
      <c r="E594" t="s">
        <v>141</v>
      </c>
      <c r="F594" t="str">
        <f>INDEX([2]master!$A$1:$C$498,MATCH(E594,[2]master!$A$1:$A$498,0),2)</f>
        <v>Sables Bitumineux</v>
      </c>
      <c r="G594" t="s">
        <v>183</v>
      </c>
      <c r="H594">
        <v>33554.400000000001</v>
      </c>
    </row>
    <row r="595" spans="1:8" x14ac:dyDescent="0.35">
      <c r="A595" t="s">
        <v>191</v>
      </c>
      <c r="B595" t="str">
        <f>INDEX([2]master!$A$1:$C$498,MATCH(A595,[2]master!$A$1:$A$498,0),2)</f>
        <v>CSC</v>
      </c>
      <c r="C595" t="s">
        <v>76</v>
      </c>
      <c r="D595" t="str">
        <f>INDEX([2]master!$A$1:$C$498,MATCH(C595,[2]master!$A$1:$A$498,0),2)</f>
        <v>Carboneutralité au Canada</v>
      </c>
      <c r="E595" t="s">
        <v>141</v>
      </c>
      <c r="F595" t="str">
        <f>INDEX([2]master!$A$1:$C$498,MATCH(E595,[2]master!$A$1:$A$498,0),2)</f>
        <v>Sables Bitumineux</v>
      </c>
      <c r="G595" t="s">
        <v>184</v>
      </c>
      <c r="H595">
        <v>32291.4</v>
      </c>
    </row>
    <row r="596" spans="1:8" x14ac:dyDescent="0.35">
      <c r="A596" t="s">
        <v>191</v>
      </c>
      <c r="B596" t="str">
        <f>INDEX([2]master!$A$1:$C$498,MATCH(A596,[2]master!$A$1:$A$498,0),2)</f>
        <v>CSC</v>
      </c>
      <c r="C596" t="s">
        <v>76</v>
      </c>
      <c r="D596" t="str">
        <f>INDEX([2]master!$A$1:$C$498,MATCH(C596,[2]master!$A$1:$A$498,0),2)</f>
        <v>Carboneutralité au Canada</v>
      </c>
      <c r="E596" t="s">
        <v>141</v>
      </c>
      <c r="F596" t="str">
        <f>INDEX([2]master!$A$1:$C$498,MATCH(E596,[2]master!$A$1:$A$498,0),2)</f>
        <v>Sables Bitumineux</v>
      </c>
      <c r="G596" t="s">
        <v>185</v>
      </c>
      <c r="H596">
        <v>31051.600000000002</v>
      </c>
    </row>
    <row r="597" spans="1:8" x14ac:dyDescent="0.35">
      <c r="A597" t="s">
        <v>191</v>
      </c>
      <c r="B597" t="str">
        <f>INDEX([2]master!$A$1:$C$498,MATCH(A597,[2]master!$A$1:$A$498,0),2)</f>
        <v>CSC</v>
      </c>
      <c r="C597" t="s">
        <v>76</v>
      </c>
      <c r="D597" t="str">
        <f>INDEX([2]master!$A$1:$C$498,MATCH(C597,[2]master!$A$1:$A$498,0),2)</f>
        <v>Carboneutralité au Canada</v>
      </c>
      <c r="E597" t="s">
        <v>141</v>
      </c>
      <c r="F597" t="str">
        <f>INDEX([2]master!$A$1:$C$498,MATCH(E597,[2]master!$A$1:$A$498,0),2)</f>
        <v>Sables Bitumineux</v>
      </c>
      <c r="G597" t="s">
        <v>186</v>
      </c>
      <c r="H597">
        <v>29834.600000000002</v>
      </c>
    </row>
    <row r="598" spans="1:8" x14ac:dyDescent="0.35">
      <c r="A598" t="s">
        <v>191</v>
      </c>
      <c r="B598" t="str">
        <f>INDEX([2]master!$A$1:$C$498,MATCH(A598,[2]master!$A$1:$A$498,0),2)</f>
        <v>CSC</v>
      </c>
      <c r="C598" t="s">
        <v>76</v>
      </c>
      <c r="D598" t="str">
        <f>INDEX([2]master!$A$1:$C$498,MATCH(C598,[2]master!$A$1:$A$498,0),2)</f>
        <v>Carboneutralité au Canada</v>
      </c>
      <c r="E598" t="s">
        <v>141</v>
      </c>
      <c r="F598" t="str">
        <f>INDEX([2]master!$A$1:$C$498,MATCH(E598,[2]master!$A$1:$A$498,0),2)</f>
        <v>Sables Bitumineux</v>
      </c>
      <c r="G598" t="s">
        <v>187</v>
      </c>
      <c r="H598">
        <v>28665.7</v>
      </c>
    </row>
    <row r="599" spans="1:8" x14ac:dyDescent="0.35">
      <c r="A599" t="s">
        <v>191</v>
      </c>
      <c r="B599" t="str">
        <f>INDEX([2]master!$A$1:$C$498,MATCH(A599,[2]master!$A$1:$A$498,0),2)</f>
        <v>CSC</v>
      </c>
      <c r="C599" t="s">
        <v>76</v>
      </c>
      <c r="D599" t="str">
        <f>INDEX([2]master!$A$1:$C$498,MATCH(C599,[2]master!$A$1:$A$498,0),2)</f>
        <v>Carboneutralité au Canada</v>
      </c>
      <c r="E599" t="s">
        <v>141</v>
      </c>
      <c r="F599" t="str">
        <f>INDEX([2]master!$A$1:$C$498,MATCH(E599,[2]master!$A$1:$A$498,0),2)</f>
        <v>Sables Bitumineux</v>
      </c>
      <c r="G599" t="s">
        <v>188</v>
      </c>
      <c r="H599">
        <v>27518.5</v>
      </c>
    </row>
    <row r="600" spans="1:8" x14ac:dyDescent="0.35">
      <c r="A600" t="s">
        <v>191</v>
      </c>
      <c r="B600" t="str">
        <f>INDEX([2]master!$A$1:$C$498,MATCH(A600,[2]master!$A$1:$A$498,0),2)</f>
        <v>CSC</v>
      </c>
      <c r="C600" t="s">
        <v>76</v>
      </c>
      <c r="D600" t="str">
        <f>INDEX([2]master!$A$1:$C$498,MATCH(C600,[2]master!$A$1:$A$498,0),2)</f>
        <v>Carboneutralité au Canada</v>
      </c>
      <c r="E600" t="s">
        <v>189</v>
      </c>
      <c r="F600" t="str">
        <f>INDEX([2]master!$A$1:$C$498,MATCH(E600,[2]master!$A$1:$A$498,0),2)</f>
        <v>Pétrole classique</v>
      </c>
      <c r="G600" t="s">
        <v>142</v>
      </c>
      <c r="H600">
        <v>0</v>
      </c>
    </row>
    <row r="601" spans="1:8" x14ac:dyDescent="0.35">
      <c r="A601" t="s">
        <v>191</v>
      </c>
      <c r="B601" t="str">
        <f>INDEX([2]master!$A$1:$C$498,MATCH(A601,[2]master!$A$1:$A$498,0),2)</f>
        <v>CSC</v>
      </c>
      <c r="C601" t="s">
        <v>76</v>
      </c>
      <c r="D601" t="str">
        <f>INDEX([2]master!$A$1:$C$498,MATCH(C601,[2]master!$A$1:$A$498,0),2)</f>
        <v>Carboneutralité au Canada</v>
      </c>
      <c r="E601" t="s">
        <v>189</v>
      </c>
      <c r="F601" t="str">
        <f>INDEX([2]master!$A$1:$C$498,MATCH(E601,[2]master!$A$1:$A$498,0),2)</f>
        <v>Pétrole classique</v>
      </c>
      <c r="G601" t="s">
        <v>144</v>
      </c>
      <c r="H601">
        <v>0</v>
      </c>
    </row>
    <row r="602" spans="1:8" x14ac:dyDescent="0.35">
      <c r="A602" t="s">
        <v>191</v>
      </c>
      <c r="B602" t="str">
        <f>INDEX([2]master!$A$1:$C$498,MATCH(A602,[2]master!$A$1:$A$498,0),2)</f>
        <v>CSC</v>
      </c>
      <c r="C602" t="s">
        <v>76</v>
      </c>
      <c r="D602" t="str">
        <f>INDEX([2]master!$A$1:$C$498,MATCH(C602,[2]master!$A$1:$A$498,0),2)</f>
        <v>Carboneutralité au Canada</v>
      </c>
      <c r="E602" t="s">
        <v>189</v>
      </c>
      <c r="F602" t="str">
        <f>INDEX([2]master!$A$1:$C$498,MATCH(E602,[2]master!$A$1:$A$498,0),2)</f>
        <v>Pétrole classique</v>
      </c>
      <c r="G602" t="s">
        <v>145</v>
      </c>
      <c r="H602">
        <v>0</v>
      </c>
    </row>
    <row r="603" spans="1:8" x14ac:dyDescent="0.35">
      <c r="A603" t="s">
        <v>191</v>
      </c>
      <c r="B603" t="str">
        <f>INDEX([2]master!$A$1:$C$498,MATCH(A603,[2]master!$A$1:$A$498,0),2)</f>
        <v>CSC</v>
      </c>
      <c r="C603" t="s">
        <v>76</v>
      </c>
      <c r="D603" t="str">
        <f>INDEX([2]master!$A$1:$C$498,MATCH(C603,[2]master!$A$1:$A$498,0),2)</f>
        <v>Carboneutralité au Canada</v>
      </c>
      <c r="E603" t="s">
        <v>189</v>
      </c>
      <c r="F603" t="str">
        <f>INDEX([2]master!$A$1:$C$498,MATCH(E603,[2]master!$A$1:$A$498,0),2)</f>
        <v>Pétrole classique</v>
      </c>
      <c r="G603" t="s">
        <v>146</v>
      </c>
      <c r="H603">
        <v>0</v>
      </c>
    </row>
    <row r="604" spans="1:8" x14ac:dyDescent="0.35">
      <c r="A604" t="s">
        <v>191</v>
      </c>
      <c r="B604" t="str">
        <f>INDEX([2]master!$A$1:$C$498,MATCH(A604,[2]master!$A$1:$A$498,0),2)</f>
        <v>CSC</v>
      </c>
      <c r="C604" t="s">
        <v>76</v>
      </c>
      <c r="D604" t="str">
        <f>INDEX([2]master!$A$1:$C$498,MATCH(C604,[2]master!$A$1:$A$498,0),2)</f>
        <v>Carboneutralité au Canada</v>
      </c>
      <c r="E604" t="s">
        <v>189</v>
      </c>
      <c r="F604" t="str">
        <f>INDEX([2]master!$A$1:$C$498,MATCH(E604,[2]master!$A$1:$A$498,0),2)</f>
        <v>Pétrole classique</v>
      </c>
      <c r="G604" t="s">
        <v>147</v>
      </c>
      <c r="H604">
        <v>0</v>
      </c>
    </row>
    <row r="605" spans="1:8" x14ac:dyDescent="0.35">
      <c r="A605" t="s">
        <v>191</v>
      </c>
      <c r="B605" t="str">
        <f>INDEX([2]master!$A$1:$C$498,MATCH(A605,[2]master!$A$1:$A$498,0),2)</f>
        <v>CSC</v>
      </c>
      <c r="C605" t="s">
        <v>76</v>
      </c>
      <c r="D605" t="str">
        <f>INDEX([2]master!$A$1:$C$498,MATCH(C605,[2]master!$A$1:$A$498,0),2)</f>
        <v>Carboneutralité au Canada</v>
      </c>
      <c r="E605" t="s">
        <v>189</v>
      </c>
      <c r="F605" t="str">
        <f>INDEX([2]master!$A$1:$C$498,MATCH(E605,[2]master!$A$1:$A$498,0),2)</f>
        <v>Pétrole classique</v>
      </c>
      <c r="G605" t="s">
        <v>148</v>
      </c>
      <c r="H605">
        <v>0</v>
      </c>
    </row>
    <row r="606" spans="1:8" x14ac:dyDescent="0.35">
      <c r="A606" t="s">
        <v>191</v>
      </c>
      <c r="B606" t="str">
        <f>INDEX([2]master!$A$1:$C$498,MATCH(A606,[2]master!$A$1:$A$498,0),2)</f>
        <v>CSC</v>
      </c>
      <c r="C606" t="s">
        <v>76</v>
      </c>
      <c r="D606" t="str">
        <f>INDEX([2]master!$A$1:$C$498,MATCH(C606,[2]master!$A$1:$A$498,0),2)</f>
        <v>Carboneutralité au Canada</v>
      </c>
      <c r="E606" t="s">
        <v>189</v>
      </c>
      <c r="F606" t="str">
        <f>INDEX([2]master!$A$1:$C$498,MATCH(E606,[2]master!$A$1:$A$498,0),2)</f>
        <v>Pétrole classique</v>
      </c>
      <c r="G606" t="s">
        <v>149</v>
      </c>
      <c r="H606">
        <v>0</v>
      </c>
    </row>
    <row r="607" spans="1:8" x14ac:dyDescent="0.35">
      <c r="A607" t="s">
        <v>191</v>
      </c>
      <c r="B607" t="str">
        <f>INDEX([2]master!$A$1:$C$498,MATCH(A607,[2]master!$A$1:$A$498,0),2)</f>
        <v>CSC</v>
      </c>
      <c r="C607" t="s">
        <v>76</v>
      </c>
      <c r="D607" t="str">
        <f>INDEX([2]master!$A$1:$C$498,MATCH(C607,[2]master!$A$1:$A$498,0),2)</f>
        <v>Carboneutralité au Canada</v>
      </c>
      <c r="E607" t="s">
        <v>189</v>
      </c>
      <c r="F607" t="str">
        <f>INDEX([2]master!$A$1:$C$498,MATCH(E607,[2]master!$A$1:$A$498,0),2)</f>
        <v>Pétrole classique</v>
      </c>
      <c r="G607" t="s">
        <v>150</v>
      </c>
      <c r="H607">
        <v>0</v>
      </c>
    </row>
    <row r="608" spans="1:8" x14ac:dyDescent="0.35">
      <c r="A608" t="s">
        <v>191</v>
      </c>
      <c r="B608" t="str">
        <f>INDEX([2]master!$A$1:$C$498,MATCH(A608,[2]master!$A$1:$A$498,0),2)</f>
        <v>CSC</v>
      </c>
      <c r="C608" t="s">
        <v>76</v>
      </c>
      <c r="D608" t="str">
        <f>INDEX([2]master!$A$1:$C$498,MATCH(C608,[2]master!$A$1:$A$498,0),2)</f>
        <v>Carboneutralité au Canada</v>
      </c>
      <c r="E608" t="s">
        <v>189</v>
      </c>
      <c r="F608" t="str">
        <f>INDEX([2]master!$A$1:$C$498,MATCH(E608,[2]master!$A$1:$A$498,0),2)</f>
        <v>Pétrole classique</v>
      </c>
      <c r="G608" t="s">
        <v>151</v>
      </c>
      <c r="H608">
        <v>0</v>
      </c>
    </row>
    <row r="609" spans="1:8" x14ac:dyDescent="0.35">
      <c r="A609" t="s">
        <v>191</v>
      </c>
      <c r="B609" t="str">
        <f>INDEX([2]master!$A$1:$C$498,MATCH(A609,[2]master!$A$1:$A$498,0),2)</f>
        <v>CSC</v>
      </c>
      <c r="C609" t="s">
        <v>76</v>
      </c>
      <c r="D609" t="str">
        <f>INDEX([2]master!$A$1:$C$498,MATCH(C609,[2]master!$A$1:$A$498,0),2)</f>
        <v>Carboneutralité au Canada</v>
      </c>
      <c r="E609" t="s">
        <v>189</v>
      </c>
      <c r="F609" t="str">
        <f>INDEX([2]master!$A$1:$C$498,MATCH(E609,[2]master!$A$1:$A$498,0),2)</f>
        <v>Pétrole classique</v>
      </c>
      <c r="G609" t="s">
        <v>152</v>
      </c>
      <c r="H609">
        <v>0</v>
      </c>
    </row>
    <row r="610" spans="1:8" x14ac:dyDescent="0.35">
      <c r="A610" t="s">
        <v>191</v>
      </c>
      <c r="B610" t="str">
        <f>INDEX([2]master!$A$1:$C$498,MATCH(A610,[2]master!$A$1:$A$498,0),2)</f>
        <v>CSC</v>
      </c>
      <c r="C610" t="s">
        <v>76</v>
      </c>
      <c r="D610" t="str">
        <f>INDEX([2]master!$A$1:$C$498,MATCH(C610,[2]master!$A$1:$A$498,0),2)</f>
        <v>Carboneutralité au Canada</v>
      </c>
      <c r="E610" t="s">
        <v>189</v>
      </c>
      <c r="F610" t="str">
        <f>INDEX([2]master!$A$1:$C$498,MATCH(E610,[2]master!$A$1:$A$498,0),2)</f>
        <v>Pétrole classique</v>
      </c>
      <c r="G610" t="s">
        <v>153</v>
      </c>
      <c r="H610">
        <v>0</v>
      </c>
    </row>
    <row r="611" spans="1:8" x14ac:dyDescent="0.35">
      <c r="A611" t="s">
        <v>191</v>
      </c>
      <c r="B611" t="str">
        <f>INDEX([2]master!$A$1:$C$498,MATCH(A611,[2]master!$A$1:$A$498,0),2)</f>
        <v>CSC</v>
      </c>
      <c r="C611" t="s">
        <v>76</v>
      </c>
      <c r="D611" t="str">
        <f>INDEX([2]master!$A$1:$C$498,MATCH(C611,[2]master!$A$1:$A$498,0),2)</f>
        <v>Carboneutralité au Canada</v>
      </c>
      <c r="E611" t="s">
        <v>189</v>
      </c>
      <c r="F611" t="str">
        <f>INDEX([2]master!$A$1:$C$498,MATCH(E611,[2]master!$A$1:$A$498,0),2)</f>
        <v>Pétrole classique</v>
      </c>
      <c r="G611" t="s">
        <v>154</v>
      </c>
      <c r="H611">
        <v>0</v>
      </c>
    </row>
    <row r="612" spans="1:8" x14ac:dyDescent="0.35">
      <c r="A612" t="s">
        <v>191</v>
      </c>
      <c r="B612" t="str">
        <f>INDEX([2]master!$A$1:$C$498,MATCH(A612,[2]master!$A$1:$A$498,0),2)</f>
        <v>CSC</v>
      </c>
      <c r="C612" t="s">
        <v>76</v>
      </c>
      <c r="D612" t="str">
        <f>INDEX([2]master!$A$1:$C$498,MATCH(C612,[2]master!$A$1:$A$498,0),2)</f>
        <v>Carboneutralité au Canada</v>
      </c>
      <c r="E612" t="s">
        <v>189</v>
      </c>
      <c r="F612" t="str">
        <f>INDEX([2]master!$A$1:$C$498,MATCH(E612,[2]master!$A$1:$A$498,0),2)</f>
        <v>Pétrole classique</v>
      </c>
      <c r="G612" t="s">
        <v>155</v>
      </c>
      <c r="H612">
        <v>0</v>
      </c>
    </row>
    <row r="613" spans="1:8" x14ac:dyDescent="0.35">
      <c r="A613" t="s">
        <v>191</v>
      </c>
      <c r="B613" t="str">
        <f>INDEX([2]master!$A$1:$C$498,MATCH(A613,[2]master!$A$1:$A$498,0),2)</f>
        <v>CSC</v>
      </c>
      <c r="C613" t="s">
        <v>76</v>
      </c>
      <c r="D613" t="str">
        <f>INDEX([2]master!$A$1:$C$498,MATCH(C613,[2]master!$A$1:$A$498,0),2)</f>
        <v>Carboneutralité au Canada</v>
      </c>
      <c r="E613" t="s">
        <v>189</v>
      </c>
      <c r="F613" t="str">
        <f>INDEX([2]master!$A$1:$C$498,MATCH(E613,[2]master!$A$1:$A$498,0),2)</f>
        <v>Pétrole classique</v>
      </c>
      <c r="G613" t="s">
        <v>156</v>
      </c>
      <c r="H613">
        <v>0</v>
      </c>
    </row>
    <row r="614" spans="1:8" x14ac:dyDescent="0.35">
      <c r="A614" t="s">
        <v>191</v>
      </c>
      <c r="B614" t="str">
        <f>INDEX([2]master!$A$1:$C$498,MATCH(A614,[2]master!$A$1:$A$498,0),2)</f>
        <v>CSC</v>
      </c>
      <c r="C614" t="s">
        <v>76</v>
      </c>
      <c r="D614" t="str">
        <f>INDEX([2]master!$A$1:$C$498,MATCH(C614,[2]master!$A$1:$A$498,0),2)</f>
        <v>Carboneutralité au Canada</v>
      </c>
      <c r="E614" t="s">
        <v>189</v>
      </c>
      <c r="F614" t="str">
        <f>INDEX([2]master!$A$1:$C$498,MATCH(E614,[2]master!$A$1:$A$498,0),2)</f>
        <v>Pétrole classique</v>
      </c>
      <c r="G614" t="s">
        <v>157</v>
      </c>
      <c r="H614">
        <v>0</v>
      </c>
    </row>
    <row r="615" spans="1:8" x14ac:dyDescent="0.35">
      <c r="A615" t="s">
        <v>191</v>
      </c>
      <c r="B615" t="str">
        <f>INDEX([2]master!$A$1:$C$498,MATCH(A615,[2]master!$A$1:$A$498,0),2)</f>
        <v>CSC</v>
      </c>
      <c r="C615" t="s">
        <v>76</v>
      </c>
      <c r="D615" t="str">
        <f>INDEX([2]master!$A$1:$C$498,MATCH(C615,[2]master!$A$1:$A$498,0),2)</f>
        <v>Carboneutralité au Canada</v>
      </c>
      <c r="E615" t="s">
        <v>189</v>
      </c>
      <c r="F615" t="str">
        <f>INDEX([2]master!$A$1:$C$498,MATCH(E615,[2]master!$A$1:$A$498,0),2)</f>
        <v>Pétrole classique</v>
      </c>
      <c r="G615" t="s">
        <v>158</v>
      </c>
      <c r="H615">
        <v>0</v>
      </c>
    </row>
    <row r="616" spans="1:8" x14ac:dyDescent="0.35">
      <c r="A616" t="s">
        <v>191</v>
      </c>
      <c r="B616" t="str">
        <f>INDEX([2]master!$A$1:$C$498,MATCH(A616,[2]master!$A$1:$A$498,0),2)</f>
        <v>CSC</v>
      </c>
      <c r="C616" t="s">
        <v>76</v>
      </c>
      <c r="D616" t="str">
        <f>INDEX([2]master!$A$1:$C$498,MATCH(C616,[2]master!$A$1:$A$498,0),2)</f>
        <v>Carboneutralité au Canada</v>
      </c>
      <c r="E616" t="s">
        <v>189</v>
      </c>
      <c r="F616" t="str">
        <f>INDEX([2]master!$A$1:$C$498,MATCH(E616,[2]master!$A$1:$A$498,0),2)</f>
        <v>Pétrole classique</v>
      </c>
      <c r="G616" t="s">
        <v>159</v>
      </c>
      <c r="H616">
        <v>0</v>
      </c>
    </row>
    <row r="617" spans="1:8" x14ac:dyDescent="0.35">
      <c r="A617" t="s">
        <v>191</v>
      </c>
      <c r="B617" t="str">
        <f>INDEX([2]master!$A$1:$C$498,MATCH(A617,[2]master!$A$1:$A$498,0),2)</f>
        <v>CSC</v>
      </c>
      <c r="C617" t="s">
        <v>76</v>
      </c>
      <c r="D617" t="str">
        <f>INDEX([2]master!$A$1:$C$498,MATCH(C617,[2]master!$A$1:$A$498,0),2)</f>
        <v>Carboneutralité au Canada</v>
      </c>
      <c r="E617" t="s">
        <v>189</v>
      </c>
      <c r="F617" t="str">
        <f>INDEX([2]master!$A$1:$C$498,MATCH(E617,[2]master!$A$1:$A$498,0),2)</f>
        <v>Pétrole classique</v>
      </c>
      <c r="G617" t="s">
        <v>160</v>
      </c>
      <c r="H617">
        <v>0</v>
      </c>
    </row>
    <row r="618" spans="1:8" x14ac:dyDescent="0.35">
      <c r="A618" t="s">
        <v>191</v>
      </c>
      <c r="B618" t="str">
        <f>INDEX([2]master!$A$1:$C$498,MATCH(A618,[2]master!$A$1:$A$498,0),2)</f>
        <v>CSC</v>
      </c>
      <c r="C618" t="s">
        <v>76</v>
      </c>
      <c r="D618" t="str">
        <f>INDEX([2]master!$A$1:$C$498,MATCH(C618,[2]master!$A$1:$A$498,0),2)</f>
        <v>Carboneutralité au Canada</v>
      </c>
      <c r="E618" t="s">
        <v>189</v>
      </c>
      <c r="F618" t="str">
        <f>INDEX([2]master!$A$1:$C$498,MATCH(E618,[2]master!$A$1:$A$498,0),2)</f>
        <v>Pétrole classique</v>
      </c>
      <c r="G618" t="s">
        <v>161</v>
      </c>
      <c r="H618">
        <v>0</v>
      </c>
    </row>
    <row r="619" spans="1:8" x14ac:dyDescent="0.35">
      <c r="A619" t="s">
        <v>191</v>
      </c>
      <c r="B619" t="str">
        <f>INDEX([2]master!$A$1:$C$498,MATCH(A619,[2]master!$A$1:$A$498,0),2)</f>
        <v>CSC</v>
      </c>
      <c r="C619" t="s">
        <v>76</v>
      </c>
      <c r="D619" t="str">
        <f>INDEX([2]master!$A$1:$C$498,MATCH(C619,[2]master!$A$1:$A$498,0),2)</f>
        <v>Carboneutralité au Canada</v>
      </c>
      <c r="E619" t="s">
        <v>189</v>
      </c>
      <c r="F619" t="str">
        <f>INDEX([2]master!$A$1:$C$498,MATCH(E619,[2]master!$A$1:$A$498,0),2)</f>
        <v>Pétrole classique</v>
      </c>
      <c r="G619" t="s">
        <v>162</v>
      </c>
      <c r="H619">
        <v>0</v>
      </c>
    </row>
    <row r="620" spans="1:8" x14ac:dyDescent="0.35">
      <c r="A620" t="s">
        <v>191</v>
      </c>
      <c r="B620" t="str">
        <f>INDEX([2]master!$A$1:$C$498,MATCH(A620,[2]master!$A$1:$A$498,0),2)</f>
        <v>CSC</v>
      </c>
      <c r="C620" t="s">
        <v>76</v>
      </c>
      <c r="D620" t="str">
        <f>INDEX([2]master!$A$1:$C$498,MATCH(C620,[2]master!$A$1:$A$498,0),2)</f>
        <v>Carboneutralité au Canada</v>
      </c>
      <c r="E620" t="s">
        <v>189</v>
      </c>
      <c r="F620" t="str">
        <f>INDEX([2]master!$A$1:$C$498,MATCH(E620,[2]master!$A$1:$A$498,0),2)</f>
        <v>Pétrole classique</v>
      </c>
      <c r="G620" t="s">
        <v>163</v>
      </c>
      <c r="H620">
        <v>0</v>
      </c>
    </row>
    <row r="621" spans="1:8" x14ac:dyDescent="0.35">
      <c r="A621" t="s">
        <v>191</v>
      </c>
      <c r="B621" t="str">
        <f>INDEX([2]master!$A$1:$C$498,MATCH(A621,[2]master!$A$1:$A$498,0),2)</f>
        <v>CSC</v>
      </c>
      <c r="C621" t="s">
        <v>76</v>
      </c>
      <c r="D621" t="str">
        <f>INDEX([2]master!$A$1:$C$498,MATCH(C621,[2]master!$A$1:$A$498,0),2)</f>
        <v>Carboneutralité au Canada</v>
      </c>
      <c r="E621" t="s">
        <v>189</v>
      </c>
      <c r="F621" t="str">
        <f>INDEX([2]master!$A$1:$C$498,MATCH(E621,[2]master!$A$1:$A$498,0),2)</f>
        <v>Pétrole classique</v>
      </c>
      <c r="G621" t="s">
        <v>164</v>
      </c>
      <c r="H621">
        <v>0</v>
      </c>
    </row>
    <row r="622" spans="1:8" x14ac:dyDescent="0.35">
      <c r="A622" t="s">
        <v>191</v>
      </c>
      <c r="B622" t="str">
        <f>INDEX([2]master!$A$1:$C$498,MATCH(A622,[2]master!$A$1:$A$498,0),2)</f>
        <v>CSC</v>
      </c>
      <c r="C622" t="s">
        <v>76</v>
      </c>
      <c r="D622" t="str">
        <f>INDEX([2]master!$A$1:$C$498,MATCH(C622,[2]master!$A$1:$A$498,0),2)</f>
        <v>Carboneutralité au Canada</v>
      </c>
      <c r="E622" t="s">
        <v>189</v>
      </c>
      <c r="F622" t="str">
        <f>INDEX([2]master!$A$1:$C$498,MATCH(E622,[2]master!$A$1:$A$498,0),2)</f>
        <v>Pétrole classique</v>
      </c>
      <c r="G622" t="s">
        <v>165</v>
      </c>
      <c r="H622">
        <v>0</v>
      </c>
    </row>
    <row r="623" spans="1:8" x14ac:dyDescent="0.35">
      <c r="A623" t="s">
        <v>191</v>
      </c>
      <c r="B623" t="str">
        <f>INDEX([2]master!$A$1:$C$498,MATCH(A623,[2]master!$A$1:$A$498,0),2)</f>
        <v>CSC</v>
      </c>
      <c r="C623" t="s">
        <v>76</v>
      </c>
      <c r="D623" t="str">
        <f>INDEX([2]master!$A$1:$C$498,MATCH(C623,[2]master!$A$1:$A$498,0),2)</f>
        <v>Carboneutralité au Canada</v>
      </c>
      <c r="E623" t="s">
        <v>189</v>
      </c>
      <c r="F623" t="str">
        <f>INDEX([2]master!$A$1:$C$498,MATCH(E623,[2]master!$A$1:$A$498,0),2)</f>
        <v>Pétrole classique</v>
      </c>
      <c r="G623" t="s">
        <v>166</v>
      </c>
      <c r="H623">
        <v>0</v>
      </c>
    </row>
    <row r="624" spans="1:8" x14ac:dyDescent="0.35">
      <c r="A624" t="s">
        <v>191</v>
      </c>
      <c r="B624" t="str">
        <f>INDEX([2]master!$A$1:$C$498,MATCH(A624,[2]master!$A$1:$A$498,0),2)</f>
        <v>CSC</v>
      </c>
      <c r="C624" t="s">
        <v>76</v>
      </c>
      <c r="D624" t="str">
        <f>INDEX([2]master!$A$1:$C$498,MATCH(C624,[2]master!$A$1:$A$498,0),2)</f>
        <v>Carboneutralité au Canada</v>
      </c>
      <c r="E624" t="s">
        <v>189</v>
      </c>
      <c r="F624" t="str">
        <f>INDEX([2]master!$A$1:$C$498,MATCH(E624,[2]master!$A$1:$A$498,0),2)</f>
        <v>Pétrole classique</v>
      </c>
      <c r="G624" t="s">
        <v>167</v>
      </c>
      <c r="H624">
        <v>0</v>
      </c>
    </row>
    <row r="625" spans="1:8" x14ac:dyDescent="0.35">
      <c r="A625" t="s">
        <v>191</v>
      </c>
      <c r="B625" t="str">
        <f>INDEX([2]master!$A$1:$C$498,MATCH(A625,[2]master!$A$1:$A$498,0),2)</f>
        <v>CSC</v>
      </c>
      <c r="C625" t="s">
        <v>76</v>
      </c>
      <c r="D625" t="str">
        <f>INDEX([2]master!$A$1:$C$498,MATCH(C625,[2]master!$A$1:$A$498,0),2)</f>
        <v>Carboneutralité au Canada</v>
      </c>
      <c r="E625" t="s">
        <v>189</v>
      </c>
      <c r="F625" t="str">
        <f>INDEX([2]master!$A$1:$C$498,MATCH(E625,[2]master!$A$1:$A$498,0),2)</f>
        <v>Pétrole classique</v>
      </c>
      <c r="G625" t="s">
        <v>168</v>
      </c>
      <c r="H625">
        <v>0</v>
      </c>
    </row>
    <row r="626" spans="1:8" x14ac:dyDescent="0.35">
      <c r="A626" t="s">
        <v>191</v>
      </c>
      <c r="B626" t="str">
        <f>INDEX([2]master!$A$1:$C$498,MATCH(A626,[2]master!$A$1:$A$498,0),2)</f>
        <v>CSC</v>
      </c>
      <c r="C626" t="s">
        <v>76</v>
      </c>
      <c r="D626" t="str">
        <f>INDEX([2]master!$A$1:$C$498,MATCH(C626,[2]master!$A$1:$A$498,0),2)</f>
        <v>Carboneutralité au Canada</v>
      </c>
      <c r="E626" t="s">
        <v>189</v>
      </c>
      <c r="F626" t="str">
        <f>INDEX([2]master!$A$1:$C$498,MATCH(E626,[2]master!$A$1:$A$498,0),2)</f>
        <v>Pétrole classique</v>
      </c>
      <c r="G626" t="s">
        <v>169</v>
      </c>
      <c r="H626">
        <v>0</v>
      </c>
    </row>
    <row r="627" spans="1:8" x14ac:dyDescent="0.35">
      <c r="A627" t="s">
        <v>191</v>
      </c>
      <c r="B627" t="str">
        <f>INDEX([2]master!$A$1:$C$498,MATCH(A627,[2]master!$A$1:$A$498,0),2)</f>
        <v>CSC</v>
      </c>
      <c r="C627" t="s">
        <v>76</v>
      </c>
      <c r="D627" t="str">
        <f>INDEX([2]master!$A$1:$C$498,MATCH(C627,[2]master!$A$1:$A$498,0),2)</f>
        <v>Carboneutralité au Canada</v>
      </c>
      <c r="E627" t="s">
        <v>189</v>
      </c>
      <c r="F627" t="str">
        <f>INDEX([2]master!$A$1:$C$498,MATCH(E627,[2]master!$A$1:$A$498,0),2)</f>
        <v>Pétrole classique</v>
      </c>
      <c r="G627" t="s">
        <v>170</v>
      </c>
      <c r="H627">
        <v>31.6</v>
      </c>
    </row>
    <row r="628" spans="1:8" x14ac:dyDescent="0.35">
      <c r="A628" t="s">
        <v>191</v>
      </c>
      <c r="B628" t="str">
        <f>INDEX([2]master!$A$1:$C$498,MATCH(A628,[2]master!$A$1:$A$498,0),2)</f>
        <v>CSC</v>
      </c>
      <c r="C628" t="s">
        <v>76</v>
      </c>
      <c r="D628" t="str">
        <f>INDEX([2]master!$A$1:$C$498,MATCH(C628,[2]master!$A$1:$A$498,0),2)</f>
        <v>Carboneutralité au Canada</v>
      </c>
      <c r="E628" t="s">
        <v>189</v>
      </c>
      <c r="F628" t="str">
        <f>INDEX([2]master!$A$1:$C$498,MATCH(E628,[2]master!$A$1:$A$498,0),2)</f>
        <v>Pétrole classique</v>
      </c>
      <c r="G628" t="s">
        <v>171</v>
      </c>
      <c r="H628">
        <v>161.1</v>
      </c>
    </row>
    <row r="629" spans="1:8" x14ac:dyDescent="0.35">
      <c r="A629" t="s">
        <v>191</v>
      </c>
      <c r="B629" t="str">
        <f>INDEX([2]master!$A$1:$C$498,MATCH(A629,[2]master!$A$1:$A$498,0),2)</f>
        <v>CSC</v>
      </c>
      <c r="C629" t="s">
        <v>76</v>
      </c>
      <c r="D629" t="str">
        <f>INDEX([2]master!$A$1:$C$498,MATCH(C629,[2]master!$A$1:$A$498,0),2)</f>
        <v>Carboneutralité au Canada</v>
      </c>
      <c r="E629" t="s">
        <v>189</v>
      </c>
      <c r="F629" t="str">
        <f>INDEX([2]master!$A$1:$C$498,MATCH(E629,[2]master!$A$1:$A$498,0),2)</f>
        <v>Pétrole classique</v>
      </c>
      <c r="G629" t="s">
        <v>172</v>
      </c>
      <c r="H629">
        <v>580.5</v>
      </c>
    </row>
    <row r="630" spans="1:8" x14ac:dyDescent="0.35">
      <c r="A630" t="s">
        <v>191</v>
      </c>
      <c r="B630" t="str">
        <f>INDEX([2]master!$A$1:$C$498,MATCH(A630,[2]master!$A$1:$A$498,0),2)</f>
        <v>CSC</v>
      </c>
      <c r="C630" t="s">
        <v>76</v>
      </c>
      <c r="D630" t="str">
        <f>INDEX([2]master!$A$1:$C$498,MATCH(C630,[2]master!$A$1:$A$498,0),2)</f>
        <v>Carboneutralité au Canada</v>
      </c>
      <c r="E630" t="s">
        <v>189</v>
      </c>
      <c r="F630" t="str">
        <f>INDEX([2]master!$A$1:$C$498,MATCH(E630,[2]master!$A$1:$A$498,0),2)</f>
        <v>Pétrole classique</v>
      </c>
      <c r="G630" t="s">
        <v>173</v>
      </c>
      <c r="H630">
        <v>579.4</v>
      </c>
    </row>
    <row r="631" spans="1:8" x14ac:dyDescent="0.35">
      <c r="A631" t="s">
        <v>191</v>
      </c>
      <c r="B631" t="str">
        <f>INDEX([2]master!$A$1:$C$498,MATCH(A631,[2]master!$A$1:$A$498,0),2)</f>
        <v>CSC</v>
      </c>
      <c r="C631" t="s">
        <v>76</v>
      </c>
      <c r="D631" t="str">
        <f>INDEX([2]master!$A$1:$C$498,MATCH(C631,[2]master!$A$1:$A$498,0),2)</f>
        <v>Carboneutralité au Canada</v>
      </c>
      <c r="E631" t="s">
        <v>189</v>
      </c>
      <c r="F631" t="str">
        <f>INDEX([2]master!$A$1:$C$498,MATCH(E631,[2]master!$A$1:$A$498,0),2)</f>
        <v>Pétrole classique</v>
      </c>
      <c r="G631" t="s">
        <v>174</v>
      </c>
      <c r="H631">
        <v>579.09999999999991</v>
      </c>
    </row>
    <row r="632" spans="1:8" x14ac:dyDescent="0.35">
      <c r="A632" t="s">
        <v>191</v>
      </c>
      <c r="B632" t="str">
        <f>INDEX([2]master!$A$1:$C$498,MATCH(A632,[2]master!$A$1:$A$498,0),2)</f>
        <v>CSC</v>
      </c>
      <c r="C632" t="s">
        <v>76</v>
      </c>
      <c r="D632" t="str">
        <f>INDEX([2]master!$A$1:$C$498,MATCH(C632,[2]master!$A$1:$A$498,0),2)</f>
        <v>Carboneutralité au Canada</v>
      </c>
      <c r="E632" t="s">
        <v>189</v>
      </c>
      <c r="F632" t="str">
        <f>INDEX([2]master!$A$1:$C$498,MATCH(E632,[2]master!$A$1:$A$498,0),2)</f>
        <v>Pétrole classique</v>
      </c>
      <c r="G632" t="s">
        <v>175</v>
      </c>
      <c r="H632">
        <v>991.80000000000007</v>
      </c>
    </row>
    <row r="633" spans="1:8" x14ac:dyDescent="0.35">
      <c r="A633" t="s">
        <v>191</v>
      </c>
      <c r="B633" t="str">
        <f>INDEX([2]master!$A$1:$C$498,MATCH(A633,[2]master!$A$1:$A$498,0),2)</f>
        <v>CSC</v>
      </c>
      <c r="C633" t="s">
        <v>76</v>
      </c>
      <c r="D633" t="str">
        <f>INDEX([2]master!$A$1:$C$498,MATCH(C633,[2]master!$A$1:$A$498,0),2)</f>
        <v>Carboneutralité au Canada</v>
      </c>
      <c r="E633" t="s">
        <v>189</v>
      </c>
      <c r="F633" t="str">
        <f>INDEX([2]master!$A$1:$C$498,MATCH(E633,[2]master!$A$1:$A$498,0),2)</f>
        <v>Pétrole classique</v>
      </c>
      <c r="G633" t="s">
        <v>176</v>
      </c>
      <c r="H633">
        <v>2327.7000000000003</v>
      </c>
    </row>
    <row r="634" spans="1:8" x14ac:dyDescent="0.35">
      <c r="A634" t="s">
        <v>191</v>
      </c>
      <c r="B634" t="str">
        <f>INDEX([2]master!$A$1:$C$498,MATCH(A634,[2]master!$A$1:$A$498,0),2)</f>
        <v>CSC</v>
      </c>
      <c r="C634" t="s">
        <v>76</v>
      </c>
      <c r="D634" t="str">
        <f>INDEX([2]master!$A$1:$C$498,MATCH(C634,[2]master!$A$1:$A$498,0),2)</f>
        <v>Carboneutralité au Canada</v>
      </c>
      <c r="E634" t="s">
        <v>189</v>
      </c>
      <c r="F634" t="str">
        <f>INDEX([2]master!$A$1:$C$498,MATCH(E634,[2]master!$A$1:$A$498,0),2)</f>
        <v>Pétrole classique</v>
      </c>
      <c r="G634" t="s">
        <v>177</v>
      </c>
      <c r="H634">
        <v>3470.2999999999997</v>
      </c>
    </row>
    <row r="635" spans="1:8" x14ac:dyDescent="0.35">
      <c r="A635" t="s">
        <v>191</v>
      </c>
      <c r="B635" t="str">
        <f>INDEX([2]master!$A$1:$C$498,MATCH(A635,[2]master!$A$1:$A$498,0),2)</f>
        <v>CSC</v>
      </c>
      <c r="C635" t="s">
        <v>76</v>
      </c>
      <c r="D635" t="str">
        <f>INDEX([2]master!$A$1:$C$498,MATCH(C635,[2]master!$A$1:$A$498,0),2)</f>
        <v>Carboneutralité au Canada</v>
      </c>
      <c r="E635" t="s">
        <v>189</v>
      </c>
      <c r="F635" t="str">
        <f>INDEX([2]master!$A$1:$C$498,MATCH(E635,[2]master!$A$1:$A$498,0),2)</f>
        <v>Pétrole classique</v>
      </c>
      <c r="G635" t="s">
        <v>178</v>
      </c>
      <c r="H635">
        <v>3465.5</v>
      </c>
    </row>
    <row r="636" spans="1:8" x14ac:dyDescent="0.35">
      <c r="A636" t="s">
        <v>191</v>
      </c>
      <c r="B636" t="str">
        <f>INDEX([2]master!$A$1:$C$498,MATCH(A636,[2]master!$A$1:$A$498,0),2)</f>
        <v>CSC</v>
      </c>
      <c r="C636" t="s">
        <v>76</v>
      </c>
      <c r="D636" t="str">
        <f>INDEX([2]master!$A$1:$C$498,MATCH(C636,[2]master!$A$1:$A$498,0),2)</f>
        <v>Carboneutralité au Canada</v>
      </c>
      <c r="E636" t="s">
        <v>189</v>
      </c>
      <c r="F636" t="str">
        <f>INDEX([2]master!$A$1:$C$498,MATCH(E636,[2]master!$A$1:$A$498,0),2)</f>
        <v>Pétrole classique</v>
      </c>
      <c r="G636" t="s">
        <v>179</v>
      </c>
      <c r="H636">
        <v>3788.9</v>
      </c>
    </row>
    <row r="637" spans="1:8" x14ac:dyDescent="0.35">
      <c r="A637" t="s">
        <v>191</v>
      </c>
      <c r="B637" t="str">
        <f>INDEX([2]master!$A$1:$C$498,MATCH(A637,[2]master!$A$1:$A$498,0),2)</f>
        <v>CSC</v>
      </c>
      <c r="C637" t="s">
        <v>76</v>
      </c>
      <c r="D637" t="str">
        <f>INDEX([2]master!$A$1:$C$498,MATCH(C637,[2]master!$A$1:$A$498,0),2)</f>
        <v>Carboneutralité au Canada</v>
      </c>
      <c r="E637" t="s">
        <v>189</v>
      </c>
      <c r="F637" t="str">
        <f>INDEX([2]master!$A$1:$C$498,MATCH(E637,[2]master!$A$1:$A$498,0),2)</f>
        <v>Pétrole classique</v>
      </c>
      <c r="G637" t="s">
        <v>180</v>
      </c>
      <c r="H637">
        <v>3734.5</v>
      </c>
    </row>
    <row r="638" spans="1:8" x14ac:dyDescent="0.35">
      <c r="A638" t="s">
        <v>191</v>
      </c>
      <c r="B638" t="str">
        <f>INDEX([2]master!$A$1:$C$498,MATCH(A638,[2]master!$A$1:$A$498,0),2)</f>
        <v>CSC</v>
      </c>
      <c r="C638" t="s">
        <v>76</v>
      </c>
      <c r="D638" t="str">
        <f>INDEX([2]master!$A$1:$C$498,MATCH(C638,[2]master!$A$1:$A$498,0),2)</f>
        <v>Carboneutralité au Canada</v>
      </c>
      <c r="E638" t="s">
        <v>189</v>
      </c>
      <c r="F638" t="str">
        <f>INDEX([2]master!$A$1:$C$498,MATCH(E638,[2]master!$A$1:$A$498,0),2)</f>
        <v>Pétrole classique</v>
      </c>
      <c r="G638" t="s">
        <v>181</v>
      </c>
      <c r="H638">
        <v>3630.6000000000004</v>
      </c>
    </row>
    <row r="639" spans="1:8" x14ac:dyDescent="0.35">
      <c r="A639" t="s">
        <v>191</v>
      </c>
      <c r="B639" t="str">
        <f>INDEX([2]master!$A$1:$C$498,MATCH(A639,[2]master!$A$1:$A$498,0),2)</f>
        <v>CSC</v>
      </c>
      <c r="C639" t="s">
        <v>76</v>
      </c>
      <c r="D639" t="str">
        <f>INDEX([2]master!$A$1:$C$498,MATCH(C639,[2]master!$A$1:$A$498,0),2)</f>
        <v>Carboneutralité au Canada</v>
      </c>
      <c r="E639" t="s">
        <v>189</v>
      </c>
      <c r="F639" t="str">
        <f>INDEX([2]master!$A$1:$C$498,MATCH(E639,[2]master!$A$1:$A$498,0),2)</f>
        <v>Pétrole classique</v>
      </c>
      <c r="G639" t="s">
        <v>182</v>
      </c>
      <c r="H639">
        <v>3488.2</v>
      </c>
    </row>
    <row r="640" spans="1:8" x14ac:dyDescent="0.35">
      <c r="A640" t="s">
        <v>191</v>
      </c>
      <c r="B640" t="str">
        <f>INDEX([2]master!$A$1:$C$498,MATCH(A640,[2]master!$A$1:$A$498,0),2)</f>
        <v>CSC</v>
      </c>
      <c r="C640" t="s">
        <v>76</v>
      </c>
      <c r="D640" t="str">
        <f>INDEX([2]master!$A$1:$C$498,MATCH(C640,[2]master!$A$1:$A$498,0),2)</f>
        <v>Carboneutralité au Canada</v>
      </c>
      <c r="E640" t="s">
        <v>189</v>
      </c>
      <c r="F640" t="str">
        <f>INDEX([2]master!$A$1:$C$498,MATCH(E640,[2]master!$A$1:$A$498,0),2)</f>
        <v>Pétrole classique</v>
      </c>
      <c r="G640" t="s">
        <v>183</v>
      </c>
      <c r="H640">
        <v>3351.7999999999997</v>
      </c>
    </row>
    <row r="641" spans="1:8" x14ac:dyDescent="0.35">
      <c r="A641" t="s">
        <v>191</v>
      </c>
      <c r="B641" t="str">
        <f>INDEX([2]master!$A$1:$C$498,MATCH(A641,[2]master!$A$1:$A$498,0),2)</f>
        <v>CSC</v>
      </c>
      <c r="C641" t="s">
        <v>76</v>
      </c>
      <c r="D641" t="str">
        <f>INDEX([2]master!$A$1:$C$498,MATCH(C641,[2]master!$A$1:$A$498,0),2)</f>
        <v>Carboneutralité au Canada</v>
      </c>
      <c r="E641" t="s">
        <v>189</v>
      </c>
      <c r="F641" t="str">
        <f>INDEX([2]master!$A$1:$C$498,MATCH(E641,[2]master!$A$1:$A$498,0),2)</f>
        <v>Pétrole classique</v>
      </c>
      <c r="G641" t="s">
        <v>184</v>
      </c>
      <c r="H641">
        <v>3206.6</v>
      </c>
    </row>
    <row r="642" spans="1:8" x14ac:dyDescent="0.35">
      <c r="A642" t="s">
        <v>191</v>
      </c>
      <c r="B642" t="str">
        <f>INDEX([2]master!$A$1:$C$498,MATCH(A642,[2]master!$A$1:$A$498,0),2)</f>
        <v>CSC</v>
      </c>
      <c r="C642" t="s">
        <v>76</v>
      </c>
      <c r="D642" t="str">
        <f>INDEX([2]master!$A$1:$C$498,MATCH(C642,[2]master!$A$1:$A$498,0),2)</f>
        <v>Carboneutralité au Canada</v>
      </c>
      <c r="E642" t="s">
        <v>189</v>
      </c>
      <c r="F642" t="str">
        <f>INDEX([2]master!$A$1:$C$498,MATCH(E642,[2]master!$A$1:$A$498,0),2)</f>
        <v>Pétrole classique</v>
      </c>
      <c r="G642" t="s">
        <v>185</v>
      </c>
      <c r="H642">
        <v>3101.1</v>
      </c>
    </row>
    <row r="643" spans="1:8" x14ac:dyDescent="0.35">
      <c r="A643" t="s">
        <v>191</v>
      </c>
      <c r="B643" t="str">
        <f>INDEX([2]master!$A$1:$C$498,MATCH(A643,[2]master!$A$1:$A$498,0),2)</f>
        <v>CSC</v>
      </c>
      <c r="C643" t="s">
        <v>76</v>
      </c>
      <c r="D643" t="str">
        <f>INDEX([2]master!$A$1:$C$498,MATCH(C643,[2]master!$A$1:$A$498,0),2)</f>
        <v>Carboneutralité au Canada</v>
      </c>
      <c r="E643" t="s">
        <v>189</v>
      </c>
      <c r="F643" t="str">
        <f>INDEX([2]master!$A$1:$C$498,MATCH(E643,[2]master!$A$1:$A$498,0),2)</f>
        <v>Pétrole classique</v>
      </c>
      <c r="G643" t="s">
        <v>186</v>
      </c>
      <c r="H643">
        <v>2998</v>
      </c>
    </row>
    <row r="644" spans="1:8" x14ac:dyDescent="0.35">
      <c r="A644" t="s">
        <v>191</v>
      </c>
      <c r="B644" t="str">
        <f>INDEX([2]master!$A$1:$C$498,MATCH(A644,[2]master!$A$1:$A$498,0),2)</f>
        <v>CSC</v>
      </c>
      <c r="C644" t="s">
        <v>76</v>
      </c>
      <c r="D644" t="str">
        <f>INDEX([2]master!$A$1:$C$498,MATCH(C644,[2]master!$A$1:$A$498,0),2)</f>
        <v>Carboneutralité au Canada</v>
      </c>
      <c r="E644" t="s">
        <v>189</v>
      </c>
      <c r="F644" t="str">
        <f>INDEX([2]master!$A$1:$C$498,MATCH(E644,[2]master!$A$1:$A$498,0),2)</f>
        <v>Pétrole classique</v>
      </c>
      <c r="G644" t="s">
        <v>187</v>
      </c>
      <c r="H644">
        <v>2875.2</v>
      </c>
    </row>
    <row r="645" spans="1:8" x14ac:dyDescent="0.35">
      <c r="A645" t="s">
        <v>191</v>
      </c>
      <c r="B645" t="str">
        <f>INDEX([2]master!$A$1:$C$498,MATCH(A645,[2]master!$A$1:$A$498,0),2)</f>
        <v>CSC</v>
      </c>
      <c r="C645" t="s">
        <v>76</v>
      </c>
      <c r="D645" t="str">
        <f>INDEX([2]master!$A$1:$C$498,MATCH(C645,[2]master!$A$1:$A$498,0),2)</f>
        <v>Carboneutralité au Canada</v>
      </c>
      <c r="E645" t="s">
        <v>189</v>
      </c>
      <c r="F645" t="str">
        <f>INDEX([2]master!$A$1:$C$498,MATCH(E645,[2]master!$A$1:$A$498,0),2)</f>
        <v>Pétrole classique</v>
      </c>
      <c r="G645" t="s">
        <v>188</v>
      </c>
      <c r="H645">
        <v>2771.7999999999997</v>
      </c>
    </row>
    <row r="646" spans="1:8" x14ac:dyDescent="0.35">
      <c r="A646" t="s">
        <v>191</v>
      </c>
      <c r="B646" t="str">
        <f>INDEX([2]master!$A$1:$C$498,MATCH(A646,[2]master!$A$1:$A$498,0),2)</f>
        <v>CSC</v>
      </c>
      <c r="C646" t="s">
        <v>76</v>
      </c>
      <c r="D646" t="str">
        <f>INDEX([2]master!$A$1:$C$498,MATCH(C646,[2]master!$A$1:$A$498,0),2)</f>
        <v>Carboneutralité au Canada</v>
      </c>
      <c r="E646" t="s">
        <v>190</v>
      </c>
      <c r="F646" t="str">
        <f>INDEX([2]master!$A$1:$C$498,MATCH(E646,[2]master!$A$1:$A$498,0),2)</f>
        <v>Gaz</v>
      </c>
      <c r="G646" t="s">
        <v>142</v>
      </c>
      <c r="H646">
        <v>0</v>
      </c>
    </row>
    <row r="647" spans="1:8" x14ac:dyDescent="0.35">
      <c r="A647" t="s">
        <v>191</v>
      </c>
      <c r="B647" t="str">
        <f>INDEX([2]master!$A$1:$C$498,MATCH(A647,[2]master!$A$1:$A$498,0),2)</f>
        <v>CSC</v>
      </c>
      <c r="C647" t="s">
        <v>76</v>
      </c>
      <c r="D647" t="str">
        <f>INDEX([2]master!$A$1:$C$498,MATCH(C647,[2]master!$A$1:$A$498,0),2)</f>
        <v>Carboneutralité au Canada</v>
      </c>
      <c r="E647" t="s">
        <v>190</v>
      </c>
      <c r="F647" t="str">
        <f>INDEX([2]master!$A$1:$C$498,MATCH(E647,[2]master!$A$1:$A$498,0),2)</f>
        <v>Gaz</v>
      </c>
      <c r="G647" t="s">
        <v>144</v>
      </c>
      <c r="H647">
        <v>0</v>
      </c>
    </row>
    <row r="648" spans="1:8" x14ac:dyDescent="0.35">
      <c r="A648" t="s">
        <v>191</v>
      </c>
      <c r="B648" t="str">
        <f>INDEX([2]master!$A$1:$C$498,MATCH(A648,[2]master!$A$1:$A$498,0),2)</f>
        <v>CSC</v>
      </c>
      <c r="C648" t="s">
        <v>76</v>
      </c>
      <c r="D648" t="str">
        <f>INDEX([2]master!$A$1:$C$498,MATCH(C648,[2]master!$A$1:$A$498,0),2)</f>
        <v>Carboneutralité au Canada</v>
      </c>
      <c r="E648" t="s">
        <v>190</v>
      </c>
      <c r="F648" t="str">
        <f>INDEX([2]master!$A$1:$C$498,MATCH(E648,[2]master!$A$1:$A$498,0),2)</f>
        <v>Gaz</v>
      </c>
      <c r="G648" t="s">
        <v>145</v>
      </c>
      <c r="H648">
        <v>0</v>
      </c>
    </row>
    <row r="649" spans="1:8" x14ac:dyDescent="0.35">
      <c r="A649" t="s">
        <v>191</v>
      </c>
      <c r="B649" t="str">
        <f>INDEX([2]master!$A$1:$C$498,MATCH(A649,[2]master!$A$1:$A$498,0),2)</f>
        <v>CSC</v>
      </c>
      <c r="C649" t="s">
        <v>76</v>
      </c>
      <c r="D649" t="str">
        <f>INDEX([2]master!$A$1:$C$498,MATCH(C649,[2]master!$A$1:$A$498,0),2)</f>
        <v>Carboneutralité au Canada</v>
      </c>
      <c r="E649" t="s">
        <v>190</v>
      </c>
      <c r="F649" t="str">
        <f>INDEX([2]master!$A$1:$C$498,MATCH(E649,[2]master!$A$1:$A$498,0),2)</f>
        <v>Gaz</v>
      </c>
      <c r="G649" t="s">
        <v>146</v>
      </c>
      <c r="H649">
        <v>0</v>
      </c>
    </row>
    <row r="650" spans="1:8" x14ac:dyDescent="0.35">
      <c r="A650" t="s">
        <v>191</v>
      </c>
      <c r="B650" t="str">
        <f>INDEX([2]master!$A$1:$C$498,MATCH(A650,[2]master!$A$1:$A$498,0),2)</f>
        <v>CSC</v>
      </c>
      <c r="C650" t="s">
        <v>76</v>
      </c>
      <c r="D650" t="str">
        <f>INDEX([2]master!$A$1:$C$498,MATCH(C650,[2]master!$A$1:$A$498,0),2)</f>
        <v>Carboneutralité au Canada</v>
      </c>
      <c r="E650" t="s">
        <v>190</v>
      </c>
      <c r="F650" t="str">
        <f>INDEX([2]master!$A$1:$C$498,MATCH(E650,[2]master!$A$1:$A$498,0),2)</f>
        <v>Gaz</v>
      </c>
      <c r="G650" t="s">
        <v>147</v>
      </c>
      <c r="H650">
        <v>0</v>
      </c>
    </row>
    <row r="651" spans="1:8" x14ac:dyDescent="0.35">
      <c r="A651" t="s">
        <v>191</v>
      </c>
      <c r="B651" t="str">
        <f>INDEX([2]master!$A$1:$C$498,MATCH(A651,[2]master!$A$1:$A$498,0),2)</f>
        <v>CSC</v>
      </c>
      <c r="C651" t="s">
        <v>76</v>
      </c>
      <c r="D651" t="str">
        <f>INDEX([2]master!$A$1:$C$498,MATCH(C651,[2]master!$A$1:$A$498,0),2)</f>
        <v>Carboneutralité au Canada</v>
      </c>
      <c r="E651" t="s">
        <v>190</v>
      </c>
      <c r="F651" t="str">
        <f>INDEX([2]master!$A$1:$C$498,MATCH(E651,[2]master!$A$1:$A$498,0),2)</f>
        <v>Gaz</v>
      </c>
      <c r="G651" t="s">
        <v>148</v>
      </c>
      <c r="H651">
        <v>0</v>
      </c>
    </row>
    <row r="652" spans="1:8" x14ac:dyDescent="0.35">
      <c r="A652" t="s">
        <v>191</v>
      </c>
      <c r="B652" t="str">
        <f>INDEX([2]master!$A$1:$C$498,MATCH(A652,[2]master!$A$1:$A$498,0),2)</f>
        <v>CSC</v>
      </c>
      <c r="C652" t="s">
        <v>76</v>
      </c>
      <c r="D652" t="str">
        <f>INDEX([2]master!$A$1:$C$498,MATCH(C652,[2]master!$A$1:$A$498,0),2)</f>
        <v>Carboneutralité au Canada</v>
      </c>
      <c r="E652" t="s">
        <v>190</v>
      </c>
      <c r="F652" t="str">
        <f>INDEX([2]master!$A$1:$C$498,MATCH(E652,[2]master!$A$1:$A$498,0),2)</f>
        <v>Gaz</v>
      </c>
      <c r="G652" t="s">
        <v>149</v>
      </c>
      <c r="H652">
        <v>0</v>
      </c>
    </row>
    <row r="653" spans="1:8" x14ac:dyDescent="0.35">
      <c r="A653" t="s">
        <v>191</v>
      </c>
      <c r="B653" t="str">
        <f>INDEX([2]master!$A$1:$C$498,MATCH(A653,[2]master!$A$1:$A$498,0),2)</f>
        <v>CSC</v>
      </c>
      <c r="C653" t="s">
        <v>76</v>
      </c>
      <c r="D653" t="str">
        <f>INDEX([2]master!$A$1:$C$498,MATCH(C653,[2]master!$A$1:$A$498,0),2)</f>
        <v>Carboneutralité au Canada</v>
      </c>
      <c r="E653" t="s">
        <v>190</v>
      </c>
      <c r="F653" t="str">
        <f>INDEX([2]master!$A$1:$C$498,MATCH(E653,[2]master!$A$1:$A$498,0),2)</f>
        <v>Gaz</v>
      </c>
      <c r="G653" t="s">
        <v>150</v>
      </c>
      <c r="H653">
        <v>0</v>
      </c>
    </row>
    <row r="654" spans="1:8" x14ac:dyDescent="0.35">
      <c r="A654" t="s">
        <v>191</v>
      </c>
      <c r="B654" t="str">
        <f>INDEX([2]master!$A$1:$C$498,MATCH(A654,[2]master!$A$1:$A$498,0),2)</f>
        <v>CSC</v>
      </c>
      <c r="C654" t="s">
        <v>76</v>
      </c>
      <c r="D654" t="str">
        <f>INDEX([2]master!$A$1:$C$498,MATCH(C654,[2]master!$A$1:$A$498,0),2)</f>
        <v>Carboneutralité au Canada</v>
      </c>
      <c r="E654" t="s">
        <v>190</v>
      </c>
      <c r="F654" t="str">
        <f>INDEX([2]master!$A$1:$C$498,MATCH(E654,[2]master!$A$1:$A$498,0),2)</f>
        <v>Gaz</v>
      </c>
      <c r="G654" t="s">
        <v>151</v>
      </c>
      <c r="H654">
        <v>0</v>
      </c>
    </row>
    <row r="655" spans="1:8" x14ac:dyDescent="0.35">
      <c r="A655" t="s">
        <v>191</v>
      </c>
      <c r="B655" t="str">
        <f>INDEX([2]master!$A$1:$C$498,MATCH(A655,[2]master!$A$1:$A$498,0),2)</f>
        <v>CSC</v>
      </c>
      <c r="C655" t="s">
        <v>76</v>
      </c>
      <c r="D655" t="str">
        <f>INDEX([2]master!$A$1:$C$498,MATCH(C655,[2]master!$A$1:$A$498,0),2)</f>
        <v>Carboneutralité au Canada</v>
      </c>
      <c r="E655" t="s">
        <v>190</v>
      </c>
      <c r="F655" t="str">
        <f>INDEX([2]master!$A$1:$C$498,MATCH(E655,[2]master!$A$1:$A$498,0),2)</f>
        <v>Gaz</v>
      </c>
      <c r="G655" t="s">
        <v>152</v>
      </c>
      <c r="H655">
        <v>0</v>
      </c>
    </row>
    <row r="656" spans="1:8" x14ac:dyDescent="0.35">
      <c r="A656" t="s">
        <v>191</v>
      </c>
      <c r="B656" t="str">
        <f>INDEX([2]master!$A$1:$C$498,MATCH(A656,[2]master!$A$1:$A$498,0),2)</f>
        <v>CSC</v>
      </c>
      <c r="C656" t="s">
        <v>76</v>
      </c>
      <c r="D656" t="str">
        <f>INDEX([2]master!$A$1:$C$498,MATCH(C656,[2]master!$A$1:$A$498,0),2)</f>
        <v>Carboneutralité au Canada</v>
      </c>
      <c r="E656" t="s">
        <v>190</v>
      </c>
      <c r="F656" t="str">
        <f>INDEX([2]master!$A$1:$C$498,MATCH(E656,[2]master!$A$1:$A$498,0),2)</f>
        <v>Gaz</v>
      </c>
      <c r="G656" t="s">
        <v>153</v>
      </c>
      <c r="H656">
        <v>0</v>
      </c>
    </row>
    <row r="657" spans="1:8" x14ac:dyDescent="0.35">
      <c r="A657" t="s">
        <v>191</v>
      </c>
      <c r="B657" t="str">
        <f>INDEX([2]master!$A$1:$C$498,MATCH(A657,[2]master!$A$1:$A$498,0),2)</f>
        <v>CSC</v>
      </c>
      <c r="C657" t="s">
        <v>76</v>
      </c>
      <c r="D657" t="str">
        <f>INDEX([2]master!$A$1:$C$498,MATCH(C657,[2]master!$A$1:$A$498,0),2)</f>
        <v>Carboneutralité au Canada</v>
      </c>
      <c r="E657" t="s">
        <v>190</v>
      </c>
      <c r="F657" t="str">
        <f>INDEX([2]master!$A$1:$C$498,MATCH(E657,[2]master!$A$1:$A$498,0),2)</f>
        <v>Gaz</v>
      </c>
      <c r="G657" t="s">
        <v>154</v>
      </c>
      <c r="H657">
        <v>0</v>
      </c>
    </row>
    <row r="658" spans="1:8" x14ac:dyDescent="0.35">
      <c r="A658" t="s">
        <v>191</v>
      </c>
      <c r="B658" t="str">
        <f>INDEX([2]master!$A$1:$C$498,MATCH(A658,[2]master!$A$1:$A$498,0),2)</f>
        <v>CSC</v>
      </c>
      <c r="C658" t="s">
        <v>76</v>
      </c>
      <c r="D658" t="str">
        <f>INDEX([2]master!$A$1:$C$498,MATCH(C658,[2]master!$A$1:$A$498,0),2)</f>
        <v>Carboneutralité au Canada</v>
      </c>
      <c r="E658" t="s">
        <v>190</v>
      </c>
      <c r="F658" t="str">
        <f>INDEX([2]master!$A$1:$C$498,MATCH(E658,[2]master!$A$1:$A$498,0),2)</f>
        <v>Gaz</v>
      </c>
      <c r="G658" t="s">
        <v>155</v>
      </c>
      <c r="H658">
        <v>0</v>
      </c>
    </row>
    <row r="659" spans="1:8" x14ac:dyDescent="0.35">
      <c r="A659" t="s">
        <v>191</v>
      </c>
      <c r="B659" t="str">
        <f>INDEX([2]master!$A$1:$C$498,MATCH(A659,[2]master!$A$1:$A$498,0),2)</f>
        <v>CSC</v>
      </c>
      <c r="C659" t="s">
        <v>76</v>
      </c>
      <c r="D659" t="str">
        <f>INDEX([2]master!$A$1:$C$498,MATCH(C659,[2]master!$A$1:$A$498,0),2)</f>
        <v>Carboneutralité au Canada</v>
      </c>
      <c r="E659" t="s">
        <v>190</v>
      </c>
      <c r="F659" t="str">
        <f>INDEX([2]master!$A$1:$C$498,MATCH(E659,[2]master!$A$1:$A$498,0),2)</f>
        <v>Gaz</v>
      </c>
      <c r="G659" t="s">
        <v>156</v>
      </c>
      <c r="H659">
        <v>0</v>
      </c>
    </row>
    <row r="660" spans="1:8" x14ac:dyDescent="0.35">
      <c r="A660" t="s">
        <v>191</v>
      </c>
      <c r="B660" t="str">
        <f>INDEX([2]master!$A$1:$C$498,MATCH(A660,[2]master!$A$1:$A$498,0),2)</f>
        <v>CSC</v>
      </c>
      <c r="C660" t="s">
        <v>76</v>
      </c>
      <c r="D660" t="str">
        <f>INDEX([2]master!$A$1:$C$498,MATCH(C660,[2]master!$A$1:$A$498,0),2)</f>
        <v>Carboneutralité au Canada</v>
      </c>
      <c r="E660" t="s">
        <v>190</v>
      </c>
      <c r="F660" t="str">
        <f>INDEX([2]master!$A$1:$C$498,MATCH(E660,[2]master!$A$1:$A$498,0),2)</f>
        <v>Gaz</v>
      </c>
      <c r="G660" t="s">
        <v>157</v>
      </c>
      <c r="H660">
        <v>0</v>
      </c>
    </row>
    <row r="661" spans="1:8" x14ac:dyDescent="0.35">
      <c r="A661" t="s">
        <v>191</v>
      </c>
      <c r="B661" t="str">
        <f>INDEX([2]master!$A$1:$C$498,MATCH(A661,[2]master!$A$1:$A$498,0),2)</f>
        <v>CSC</v>
      </c>
      <c r="C661" t="s">
        <v>76</v>
      </c>
      <c r="D661" t="str">
        <f>INDEX([2]master!$A$1:$C$498,MATCH(C661,[2]master!$A$1:$A$498,0),2)</f>
        <v>Carboneutralité au Canada</v>
      </c>
      <c r="E661" t="s">
        <v>190</v>
      </c>
      <c r="F661" t="str">
        <f>INDEX([2]master!$A$1:$C$498,MATCH(E661,[2]master!$A$1:$A$498,0),2)</f>
        <v>Gaz</v>
      </c>
      <c r="G661" t="s">
        <v>158</v>
      </c>
      <c r="H661">
        <v>0</v>
      </c>
    </row>
    <row r="662" spans="1:8" x14ac:dyDescent="0.35">
      <c r="A662" t="s">
        <v>191</v>
      </c>
      <c r="B662" t="str">
        <f>INDEX([2]master!$A$1:$C$498,MATCH(A662,[2]master!$A$1:$A$498,0),2)</f>
        <v>CSC</v>
      </c>
      <c r="C662" t="s">
        <v>76</v>
      </c>
      <c r="D662" t="str">
        <f>INDEX([2]master!$A$1:$C$498,MATCH(C662,[2]master!$A$1:$A$498,0),2)</f>
        <v>Carboneutralité au Canada</v>
      </c>
      <c r="E662" t="s">
        <v>190</v>
      </c>
      <c r="F662" t="str">
        <f>INDEX([2]master!$A$1:$C$498,MATCH(E662,[2]master!$A$1:$A$498,0),2)</f>
        <v>Gaz</v>
      </c>
      <c r="G662" t="s">
        <v>159</v>
      </c>
      <c r="H662">
        <v>0</v>
      </c>
    </row>
    <row r="663" spans="1:8" x14ac:dyDescent="0.35">
      <c r="A663" t="s">
        <v>191</v>
      </c>
      <c r="B663" t="str">
        <f>INDEX([2]master!$A$1:$C$498,MATCH(A663,[2]master!$A$1:$A$498,0),2)</f>
        <v>CSC</v>
      </c>
      <c r="C663" t="s">
        <v>76</v>
      </c>
      <c r="D663" t="str">
        <f>INDEX([2]master!$A$1:$C$498,MATCH(C663,[2]master!$A$1:$A$498,0),2)</f>
        <v>Carboneutralité au Canada</v>
      </c>
      <c r="E663" t="s">
        <v>190</v>
      </c>
      <c r="F663" t="str">
        <f>INDEX([2]master!$A$1:$C$498,MATCH(E663,[2]master!$A$1:$A$498,0),2)</f>
        <v>Gaz</v>
      </c>
      <c r="G663" t="s">
        <v>160</v>
      </c>
      <c r="H663">
        <v>0</v>
      </c>
    </row>
    <row r="664" spans="1:8" x14ac:dyDescent="0.35">
      <c r="A664" t="s">
        <v>191</v>
      </c>
      <c r="B664" t="str">
        <f>INDEX([2]master!$A$1:$C$498,MATCH(A664,[2]master!$A$1:$A$498,0),2)</f>
        <v>CSC</v>
      </c>
      <c r="C664" t="s">
        <v>76</v>
      </c>
      <c r="D664" t="str">
        <f>INDEX([2]master!$A$1:$C$498,MATCH(C664,[2]master!$A$1:$A$498,0),2)</f>
        <v>Carboneutralité au Canada</v>
      </c>
      <c r="E664" t="s">
        <v>190</v>
      </c>
      <c r="F664" t="str">
        <f>INDEX([2]master!$A$1:$C$498,MATCH(E664,[2]master!$A$1:$A$498,0),2)</f>
        <v>Gaz</v>
      </c>
      <c r="G664" t="s">
        <v>161</v>
      </c>
      <c r="H664">
        <v>0</v>
      </c>
    </row>
    <row r="665" spans="1:8" x14ac:dyDescent="0.35">
      <c r="A665" t="s">
        <v>191</v>
      </c>
      <c r="B665" t="str">
        <f>INDEX([2]master!$A$1:$C$498,MATCH(A665,[2]master!$A$1:$A$498,0),2)</f>
        <v>CSC</v>
      </c>
      <c r="C665" t="s">
        <v>76</v>
      </c>
      <c r="D665" t="str">
        <f>INDEX([2]master!$A$1:$C$498,MATCH(C665,[2]master!$A$1:$A$498,0),2)</f>
        <v>Carboneutralité au Canada</v>
      </c>
      <c r="E665" t="s">
        <v>190</v>
      </c>
      <c r="F665" t="str">
        <f>INDEX([2]master!$A$1:$C$498,MATCH(E665,[2]master!$A$1:$A$498,0),2)</f>
        <v>Gaz</v>
      </c>
      <c r="G665" t="s">
        <v>162</v>
      </c>
      <c r="H665">
        <v>0</v>
      </c>
    </row>
    <row r="666" spans="1:8" x14ac:dyDescent="0.35">
      <c r="A666" t="s">
        <v>191</v>
      </c>
      <c r="B666" t="str">
        <f>INDEX([2]master!$A$1:$C$498,MATCH(A666,[2]master!$A$1:$A$498,0),2)</f>
        <v>CSC</v>
      </c>
      <c r="C666" t="s">
        <v>76</v>
      </c>
      <c r="D666" t="str">
        <f>INDEX([2]master!$A$1:$C$498,MATCH(C666,[2]master!$A$1:$A$498,0),2)</f>
        <v>Carboneutralité au Canada</v>
      </c>
      <c r="E666" t="s">
        <v>190</v>
      </c>
      <c r="F666" t="str">
        <f>INDEX([2]master!$A$1:$C$498,MATCH(E666,[2]master!$A$1:$A$498,0),2)</f>
        <v>Gaz</v>
      </c>
      <c r="G666" t="s">
        <v>163</v>
      </c>
      <c r="H666">
        <v>0</v>
      </c>
    </row>
    <row r="667" spans="1:8" x14ac:dyDescent="0.35">
      <c r="A667" t="s">
        <v>191</v>
      </c>
      <c r="B667" t="str">
        <f>INDEX([2]master!$A$1:$C$498,MATCH(A667,[2]master!$A$1:$A$498,0),2)</f>
        <v>CSC</v>
      </c>
      <c r="C667" t="s">
        <v>76</v>
      </c>
      <c r="D667" t="str">
        <f>INDEX([2]master!$A$1:$C$498,MATCH(C667,[2]master!$A$1:$A$498,0),2)</f>
        <v>Carboneutralité au Canada</v>
      </c>
      <c r="E667" t="s">
        <v>190</v>
      </c>
      <c r="F667" t="str">
        <f>INDEX([2]master!$A$1:$C$498,MATCH(E667,[2]master!$A$1:$A$498,0),2)</f>
        <v>Gaz</v>
      </c>
      <c r="G667" t="s">
        <v>164</v>
      </c>
      <c r="H667">
        <v>0</v>
      </c>
    </row>
    <row r="668" spans="1:8" x14ac:dyDescent="0.35">
      <c r="A668" t="s">
        <v>191</v>
      </c>
      <c r="B668" t="str">
        <f>INDEX([2]master!$A$1:$C$498,MATCH(A668,[2]master!$A$1:$A$498,0),2)</f>
        <v>CSC</v>
      </c>
      <c r="C668" t="s">
        <v>76</v>
      </c>
      <c r="D668" t="str">
        <f>INDEX([2]master!$A$1:$C$498,MATCH(C668,[2]master!$A$1:$A$498,0),2)</f>
        <v>Carboneutralité au Canada</v>
      </c>
      <c r="E668" t="s">
        <v>190</v>
      </c>
      <c r="F668" t="str">
        <f>INDEX([2]master!$A$1:$C$498,MATCH(E668,[2]master!$A$1:$A$498,0),2)</f>
        <v>Gaz</v>
      </c>
      <c r="G668" t="s">
        <v>165</v>
      </c>
      <c r="H668">
        <v>51</v>
      </c>
    </row>
    <row r="669" spans="1:8" x14ac:dyDescent="0.35">
      <c r="A669" t="s">
        <v>191</v>
      </c>
      <c r="B669" t="str">
        <f>INDEX([2]master!$A$1:$C$498,MATCH(A669,[2]master!$A$1:$A$498,0),2)</f>
        <v>CSC</v>
      </c>
      <c r="C669" t="s">
        <v>76</v>
      </c>
      <c r="D669" t="str">
        <f>INDEX([2]master!$A$1:$C$498,MATCH(C669,[2]master!$A$1:$A$498,0),2)</f>
        <v>Carboneutralité au Canada</v>
      </c>
      <c r="E669" t="s">
        <v>190</v>
      </c>
      <c r="F669" t="str">
        <f>INDEX([2]master!$A$1:$C$498,MATCH(E669,[2]master!$A$1:$A$498,0),2)</f>
        <v>Gaz</v>
      </c>
      <c r="G669" t="s">
        <v>166</v>
      </c>
      <c r="H669">
        <v>323.10000000000002</v>
      </c>
    </row>
    <row r="670" spans="1:8" x14ac:dyDescent="0.35">
      <c r="A670" t="s">
        <v>191</v>
      </c>
      <c r="B670" t="str">
        <f>INDEX([2]master!$A$1:$C$498,MATCH(A670,[2]master!$A$1:$A$498,0),2)</f>
        <v>CSC</v>
      </c>
      <c r="C670" t="s">
        <v>76</v>
      </c>
      <c r="D670" t="str">
        <f>INDEX([2]master!$A$1:$C$498,MATCH(C670,[2]master!$A$1:$A$498,0),2)</f>
        <v>Carboneutralité au Canada</v>
      </c>
      <c r="E670" t="s">
        <v>190</v>
      </c>
      <c r="F670" t="str">
        <f>INDEX([2]master!$A$1:$C$498,MATCH(E670,[2]master!$A$1:$A$498,0),2)</f>
        <v>Gaz</v>
      </c>
      <c r="G670" t="s">
        <v>167</v>
      </c>
      <c r="H670">
        <v>1500.6999999999998</v>
      </c>
    </row>
    <row r="671" spans="1:8" x14ac:dyDescent="0.35">
      <c r="A671" t="s">
        <v>191</v>
      </c>
      <c r="B671" t="str">
        <f>INDEX([2]master!$A$1:$C$498,MATCH(A671,[2]master!$A$1:$A$498,0),2)</f>
        <v>CSC</v>
      </c>
      <c r="C671" t="s">
        <v>76</v>
      </c>
      <c r="D671" t="str">
        <f>INDEX([2]master!$A$1:$C$498,MATCH(C671,[2]master!$A$1:$A$498,0),2)</f>
        <v>Carboneutralité au Canada</v>
      </c>
      <c r="E671" t="s">
        <v>190</v>
      </c>
      <c r="F671" t="str">
        <f>INDEX([2]master!$A$1:$C$498,MATCH(E671,[2]master!$A$1:$A$498,0),2)</f>
        <v>Gaz</v>
      </c>
      <c r="G671" t="s">
        <v>168</v>
      </c>
      <c r="H671">
        <v>3585.5</v>
      </c>
    </row>
    <row r="672" spans="1:8" x14ac:dyDescent="0.35">
      <c r="A672" t="s">
        <v>191</v>
      </c>
      <c r="B672" t="str">
        <f>INDEX([2]master!$A$1:$C$498,MATCH(A672,[2]master!$A$1:$A$498,0),2)</f>
        <v>CSC</v>
      </c>
      <c r="C672" t="s">
        <v>76</v>
      </c>
      <c r="D672" t="str">
        <f>INDEX([2]master!$A$1:$C$498,MATCH(C672,[2]master!$A$1:$A$498,0),2)</f>
        <v>Carboneutralité au Canada</v>
      </c>
      <c r="E672" t="s">
        <v>190</v>
      </c>
      <c r="F672" t="str">
        <f>INDEX([2]master!$A$1:$C$498,MATCH(E672,[2]master!$A$1:$A$498,0),2)</f>
        <v>Gaz</v>
      </c>
      <c r="G672" t="s">
        <v>169</v>
      </c>
      <c r="H672">
        <v>5550.4</v>
      </c>
    </row>
    <row r="673" spans="1:8" x14ac:dyDescent="0.35">
      <c r="A673" t="s">
        <v>191</v>
      </c>
      <c r="B673" t="str">
        <f>INDEX([2]master!$A$1:$C$498,MATCH(A673,[2]master!$A$1:$A$498,0),2)</f>
        <v>CSC</v>
      </c>
      <c r="C673" t="s">
        <v>76</v>
      </c>
      <c r="D673" t="str">
        <f>INDEX([2]master!$A$1:$C$498,MATCH(C673,[2]master!$A$1:$A$498,0),2)</f>
        <v>Carboneutralité au Canada</v>
      </c>
      <c r="E673" t="s">
        <v>190</v>
      </c>
      <c r="F673" t="str">
        <f>INDEX([2]master!$A$1:$C$498,MATCH(E673,[2]master!$A$1:$A$498,0),2)</f>
        <v>Gaz</v>
      </c>
      <c r="G673" t="s">
        <v>170</v>
      </c>
      <c r="H673">
        <v>6536.8</v>
      </c>
    </row>
    <row r="674" spans="1:8" x14ac:dyDescent="0.35">
      <c r="A674" t="s">
        <v>191</v>
      </c>
      <c r="B674" t="str">
        <f>INDEX([2]master!$A$1:$C$498,MATCH(A674,[2]master!$A$1:$A$498,0),2)</f>
        <v>CSC</v>
      </c>
      <c r="C674" t="s">
        <v>76</v>
      </c>
      <c r="D674" t="str">
        <f>INDEX([2]master!$A$1:$C$498,MATCH(C674,[2]master!$A$1:$A$498,0),2)</f>
        <v>Carboneutralité au Canada</v>
      </c>
      <c r="E674" t="s">
        <v>190</v>
      </c>
      <c r="F674" t="str">
        <f>INDEX([2]master!$A$1:$C$498,MATCH(E674,[2]master!$A$1:$A$498,0),2)</f>
        <v>Gaz</v>
      </c>
      <c r="G674" t="s">
        <v>171</v>
      </c>
      <c r="H674">
        <v>7149.6</v>
      </c>
    </row>
    <row r="675" spans="1:8" x14ac:dyDescent="0.35">
      <c r="A675" t="s">
        <v>191</v>
      </c>
      <c r="B675" t="str">
        <f>INDEX([2]master!$A$1:$C$498,MATCH(A675,[2]master!$A$1:$A$498,0),2)</f>
        <v>CSC</v>
      </c>
      <c r="C675" t="s">
        <v>76</v>
      </c>
      <c r="D675" t="str">
        <f>INDEX([2]master!$A$1:$C$498,MATCH(C675,[2]master!$A$1:$A$498,0),2)</f>
        <v>Carboneutralité au Canada</v>
      </c>
      <c r="E675" t="s">
        <v>190</v>
      </c>
      <c r="F675" t="str">
        <f>INDEX([2]master!$A$1:$C$498,MATCH(E675,[2]master!$A$1:$A$498,0),2)</f>
        <v>Gaz</v>
      </c>
      <c r="G675" t="s">
        <v>172</v>
      </c>
      <c r="H675">
        <v>7536</v>
      </c>
    </row>
    <row r="676" spans="1:8" x14ac:dyDescent="0.35">
      <c r="A676" t="s">
        <v>191</v>
      </c>
      <c r="B676" t="str">
        <f>INDEX([2]master!$A$1:$C$498,MATCH(A676,[2]master!$A$1:$A$498,0),2)</f>
        <v>CSC</v>
      </c>
      <c r="C676" t="s">
        <v>76</v>
      </c>
      <c r="D676" t="str">
        <f>INDEX([2]master!$A$1:$C$498,MATCH(C676,[2]master!$A$1:$A$498,0),2)</f>
        <v>Carboneutralité au Canada</v>
      </c>
      <c r="E676" t="s">
        <v>190</v>
      </c>
      <c r="F676" t="str">
        <f>INDEX([2]master!$A$1:$C$498,MATCH(E676,[2]master!$A$1:$A$498,0),2)</f>
        <v>Gaz</v>
      </c>
      <c r="G676" t="s">
        <v>173</v>
      </c>
      <c r="H676">
        <v>7290.5</v>
      </c>
    </row>
    <row r="677" spans="1:8" x14ac:dyDescent="0.35">
      <c r="A677" t="s">
        <v>191</v>
      </c>
      <c r="B677" t="str">
        <f>INDEX([2]master!$A$1:$C$498,MATCH(A677,[2]master!$A$1:$A$498,0),2)</f>
        <v>CSC</v>
      </c>
      <c r="C677" t="s">
        <v>76</v>
      </c>
      <c r="D677" t="str">
        <f>INDEX([2]master!$A$1:$C$498,MATCH(C677,[2]master!$A$1:$A$498,0),2)</f>
        <v>Carboneutralité au Canada</v>
      </c>
      <c r="E677" t="s">
        <v>190</v>
      </c>
      <c r="F677" t="str">
        <f>INDEX([2]master!$A$1:$C$498,MATCH(E677,[2]master!$A$1:$A$498,0),2)</f>
        <v>Gaz</v>
      </c>
      <c r="G677" t="s">
        <v>174</v>
      </c>
      <c r="H677">
        <v>7272.5999999999995</v>
      </c>
    </row>
    <row r="678" spans="1:8" x14ac:dyDescent="0.35">
      <c r="A678" t="s">
        <v>191</v>
      </c>
      <c r="B678" t="str">
        <f>INDEX([2]master!$A$1:$C$498,MATCH(A678,[2]master!$A$1:$A$498,0),2)</f>
        <v>CSC</v>
      </c>
      <c r="C678" t="s">
        <v>76</v>
      </c>
      <c r="D678" t="str">
        <f>INDEX([2]master!$A$1:$C$498,MATCH(C678,[2]master!$A$1:$A$498,0),2)</f>
        <v>Carboneutralité au Canada</v>
      </c>
      <c r="E678" t="s">
        <v>190</v>
      </c>
      <c r="F678" t="str">
        <f>INDEX([2]master!$A$1:$C$498,MATCH(E678,[2]master!$A$1:$A$498,0),2)</f>
        <v>Gaz</v>
      </c>
      <c r="G678" t="s">
        <v>175</v>
      </c>
      <c r="H678">
        <v>7328.2999999999993</v>
      </c>
    </row>
    <row r="679" spans="1:8" x14ac:dyDescent="0.35">
      <c r="A679" t="s">
        <v>191</v>
      </c>
      <c r="B679" t="str">
        <f>INDEX([2]master!$A$1:$C$498,MATCH(A679,[2]master!$A$1:$A$498,0),2)</f>
        <v>CSC</v>
      </c>
      <c r="C679" t="s">
        <v>76</v>
      </c>
      <c r="D679" t="str">
        <f>INDEX([2]master!$A$1:$C$498,MATCH(C679,[2]master!$A$1:$A$498,0),2)</f>
        <v>Carboneutralité au Canada</v>
      </c>
      <c r="E679" t="s">
        <v>190</v>
      </c>
      <c r="F679" t="str">
        <f>INDEX([2]master!$A$1:$C$498,MATCH(E679,[2]master!$A$1:$A$498,0),2)</f>
        <v>Gaz</v>
      </c>
      <c r="G679" t="s">
        <v>176</v>
      </c>
      <c r="H679">
        <v>7082.6</v>
      </c>
    </row>
    <row r="680" spans="1:8" x14ac:dyDescent="0.35">
      <c r="A680" t="s">
        <v>191</v>
      </c>
      <c r="B680" t="str">
        <f>INDEX([2]master!$A$1:$C$498,MATCH(A680,[2]master!$A$1:$A$498,0),2)</f>
        <v>CSC</v>
      </c>
      <c r="C680" t="s">
        <v>76</v>
      </c>
      <c r="D680" t="str">
        <f>INDEX([2]master!$A$1:$C$498,MATCH(C680,[2]master!$A$1:$A$498,0),2)</f>
        <v>Carboneutralité au Canada</v>
      </c>
      <c r="E680" t="s">
        <v>190</v>
      </c>
      <c r="F680" t="str">
        <f>INDEX([2]master!$A$1:$C$498,MATCH(E680,[2]master!$A$1:$A$498,0),2)</f>
        <v>Gaz</v>
      </c>
      <c r="G680" t="s">
        <v>177</v>
      </c>
      <c r="H680">
        <v>6872.6</v>
      </c>
    </row>
    <row r="681" spans="1:8" x14ac:dyDescent="0.35">
      <c r="A681" t="s">
        <v>191</v>
      </c>
      <c r="B681" t="str">
        <f>INDEX([2]master!$A$1:$C$498,MATCH(A681,[2]master!$A$1:$A$498,0),2)</f>
        <v>CSC</v>
      </c>
      <c r="C681" t="s">
        <v>76</v>
      </c>
      <c r="D681" t="str">
        <f>INDEX([2]master!$A$1:$C$498,MATCH(C681,[2]master!$A$1:$A$498,0),2)</f>
        <v>Carboneutralité au Canada</v>
      </c>
      <c r="E681" t="s">
        <v>190</v>
      </c>
      <c r="F681" t="str">
        <f>INDEX([2]master!$A$1:$C$498,MATCH(E681,[2]master!$A$1:$A$498,0),2)</f>
        <v>Gaz</v>
      </c>
      <c r="G681" t="s">
        <v>178</v>
      </c>
      <c r="H681">
        <v>6659.7</v>
      </c>
    </row>
    <row r="682" spans="1:8" x14ac:dyDescent="0.35">
      <c r="A682" t="s">
        <v>191</v>
      </c>
      <c r="B682" t="str">
        <f>INDEX([2]master!$A$1:$C$498,MATCH(A682,[2]master!$A$1:$A$498,0),2)</f>
        <v>CSC</v>
      </c>
      <c r="C682" t="s">
        <v>76</v>
      </c>
      <c r="D682" t="str">
        <f>INDEX([2]master!$A$1:$C$498,MATCH(C682,[2]master!$A$1:$A$498,0),2)</f>
        <v>Carboneutralité au Canada</v>
      </c>
      <c r="E682" t="s">
        <v>190</v>
      </c>
      <c r="F682" t="str">
        <f>INDEX([2]master!$A$1:$C$498,MATCH(E682,[2]master!$A$1:$A$498,0),2)</f>
        <v>Gaz</v>
      </c>
      <c r="G682" t="s">
        <v>179</v>
      </c>
      <c r="H682">
        <v>6405.7000000000007</v>
      </c>
    </row>
    <row r="683" spans="1:8" x14ac:dyDescent="0.35">
      <c r="A683" t="s">
        <v>191</v>
      </c>
      <c r="B683" t="str">
        <f>INDEX([2]master!$A$1:$C$498,MATCH(A683,[2]master!$A$1:$A$498,0),2)</f>
        <v>CSC</v>
      </c>
      <c r="C683" t="s">
        <v>76</v>
      </c>
      <c r="D683" t="str">
        <f>INDEX([2]master!$A$1:$C$498,MATCH(C683,[2]master!$A$1:$A$498,0),2)</f>
        <v>Carboneutralité au Canada</v>
      </c>
      <c r="E683" t="s">
        <v>190</v>
      </c>
      <c r="F683" t="str">
        <f>INDEX([2]master!$A$1:$C$498,MATCH(E683,[2]master!$A$1:$A$498,0),2)</f>
        <v>Gaz</v>
      </c>
      <c r="G683" t="s">
        <v>180</v>
      </c>
      <c r="H683">
        <v>6151.6</v>
      </c>
    </row>
    <row r="684" spans="1:8" x14ac:dyDescent="0.35">
      <c r="A684" t="s">
        <v>191</v>
      </c>
      <c r="B684" t="str">
        <f>INDEX([2]master!$A$1:$C$498,MATCH(A684,[2]master!$A$1:$A$498,0),2)</f>
        <v>CSC</v>
      </c>
      <c r="C684" t="s">
        <v>76</v>
      </c>
      <c r="D684" t="str">
        <f>INDEX([2]master!$A$1:$C$498,MATCH(C684,[2]master!$A$1:$A$498,0),2)</f>
        <v>Carboneutralité au Canada</v>
      </c>
      <c r="E684" t="s">
        <v>190</v>
      </c>
      <c r="F684" t="str">
        <f>INDEX([2]master!$A$1:$C$498,MATCH(E684,[2]master!$A$1:$A$498,0),2)</f>
        <v>Gaz</v>
      </c>
      <c r="G684" t="s">
        <v>181</v>
      </c>
      <c r="H684">
        <v>5898.5</v>
      </c>
    </row>
    <row r="685" spans="1:8" x14ac:dyDescent="0.35">
      <c r="A685" t="s">
        <v>191</v>
      </c>
      <c r="B685" t="str">
        <f>INDEX([2]master!$A$1:$C$498,MATCH(A685,[2]master!$A$1:$A$498,0),2)</f>
        <v>CSC</v>
      </c>
      <c r="C685" t="s">
        <v>76</v>
      </c>
      <c r="D685" t="str">
        <f>INDEX([2]master!$A$1:$C$498,MATCH(C685,[2]master!$A$1:$A$498,0),2)</f>
        <v>Carboneutralité au Canada</v>
      </c>
      <c r="E685" t="s">
        <v>190</v>
      </c>
      <c r="F685" t="str">
        <f>INDEX([2]master!$A$1:$C$498,MATCH(E685,[2]master!$A$1:$A$498,0),2)</f>
        <v>Gaz</v>
      </c>
      <c r="G685" t="s">
        <v>182</v>
      </c>
      <c r="H685">
        <v>5636.7</v>
      </c>
    </row>
    <row r="686" spans="1:8" x14ac:dyDescent="0.35">
      <c r="A686" t="s">
        <v>191</v>
      </c>
      <c r="B686" t="str">
        <f>INDEX([2]master!$A$1:$C$498,MATCH(A686,[2]master!$A$1:$A$498,0),2)</f>
        <v>CSC</v>
      </c>
      <c r="C686" t="s">
        <v>76</v>
      </c>
      <c r="D686" t="str">
        <f>INDEX([2]master!$A$1:$C$498,MATCH(C686,[2]master!$A$1:$A$498,0),2)</f>
        <v>Carboneutralité au Canada</v>
      </c>
      <c r="E686" t="s">
        <v>190</v>
      </c>
      <c r="F686" t="str">
        <f>INDEX([2]master!$A$1:$C$498,MATCH(E686,[2]master!$A$1:$A$498,0),2)</f>
        <v>Gaz</v>
      </c>
      <c r="G686" t="s">
        <v>183</v>
      </c>
      <c r="H686">
        <v>5378</v>
      </c>
    </row>
    <row r="687" spans="1:8" x14ac:dyDescent="0.35">
      <c r="A687" t="s">
        <v>191</v>
      </c>
      <c r="B687" t="str">
        <f>INDEX([2]master!$A$1:$C$498,MATCH(A687,[2]master!$A$1:$A$498,0),2)</f>
        <v>CSC</v>
      </c>
      <c r="C687" t="s">
        <v>76</v>
      </c>
      <c r="D687" t="str">
        <f>INDEX([2]master!$A$1:$C$498,MATCH(C687,[2]master!$A$1:$A$498,0),2)</f>
        <v>Carboneutralité au Canada</v>
      </c>
      <c r="E687" t="s">
        <v>190</v>
      </c>
      <c r="F687" t="str">
        <f>INDEX([2]master!$A$1:$C$498,MATCH(E687,[2]master!$A$1:$A$498,0),2)</f>
        <v>Gaz</v>
      </c>
      <c r="G687" t="s">
        <v>184</v>
      </c>
      <c r="H687">
        <v>5139.5999999999995</v>
      </c>
    </row>
    <row r="688" spans="1:8" x14ac:dyDescent="0.35">
      <c r="A688" t="s">
        <v>191</v>
      </c>
      <c r="B688" t="str">
        <f>INDEX([2]master!$A$1:$C$498,MATCH(A688,[2]master!$A$1:$A$498,0),2)</f>
        <v>CSC</v>
      </c>
      <c r="C688" t="s">
        <v>76</v>
      </c>
      <c r="D688" t="str">
        <f>INDEX([2]master!$A$1:$C$498,MATCH(C688,[2]master!$A$1:$A$498,0),2)</f>
        <v>Carboneutralité au Canada</v>
      </c>
      <c r="E688" t="s">
        <v>190</v>
      </c>
      <c r="F688" t="str">
        <f>INDEX([2]master!$A$1:$C$498,MATCH(E688,[2]master!$A$1:$A$498,0),2)</f>
        <v>Gaz</v>
      </c>
      <c r="G688" t="s">
        <v>185</v>
      </c>
      <c r="H688">
        <v>4891.7</v>
      </c>
    </row>
    <row r="689" spans="1:8" x14ac:dyDescent="0.35">
      <c r="A689" t="s">
        <v>191</v>
      </c>
      <c r="B689" t="str">
        <f>INDEX([2]master!$A$1:$C$498,MATCH(A689,[2]master!$A$1:$A$498,0),2)</f>
        <v>CSC</v>
      </c>
      <c r="C689" t="s">
        <v>76</v>
      </c>
      <c r="D689" t="str">
        <f>INDEX([2]master!$A$1:$C$498,MATCH(C689,[2]master!$A$1:$A$498,0),2)</f>
        <v>Carboneutralité au Canada</v>
      </c>
      <c r="E689" t="s">
        <v>190</v>
      </c>
      <c r="F689" t="str">
        <f>INDEX([2]master!$A$1:$C$498,MATCH(E689,[2]master!$A$1:$A$498,0),2)</f>
        <v>Gaz</v>
      </c>
      <c r="G689" t="s">
        <v>186</v>
      </c>
      <c r="H689">
        <v>4658.2</v>
      </c>
    </row>
    <row r="690" spans="1:8" x14ac:dyDescent="0.35">
      <c r="A690" t="s">
        <v>191</v>
      </c>
      <c r="B690" t="str">
        <f>INDEX([2]master!$A$1:$C$498,MATCH(A690,[2]master!$A$1:$A$498,0),2)</f>
        <v>CSC</v>
      </c>
      <c r="C690" t="s">
        <v>76</v>
      </c>
      <c r="D690" t="str">
        <f>INDEX([2]master!$A$1:$C$498,MATCH(C690,[2]master!$A$1:$A$498,0),2)</f>
        <v>Carboneutralité au Canada</v>
      </c>
      <c r="E690" t="s">
        <v>190</v>
      </c>
      <c r="F690" t="str">
        <f>INDEX([2]master!$A$1:$C$498,MATCH(E690,[2]master!$A$1:$A$498,0),2)</f>
        <v>Gaz</v>
      </c>
      <c r="G690" t="s">
        <v>187</v>
      </c>
      <c r="H690">
        <v>4431.0999999999995</v>
      </c>
    </row>
    <row r="691" spans="1:8" x14ac:dyDescent="0.35">
      <c r="A691" t="s">
        <v>191</v>
      </c>
      <c r="B691" t="str">
        <f>INDEX([2]master!$A$1:$C$498,MATCH(A691,[2]master!$A$1:$A$498,0),2)</f>
        <v>CSC</v>
      </c>
      <c r="C691" t="s">
        <v>76</v>
      </c>
      <c r="D691" t="str">
        <f>INDEX([2]master!$A$1:$C$498,MATCH(C691,[2]master!$A$1:$A$498,0),2)</f>
        <v>Carboneutralité au Canada</v>
      </c>
      <c r="E691" t="s">
        <v>190</v>
      </c>
      <c r="F691" t="str">
        <f>INDEX([2]master!$A$1:$C$498,MATCH(E691,[2]master!$A$1:$A$498,0),2)</f>
        <v>Gaz</v>
      </c>
      <c r="G691" t="s">
        <v>188</v>
      </c>
      <c r="H691">
        <v>4229.8</v>
      </c>
    </row>
    <row r="692" spans="1:8" x14ac:dyDescent="0.35">
      <c r="A692" t="s">
        <v>191</v>
      </c>
      <c r="B692" t="str">
        <f>INDEX([2]master!$A$1:$C$498,MATCH(A692,[2]master!$A$1:$A$498,0),2)</f>
        <v>CSC</v>
      </c>
      <c r="C692" t="s">
        <v>9</v>
      </c>
      <c r="D692" t="str">
        <f>INDEX([2]master!$A$1:$C$498,MATCH(C692,[2]master!$A$1:$A$498,0),2)</f>
        <v>Carboneutralité à l’échelle mondiale</v>
      </c>
      <c r="E692" t="s">
        <v>141</v>
      </c>
      <c r="F692" t="str">
        <f>INDEX([2]master!$A$1:$C$498,MATCH(E692,[2]master!$A$1:$A$498,0),2)</f>
        <v>Sables Bitumineux</v>
      </c>
      <c r="G692" t="s">
        <v>142</v>
      </c>
      <c r="H692">
        <v>0</v>
      </c>
    </row>
    <row r="693" spans="1:8" x14ac:dyDescent="0.35">
      <c r="A693" t="s">
        <v>191</v>
      </c>
      <c r="B693" t="str">
        <f>INDEX([2]master!$A$1:$C$498,MATCH(A693,[2]master!$A$1:$A$498,0),2)</f>
        <v>CSC</v>
      </c>
      <c r="C693" t="s">
        <v>9</v>
      </c>
      <c r="D693" t="str">
        <f>INDEX([2]master!$A$1:$C$498,MATCH(C693,[2]master!$A$1:$A$498,0),2)</f>
        <v>Carboneutralité à l’échelle mondiale</v>
      </c>
      <c r="E693" t="s">
        <v>141</v>
      </c>
      <c r="F693" t="str">
        <f>INDEX([2]master!$A$1:$C$498,MATCH(E693,[2]master!$A$1:$A$498,0),2)</f>
        <v>Sables Bitumineux</v>
      </c>
      <c r="G693" t="s">
        <v>144</v>
      </c>
      <c r="H693">
        <v>0</v>
      </c>
    </row>
    <row r="694" spans="1:8" x14ac:dyDescent="0.35">
      <c r="A694" t="s">
        <v>191</v>
      </c>
      <c r="B694" t="str">
        <f>INDEX([2]master!$A$1:$C$498,MATCH(A694,[2]master!$A$1:$A$498,0),2)</f>
        <v>CSC</v>
      </c>
      <c r="C694" t="s">
        <v>9</v>
      </c>
      <c r="D694" t="str">
        <f>INDEX([2]master!$A$1:$C$498,MATCH(C694,[2]master!$A$1:$A$498,0),2)</f>
        <v>Carboneutralité à l’échelle mondiale</v>
      </c>
      <c r="E694" t="s">
        <v>141</v>
      </c>
      <c r="F694" t="str">
        <f>INDEX([2]master!$A$1:$C$498,MATCH(E694,[2]master!$A$1:$A$498,0),2)</f>
        <v>Sables Bitumineux</v>
      </c>
      <c r="G694" t="s">
        <v>145</v>
      </c>
      <c r="H694">
        <v>0</v>
      </c>
    </row>
    <row r="695" spans="1:8" x14ac:dyDescent="0.35">
      <c r="A695" t="s">
        <v>191</v>
      </c>
      <c r="B695" t="str">
        <f>INDEX([2]master!$A$1:$C$498,MATCH(A695,[2]master!$A$1:$A$498,0),2)</f>
        <v>CSC</v>
      </c>
      <c r="C695" t="s">
        <v>9</v>
      </c>
      <c r="D695" t="str">
        <f>INDEX([2]master!$A$1:$C$498,MATCH(C695,[2]master!$A$1:$A$498,0),2)</f>
        <v>Carboneutralité à l’échelle mondiale</v>
      </c>
      <c r="E695" t="s">
        <v>141</v>
      </c>
      <c r="F695" t="str">
        <f>INDEX([2]master!$A$1:$C$498,MATCH(E695,[2]master!$A$1:$A$498,0),2)</f>
        <v>Sables Bitumineux</v>
      </c>
      <c r="G695" t="s">
        <v>146</v>
      </c>
      <c r="H695">
        <v>0</v>
      </c>
    </row>
    <row r="696" spans="1:8" x14ac:dyDescent="0.35">
      <c r="A696" t="s">
        <v>191</v>
      </c>
      <c r="B696" t="str">
        <f>INDEX([2]master!$A$1:$C$498,MATCH(A696,[2]master!$A$1:$A$498,0),2)</f>
        <v>CSC</v>
      </c>
      <c r="C696" t="s">
        <v>9</v>
      </c>
      <c r="D696" t="str">
        <f>INDEX([2]master!$A$1:$C$498,MATCH(C696,[2]master!$A$1:$A$498,0),2)</f>
        <v>Carboneutralité à l’échelle mondiale</v>
      </c>
      <c r="E696" t="s">
        <v>141</v>
      </c>
      <c r="F696" t="str">
        <f>INDEX([2]master!$A$1:$C$498,MATCH(E696,[2]master!$A$1:$A$498,0),2)</f>
        <v>Sables Bitumineux</v>
      </c>
      <c r="G696" t="s">
        <v>147</v>
      </c>
      <c r="H696">
        <v>0</v>
      </c>
    </row>
    <row r="697" spans="1:8" x14ac:dyDescent="0.35">
      <c r="A697" t="s">
        <v>191</v>
      </c>
      <c r="B697" t="str">
        <f>INDEX([2]master!$A$1:$C$498,MATCH(A697,[2]master!$A$1:$A$498,0),2)</f>
        <v>CSC</v>
      </c>
      <c r="C697" t="s">
        <v>9</v>
      </c>
      <c r="D697" t="str">
        <f>INDEX([2]master!$A$1:$C$498,MATCH(C697,[2]master!$A$1:$A$498,0),2)</f>
        <v>Carboneutralité à l’échelle mondiale</v>
      </c>
      <c r="E697" t="s">
        <v>141</v>
      </c>
      <c r="F697" t="str">
        <f>INDEX([2]master!$A$1:$C$498,MATCH(E697,[2]master!$A$1:$A$498,0),2)</f>
        <v>Sables Bitumineux</v>
      </c>
      <c r="G697" t="s">
        <v>148</v>
      </c>
      <c r="H697">
        <v>0</v>
      </c>
    </row>
    <row r="698" spans="1:8" x14ac:dyDescent="0.35">
      <c r="A698" t="s">
        <v>191</v>
      </c>
      <c r="B698" t="str">
        <f>INDEX([2]master!$A$1:$C$498,MATCH(A698,[2]master!$A$1:$A$498,0),2)</f>
        <v>CSC</v>
      </c>
      <c r="C698" t="s">
        <v>9</v>
      </c>
      <c r="D698" t="str">
        <f>INDEX([2]master!$A$1:$C$498,MATCH(C698,[2]master!$A$1:$A$498,0),2)</f>
        <v>Carboneutralité à l’échelle mondiale</v>
      </c>
      <c r="E698" t="s">
        <v>141</v>
      </c>
      <c r="F698" t="str">
        <f>INDEX([2]master!$A$1:$C$498,MATCH(E698,[2]master!$A$1:$A$498,0),2)</f>
        <v>Sables Bitumineux</v>
      </c>
      <c r="G698" t="s">
        <v>149</v>
      </c>
      <c r="H698">
        <v>0</v>
      </c>
    </row>
    <row r="699" spans="1:8" x14ac:dyDescent="0.35">
      <c r="A699" t="s">
        <v>191</v>
      </c>
      <c r="B699" t="str">
        <f>INDEX([2]master!$A$1:$C$498,MATCH(A699,[2]master!$A$1:$A$498,0),2)</f>
        <v>CSC</v>
      </c>
      <c r="C699" t="s">
        <v>9</v>
      </c>
      <c r="D699" t="str">
        <f>INDEX([2]master!$A$1:$C$498,MATCH(C699,[2]master!$A$1:$A$498,0),2)</f>
        <v>Carboneutralité à l’échelle mondiale</v>
      </c>
      <c r="E699" t="s">
        <v>141</v>
      </c>
      <c r="F699" t="str">
        <f>INDEX([2]master!$A$1:$C$498,MATCH(E699,[2]master!$A$1:$A$498,0),2)</f>
        <v>Sables Bitumineux</v>
      </c>
      <c r="G699" t="s">
        <v>150</v>
      </c>
      <c r="H699">
        <v>0</v>
      </c>
    </row>
    <row r="700" spans="1:8" x14ac:dyDescent="0.35">
      <c r="A700" t="s">
        <v>191</v>
      </c>
      <c r="B700" t="str">
        <f>INDEX([2]master!$A$1:$C$498,MATCH(A700,[2]master!$A$1:$A$498,0),2)</f>
        <v>CSC</v>
      </c>
      <c r="C700" t="s">
        <v>9</v>
      </c>
      <c r="D700" t="str">
        <f>INDEX([2]master!$A$1:$C$498,MATCH(C700,[2]master!$A$1:$A$498,0),2)</f>
        <v>Carboneutralité à l’échelle mondiale</v>
      </c>
      <c r="E700" t="s">
        <v>141</v>
      </c>
      <c r="F700" t="str">
        <f>INDEX([2]master!$A$1:$C$498,MATCH(E700,[2]master!$A$1:$A$498,0),2)</f>
        <v>Sables Bitumineux</v>
      </c>
      <c r="G700" t="s">
        <v>151</v>
      </c>
      <c r="H700">
        <v>0</v>
      </c>
    </row>
    <row r="701" spans="1:8" x14ac:dyDescent="0.35">
      <c r="A701" t="s">
        <v>191</v>
      </c>
      <c r="B701" t="str">
        <f>INDEX([2]master!$A$1:$C$498,MATCH(A701,[2]master!$A$1:$A$498,0),2)</f>
        <v>CSC</v>
      </c>
      <c r="C701" t="s">
        <v>9</v>
      </c>
      <c r="D701" t="str">
        <f>INDEX([2]master!$A$1:$C$498,MATCH(C701,[2]master!$A$1:$A$498,0),2)</f>
        <v>Carboneutralité à l’échelle mondiale</v>
      </c>
      <c r="E701" t="s">
        <v>141</v>
      </c>
      <c r="F701" t="str">
        <f>INDEX([2]master!$A$1:$C$498,MATCH(E701,[2]master!$A$1:$A$498,0),2)</f>
        <v>Sables Bitumineux</v>
      </c>
      <c r="G701" t="s">
        <v>152</v>
      </c>
      <c r="H701">
        <v>0</v>
      </c>
    </row>
    <row r="702" spans="1:8" x14ac:dyDescent="0.35">
      <c r="A702" t="s">
        <v>191</v>
      </c>
      <c r="B702" t="str">
        <f>INDEX([2]master!$A$1:$C$498,MATCH(A702,[2]master!$A$1:$A$498,0),2)</f>
        <v>CSC</v>
      </c>
      <c r="C702" t="s">
        <v>9</v>
      </c>
      <c r="D702" t="str">
        <f>INDEX([2]master!$A$1:$C$498,MATCH(C702,[2]master!$A$1:$A$498,0),2)</f>
        <v>Carboneutralité à l’échelle mondiale</v>
      </c>
      <c r="E702" t="s">
        <v>141</v>
      </c>
      <c r="F702" t="str">
        <f>INDEX([2]master!$A$1:$C$498,MATCH(E702,[2]master!$A$1:$A$498,0),2)</f>
        <v>Sables Bitumineux</v>
      </c>
      <c r="G702" t="s">
        <v>153</v>
      </c>
      <c r="H702">
        <v>371</v>
      </c>
    </row>
    <row r="703" spans="1:8" x14ac:dyDescent="0.35">
      <c r="A703" t="s">
        <v>191</v>
      </c>
      <c r="B703" t="str">
        <f>INDEX([2]master!$A$1:$C$498,MATCH(A703,[2]master!$A$1:$A$498,0),2)</f>
        <v>CSC</v>
      </c>
      <c r="C703" t="s">
        <v>9</v>
      </c>
      <c r="D703" t="str">
        <f>INDEX([2]master!$A$1:$C$498,MATCH(C703,[2]master!$A$1:$A$498,0),2)</f>
        <v>Carboneutralité à l’échelle mondiale</v>
      </c>
      <c r="E703" t="s">
        <v>141</v>
      </c>
      <c r="F703" t="str">
        <f>INDEX([2]master!$A$1:$C$498,MATCH(E703,[2]master!$A$1:$A$498,0),2)</f>
        <v>Sables Bitumineux</v>
      </c>
      <c r="G703" t="s">
        <v>154</v>
      </c>
      <c r="H703">
        <v>1108.2</v>
      </c>
    </row>
    <row r="704" spans="1:8" x14ac:dyDescent="0.35">
      <c r="A704" t="s">
        <v>191</v>
      </c>
      <c r="B704" t="str">
        <f>INDEX([2]master!$A$1:$C$498,MATCH(A704,[2]master!$A$1:$A$498,0),2)</f>
        <v>CSC</v>
      </c>
      <c r="C704" t="s">
        <v>9</v>
      </c>
      <c r="D704" t="str">
        <f>INDEX([2]master!$A$1:$C$498,MATCH(C704,[2]master!$A$1:$A$498,0),2)</f>
        <v>Carboneutralité à l’échelle mondiale</v>
      </c>
      <c r="E704" t="s">
        <v>141</v>
      </c>
      <c r="F704" t="str">
        <f>INDEX([2]master!$A$1:$C$498,MATCH(E704,[2]master!$A$1:$A$498,0),2)</f>
        <v>Sables Bitumineux</v>
      </c>
      <c r="G704" t="s">
        <v>155</v>
      </c>
      <c r="H704">
        <v>1138.5</v>
      </c>
    </row>
    <row r="705" spans="1:8" x14ac:dyDescent="0.35">
      <c r="A705" t="s">
        <v>191</v>
      </c>
      <c r="B705" t="str">
        <f>INDEX([2]master!$A$1:$C$498,MATCH(A705,[2]master!$A$1:$A$498,0),2)</f>
        <v>CSC</v>
      </c>
      <c r="C705" t="s">
        <v>9</v>
      </c>
      <c r="D705" t="str">
        <f>INDEX([2]master!$A$1:$C$498,MATCH(C705,[2]master!$A$1:$A$498,0),2)</f>
        <v>Carboneutralité à l’échelle mondiale</v>
      </c>
      <c r="E705" t="s">
        <v>141</v>
      </c>
      <c r="F705" t="str">
        <f>INDEX([2]master!$A$1:$C$498,MATCH(E705,[2]master!$A$1:$A$498,0),2)</f>
        <v>Sables Bitumineux</v>
      </c>
      <c r="G705" t="s">
        <v>156</v>
      </c>
      <c r="H705">
        <v>1066.3</v>
      </c>
    </row>
    <row r="706" spans="1:8" x14ac:dyDescent="0.35">
      <c r="A706" t="s">
        <v>191</v>
      </c>
      <c r="B706" t="str">
        <f>INDEX([2]master!$A$1:$C$498,MATCH(A706,[2]master!$A$1:$A$498,0),2)</f>
        <v>CSC</v>
      </c>
      <c r="C706" t="s">
        <v>9</v>
      </c>
      <c r="D706" t="str">
        <f>INDEX([2]master!$A$1:$C$498,MATCH(C706,[2]master!$A$1:$A$498,0),2)</f>
        <v>Carboneutralité à l’échelle mondiale</v>
      </c>
      <c r="E706" t="s">
        <v>141</v>
      </c>
      <c r="F706" t="str">
        <f>INDEX([2]master!$A$1:$C$498,MATCH(E706,[2]master!$A$1:$A$498,0),2)</f>
        <v>Sables Bitumineux</v>
      </c>
      <c r="G706" t="s">
        <v>157</v>
      </c>
      <c r="H706">
        <v>1128.3000000000002</v>
      </c>
    </row>
    <row r="707" spans="1:8" x14ac:dyDescent="0.35">
      <c r="A707" t="s">
        <v>191</v>
      </c>
      <c r="B707" t="str">
        <f>INDEX([2]master!$A$1:$C$498,MATCH(A707,[2]master!$A$1:$A$498,0),2)</f>
        <v>CSC</v>
      </c>
      <c r="C707" t="s">
        <v>9</v>
      </c>
      <c r="D707" t="str">
        <f>INDEX([2]master!$A$1:$C$498,MATCH(C707,[2]master!$A$1:$A$498,0),2)</f>
        <v>Carboneutralité à l’échelle mondiale</v>
      </c>
      <c r="E707" t="s">
        <v>141</v>
      </c>
      <c r="F707" t="str">
        <f>INDEX([2]master!$A$1:$C$498,MATCH(E707,[2]master!$A$1:$A$498,0),2)</f>
        <v>Sables Bitumineux</v>
      </c>
      <c r="G707" t="s">
        <v>158</v>
      </c>
      <c r="H707">
        <v>940.69999999999993</v>
      </c>
    </row>
    <row r="708" spans="1:8" x14ac:dyDescent="0.35">
      <c r="A708" t="s">
        <v>191</v>
      </c>
      <c r="B708" t="str">
        <f>INDEX([2]master!$A$1:$C$498,MATCH(A708,[2]master!$A$1:$A$498,0),2)</f>
        <v>CSC</v>
      </c>
      <c r="C708" t="s">
        <v>9</v>
      </c>
      <c r="D708" t="str">
        <f>INDEX([2]master!$A$1:$C$498,MATCH(C708,[2]master!$A$1:$A$498,0),2)</f>
        <v>Carboneutralité à l’échelle mondiale</v>
      </c>
      <c r="E708" t="s">
        <v>141</v>
      </c>
      <c r="F708" t="str">
        <f>INDEX([2]master!$A$1:$C$498,MATCH(E708,[2]master!$A$1:$A$498,0),2)</f>
        <v>Sables Bitumineux</v>
      </c>
      <c r="G708" t="s">
        <v>159</v>
      </c>
      <c r="H708">
        <v>1294.8999999999999</v>
      </c>
    </row>
    <row r="709" spans="1:8" x14ac:dyDescent="0.35">
      <c r="A709" t="s">
        <v>191</v>
      </c>
      <c r="B709" t="str">
        <f>INDEX([2]master!$A$1:$C$498,MATCH(A709,[2]master!$A$1:$A$498,0),2)</f>
        <v>CSC</v>
      </c>
      <c r="C709" t="s">
        <v>9</v>
      </c>
      <c r="D709" t="str">
        <f>INDEX([2]master!$A$1:$C$498,MATCH(C709,[2]master!$A$1:$A$498,0),2)</f>
        <v>Carboneutralité à l’échelle mondiale</v>
      </c>
      <c r="E709" t="s">
        <v>141</v>
      </c>
      <c r="F709" t="str">
        <f>INDEX([2]master!$A$1:$C$498,MATCH(E709,[2]master!$A$1:$A$498,0),2)</f>
        <v>Sables Bitumineux</v>
      </c>
      <c r="G709" t="s">
        <v>160</v>
      </c>
      <c r="H709">
        <v>1294.8999999999999</v>
      </c>
    </row>
    <row r="710" spans="1:8" x14ac:dyDescent="0.35">
      <c r="A710" t="s">
        <v>191</v>
      </c>
      <c r="B710" t="str">
        <f>INDEX([2]master!$A$1:$C$498,MATCH(A710,[2]master!$A$1:$A$498,0),2)</f>
        <v>CSC</v>
      </c>
      <c r="C710" t="s">
        <v>9</v>
      </c>
      <c r="D710" t="str">
        <f>INDEX([2]master!$A$1:$C$498,MATCH(C710,[2]master!$A$1:$A$498,0),2)</f>
        <v>Carboneutralité à l’échelle mondiale</v>
      </c>
      <c r="E710" t="s">
        <v>141</v>
      </c>
      <c r="F710" t="str">
        <f>INDEX([2]master!$A$1:$C$498,MATCH(E710,[2]master!$A$1:$A$498,0),2)</f>
        <v>Sables Bitumineux</v>
      </c>
      <c r="G710" t="s">
        <v>161</v>
      </c>
      <c r="H710">
        <v>1294.8999999999999</v>
      </c>
    </row>
    <row r="711" spans="1:8" x14ac:dyDescent="0.35">
      <c r="A711" t="s">
        <v>191</v>
      </c>
      <c r="B711" t="str">
        <f>INDEX([2]master!$A$1:$C$498,MATCH(A711,[2]master!$A$1:$A$498,0),2)</f>
        <v>CSC</v>
      </c>
      <c r="C711" t="s">
        <v>9</v>
      </c>
      <c r="D711" t="str">
        <f>INDEX([2]master!$A$1:$C$498,MATCH(C711,[2]master!$A$1:$A$498,0),2)</f>
        <v>Carboneutralité à l’échelle mondiale</v>
      </c>
      <c r="E711" t="s">
        <v>141</v>
      </c>
      <c r="F711" t="str">
        <f>INDEX([2]master!$A$1:$C$498,MATCH(E711,[2]master!$A$1:$A$498,0),2)</f>
        <v>Sables Bitumineux</v>
      </c>
      <c r="G711" t="s">
        <v>162</v>
      </c>
      <c r="H711">
        <v>1401.6</v>
      </c>
    </row>
    <row r="712" spans="1:8" x14ac:dyDescent="0.35">
      <c r="A712" t="s">
        <v>191</v>
      </c>
      <c r="B712" t="str">
        <f>INDEX([2]master!$A$1:$C$498,MATCH(A712,[2]master!$A$1:$A$498,0),2)</f>
        <v>CSC</v>
      </c>
      <c r="C712" t="s">
        <v>9</v>
      </c>
      <c r="D712" t="str">
        <f>INDEX([2]master!$A$1:$C$498,MATCH(C712,[2]master!$A$1:$A$498,0),2)</f>
        <v>Carboneutralité à l’échelle mondiale</v>
      </c>
      <c r="E712" t="s">
        <v>141</v>
      </c>
      <c r="F712" t="str">
        <f>INDEX([2]master!$A$1:$C$498,MATCH(E712,[2]master!$A$1:$A$498,0),2)</f>
        <v>Sables Bitumineux</v>
      </c>
      <c r="G712" t="s">
        <v>163</v>
      </c>
      <c r="H712">
        <v>2025.9</v>
      </c>
    </row>
    <row r="713" spans="1:8" x14ac:dyDescent="0.35">
      <c r="A713" t="s">
        <v>191</v>
      </c>
      <c r="B713" t="str">
        <f>INDEX([2]master!$A$1:$C$498,MATCH(A713,[2]master!$A$1:$A$498,0),2)</f>
        <v>CSC</v>
      </c>
      <c r="C713" t="s">
        <v>9</v>
      </c>
      <c r="D713" t="str">
        <f>INDEX([2]master!$A$1:$C$498,MATCH(C713,[2]master!$A$1:$A$498,0),2)</f>
        <v>Carboneutralité à l’échelle mondiale</v>
      </c>
      <c r="E713" t="s">
        <v>141</v>
      </c>
      <c r="F713" t="str">
        <f>INDEX([2]master!$A$1:$C$498,MATCH(E713,[2]master!$A$1:$A$498,0),2)</f>
        <v>Sables Bitumineux</v>
      </c>
      <c r="G713" t="s">
        <v>164</v>
      </c>
      <c r="H713">
        <v>4148.5</v>
      </c>
    </row>
    <row r="714" spans="1:8" x14ac:dyDescent="0.35">
      <c r="A714" t="s">
        <v>191</v>
      </c>
      <c r="B714" t="str">
        <f>INDEX([2]master!$A$1:$C$498,MATCH(A714,[2]master!$A$1:$A$498,0),2)</f>
        <v>CSC</v>
      </c>
      <c r="C714" t="s">
        <v>9</v>
      </c>
      <c r="D714" t="str">
        <f>INDEX([2]master!$A$1:$C$498,MATCH(C714,[2]master!$A$1:$A$498,0),2)</f>
        <v>Carboneutralité à l’échelle mondiale</v>
      </c>
      <c r="E714" t="s">
        <v>141</v>
      </c>
      <c r="F714" t="str">
        <f>INDEX([2]master!$A$1:$C$498,MATCH(E714,[2]master!$A$1:$A$498,0),2)</f>
        <v>Sables Bitumineux</v>
      </c>
      <c r="G714" t="s">
        <v>165</v>
      </c>
      <c r="H714">
        <v>8009.4999999999991</v>
      </c>
    </row>
    <row r="715" spans="1:8" x14ac:dyDescent="0.35">
      <c r="A715" t="s">
        <v>191</v>
      </c>
      <c r="B715" t="str">
        <f>INDEX([2]master!$A$1:$C$498,MATCH(A715,[2]master!$A$1:$A$498,0),2)</f>
        <v>CSC</v>
      </c>
      <c r="C715" t="s">
        <v>9</v>
      </c>
      <c r="D715" t="str">
        <f>INDEX([2]master!$A$1:$C$498,MATCH(C715,[2]master!$A$1:$A$498,0),2)</f>
        <v>Carboneutralité à l’échelle mondiale</v>
      </c>
      <c r="E715" t="s">
        <v>141</v>
      </c>
      <c r="F715" t="str">
        <f>INDEX([2]master!$A$1:$C$498,MATCH(E715,[2]master!$A$1:$A$498,0),2)</f>
        <v>Sables Bitumineux</v>
      </c>
      <c r="G715" t="s">
        <v>166</v>
      </c>
      <c r="H715">
        <v>12733.3</v>
      </c>
    </row>
    <row r="716" spans="1:8" x14ac:dyDescent="0.35">
      <c r="A716" t="s">
        <v>191</v>
      </c>
      <c r="B716" t="str">
        <f>INDEX([2]master!$A$1:$C$498,MATCH(A716,[2]master!$A$1:$A$498,0),2)</f>
        <v>CSC</v>
      </c>
      <c r="C716" t="s">
        <v>9</v>
      </c>
      <c r="D716" t="str">
        <f>INDEX([2]master!$A$1:$C$498,MATCH(C716,[2]master!$A$1:$A$498,0),2)</f>
        <v>Carboneutralité à l’échelle mondiale</v>
      </c>
      <c r="E716" t="s">
        <v>141</v>
      </c>
      <c r="F716" t="str">
        <f>INDEX([2]master!$A$1:$C$498,MATCH(E716,[2]master!$A$1:$A$498,0),2)</f>
        <v>Sables Bitumineux</v>
      </c>
      <c r="G716" t="s">
        <v>167</v>
      </c>
      <c r="H716">
        <v>17187.400000000001</v>
      </c>
    </row>
    <row r="717" spans="1:8" x14ac:dyDescent="0.35">
      <c r="A717" t="s">
        <v>191</v>
      </c>
      <c r="B717" t="str">
        <f>INDEX([2]master!$A$1:$C$498,MATCH(A717,[2]master!$A$1:$A$498,0),2)</f>
        <v>CSC</v>
      </c>
      <c r="C717" t="s">
        <v>9</v>
      </c>
      <c r="D717" t="str">
        <f>INDEX([2]master!$A$1:$C$498,MATCH(C717,[2]master!$A$1:$A$498,0),2)</f>
        <v>Carboneutralité à l’échelle mondiale</v>
      </c>
      <c r="E717" t="s">
        <v>141</v>
      </c>
      <c r="F717" t="str">
        <f>INDEX([2]master!$A$1:$C$498,MATCH(E717,[2]master!$A$1:$A$498,0),2)</f>
        <v>Sables Bitumineux</v>
      </c>
      <c r="G717" t="s">
        <v>168</v>
      </c>
      <c r="H717">
        <v>20620.599999999999</v>
      </c>
    </row>
    <row r="718" spans="1:8" x14ac:dyDescent="0.35">
      <c r="A718" t="s">
        <v>191</v>
      </c>
      <c r="B718" t="str">
        <f>INDEX([2]master!$A$1:$C$498,MATCH(A718,[2]master!$A$1:$A$498,0),2)</f>
        <v>CSC</v>
      </c>
      <c r="C718" t="s">
        <v>9</v>
      </c>
      <c r="D718" t="str">
        <f>INDEX([2]master!$A$1:$C$498,MATCH(C718,[2]master!$A$1:$A$498,0),2)</f>
        <v>Carboneutralité à l’échelle mondiale</v>
      </c>
      <c r="E718" t="s">
        <v>141</v>
      </c>
      <c r="F718" t="str">
        <f>INDEX([2]master!$A$1:$C$498,MATCH(E718,[2]master!$A$1:$A$498,0),2)</f>
        <v>Sables Bitumineux</v>
      </c>
      <c r="G718" t="s">
        <v>169</v>
      </c>
      <c r="H718">
        <v>23505.5</v>
      </c>
    </row>
    <row r="719" spans="1:8" x14ac:dyDescent="0.35">
      <c r="A719" t="s">
        <v>191</v>
      </c>
      <c r="B719" t="str">
        <f>INDEX([2]master!$A$1:$C$498,MATCH(A719,[2]master!$A$1:$A$498,0),2)</f>
        <v>CSC</v>
      </c>
      <c r="C719" t="s">
        <v>9</v>
      </c>
      <c r="D719" t="str">
        <f>INDEX([2]master!$A$1:$C$498,MATCH(C719,[2]master!$A$1:$A$498,0),2)</f>
        <v>Carboneutralité à l’échelle mondiale</v>
      </c>
      <c r="E719" t="s">
        <v>141</v>
      </c>
      <c r="F719" t="str">
        <f>INDEX([2]master!$A$1:$C$498,MATCH(E719,[2]master!$A$1:$A$498,0),2)</f>
        <v>Sables Bitumineux</v>
      </c>
      <c r="G719" t="s">
        <v>170</v>
      </c>
      <c r="H719">
        <v>25890.5</v>
      </c>
    </row>
    <row r="720" spans="1:8" x14ac:dyDescent="0.35">
      <c r="A720" t="s">
        <v>191</v>
      </c>
      <c r="B720" t="str">
        <f>INDEX([2]master!$A$1:$C$498,MATCH(A720,[2]master!$A$1:$A$498,0),2)</f>
        <v>CSC</v>
      </c>
      <c r="C720" t="s">
        <v>9</v>
      </c>
      <c r="D720" t="str">
        <f>INDEX([2]master!$A$1:$C$498,MATCH(C720,[2]master!$A$1:$A$498,0),2)</f>
        <v>Carboneutralité à l’échelle mondiale</v>
      </c>
      <c r="E720" t="s">
        <v>141</v>
      </c>
      <c r="F720" t="str">
        <f>INDEX([2]master!$A$1:$C$498,MATCH(E720,[2]master!$A$1:$A$498,0),2)</f>
        <v>Sables Bitumineux</v>
      </c>
      <c r="G720" t="s">
        <v>171</v>
      </c>
      <c r="H720">
        <v>27444.5</v>
      </c>
    </row>
    <row r="721" spans="1:8" x14ac:dyDescent="0.35">
      <c r="A721" t="s">
        <v>191</v>
      </c>
      <c r="B721" t="str">
        <f>INDEX([2]master!$A$1:$C$498,MATCH(A721,[2]master!$A$1:$A$498,0),2)</f>
        <v>CSC</v>
      </c>
      <c r="C721" t="s">
        <v>9</v>
      </c>
      <c r="D721" t="str">
        <f>INDEX([2]master!$A$1:$C$498,MATCH(C721,[2]master!$A$1:$A$498,0),2)</f>
        <v>Carboneutralité à l’échelle mondiale</v>
      </c>
      <c r="E721" t="s">
        <v>141</v>
      </c>
      <c r="F721" t="str">
        <f>INDEX([2]master!$A$1:$C$498,MATCH(E721,[2]master!$A$1:$A$498,0),2)</f>
        <v>Sables Bitumineux</v>
      </c>
      <c r="G721" t="s">
        <v>172</v>
      </c>
      <c r="H721">
        <v>28489.299999999996</v>
      </c>
    </row>
    <row r="722" spans="1:8" x14ac:dyDescent="0.35">
      <c r="A722" t="s">
        <v>191</v>
      </c>
      <c r="B722" t="str">
        <f>INDEX([2]master!$A$1:$C$498,MATCH(A722,[2]master!$A$1:$A$498,0),2)</f>
        <v>CSC</v>
      </c>
      <c r="C722" t="s">
        <v>9</v>
      </c>
      <c r="D722" t="str">
        <f>INDEX([2]master!$A$1:$C$498,MATCH(C722,[2]master!$A$1:$A$498,0),2)</f>
        <v>Carboneutralité à l’échelle mondiale</v>
      </c>
      <c r="E722" t="s">
        <v>141</v>
      </c>
      <c r="F722" t="str">
        <f>INDEX([2]master!$A$1:$C$498,MATCH(E722,[2]master!$A$1:$A$498,0),2)</f>
        <v>Sables Bitumineux</v>
      </c>
      <c r="G722" t="s">
        <v>173</v>
      </c>
      <c r="H722">
        <v>28591.7</v>
      </c>
    </row>
    <row r="723" spans="1:8" x14ac:dyDescent="0.35">
      <c r="A723" t="s">
        <v>191</v>
      </c>
      <c r="B723" t="str">
        <f>INDEX([2]master!$A$1:$C$498,MATCH(A723,[2]master!$A$1:$A$498,0),2)</f>
        <v>CSC</v>
      </c>
      <c r="C723" t="s">
        <v>9</v>
      </c>
      <c r="D723" t="str">
        <f>INDEX([2]master!$A$1:$C$498,MATCH(C723,[2]master!$A$1:$A$498,0),2)</f>
        <v>Carboneutralité à l’échelle mondiale</v>
      </c>
      <c r="E723" t="s">
        <v>141</v>
      </c>
      <c r="F723" t="str">
        <f>INDEX([2]master!$A$1:$C$498,MATCH(E723,[2]master!$A$1:$A$498,0),2)</f>
        <v>Sables Bitumineux</v>
      </c>
      <c r="G723" t="s">
        <v>174</v>
      </c>
      <c r="H723">
        <v>28646.799999999999</v>
      </c>
    </row>
    <row r="724" spans="1:8" x14ac:dyDescent="0.35">
      <c r="A724" t="s">
        <v>191</v>
      </c>
      <c r="B724" t="str">
        <f>INDEX([2]master!$A$1:$C$498,MATCH(A724,[2]master!$A$1:$A$498,0),2)</f>
        <v>CSC</v>
      </c>
      <c r="C724" t="s">
        <v>9</v>
      </c>
      <c r="D724" t="str">
        <f>INDEX([2]master!$A$1:$C$498,MATCH(C724,[2]master!$A$1:$A$498,0),2)</f>
        <v>Carboneutralité à l’échelle mondiale</v>
      </c>
      <c r="E724" t="s">
        <v>141</v>
      </c>
      <c r="F724" t="str">
        <f>INDEX([2]master!$A$1:$C$498,MATCH(E724,[2]master!$A$1:$A$498,0),2)</f>
        <v>Sables Bitumineux</v>
      </c>
      <c r="G724" t="s">
        <v>175</v>
      </c>
      <c r="H724">
        <v>27050.5</v>
      </c>
    </row>
    <row r="725" spans="1:8" x14ac:dyDescent="0.35">
      <c r="A725" t="s">
        <v>191</v>
      </c>
      <c r="B725" t="str">
        <f>INDEX([2]master!$A$1:$C$498,MATCH(A725,[2]master!$A$1:$A$498,0),2)</f>
        <v>CSC</v>
      </c>
      <c r="C725" t="s">
        <v>9</v>
      </c>
      <c r="D725" t="str">
        <f>INDEX([2]master!$A$1:$C$498,MATCH(C725,[2]master!$A$1:$A$498,0),2)</f>
        <v>Carboneutralité à l’échelle mondiale</v>
      </c>
      <c r="E725" t="s">
        <v>141</v>
      </c>
      <c r="F725" t="str">
        <f>INDEX([2]master!$A$1:$C$498,MATCH(E725,[2]master!$A$1:$A$498,0),2)</f>
        <v>Sables Bitumineux</v>
      </c>
      <c r="G725" t="s">
        <v>176</v>
      </c>
      <c r="H725">
        <v>24867.3</v>
      </c>
    </row>
    <row r="726" spans="1:8" x14ac:dyDescent="0.35">
      <c r="A726" t="s">
        <v>191</v>
      </c>
      <c r="B726" t="str">
        <f>INDEX([2]master!$A$1:$C$498,MATCH(A726,[2]master!$A$1:$A$498,0),2)</f>
        <v>CSC</v>
      </c>
      <c r="C726" t="s">
        <v>9</v>
      </c>
      <c r="D726" t="str">
        <f>INDEX([2]master!$A$1:$C$498,MATCH(C726,[2]master!$A$1:$A$498,0),2)</f>
        <v>Carboneutralité à l’échelle mondiale</v>
      </c>
      <c r="E726" t="s">
        <v>141</v>
      </c>
      <c r="F726" t="str">
        <f>INDEX([2]master!$A$1:$C$498,MATCH(E726,[2]master!$A$1:$A$498,0),2)</f>
        <v>Sables Bitumineux</v>
      </c>
      <c r="G726" t="s">
        <v>177</v>
      </c>
      <c r="H726">
        <v>22779.699999999997</v>
      </c>
    </row>
    <row r="727" spans="1:8" x14ac:dyDescent="0.35">
      <c r="A727" t="s">
        <v>191</v>
      </c>
      <c r="B727" t="str">
        <f>INDEX([2]master!$A$1:$C$498,MATCH(A727,[2]master!$A$1:$A$498,0),2)</f>
        <v>CSC</v>
      </c>
      <c r="C727" t="s">
        <v>9</v>
      </c>
      <c r="D727" t="str">
        <f>INDEX([2]master!$A$1:$C$498,MATCH(C727,[2]master!$A$1:$A$498,0),2)</f>
        <v>Carboneutralité à l’échelle mondiale</v>
      </c>
      <c r="E727" t="s">
        <v>141</v>
      </c>
      <c r="F727" t="str">
        <f>INDEX([2]master!$A$1:$C$498,MATCH(E727,[2]master!$A$1:$A$498,0),2)</f>
        <v>Sables Bitumineux</v>
      </c>
      <c r="G727" t="s">
        <v>178</v>
      </c>
      <c r="H727">
        <v>21210.100000000002</v>
      </c>
    </row>
    <row r="728" spans="1:8" x14ac:dyDescent="0.35">
      <c r="A728" t="s">
        <v>191</v>
      </c>
      <c r="B728" t="str">
        <f>INDEX([2]master!$A$1:$C$498,MATCH(A728,[2]master!$A$1:$A$498,0),2)</f>
        <v>CSC</v>
      </c>
      <c r="C728" t="s">
        <v>9</v>
      </c>
      <c r="D728" t="str">
        <f>INDEX([2]master!$A$1:$C$498,MATCH(C728,[2]master!$A$1:$A$498,0),2)</f>
        <v>Carboneutralité à l’échelle mondiale</v>
      </c>
      <c r="E728" t="s">
        <v>141</v>
      </c>
      <c r="F728" t="str">
        <f>INDEX([2]master!$A$1:$C$498,MATCH(E728,[2]master!$A$1:$A$498,0),2)</f>
        <v>Sables Bitumineux</v>
      </c>
      <c r="G728" t="s">
        <v>179</v>
      </c>
      <c r="H728">
        <v>19609.8</v>
      </c>
    </row>
    <row r="729" spans="1:8" x14ac:dyDescent="0.35">
      <c r="A729" t="s">
        <v>191</v>
      </c>
      <c r="B729" t="str">
        <f>INDEX([2]master!$A$1:$C$498,MATCH(A729,[2]master!$A$1:$A$498,0),2)</f>
        <v>CSC</v>
      </c>
      <c r="C729" t="s">
        <v>9</v>
      </c>
      <c r="D729" t="str">
        <f>INDEX([2]master!$A$1:$C$498,MATCH(C729,[2]master!$A$1:$A$498,0),2)</f>
        <v>Carboneutralité à l’échelle mondiale</v>
      </c>
      <c r="E729" t="s">
        <v>141</v>
      </c>
      <c r="F729" t="str">
        <f>INDEX([2]master!$A$1:$C$498,MATCH(E729,[2]master!$A$1:$A$498,0),2)</f>
        <v>Sables Bitumineux</v>
      </c>
      <c r="G729" t="s">
        <v>180</v>
      </c>
      <c r="H729">
        <v>18076.099999999999</v>
      </c>
    </row>
    <row r="730" spans="1:8" x14ac:dyDescent="0.35">
      <c r="A730" t="s">
        <v>191</v>
      </c>
      <c r="B730" t="str">
        <f>INDEX([2]master!$A$1:$C$498,MATCH(A730,[2]master!$A$1:$A$498,0),2)</f>
        <v>CSC</v>
      </c>
      <c r="C730" t="s">
        <v>9</v>
      </c>
      <c r="D730" t="str">
        <f>INDEX([2]master!$A$1:$C$498,MATCH(C730,[2]master!$A$1:$A$498,0),2)</f>
        <v>Carboneutralité à l’échelle mondiale</v>
      </c>
      <c r="E730" t="s">
        <v>141</v>
      </c>
      <c r="F730" t="str">
        <f>INDEX([2]master!$A$1:$C$498,MATCH(E730,[2]master!$A$1:$A$498,0),2)</f>
        <v>Sables Bitumineux</v>
      </c>
      <c r="G730" t="s">
        <v>181</v>
      </c>
      <c r="H730">
        <v>16549.600000000002</v>
      </c>
    </row>
    <row r="731" spans="1:8" x14ac:dyDescent="0.35">
      <c r="A731" t="s">
        <v>191</v>
      </c>
      <c r="B731" t="str">
        <f>INDEX([2]master!$A$1:$C$498,MATCH(A731,[2]master!$A$1:$A$498,0),2)</f>
        <v>CSC</v>
      </c>
      <c r="C731" t="s">
        <v>9</v>
      </c>
      <c r="D731" t="str">
        <f>INDEX([2]master!$A$1:$C$498,MATCH(C731,[2]master!$A$1:$A$498,0),2)</f>
        <v>Carboneutralité à l’échelle mondiale</v>
      </c>
      <c r="E731" t="s">
        <v>141</v>
      </c>
      <c r="F731" t="str">
        <f>INDEX([2]master!$A$1:$C$498,MATCH(E731,[2]master!$A$1:$A$498,0),2)</f>
        <v>Sables Bitumineux</v>
      </c>
      <c r="G731" t="s">
        <v>182</v>
      </c>
      <c r="H731">
        <v>15032.499999999998</v>
      </c>
    </row>
    <row r="732" spans="1:8" x14ac:dyDescent="0.35">
      <c r="A732" t="s">
        <v>191</v>
      </c>
      <c r="B732" t="str">
        <f>INDEX([2]master!$A$1:$C$498,MATCH(A732,[2]master!$A$1:$A$498,0),2)</f>
        <v>CSC</v>
      </c>
      <c r="C732" t="s">
        <v>9</v>
      </c>
      <c r="D732" t="str">
        <f>INDEX([2]master!$A$1:$C$498,MATCH(C732,[2]master!$A$1:$A$498,0),2)</f>
        <v>Carboneutralité à l’échelle mondiale</v>
      </c>
      <c r="E732" t="s">
        <v>141</v>
      </c>
      <c r="F732" t="str">
        <f>INDEX([2]master!$A$1:$C$498,MATCH(E732,[2]master!$A$1:$A$498,0),2)</f>
        <v>Sables Bitumineux</v>
      </c>
      <c r="G732" t="s">
        <v>183</v>
      </c>
      <c r="H732">
        <v>13290.5</v>
      </c>
    </row>
    <row r="733" spans="1:8" x14ac:dyDescent="0.35">
      <c r="A733" t="s">
        <v>191</v>
      </c>
      <c r="B733" t="str">
        <f>INDEX([2]master!$A$1:$C$498,MATCH(A733,[2]master!$A$1:$A$498,0),2)</f>
        <v>CSC</v>
      </c>
      <c r="C733" t="s">
        <v>9</v>
      </c>
      <c r="D733" t="str">
        <f>INDEX([2]master!$A$1:$C$498,MATCH(C733,[2]master!$A$1:$A$498,0),2)</f>
        <v>Carboneutralité à l’échelle mondiale</v>
      </c>
      <c r="E733" t="s">
        <v>141</v>
      </c>
      <c r="F733" t="str">
        <f>INDEX([2]master!$A$1:$C$498,MATCH(E733,[2]master!$A$1:$A$498,0),2)</f>
        <v>Sables Bitumineux</v>
      </c>
      <c r="G733" t="s">
        <v>184</v>
      </c>
      <c r="H733">
        <v>11895.1</v>
      </c>
    </row>
    <row r="734" spans="1:8" x14ac:dyDescent="0.35">
      <c r="A734" t="s">
        <v>191</v>
      </c>
      <c r="B734" t="str">
        <f>INDEX([2]master!$A$1:$C$498,MATCH(A734,[2]master!$A$1:$A$498,0),2)</f>
        <v>CSC</v>
      </c>
      <c r="C734" t="s">
        <v>9</v>
      </c>
      <c r="D734" t="str">
        <f>INDEX([2]master!$A$1:$C$498,MATCH(C734,[2]master!$A$1:$A$498,0),2)</f>
        <v>Carboneutralité à l’échelle mondiale</v>
      </c>
      <c r="E734" t="s">
        <v>141</v>
      </c>
      <c r="F734" t="str">
        <f>INDEX([2]master!$A$1:$C$498,MATCH(E734,[2]master!$A$1:$A$498,0),2)</f>
        <v>Sables Bitumineux</v>
      </c>
      <c r="G734" t="s">
        <v>185</v>
      </c>
      <c r="H734">
        <v>10899.5</v>
      </c>
    </row>
    <row r="735" spans="1:8" x14ac:dyDescent="0.35">
      <c r="A735" t="s">
        <v>191</v>
      </c>
      <c r="B735" t="str">
        <f>INDEX([2]master!$A$1:$C$498,MATCH(A735,[2]master!$A$1:$A$498,0),2)</f>
        <v>CSC</v>
      </c>
      <c r="C735" t="s">
        <v>9</v>
      </c>
      <c r="D735" t="str">
        <f>INDEX([2]master!$A$1:$C$498,MATCH(C735,[2]master!$A$1:$A$498,0),2)</f>
        <v>Carboneutralité à l’échelle mondiale</v>
      </c>
      <c r="E735" t="s">
        <v>141</v>
      </c>
      <c r="F735" t="str">
        <f>INDEX([2]master!$A$1:$C$498,MATCH(E735,[2]master!$A$1:$A$498,0),2)</f>
        <v>Sables Bitumineux</v>
      </c>
      <c r="G735" t="s">
        <v>186</v>
      </c>
      <c r="H735">
        <v>10052.199999999999</v>
      </c>
    </row>
    <row r="736" spans="1:8" x14ac:dyDescent="0.35">
      <c r="A736" t="s">
        <v>191</v>
      </c>
      <c r="B736" t="str">
        <f>INDEX([2]master!$A$1:$C$498,MATCH(A736,[2]master!$A$1:$A$498,0),2)</f>
        <v>CSC</v>
      </c>
      <c r="C736" t="s">
        <v>9</v>
      </c>
      <c r="D736" t="str">
        <f>INDEX([2]master!$A$1:$C$498,MATCH(C736,[2]master!$A$1:$A$498,0),2)</f>
        <v>Carboneutralité à l’échelle mondiale</v>
      </c>
      <c r="E736" t="s">
        <v>141</v>
      </c>
      <c r="F736" t="str">
        <f>INDEX([2]master!$A$1:$C$498,MATCH(E736,[2]master!$A$1:$A$498,0),2)</f>
        <v>Sables Bitumineux</v>
      </c>
      <c r="G736" t="s">
        <v>187</v>
      </c>
      <c r="H736">
        <v>8669.2000000000007</v>
      </c>
    </row>
    <row r="737" spans="1:8" x14ac:dyDescent="0.35">
      <c r="A737" t="s">
        <v>191</v>
      </c>
      <c r="B737" t="str">
        <f>INDEX([2]master!$A$1:$C$498,MATCH(A737,[2]master!$A$1:$A$498,0),2)</f>
        <v>CSC</v>
      </c>
      <c r="C737" t="s">
        <v>9</v>
      </c>
      <c r="D737" t="str">
        <f>INDEX([2]master!$A$1:$C$498,MATCH(C737,[2]master!$A$1:$A$498,0),2)</f>
        <v>Carboneutralité à l’échelle mondiale</v>
      </c>
      <c r="E737" t="s">
        <v>141</v>
      </c>
      <c r="F737" t="str">
        <f>INDEX([2]master!$A$1:$C$498,MATCH(E737,[2]master!$A$1:$A$498,0),2)</f>
        <v>Sables Bitumineux</v>
      </c>
      <c r="G737" t="s">
        <v>188</v>
      </c>
      <c r="H737">
        <v>7191.8000000000011</v>
      </c>
    </row>
    <row r="738" spans="1:8" x14ac:dyDescent="0.35">
      <c r="A738" t="s">
        <v>191</v>
      </c>
      <c r="B738" t="str">
        <f>INDEX([2]master!$A$1:$C$498,MATCH(A738,[2]master!$A$1:$A$498,0),2)</f>
        <v>CSC</v>
      </c>
      <c r="C738" t="s">
        <v>9</v>
      </c>
      <c r="D738" t="str">
        <f>INDEX([2]master!$A$1:$C$498,MATCH(C738,[2]master!$A$1:$A$498,0),2)</f>
        <v>Carboneutralité à l’échelle mondiale</v>
      </c>
      <c r="E738" t="s">
        <v>189</v>
      </c>
      <c r="F738" t="str">
        <f>INDEX([2]master!$A$1:$C$498,MATCH(E738,[2]master!$A$1:$A$498,0),2)</f>
        <v>Pétrole classique</v>
      </c>
      <c r="G738" t="s">
        <v>142</v>
      </c>
      <c r="H738">
        <v>0</v>
      </c>
    </row>
    <row r="739" spans="1:8" x14ac:dyDescent="0.35">
      <c r="A739" t="s">
        <v>191</v>
      </c>
      <c r="B739" t="str">
        <f>INDEX([2]master!$A$1:$C$498,MATCH(A739,[2]master!$A$1:$A$498,0),2)</f>
        <v>CSC</v>
      </c>
      <c r="C739" t="s">
        <v>9</v>
      </c>
      <c r="D739" t="str">
        <f>INDEX([2]master!$A$1:$C$498,MATCH(C739,[2]master!$A$1:$A$498,0),2)</f>
        <v>Carboneutralité à l’échelle mondiale</v>
      </c>
      <c r="E739" t="s">
        <v>189</v>
      </c>
      <c r="F739" t="str">
        <f>INDEX([2]master!$A$1:$C$498,MATCH(E739,[2]master!$A$1:$A$498,0),2)</f>
        <v>Pétrole classique</v>
      </c>
      <c r="G739" t="s">
        <v>144</v>
      </c>
      <c r="H739">
        <v>0</v>
      </c>
    </row>
    <row r="740" spans="1:8" x14ac:dyDescent="0.35">
      <c r="A740" t="s">
        <v>191</v>
      </c>
      <c r="B740" t="str">
        <f>INDEX([2]master!$A$1:$C$498,MATCH(A740,[2]master!$A$1:$A$498,0),2)</f>
        <v>CSC</v>
      </c>
      <c r="C740" t="s">
        <v>9</v>
      </c>
      <c r="D740" t="str">
        <f>INDEX([2]master!$A$1:$C$498,MATCH(C740,[2]master!$A$1:$A$498,0),2)</f>
        <v>Carboneutralité à l’échelle mondiale</v>
      </c>
      <c r="E740" t="s">
        <v>189</v>
      </c>
      <c r="F740" t="str">
        <f>INDEX([2]master!$A$1:$C$498,MATCH(E740,[2]master!$A$1:$A$498,0),2)</f>
        <v>Pétrole classique</v>
      </c>
      <c r="G740" t="s">
        <v>145</v>
      </c>
      <c r="H740">
        <v>0</v>
      </c>
    </row>
    <row r="741" spans="1:8" x14ac:dyDescent="0.35">
      <c r="A741" t="s">
        <v>191</v>
      </c>
      <c r="B741" t="str">
        <f>INDEX([2]master!$A$1:$C$498,MATCH(A741,[2]master!$A$1:$A$498,0),2)</f>
        <v>CSC</v>
      </c>
      <c r="C741" t="s">
        <v>9</v>
      </c>
      <c r="D741" t="str">
        <f>INDEX([2]master!$A$1:$C$498,MATCH(C741,[2]master!$A$1:$A$498,0),2)</f>
        <v>Carboneutralité à l’échelle mondiale</v>
      </c>
      <c r="E741" t="s">
        <v>189</v>
      </c>
      <c r="F741" t="str">
        <f>INDEX([2]master!$A$1:$C$498,MATCH(E741,[2]master!$A$1:$A$498,0),2)</f>
        <v>Pétrole classique</v>
      </c>
      <c r="G741" t="s">
        <v>146</v>
      </c>
      <c r="H741">
        <v>0</v>
      </c>
    </row>
    <row r="742" spans="1:8" x14ac:dyDescent="0.35">
      <c r="A742" t="s">
        <v>191</v>
      </c>
      <c r="B742" t="str">
        <f>INDEX([2]master!$A$1:$C$498,MATCH(A742,[2]master!$A$1:$A$498,0),2)</f>
        <v>CSC</v>
      </c>
      <c r="C742" t="s">
        <v>9</v>
      </c>
      <c r="D742" t="str">
        <f>INDEX([2]master!$A$1:$C$498,MATCH(C742,[2]master!$A$1:$A$498,0),2)</f>
        <v>Carboneutralité à l’échelle mondiale</v>
      </c>
      <c r="E742" t="s">
        <v>189</v>
      </c>
      <c r="F742" t="str">
        <f>INDEX([2]master!$A$1:$C$498,MATCH(E742,[2]master!$A$1:$A$498,0),2)</f>
        <v>Pétrole classique</v>
      </c>
      <c r="G742" t="s">
        <v>147</v>
      </c>
      <c r="H742">
        <v>0</v>
      </c>
    </row>
    <row r="743" spans="1:8" x14ac:dyDescent="0.35">
      <c r="A743" t="s">
        <v>191</v>
      </c>
      <c r="B743" t="str">
        <f>INDEX([2]master!$A$1:$C$498,MATCH(A743,[2]master!$A$1:$A$498,0),2)</f>
        <v>CSC</v>
      </c>
      <c r="C743" t="s">
        <v>9</v>
      </c>
      <c r="D743" t="str">
        <f>INDEX([2]master!$A$1:$C$498,MATCH(C743,[2]master!$A$1:$A$498,0),2)</f>
        <v>Carboneutralité à l’échelle mondiale</v>
      </c>
      <c r="E743" t="s">
        <v>189</v>
      </c>
      <c r="F743" t="str">
        <f>INDEX([2]master!$A$1:$C$498,MATCH(E743,[2]master!$A$1:$A$498,0),2)</f>
        <v>Pétrole classique</v>
      </c>
      <c r="G743" t="s">
        <v>148</v>
      </c>
      <c r="H743">
        <v>0</v>
      </c>
    </row>
    <row r="744" spans="1:8" x14ac:dyDescent="0.35">
      <c r="A744" t="s">
        <v>191</v>
      </c>
      <c r="B744" t="str">
        <f>INDEX([2]master!$A$1:$C$498,MATCH(A744,[2]master!$A$1:$A$498,0),2)</f>
        <v>CSC</v>
      </c>
      <c r="C744" t="s">
        <v>9</v>
      </c>
      <c r="D744" t="str">
        <f>INDEX([2]master!$A$1:$C$498,MATCH(C744,[2]master!$A$1:$A$498,0),2)</f>
        <v>Carboneutralité à l’échelle mondiale</v>
      </c>
      <c r="E744" t="s">
        <v>189</v>
      </c>
      <c r="F744" t="str">
        <f>INDEX([2]master!$A$1:$C$498,MATCH(E744,[2]master!$A$1:$A$498,0),2)</f>
        <v>Pétrole classique</v>
      </c>
      <c r="G744" t="s">
        <v>149</v>
      </c>
      <c r="H744">
        <v>0</v>
      </c>
    </row>
    <row r="745" spans="1:8" x14ac:dyDescent="0.35">
      <c r="A745" t="s">
        <v>191</v>
      </c>
      <c r="B745" t="str">
        <f>INDEX([2]master!$A$1:$C$498,MATCH(A745,[2]master!$A$1:$A$498,0),2)</f>
        <v>CSC</v>
      </c>
      <c r="C745" t="s">
        <v>9</v>
      </c>
      <c r="D745" t="str">
        <f>INDEX([2]master!$A$1:$C$498,MATCH(C745,[2]master!$A$1:$A$498,0),2)</f>
        <v>Carboneutralité à l’échelle mondiale</v>
      </c>
      <c r="E745" t="s">
        <v>189</v>
      </c>
      <c r="F745" t="str">
        <f>INDEX([2]master!$A$1:$C$498,MATCH(E745,[2]master!$A$1:$A$498,0),2)</f>
        <v>Pétrole classique</v>
      </c>
      <c r="G745" t="s">
        <v>150</v>
      </c>
      <c r="H745">
        <v>0</v>
      </c>
    </row>
    <row r="746" spans="1:8" x14ac:dyDescent="0.35">
      <c r="A746" t="s">
        <v>191</v>
      </c>
      <c r="B746" t="str">
        <f>INDEX([2]master!$A$1:$C$498,MATCH(A746,[2]master!$A$1:$A$498,0),2)</f>
        <v>CSC</v>
      </c>
      <c r="C746" t="s">
        <v>9</v>
      </c>
      <c r="D746" t="str">
        <f>INDEX([2]master!$A$1:$C$498,MATCH(C746,[2]master!$A$1:$A$498,0),2)</f>
        <v>Carboneutralité à l’échelle mondiale</v>
      </c>
      <c r="E746" t="s">
        <v>189</v>
      </c>
      <c r="F746" t="str">
        <f>INDEX([2]master!$A$1:$C$498,MATCH(E746,[2]master!$A$1:$A$498,0),2)</f>
        <v>Pétrole classique</v>
      </c>
      <c r="G746" t="s">
        <v>151</v>
      </c>
      <c r="H746">
        <v>0</v>
      </c>
    </row>
    <row r="747" spans="1:8" x14ac:dyDescent="0.35">
      <c r="A747" t="s">
        <v>191</v>
      </c>
      <c r="B747" t="str">
        <f>INDEX([2]master!$A$1:$C$498,MATCH(A747,[2]master!$A$1:$A$498,0),2)</f>
        <v>CSC</v>
      </c>
      <c r="C747" t="s">
        <v>9</v>
      </c>
      <c r="D747" t="str">
        <f>INDEX([2]master!$A$1:$C$498,MATCH(C747,[2]master!$A$1:$A$498,0),2)</f>
        <v>Carboneutralité à l’échelle mondiale</v>
      </c>
      <c r="E747" t="s">
        <v>189</v>
      </c>
      <c r="F747" t="str">
        <f>INDEX([2]master!$A$1:$C$498,MATCH(E747,[2]master!$A$1:$A$498,0),2)</f>
        <v>Pétrole classique</v>
      </c>
      <c r="G747" t="s">
        <v>152</v>
      </c>
      <c r="H747">
        <v>0</v>
      </c>
    </row>
    <row r="748" spans="1:8" x14ac:dyDescent="0.35">
      <c r="A748" t="s">
        <v>191</v>
      </c>
      <c r="B748" t="str">
        <f>INDEX([2]master!$A$1:$C$498,MATCH(A748,[2]master!$A$1:$A$498,0),2)</f>
        <v>CSC</v>
      </c>
      <c r="C748" t="s">
        <v>9</v>
      </c>
      <c r="D748" t="str">
        <f>INDEX([2]master!$A$1:$C$498,MATCH(C748,[2]master!$A$1:$A$498,0),2)</f>
        <v>Carboneutralité à l’échelle mondiale</v>
      </c>
      <c r="E748" t="s">
        <v>189</v>
      </c>
      <c r="F748" t="str">
        <f>INDEX([2]master!$A$1:$C$498,MATCH(E748,[2]master!$A$1:$A$498,0),2)</f>
        <v>Pétrole classique</v>
      </c>
      <c r="G748" t="s">
        <v>153</v>
      </c>
      <c r="H748">
        <v>0</v>
      </c>
    </row>
    <row r="749" spans="1:8" x14ac:dyDescent="0.35">
      <c r="A749" t="s">
        <v>191</v>
      </c>
      <c r="B749" t="str">
        <f>INDEX([2]master!$A$1:$C$498,MATCH(A749,[2]master!$A$1:$A$498,0),2)</f>
        <v>CSC</v>
      </c>
      <c r="C749" t="s">
        <v>9</v>
      </c>
      <c r="D749" t="str">
        <f>INDEX([2]master!$A$1:$C$498,MATCH(C749,[2]master!$A$1:$A$498,0),2)</f>
        <v>Carboneutralité à l’échelle mondiale</v>
      </c>
      <c r="E749" t="s">
        <v>189</v>
      </c>
      <c r="F749" t="str">
        <f>INDEX([2]master!$A$1:$C$498,MATCH(E749,[2]master!$A$1:$A$498,0),2)</f>
        <v>Pétrole classique</v>
      </c>
      <c r="G749" t="s">
        <v>154</v>
      </c>
      <c r="H749">
        <v>0</v>
      </c>
    </row>
    <row r="750" spans="1:8" x14ac:dyDescent="0.35">
      <c r="A750" t="s">
        <v>191</v>
      </c>
      <c r="B750" t="str">
        <f>INDEX([2]master!$A$1:$C$498,MATCH(A750,[2]master!$A$1:$A$498,0),2)</f>
        <v>CSC</v>
      </c>
      <c r="C750" t="s">
        <v>9</v>
      </c>
      <c r="D750" t="str">
        <f>INDEX([2]master!$A$1:$C$498,MATCH(C750,[2]master!$A$1:$A$498,0),2)</f>
        <v>Carboneutralité à l’échelle mondiale</v>
      </c>
      <c r="E750" t="s">
        <v>189</v>
      </c>
      <c r="F750" t="str">
        <f>INDEX([2]master!$A$1:$C$498,MATCH(E750,[2]master!$A$1:$A$498,0),2)</f>
        <v>Pétrole classique</v>
      </c>
      <c r="G750" t="s">
        <v>155</v>
      </c>
      <c r="H750">
        <v>0</v>
      </c>
    </row>
    <row r="751" spans="1:8" x14ac:dyDescent="0.35">
      <c r="A751" t="s">
        <v>191</v>
      </c>
      <c r="B751" t="str">
        <f>INDEX([2]master!$A$1:$C$498,MATCH(A751,[2]master!$A$1:$A$498,0),2)</f>
        <v>CSC</v>
      </c>
      <c r="C751" t="s">
        <v>9</v>
      </c>
      <c r="D751" t="str">
        <f>INDEX([2]master!$A$1:$C$498,MATCH(C751,[2]master!$A$1:$A$498,0),2)</f>
        <v>Carboneutralité à l’échelle mondiale</v>
      </c>
      <c r="E751" t="s">
        <v>189</v>
      </c>
      <c r="F751" t="str">
        <f>INDEX([2]master!$A$1:$C$498,MATCH(E751,[2]master!$A$1:$A$498,0),2)</f>
        <v>Pétrole classique</v>
      </c>
      <c r="G751" t="s">
        <v>156</v>
      </c>
      <c r="H751">
        <v>0</v>
      </c>
    </row>
    <row r="752" spans="1:8" x14ac:dyDescent="0.35">
      <c r="A752" t="s">
        <v>191</v>
      </c>
      <c r="B752" t="str">
        <f>INDEX([2]master!$A$1:$C$498,MATCH(A752,[2]master!$A$1:$A$498,0),2)</f>
        <v>CSC</v>
      </c>
      <c r="C752" t="s">
        <v>9</v>
      </c>
      <c r="D752" t="str">
        <f>INDEX([2]master!$A$1:$C$498,MATCH(C752,[2]master!$A$1:$A$498,0),2)</f>
        <v>Carboneutralité à l’échelle mondiale</v>
      </c>
      <c r="E752" t="s">
        <v>189</v>
      </c>
      <c r="F752" t="str">
        <f>INDEX([2]master!$A$1:$C$498,MATCH(E752,[2]master!$A$1:$A$498,0),2)</f>
        <v>Pétrole classique</v>
      </c>
      <c r="G752" t="s">
        <v>157</v>
      </c>
      <c r="H752">
        <v>0</v>
      </c>
    </row>
    <row r="753" spans="1:8" x14ac:dyDescent="0.35">
      <c r="A753" t="s">
        <v>191</v>
      </c>
      <c r="B753" t="str">
        <f>INDEX([2]master!$A$1:$C$498,MATCH(A753,[2]master!$A$1:$A$498,0),2)</f>
        <v>CSC</v>
      </c>
      <c r="C753" t="s">
        <v>9</v>
      </c>
      <c r="D753" t="str">
        <f>INDEX([2]master!$A$1:$C$498,MATCH(C753,[2]master!$A$1:$A$498,0),2)</f>
        <v>Carboneutralité à l’échelle mondiale</v>
      </c>
      <c r="E753" t="s">
        <v>189</v>
      </c>
      <c r="F753" t="str">
        <f>INDEX([2]master!$A$1:$C$498,MATCH(E753,[2]master!$A$1:$A$498,0),2)</f>
        <v>Pétrole classique</v>
      </c>
      <c r="G753" t="s">
        <v>158</v>
      </c>
      <c r="H753">
        <v>0</v>
      </c>
    </row>
    <row r="754" spans="1:8" x14ac:dyDescent="0.35">
      <c r="A754" t="s">
        <v>191</v>
      </c>
      <c r="B754" t="str">
        <f>INDEX([2]master!$A$1:$C$498,MATCH(A754,[2]master!$A$1:$A$498,0),2)</f>
        <v>CSC</v>
      </c>
      <c r="C754" t="s">
        <v>9</v>
      </c>
      <c r="D754" t="str">
        <f>INDEX([2]master!$A$1:$C$498,MATCH(C754,[2]master!$A$1:$A$498,0),2)</f>
        <v>Carboneutralité à l’échelle mondiale</v>
      </c>
      <c r="E754" t="s">
        <v>189</v>
      </c>
      <c r="F754" t="str">
        <f>INDEX([2]master!$A$1:$C$498,MATCH(E754,[2]master!$A$1:$A$498,0),2)</f>
        <v>Pétrole classique</v>
      </c>
      <c r="G754" t="s">
        <v>159</v>
      </c>
      <c r="H754">
        <v>0</v>
      </c>
    </row>
    <row r="755" spans="1:8" x14ac:dyDescent="0.35">
      <c r="A755" t="s">
        <v>191</v>
      </c>
      <c r="B755" t="str">
        <f>INDEX([2]master!$A$1:$C$498,MATCH(A755,[2]master!$A$1:$A$498,0),2)</f>
        <v>CSC</v>
      </c>
      <c r="C755" t="s">
        <v>9</v>
      </c>
      <c r="D755" t="str">
        <f>INDEX([2]master!$A$1:$C$498,MATCH(C755,[2]master!$A$1:$A$498,0),2)</f>
        <v>Carboneutralité à l’échelle mondiale</v>
      </c>
      <c r="E755" t="s">
        <v>189</v>
      </c>
      <c r="F755" t="str">
        <f>INDEX([2]master!$A$1:$C$498,MATCH(E755,[2]master!$A$1:$A$498,0),2)</f>
        <v>Pétrole classique</v>
      </c>
      <c r="G755" t="s">
        <v>160</v>
      </c>
      <c r="H755">
        <v>0</v>
      </c>
    </row>
    <row r="756" spans="1:8" x14ac:dyDescent="0.35">
      <c r="A756" t="s">
        <v>191</v>
      </c>
      <c r="B756" t="str">
        <f>INDEX([2]master!$A$1:$C$498,MATCH(A756,[2]master!$A$1:$A$498,0),2)</f>
        <v>CSC</v>
      </c>
      <c r="C756" t="s">
        <v>9</v>
      </c>
      <c r="D756" t="str">
        <f>INDEX([2]master!$A$1:$C$498,MATCH(C756,[2]master!$A$1:$A$498,0),2)</f>
        <v>Carboneutralité à l’échelle mondiale</v>
      </c>
      <c r="E756" t="s">
        <v>189</v>
      </c>
      <c r="F756" t="str">
        <f>INDEX([2]master!$A$1:$C$498,MATCH(E756,[2]master!$A$1:$A$498,0),2)</f>
        <v>Pétrole classique</v>
      </c>
      <c r="G756" t="s">
        <v>161</v>
      </c>
      <c r="H756">
        <v>0</v>
      </c>
    </row>
    <row r="757" spans="1:8" x14ac:dyDescent="0.35">
      <c r="A757" t="s">
        <v>191</v>
      </c>
      <c r="B757" t="str">
        <f>INDEX([2]master!$A$1:$C$498,MATCH(A757,[2]master!$A$1:$A$498,0),2)</f>
        <v>CSC</v>
      </c>
      <c r="C757" t="s">
        <v>9</v>
      </c>
      <c r="D757" t="str">
        <f>INDEX([2]master!$A$1:$C$498,MATCH(C757,[2]master!$A$1:$A$498,0),2)</f>
        <v>Carboneutralité à l’échelle mondiale</v>
      </c>
      <c r="E757" t="s">
        <v>189</v>
      </c>
      <c r="F757" t="str">
        <f>INDEX([2]master!$A$1:$C$498,MATCH(E757,[2]master!$A$1:$A$498,0),2)</f>
        <v>Pétrole classique</v>
      </c>
      <c r="G757" t="s">
        <v>162</v>
      </c>
      <c r="H757">
        <v>0</v>
      </c>
    </row>
    <row r="758" spans="1:8" x14ac:dyDescent="0.35">
      <c r="A758" t="s">
        <v>191</v>
      </c>
      <c r="B758" t="str">
        <f>INDEX([2]master!$A$1:$C$498,MATCH(A758,[2]master!$A$1:$A$498,0),2)</f>
        <v>CSC</v>
      </c>
      <c r="C758" t="s">
        <v>9</v>
      </c>
      <c r="D758" t="str">
        <f>INDEX([2]master!$A$1:$C$498,MATCH(C758,[2]master!$A$1:$A$498,0),2)</f>
        <v>Carboneutralité à l’échelle mondiale</v>
      </c>
      <c r="E758" t="s">
        <v>189</v>
      </c>
      <c r="F758" t="str">
        <f>INDEX([2]master!$A$1:$C$498,MATCH(E758,[2]master!$A$1:$A$498,0),2)</f>
        <v>Pétrole classique</v>
      </c>
      <c r="G758" t="s">
        <v>163</v>
      </c>
      <c r="H758">
        <v>0</v>
      </c>
    </row>
    <row r="759" spans="1:8" x14ac:dyDescent="0.35">
      <c r="A759" t="s">
        <v>191</v>
      </c>
      <c r="B759" t="str">
        <f>INDEX([2]master!$A$1:$C$498,MATCH(A759,[2]master!$A$1:$A$498,0),2)</f>
        <v>CSC</v>
      </c>
      <c r="C759" t="s">
        <v>9</v>
      </c>
      <c r="D759" t="str">
        <f>INDEX([2]master!$A$1:$C$498,MATCH(C759,[2]master!$A$1:$A$498,0),2)</f>
        <v>Carboneutralité à l’échelle mondiale</v>
      </c>
      <c r="E759" t="s">
        <v>189</v>
      </c>
      <c r="F759" t="str">
        <f>INDEX([2]master!$A$1:$C$498,MATCH(E759,[2]master!$A$1:$A$498,0),2)</f>
        <v>Pétrole classique</v>
      </c>
      <c r="G759" t="s">
        <v>164</v>
      </c>
      <c r="H759">
        <v>0</v>
      </c>
    </row>
    <row r="760" spans="1:8" x14ac:dyDescent="0.35">
      <c r="A760" t="s">
        <v>191</v>
      </c>
      <c r="B760" t="str">
        <f>INDEX([2]master!$A$1:$C$498,MATCH(A760,[2]master!$A$1:$A$498,0),2)</f>
        <v>CSC</v>
      </c>
      <c r="C760" t="s">
        <v>9</v>
      </c>
      <c r="D760" t="str">
        <f>INDEX([2]master!$A$1:$C$498,MATCH(C760,[2]master!$A$1:$A$498,0),2)</f>
        <v>Carboneutralité à l’échelle mondiale</v>
      </c>
      <c r="E760" t="s">
        <v>189</v>
      </c>
      <c r="F760" t="str">
        <f>INDEX([2]master!$A$1:$C$498,MATCH(E760,[2]master!$A$1:$A$498,0),2)</f>
        <v>Pétrole classique</v>
      </c>
      <c r="G760" t="s">
        <v>165</v>
      </c>
      <c r="H760">
        <v>0</v>
      </c>
    </row>
    <row r="761" spans="1:8" x14ac:dyDescent="0.35">
      <c r="A761" t="s">
        <v>191</v>
      </c>
      <c r="B761" t="str">
        <f>INDEX([2]master!$A$1:$C$498,MATCH(A761,[2]master!$A$1:$A$498,0),2)</f>
        <v>CSC</v>
      </c>
      <c r="C761" t="s">
        <v>9</v>
      </c>
      <c r="D761" t="str">
        <f>INDEX([2]master!$A$1:$C$498,MATCH(C761,[2]master!$A$1:$A$498,0),2)</f>
        <v>Carboneutralité à l’échelle mondiale</v>
      </c>
      <c r="E761" t="s">
        <v>189</v>
      </c>
      <c r="F761" t="str">
        <f>INDEX([2]master!$A$1:$C$498,MATCH(E761,[2]master!$A$1:$A$498,0),2)</f>
        <v>Pétrole classique</v>
      </c>
      <c r="G761" t="s">
        <v>166</v>
      </c>
      <c r="H761">
        <v>0</v>
      </c>
    </row>
    <row r="762" spans="1:8" x14ac:dyDescent="0.35">
      <c r="A762" t="s">
        <v>191</v>
      </c>
      <c r="B762" t="str">
        <f>INDEX([2]master!$A$1:$C$498,MATCH(A762,[2]master!$A$1:$A$498,0),2)</f>
        <v>CSC</v>
      </c>
      <c r="C762" t="s">
        <v>9</v>
      </c>
      <c r="D762" t="str">
        <f>INDEX([2]master!$A$1:$C$498,MATCH(C762,[2]master!$A$1:$A$498,0),2)</f>
        <v>Carboneutralité à l’échelle mondiale</v>
      </c>
      <c r="E762" t="s">
        <v>189</v>
      </c>
      <c r="F762" t="str">
        <f>INDEX([2]master!$A$1:$C$498,MATCH(E762,[2]master!$A$1:$A$498,0),2)</f>
        <v>Pétrole classique</v>
      </c>
      <c r="G762" t="s">
        <v>167</v>
      </c>
      <c r="H762">
        <v>0</v>
      </c>
    </row>
    <row r="763" spans="1:8" x14ac:dyDescent="0.35">
      <c r="A763" t="s">
        <v>191</v>
      </c>
      <c r="B763" t="str">
        <f>INDEX([2]master!$A$1:$C$498,MATCH(A763,[2]master!$A$1:$A$498,0),2)</f>
        <v>CSC</v>
      </c>
      <c r="C763" t="s">
        <v>9</v>
      </c>
      <c r="D763" t="str">
        <f>INDEX([2]master!$A$1:$C$498,MATCH(C763,[2]master!$A$1:$A$498,0),2)</f>
        <v>Carboneutralité à l’échelle mondiale</v>
      </c>
      <c r="E763" t="s">
        <v>189</v>
      </c>
      <c r="F763" t="str">
        <f>INDEX([2]master!$A$1:$C$498,MATCH(E763,[2]master!$A$1:$A$498,0),2)</f>
        <v>Pétrole classique</v>
      </c>
      <c r="G763" t="s">
        <v>168</v>
      </c>
      <c r="H763">
        <v>0</v>
      </c>
    </row>
    <row r="764" spans="1:8" x14ac:dyDescent="0.35">
      <c r="A764" t="s">
        <v>191</v>
      </c>
      <c r="B764" t="str">
        <f>INDEX([2]master!$A$1:$C$498,MATCH(A764,[2]master!$A$1:$A$498,0),2)</f>
        <v>CSC</v>
      </c>
      <c r="C764" t="s">
        <v>9</v>
      </c>
      <c r="D764" t="str">
        <f>INDEX([2]master!$A$1:$C$498,MATCH(C764,[2]master!$A$1:$A$498,0),2)</f>
        <v>Carboneutralité à l’échelle mondiale</v>
      </c>
      <c r="E764" t="s">
        <v>189</v>
      </c>
      <c r="F764" t="str">
        <f>INDEX([2]master!$A$1:$C$498,MATCH(E764,[2]master!$A$1:$A$498,0),2)</f>
        <v>Pétrole classique</v>
      </c>
      <c r="G764" t="s">
        <v>169</v>
      </c>
      <c r="H764">
        <v>0</v>
      </c>
    </row>
    <row r="765" spans="1:8" x14ac:dyDescent="0.35">
      <c r="A765" t="s">
        <v>191</v>
      </c>
      <c r="B765" t="str">
        <f>INDEX([2]master!$A$1:$C$498,MATCH(A765,[2]master!$A$1:$A$498,0),2)</f>
        <v>CSC</v>
      </c>
      <c r="C765" t="s">
        <v>9</v>
      </c>
      <c r="D765" t="str">
        <f>INDEX([2]master!$A$1:$C$498,MATCH(C765,[2]master!$A$1:$A$498,0),2)</f>
        <v>Carboneutralité à l’échelle mondiale</v>
      </c>
      <c r="E765" t="s">
        <v>189</v>
      </c>
      <c r="F765" t="str">
        <f>INDEX([2]master!$A$1:$C$498,MATCH(E765,[2]master!$A$1:$A$498,0),2)</f>
        <v>Pétrole classique</v>
      </c>
      <c r="G765" t="s">
        <v>170</v>
      </c>
      <c r="H765">
        <v>171.4</v>
      </c>
    </row>
    <row r="766" spans="1:8" x14ac:dyDescent="0.35">
      <c r="A766" t="s">
        <v>191</v>
      </c>
      <c r="B766" t="str">
        <f>INDEX([2]master!$A$1:$C$498,MATCH(A766,[2]master!$A$1:$A$498,0),2)</f>
        <v>CSC</v>
      </c>
      <c r="C766" t="s">
        <v>9</v>
      </c>
      <c r="D766" t="str">
        <f>INDEX([2]master!$A$1:$C$498,MATCH(C766,[2]master!$A$1:$A$498,0),2)</f>
        <v>Carboneutralité à l’échelle mondiale</v>
      </c>
      <c r="E766" t="s">
        <v>189</v>
      </c>
      <c r="F766" t="str">
        <f>INDEX([2]master!$A$1:$C$498,MATCH(E766,[2]master!$A$1:$A$498,0),2)</f>
        <v>Pétrole classique</v>
      </c>
      <c r="G766" t="s">
        <v>171</v>
      </c>
      <c r="H766">
        <v>1023.6</v>
      </c>
    </row>
    <row r="767" spans="1:8" x14ac:dyDescent="0.35">
      <c r="A767" t="s">
        <v>191</v>
      </c>
      <c r="B767" t="str">
        <f>INDEX([2]master!$A$1:$C$498,MATCH(A767,[2]master!$A$1:$A$498,0),2)</f>
        <v>CSC</v>
      </c>
      <c r="C767" t="s">
        <v>9</v>
      </c>
      <c r="D767" t="str">
        <f>INDEX([2]master!$A$1:$C$498,MATCH(C767,[2]master!$A$1:$A$498,0),2)</f>
        <v>Carboneutralité à l’échelle mondiale</v>
      </c>
      <c r="E767" t="s">
        <v>189</v>
      </c>
      <c r="F767" t="str">
        <f>INDEX([2]master!$A$1:$C$498,MATCH(E767,[2]master!$A$1:$A$498,0),2)</f>
        <v>Pétrole classique</v>
      </c>
      <c r="G767" t="s">
        <v>172</v>
      </c>
      <c r="H767">
        <v>2750.2</v>
      </c>
    </row>
    <row r="768" spans="1:8" x14ac:dyDescent="0.35">
      <c r="A768" t="s">
        <v>191</v>
      </c>
      <c r="B768" t="str">
        <f>INDEX([2]master!$A$1:$C$498,MATCH(A768,[2]master!$A$1:$A$498,0),2)</f>
        <v>CSC</v>
      </c>
      <c r="C768" t="s">
        <v>9</v>
      </c>
      <c r="D768" t="str">
        <f>INDEX([2]master!$A$1:$C$498,MATCH(C768,[2]master!$A$1:$A$498,0),2)</f>
        <v>Carboneutralité à l’échelle mondiale</v>
      </c>
      <c r="E768" t="s">
        <v>189</v>
      </c>
      <c r="F768" t="str">
        <f>INDEX([2]master!$A$1:$C$498,MATCH(E768,[2]master!$A$1:$A$498,0),2)</f>
        <v>Pétrole classique</v>
      </c>
      <c r="G768" t="s">
        <v>173</v>
      </c>
      <c r="H768">
        <v>2748.2000000000003</v>
      </c>
    </row>
    <row r="769" spans="1:8" x14ac:dyDescent="0.35">
      <c r="A769" t="s">
        <v>191</v>
      </c>
      <c r="B769" t="str">
        <f>INDEX([2]master!$A$1:$C$498,MATCH(A769,[2]master!$A$1:$A$498,0),2)</f>
        <v>CSC</v>
      </c>
      <c r="C769" t="s">
        <v>9</v>
      </c>
      <c r="D769" t="str">
        <f>INDEX([2]master!$A$1:$C$498,MATCH(C769,[2]master!$A$1:$A$498,0),2)</f>
        <v>Carboneutralité à l’échelle mondiale</v>
      </c>
      <c r="E769" t="s">
        <v>189</v>
      </c>
      <c r="F769" t="str">
        <f>INDEX([2]master!$A$1:$C$498,MATCH(E769,[2]master!$A$1:$A$498,0),2)</f>
        <v>Pétrole classique</v>
      </c>
      <c r="G769" t="s">
        <v>174</v>
      </c>
      <c r="H769">
        <v>2744.3</v>
      </c>
    </row>
    <row r="770" spans="1:8" x14ac:dyDescent="0.35">
      <c r="A770" t="s">
        <v>191</v>
      </c>
      <c r="B770" t="str">
        <f>INDEX([2]master!$A$1:$C$498,MATCH(A770,[2]master!$A$1:$A$498,0),2)</f>
        <v>CSC</v>
      </c>
      <c r="C770" t="s">
        <v>9</v>
      </c>
      <c r="D770" t="str">
        <f>INDEX([2]master!$A$1:$C$498,MATCH(C770,[2]master!$A$1:$A$498,0),2)</f>
        <v>Carboneutralité à l’échelle mondiale</v>
      </c>
      <c r="E770" t="s">
        <v>189</v>
      </c>
      <c r="F770" t="str">
        <f>INDEX([2]master!$A$1:$C$498,MATCH(E770,[2]master!$A$1:$A$498,0),2)</f>
        <v>Pétrole classique</v>
      </c>
      <c r="G770" t="s">
        <v>175</v>
      </c>
      <c r="H770">
        <v>2742.9</v>
      </c>
    </row>
    <row r="771" spans="1:8" x14ac:dyDescent="0.35">
      <c r="A771" t="s">
        <v>191</v>
      </c>
      <c r="B771" t="str">
        <f>INDEX([2]master!$A$1:$C$498,MATCH(A771,[2]master!$A$1:$A$498,0),2)</f>
        <v>CSC</v>
      </c>
      <c r="C771" t="s">
        <v>9</v>
      </c>
      <c r="D771" t="str">
        <f>INDEX([2]master!$A$1:$C$498,MATCH(C771,[2]master!$A$1:$A$498,0),2)</f>
        <v>Carboneutralité à l’échelle mondiale</v>
      </c>
      <c r="E771" t="s">
        <v>189</v>
      </c>
      <c r="F771" t="str">
        <f>INDEX([2]master!$A$1:$C$498,MATCH(E771,[2]master!$A$1:$A$498,0),2)</f>
        <v>Pétrole classique</v>
      </c>
      <c r="G771" t="s">
        <v>176</v>
      </c>
      <c r="H771">
        <v>3066.9</v>
      </c>
    </row>
    <row r="772" spans="1:8" x14ac:dyDescent="0.35">
      <c r="A772" t="s">
        <v>191</v>
      </c>
      <c r="B772" t="str">
        <f>INDEX([2]master!$A$1:$C$498,MATCH(A772,[2]master!$A$1:$A$498,0),2)</f>
        <v>CSC</v>
      </c>
      <c r="C772" t="s">
        <v>9</v>
      </c>
      <c r="D772" t="str">
        <f>INDEX([2]master!$A$1:$C$498,MATCH(C772,[2]master!$A$1:$A$498,0),2)</f>
        <v>Carboneutralité à l’échelle mondiale</v>
      </c>
      <c r="E772" t="s">
        <v>189</v>
      </c>
      <c r="F772" t="str">
        <f>INDEX([2]master!$A$1:$C$498,MATCH(E772,[2]master!$A$1:$A$498,0),2)</f>
        <v>Pétrole classique</v>
      </c>
      <c r="G772" t="s">
        <v>177</v>
      </c>
      <c r="H772">
        <v>2907.8999999999996</v>
      </c>
    </row>
    <row r="773" spans="1:8" x14ac:dyDescent="0.35">
      <c r="A773" t="s">
        <v>191</v>
      </c>
      <c r="B773" t="str">
        <f>INDEX([2]master!$A$1:$C$498,MATCH(A773,[2]master!$A$1:$A$498,0),2)</f>
        <v>CSC</v>
      </c>
      <c r="C773" t="s">
        <v>9</v>
      </c>
      <c r="D773" t="str">
        <f>INDEX([2]master!$A$1:$C$498,MATCH(C773,[2]master!$A$1:$A$498,0),2)</f>
        <v>Carboneutralité à l’échelle mondiale</v>
      </c>
      <c r="E773" t="s">
        <v>189</v>
      </c>
      <c r="F773" t="str">
        <f>INDEX([2]master!$A$1:$C$498,MATCH(E773,[2]master!$A$1:$A$498,0),2)</f>
        <v>Pétrole classique</v>
      </c>
      <c r="G773" t="s">
        <v>178</v>
      </c>
      <c r="H773">
        <v>2693.2</v>
      </c>
    </row>
    <row r="774" spans="1:8" x14ac:dyDescent="0.35">
      <c r="A774" t="s">
        <v>191</v>
      </c>
      <c r="B774" t="str">
        <f>INDEX([2]master!$A$1:$C$498,MATCH(A774,[2]master!$A$1:$A$498,0),2)</f>
        <v>CSC</v>
      </c>
      <c r="C774" t="s">
        <v>9</v>
      </c>
      <c r="D774" t="str">
        <f>INDEX([2]master!$A$1:$C$498,MATCH(C774,[2]master!$A$1:$A$498,0),2)</f>
        <v>Carboneutralité à l’échelle mondiale</v>
      </c>
      <c r="E774" t="s">
        <v>189</v>
      </c>
      <c r="F774" t="str">
        <f>INDEX([2]master!$A$1:$C$498,MATCH(E774,[2]master!$A$1:$A$498,0),2)</f>
        <v>Pétrole classique</v>
      </c>
      <c r="G774" t="s">
        <v>179</v>
      </c>
      <c r="H774">
        <v>2499.4</v>
      </c>
    </row>
    <row r="775" spans="1:8" x14ac:dyDescent="0.35">
      <c r="A775" t="s">
        <v>191</v>
      </c>
      <c r="B775" t="str">
        <f>INDEX([2]master!$A$1:$C$498,MATCH(A775,[2]master!$A$1:$A$498,0),2)</f>
        <v>CSC</v>
      </c>
      <c r="C775" t="s">
        <v>9</v>
      </c>
      <c r="D775" t="str">
        <f>INDEX([2]master!$A$1:$C$498,MATCH(C775,[2]master!$A$1:$A$498,0),2)</f>
        <v>Carboneutralité à l’échelle mondiale</v>
      </c>
      <c r="E775" t="s">
        <v>189</v>
      </c>
      <c r="F775" t="str">
        <f>INDEX([2]master!$A$1:$C$498,MATCH(E775,[2]master!$A$1:$A$498,0),2)</f>
        <v>Pétrole classique</v>
      </c>
      <c r="G775" t="s">
        <v>180</v>
      </c>
      <c r="H775">
        <v>2316.2000000000003</v>
      </c>
    </row>
    <row r="776" spans="1:8" x14ac:dyDescent="0.35">
      <c r="A776" t="s">
        <v>191</v>
      </c>
      <c r="B776" t="str">
        <f>INDEX([2]master!$A$1:$C$498,MATCH(A776,[2]master!$A$1:$A$498,0),2)</f>
        <v>CSC</v>
      </c>
      <c r="C776" t="s">
        <v>9</v>
      </c>
      <c r="D776" t="str">
        <f>INDEX([2]master!$A$1:$C$498,MATCH(C776,[2]master!$A$1:$A$498,0),2)</f>
        <v>Carboneutralité à l’échelle mondiale</v>
      </c>
      <c r="E776" t="s">
        <v>189</v>
      </c>
      <c r="F776" t="str">
        <f>INDEX([2]master!$A$1:$C$498,MATCH(E776,[2]master!$A$1:$A$498,0),2)</f>
        <v>Pétrole classique</v>
      </c>
      <c r="G776" t="s">
        <v>181</v>
      </c>
      <c r="H776">
        <v>2138.3000000000002</v>
      </c>
    </row>
    <row r="777" spans="1:8" x14ac:dyDescent="0.35">
      <c r="A777" t="s">
        <v>191</v>
      </c>
      <c r="B777" t="str">
        <f>INDEX([2]master!$A$1:$C$498,MATCH(A777,[2]master!$A$1:$A$498,0),2)</f>
        <v>CSC</v>
      </c>
      <c r="C777" t="s">
        <v>9</v>
      </c>
      <c r="D777" t="str">
        <f>INDEX([2]master!$A$1:$C$498,MATCH(C777,[2]master!$A$1:$A$498,0),2)</f>
        <v>Carboneutralité à l’échelle mondiale</v>
      </c>
      <c r="E777" t="s">
        <v>189</v>
      </c>
      <c r="F777" t="str">
        <f>INDEX([2]master!$A$1:$C$498,MATCH(E777,[2]master!$A$1:$A$498,0),2)</f>
        <v>Pétrole classique</v>
      </c>
      <c r="G777" t="s">
        <v>182</v>
      </c>
      <c r="H777">
        <v>1952.9999999999998</v>
      </c>
    </row>
    <row r="778" spans="1:8" x14ac:dyDescent="0.35">
      <c r="A778" t="s">
        <v>191</v>
      </c>
      <c r="B778" t="str">
        <f>INDEX([2]master!$A$1:$C$498,MATCH(A778,[2]master!$A$1:$A$498,0),2)</f>
        <v>CSC</v>
      </c>
      <c r="C778" t="s">
        <v>9</v>
      </c>
      <c r="D778" t="str">
        <f>INDEX([2]master!$A$1:$C$498,MATCH(C778,[2]master!$A$1:$A$498,0),2)</f>
        <v>Carboneutralité à l’échelle mondiale</v>
      </c>
      <c r="E778" t="s">
        <v>189</v>
      </c>
      <c r="F778" t="str">
        <f>INDEX([2]master!$A$1:$C$498,MATCH(E778,[2]master!$A$1:$A$498,0),2)</f>
        <v>Pétrole classique</v>
      </c>
      <c r="G778" t="s">
        <v>183</v>
      </c>
      <c r="H778">
        <v>1799.3000000000002</v>
      </c>
    </row>
    <row r="779" spans="1:8" x14ac:dyDescent="0.35">
      <c r="A779" t="s">
        <v>191</v>
      </c>
      <c r="B779" t="str">
        <f>INDEX([2]master!$A$1:$C$498,MATCH(A779,[2]master!$A$1:$A$498,0),2)</f>
        <v>CSC</v>
      </c>
      <c r="C779" t="s">
        <v>9</v>
      </c>
      <c r="D779" t="str">
        <f>INDEX([2]master!$A$1:$C$498,MATCH(C779,[2]master!$A$1:$A$498,0),2)</f>
        <v>Carboneutralité à l’échelle mondiale</v>
      </c>
      <c r="E779" t="s">
        <v>189</v>
      </c>
      <c r="F779" t="str">
        <f>INDEX([2]master!$A$1:$C$498,MATCH(E779,[2]master!$A$1:$A$498,0),2)</f>
        <v>Pétrole classique</v>
      </c>
      <c r="G779" t="s">
        <v>184</v>
      </c>
      <c r="H779">
        <v>1635.8999999999999</v>
      </c>
    </row>
    <row r="780" spans="1:8" x14ac:dyDescent="0.35">
      <c r="A780" t="s">
        <v>191</v>
      </c>
      <c r="B780" t="str">
        <f>INDEX([2]master!$A$1:$C$498,MATCH(A780,[2]master!$A$1:$A$498,0),2)</f>
        <v>CSC</v>
      </c>
      <c r="C780" t="s">
        <v>9</v>
      </c>
      <c r="D780" t="str">
        <f>INDEX([2]master!$A$1:$C$498,MATCH(C780,[2]master!$A$1:$A$498,0),2)</f>
        <v>Carboneutralité à l’échelle mondiale</v>
      </c>
      <c r="E780" t="s">
        <v>189</v>
      </c>
      <c r="F780" t="str">
        <f>INDEX([2]master!$A$1:$C$498,MATCH(E780,[2]master!$A$1:$A$498,0),2)</f>
        <v>Pétrole classique</v>
      </c>
      <c r="G780" t="s">
        <v>185</v>
      </c>
      <c r="H780">
        <v>1496.3000000000002</v>
      </c>
    </row>
    <row r="781" spans="1:8" x14ac:dyDescent="0.35">
      <c r="A781" t="s">
        <v>191</v>
      </c>
      <c r="B781" t="str">
        <f>INDEX([2]master!$A$1:$C$498,MATCH(A781,[2]master!$A$1:$A$498,0),2)</f>
        <v>CSC</v>
      </c>
      <c r="C781" t="s">
        <v>9</v>
      </c>
      <c r="D781" t="str">
        <f>INDEX([2]master!$A$1:$C$498,MATCH(C781,[2]master!$A$1:$A$498,0),2)</f>
        <v>Carboneutralité à l’échelle mondiale</v>
      </c>
      <c r="E781" t="s">
        <v>189</v>
      </c>
      <c r="F781" t="str">
        <f>INDEX([2]master!$A$1:$C$498,MATCH(E781,[2]master!$A$1:$A$498,0),2)</f>
        <v>Pétrole classique</v>
      </c>
      <c r="G781" t="s">
        <v>186</v>
      </c>
      <c r="H781">
        <v>1384.7999999999997</v>
      </c>
    </row>
    <row r="782" spans="1:8" x14ac:dyDescent="0.35">
      <c r="A782" t="s">
        <v>191</v>
      </c>
      <c r="B782" t="str">
        <f>INDEX([2]master!$A$1:$C$498,MATCH(A782,[2]master!$A$1:$A$498,0),2)</f>
        <v>CSC</v>
      </c>
      <c r="C782" t="s">
        <v>9</v>
      </c>
      <c r="D782" t="str">
        <f>INDEX([2]master!$A$1:$C$498,MATCH(C782,[2]master!$A$1:$A$498,0),2)</f>
        <v>Carboneutralité à l’échelle mondiale</v>
      </c>
      <c r="E782" t="s">
        <v>189</v>
      </c>
      <c r="F782" t="str">
        <f>INDEX([2]master!$A$1:$C$498,MATCH(E782,[2]master!$A$1:$A$498,0),2)</f>
        <v>Pétrole classique</v>
      </c>
      <c r="G782" t="s">
        <v>187</v>
      </c>
      <c r="H782">
        <v>1276.5</v>
      </c>
    </row>
    <row r="783" spans="1:8" x14ac:dyDescent="0.35">
      <c r="A783" t="s">
        <v>191</v>
      </c>
      <c r="B783" t="str">
        <f>INDEX([2]master!$A$1:$C$498,MATCH(A783,[2]master!$A$1:$A$498,0),2)</f>
        <v>CSC</v>
      </c>
      <c r="C783" t="s">
        <v>9</v>
      </c>
      <c r="D783" t="str">
        <f>INDEX([2]master!$A$1:$C$498,MATCH(C783,[2]master!$A$1:$A$498,0),2)</f>
        <v>Carboneutralité à l’échelle mondiale</v>
      </c>
      <c r="E783" t="s">
        <v>189</v>
      </c>
      <c r="F783" t="str">
        <f>INDEX([2]master!$A$1:$C$498,MATCH(E783,[2]master!$A$1:$A$498,0),2)</f>
        <v>Pétrole classique</v>
      </c>
      <c r="G783" t="s">
        <v>188</v>
      </c>
      <c r="H783">
        <v>1173.4000000000001</v>
      </c>
    </row>
    <row r="784" spans="1:8" x14ac:dyDescent="0.35">
      <c r="A784" t="s">
        <v>191</v>
      </c>
      <c r="B784" t="str">
        <f>INDEX([2]master!$A$1:$C$498,MATCH(A784,[2]master!$A$1:$A$498,0),2)</f>
        <v>CSC</v>
      </c>
      <c r="C784" t="s">
        <v>9</v>
      </c>
      <c r="D784" t="str">
        <f>INDEX([2]master!$A$1:$C$498,MATCH(C784,[2]master!$A$1:$A$498,0),2)</f>
        <v>Carboneutralité à l’échelle mondiale</v>
      </c>
      <c r="E784" t="s">
        <v>190</v>
      </c>
      <c r="F784" t="str">
        <f>INDEX([2]master!$A$1:$C$498,MATCH(E784,[2]master!$A$1:$A$498,0),2)</f>
        <v>Gaz</v>
      </c>
      <c r="G784" t="s">
        <v>142</v>
      </c>
      <c r="H784">
        <v>0</v>
      </c>
    </row>
    <row r="785" spans="1:8" x14ac:dyDescent="0.35">
      <c r="A785" t="s">
        <v>191</v>
      </c>
      <c r="B785" t="str">
        <f>INDEX([2]master!$A$1:$C$498,MATCH(A785,[2]master!$A$1:$A$498,0),2)</f>
        <v>CSC</v>
      </c>
      <c r="C785" t="s">
        <v>9</v>
      </c>
      <c r="D785" t="str">
        <f>INDEX([2]master!$A$1:$C$498,MATCH(C785,[2]master!$A$1:$A$498,0),2)</f>
        <v>Carboneutralité à l’échelle mondiale</v>
      </c>
      <c r="E785" t="s">
        <v>190</v>
      </c>
      <c r="F785" t="str">
        <f>INDEX([2]master!$A$1:$C$498,MATCH(E785,[2]master!$A$1:$A$498,0),2)</f>
        <v>Gaz</v>
      </c>
      <c r="G785" t="s">
        <v>144</v>
      </c>
      <c r="H785">
        <v>0</v>
      </c>
    </row>
    <row r="786" spans="1:8" x14ac:dyDescent="0.35">
      <c r="A786" t="s">
        <v>191</v>
      </c>
      <c r="B786" t="str">
        <f>INDEX([2]master!$A$1:$C$498,MATCH(A786,[2]master!$A$1:$A$498,0),2)</f>
        <v>CSC</v>
      </c>
      <c r="C786" t="s">
        <v>9</v>
      </c>
      <c r="D786" t="str">
        <f>INDEX([2]master!$A$1:$C$498,MATCH(C786,[2]master!$A$1:$A$498,0),2)</f>
        <v>Carboneutralité à l’échelle mondiale</v>
      </c>
      <c r="E786" t="s">
        <v>190</v>
      </c>
      <c r="F786" t="str">
        <f>INDEX([2]master!$A$1:$C$498,MATCH(E786,[2]master!$A$1:$A$498,0),2)</f>
        <v>Gaz</v>
      </c>
      <c r="G786" t="s">
        <v>145</v>
      </c>
      <c r="H786">
        <v>0</v>
      </c>
    </row>
    <row r="787" spans="1:8" x14ac:dyDescent="0.35">
      <c r="A787" t="s">
        <v>191</v>
      </c>
      <c r="B787" t="str">
        <f>INDEX([2]master!$A$1:$C$498,MATCH(A787,[2]master!$A$1:$A$498,0),2)</f>
        <v>CSC</v>
      </c>
      <c r="C787" t="s">
        <v>9</v>
      </c>
      <c r="D787" t="str">
        <f>INDEX([2]master!$A$1:$C$498,MATCH(C787,[2]master!$A$1:$A$498,0),2)</f>
        <v>Carboneutralité à l’échelle mondiale</v>
      </c>
      <c r="E787" t="s">
        <v>190</v>
      </c>
      <c r="F787" t="str">
        <f>INDEX([2]master!$A$1:$C$498,MATCH(E787,[2]master!$A$1:$A$498,0),2)</f>
        <v>Gaz</v>
      </c>
      <c r="G787" t="s">
        <v>146</v>
      </c>
      <c r="H787">
        <v>0</v>
      </c>
    </row>
    <row r="788" spans="1:8" x14ac:dyDescent="0.35">
      <c r="A788" t="s">
        <v>191</v>
      </c>
      <c r="B788" t="str">
        <f>INDEX([2]master!$A$1:$C$498,MATCH(A788,[2]master!$A$1:$A$498,0),2)</f>
        <v>CSC</v>
      </c>
      <c r="C788" t="s">
        <v>9</v>
      </c>
      <c r="D788" t="str">
        <f>INDEX([2]master!$A$1:$C$498,MATCH(C788,[2]master!$A$1:$A$498,0),2)</f>
        <v>Carboneutralité à l’échelle mondiale</v>
      </c>
      <c r="E788" t="s">
        <v>190</v>
      </c>
      <c r="F788" t="str">
        <f>INDEX([2]master!$A$1:$C$498,MATCH(E788,[2]master!$A$1:$A$498,0),2)</f>
        <v>Gaz</v>
      </c>
      <c r="G788" t="s">
        <v>147</v>
      </c>
      <c r="H788">
        <v>0</v>
      </c>
    </row>
    <row r="789" spans="1:8" x14ac:dyDescent="0.35">
      <c r="A789" t="s">
        <v>191</v>
      </c>
      <c r="B789" t="str">
        <f>INDEX([2]master!$A$1:$C$498,MATCH(A789,[2]master!$A$1:$A$498,0),2)</f>
        <v>CSC</v>
      </c>
      <c r="C789" t="s">
        <v>9</v>
      </c>
      <c r="D789" t="str">
        <f>INDEX([2]master!$A$1:$C$498,MATCH(C789,[2]master!$A$1:$A$498,0),2)</f>
        <v>Carboneutralité à l’échelle mondiale</v>
      </c>
      <c r="E789" t="s">
        <v>190</v>
      </c>
      <c r="F789" t="str">
        <f>INDEX([2]master!$A$1:$C$498,MATCH(E789,[2]master!$A$1:$A$498,0),2)</f>
        <v>Gaz</v>
      </c>
      <c r="G789" t="s">
        <v>148</v>
      </c>
      <c r="H789">
        <v>0</v>
      </c>
    </row>
    <row r="790" spans="1:8" x14ac:dyDescent="0.35">
      <c r="A790" t="s">
        <v>191</v>
      </c>
      <c r="B790" t="str">
        <f>INDEX([2]master!$A$1:$C$498,MATCH(A790,[2]master!$A$1:$A$498,0),2)</f>
        <v>CSC</v>
      </c>
      <c r="C790" t="s">
        <v>9</v>
      </c>
      <c r="D790" t="str">
        <f>INDEX([2]master!$A$1:$C$498,MATCH(C790,[2]master!$A$1:$A$498,0),2)</f>
        <v>Carboneutralité à l’échelle mondiale</v>
      </c>
      <c r="E790" t="s">
        <v>190</v>
      </c>
      <c r="F790" t="str">
        <f>INDEX([2]master!$A$1:$C$498,MATCH(E790,[2]master!$A$1:$A$498,0),2)</f>
        <v>Gaz</v>
      </c>
      <c r="G790" t="s">
        <v>149</v>
      </c>
      <c r="H790">
        <v>0</v>
      </c>
    </row>
    <row r="791" spans="1:8" x14ac:dyDescent="0.35">
      <c r="A791" t="s">
        <v>191</v>
      </c>
      <c r="B791" t="str">
        <f>INDEX([2]master!$A$1:$C$498,MATCH(A791,[2]master!$A$1:$A$498,0),2)</f>
        <v>CSC</v>
      </c>
      <c r="C791" t="s">
        <v>9</v>
      </c>
      <c r="D791" t="str">
        <f>INDEX([2]master!$A$1:$C$498,MATCH(C791,[2]master!$A$1:$A$498,0),2)</f>
        <v>Carboneutralité à l’échelle mondiale</v>
      </c>
      <c r="E791" t="s">
        <v>190</v>
      </c>
      <c r="F791" t="str">
        <f>INDEX([2]master!$A$1:$C$498,MATCH(E791,[2]master!$A$1:$A$498,0),2)</f>
        <v>Gaz</v>
      </c>
      <c r="G791" t="s">
        <v>150</v>
      </c>
      <c r="H791">
        <v>0</v>
      </c>
    </row>
    <row r="792" spans="1:8" x14ac:dyDescent="0.35">
      <c r="A792" t="s">
        <v>191</v>
      </c>
      <c r="B792" t="str">
        <f>INDEX([2]master!$A$1:$C$498,MATCH(A792,[2]master!$A$1:$A$498,0),2)</f>
        <v>CSC</v>
      </c>
      <c r="C792" t="s">
        <v>9</v>
      </c>
      <c r="D792" t="str">
        <f>INDEX([2]master!$A$1:$C$498,MATCH(C792,[2]master!$A$1:$A$498,0),2)</f>
        <v>Carboneutralité à l’échelle mondiale</v>
      </c>
      <c r="E792" t="s">
        <v>190</v>
      </c>
      <c r="F792" t="str">
        <f>INDEX([2]master!$A$1:$C$498,MATCH(E792,[2]master!$A$1:$A$498,0),2)</f>
        <v>Gaz</v>
      </c>
      <c r="G792" t="s">
        <v>151</v>
      </c>
      <c r="H792">
        <v>0</v>
      </c>
    </row>
    <row r="793" spans="1:8" x14ac:dyDescent="0.35">
      <c r="A793" t="s">
        <v>191</v>
      </c>
      <c r="B793" t="str">
        <f>INDEX([2]master!$A$1:$C$498,MATCH(A793,[2]master!$A$1:$A$498,0),2)</f>
        <v>CSC</v>
      </c>
      <c r="C793" t="s">
        <v>9</v>
      </c>
      <c r="D793" t="str">
        <f>INDEX([2]master!$A$1:$C$498,MATCH(C793,[2]master!$A$1:$A$498,0),2)</f>
        <v>Carboneutralité à l’échelle mondiale</v>
      </c>
      <c r="E793" t="s">
        <v>190</v>
      </c>
      <c r="F793" t="str">
        <f>INDEX([2]master!$A$1:$C$498,MATCH(E793,[2]master!$A$1:$A$498,0),2)</f>
        <v>Gaz</v>
      </c>
      <c r="G793" t="s">
        <v>152</v>
      </c>
      <c r="H793">
        <v>0</v>
      </c>
    </row>
    <row r="794" spans="1:8" x14ac:dyDescent="0.35">
      <c r="A794" t="s">
        <v>191</v>
      </c>
      <c r="B794" t="str">
        <f>INDEX([2]master!$A$1:$C$498,MATCH(A794,[2]master!$A$1:$A$498,0),2)</f>
        <v>CSC</v>
      </c>
      <c r="C794" t="s">
        <v>9</v>
      </c>
      <c r="D794" t="str">
        <f>INDEX([2]master!$A$1:$C$498,MATCH(C794,[2]master!$A$1:$A$498,0),2)</f>
        <v>Carboneutralité à l’échelle mondiale</v>
      </c>
      <c r="E794" t="s">
        <v>190</v>
      </c>
      <c r="F794" t="str">
        <f>INDEX([2]master!$A$1:$C$498,MATCH(E794,[2]master!$A$1:$A$498,0),2)</f>
        <v>Gaz</v>
      </c>
      <c r="G794" t="s">
        <v>153</v>
      </c>
      <c r="H794">
        <v>0</v>
      </c>
    </row>
    <row r="795" spans="1:8" x14ac:dyDescent="0.35">
      <c r="A795" t="s">
        <v>191</v>
      </c>
      <c r="B795" t="str">
        <f>INDEX([2]master!$A$1:$C$498,MATCH(A795,[2]master!$A$1:$A$498,0),2)</f>
        <v>CSC</v>
      </c>
      <c r="C795" t="s">
        <v>9</v>
      </c>
      <c r="D795" t="str">
        <f>INDEX([2]master!$A$1:$C$498,MATCH(C795,[2]master!$A$1:$A$498,0),2)</f>
        <v>Carboneutralité à l’échelle mondiale</v>
      </c>
      <c r="E795" t="s">
        <v>190</v>
      </c>
      <c r="F795" t="str">
        <f>INDEX([2]master!$A$1:$C$498,MATCH(E795,[2]master!$A$1:$A$498,0),2)</f>
        <v>Gaz</v>
      </c>
      <c r="G795" t="s">
        <v>154</v>
      </c>
      <c r="H795">
        <v>0</v>
      </c>
    </row>
    <row r="796" spans="1:8" x14ac:dyDescent="0.35">
      <c r="A796" t="s">
        <v>191</v>
      </c>
      <c r="B796" t="str">
        <f>INDEX([2]master!$A$1:$C$498,MATCH(A796,[2]master!$A$1:$A$498,0),2)</f>
        <v>CSC</v>
      </c>
      <c r="C796" t="s">
        <v>9</v>
      </c>
      <c r="D796" t="str">
        <f>INDEX([2]master!$A$1:$C$498,MATCH(C796,[2]master!$A$1:$A$498,0),2)</f>
        <v>Carboneutralité à l’échelle mondiale</v>
      </c>
      <c r="E796" t="s">
        <v>190</v>
      </c>
      <c r="F796" t="str">
        <f>INDEX([2]master!$A$1:$C$498,MATCH(E796,[2]master!$A$1:$A$498,0),2)</f>
        <v>Gaz</v>
      </c>
      <c r="G796" t="s">
        <v>155</v>
      </c>
      <c r="H796">
        <v>0</v>
      </c>
    </row>
    <row r="797" spans="1:8" x14ac:dyDescent="0.35">
      <c r="A797" t="s">
        <v>191</v>
      </c>
      <c r="B797" t="str">
        <f>INDEX([2]master!$A$1:$C$498,MATCH(A797,[2]master!$A$1:$A$498,0),2)</f>
        <v>CSC</v>
      </c>
      <c r="C797" t="s">
        <v>9</v>
      </c>
      <c r="D797" t="str">
        <f>INDEX([2]master!$A$1:$C$498,MATCH(C797,[2]master!$A$1:$A$498,0),2)</f>
        <v>Carboneutralité à l’échelle mondiale</v>
      </c>
      <c r="E797" t="s">
        <v>190</v>
      </c>
      <c r="F797" t="str">
        <f>INDEX([2]master!$A$1:$C$498,MATCH(E797,[2]master!$A$1:$A$498,0),2)</f>
        <v>Gaz</v>
      </c>
      <c r="G797" t="s">
        <v>156</v>
      </c>
      <c r="H797">
        <v>0</v>
      </c>
    </row>
    <row r="798" spans="1:8" x14ac:dyDescent="0.35">
      <c r="A798" t="s">
        <v>191</v>
      </c>
      <c r="B798" t="str">
        <f>INDEX([2]master!$A$1:$C$498,MATCH(A798,[2]master!$A$1:$A$498,0),2)</f>
        <v>CSC</v>
      </c>
      <c r="C798" t="s">
        <v>9</v>
      </c>
      <c r="D798" t="str">
        <f>INDEX([2]master!$A$1:$C$498,MATCH(C798,[2]master!$A$1:$A$498,0),2)</f>
        <v>Carboneutralité à l’échelle mondiale</v>
      </c>
      <c r="E798" t="s">
        <v>190</v>
      </c>
      <c r="F798" t="str">
        <f>INDEX([2]master!$A$1:$C$498,MATCH(E798,[2]master!$A$1:$A$498,0),2)</f>
        <v>Gaz</v>
      </c>
      <c r="G798" t="s">
        <v>157</v>
      </c>
      <c r="H798">
        <v>0</v>
      </c>
    </row>
    <row r="799" spans="1:8" x14ac:dyDescent="0.35">
      <c r="A799" t="s">
        <v>191</v>
      </c>
      <c r="B799" t="str">
        <f>INDEX([2]master!$A$1:$C$498,MATCH(A799,[2]master!$A$1:$A$498,0),2)</f>
        <v>CSC</v>
      </c>
      <c r="C799" t="s">
        <v>9</v>
      </c>
      <c r="D799" t="str">
        <f>INDEX([2]master!$A$1:$C$498,MATCH(C799,[2]master!$A$1:$A$498,0),2)</f>
        <v>Carboneutralité à l’échelle mondiale</v>
      </c>
      <c r="E799" t="s">
        <v>190</v>
      </c>
      <c r="F799" t="str">
        <f>INDEX([2]master!$A$1:$C$498,MATCH(E799,[2]master!$A$1:$A$498,0),2)</f>
        <v>Gaz</v>
      </c>
      <c r="G799" t="s">
        <v>158</v>
      </c>
      <c r="H799">
        <v>0</v>
      </c>
    </row>
    <row r="800" spans="1:8" x14ac:dyDescent="0.35">
      <c r="A800" t="s">
        <v>191</v>
      </c>
      <c r="B800" t="str">
        <f>INDEX([2]master!$A$1:$C$498,MATCH(A800,[2]master!$A$1:$A$498,0),2)</f>
        <v>CSC</v>
      </c>
      <c r="C800" t="s">
        <v>9</v>
      </c>
      <c r="D800" t="str">
        <f>INDEX([2]master!$A$1:$C$498,MATCH(C800,[2]master!$A$1:$A$498,0),2)</f>
        <v>Carboneutralité à l’échelle mondiale</v>
      </c>
      <c r="E800" t="s">
        <v>190</v>
      </c>
      <c r="F800" t="str">
        <f>INDEX([2]master!$A$1:$C$498,MATCH(E800,[2]master!$A$1:$A$498,0),2)</f>
        <v>Gaz</v>
      </c>
      <c r="G800" t="s">
        <v>159</v>
      </c>
      <c r="H800">
        <v>0</v>
      </c>
    </row>
    <row r="801" spans="1:8" x14ac:dyDescent="0.35">
      <c r="A801" t="s">
        <v>191</v>
      </c>
      <c r="B801" t="str">
        <f>INDEX([2]master!$A$1:$C$498,MATCH(A801,[2]master!$A$1:$A$498,0),2)</f>
        <v>CSC</v>
      </c>
      <c r="C801" t="s">
        <v>9</v>
      </c>
      <c r="D801" t="str">
        <f>INDEX([2]master!$A$1:$C$498,MATCH(C801,[2]master!$A$1:$A$498,0),2)</f>
        <v>Carboneutralité à l’échelle mondiale</v>
      </c>
      <c r="E801" t="s">
        <v>190</v>
      </c>
      <c r="F801" t="str">
        <f>INDEX([2]master!$A$1:$C$498,MATCH(E801,[2]master!$A$1:$A$498,0),2)</f>
        <v>Gaz</v>
      </c>
      <c r="G801" t="s">
        <v>160</v>
      </c>
      <c r="H801">
        <v>0</v>
      </c>
    </row>
    <row r="802" spans="1:8" x14ac:dyDescent="0.35">
      <c r="A802" t="s">
        <v>191</v>
      </c>
      <c r="B802" t="str">
        <f>INDEX([2]master!$A$1:$C$498,MATCH(A802,[2]master!$A$1:$A$498,0),2)</f>
        <v>CSC</v>
      </c>
      <c r="C802" t="s">
        <v>9</v>
      </c>
      <c r="D802" t="str">
        <f>INDEX([2]master!$A$1:$C$498,MATCH(C802,[2]master!$A$1:$A$498,0),2)</f>
        <v>Carboneutralité à l’échelle mondiale</v>
      </c>
      <c r="E802" t="s">
        <v>190</v>
      </c>
      <c r="F802" t="str">
        <f>INDEX([2]master!$A$1:$C$498,MATCH(E802,[2]master!$A$1:$A$498,0),2)</f>
        <v>Gaz</v>
      </c>
      <c r="G802" t="s">
        <v>161</v>
      </c>
      <c r="H802">
        <v>0</v>
      </c>
    </row>
    <row r="803" spans="1:8" x14ac:dyDescent="0.35">
      <c r="A803" t="s">
        <v>191</v>
      </c>
      <c r="B803" t="str">
        <f>INDEX([2]master!$A$1:$C$498,MATCH(A803,[2]master!$A$1:$A$498,0),2)</f>
        <v>CSC</v>
      </c>
      <c r="C803" t="s">
        <v>9</v>
      </c>
      <c r="D803" t="str">
        <f>INDEX([2]master!$A$1:$C$498,MATCH(C803,[2]master!$A$1:$A$498,0),2)</f>
        <v>Carboneutralité à l’échelle mondiale</v>
      </c>
      <c r="E803" t="s">
        <v>190</v>
      </c>
      <c r="F803" t="str">
        <f>INDEX([2]master!$A$1:$C$498,MATCH(E803,[2]master!$A$1:$A$498,0),2)</f>
        <v>Gaz</v>
      </c>
      <c r="G803" t="s">
        <v>162</v>
      </c>
      <c r="H803">
        <v>0</v>
      </c>
    </row>
    <row r="804" spans="1:8" x14ac:dyDescent="0.35">
      <c r="A804" t="s">
        <v>191</v>
      </c>
      <c r="B804" t="str">
        <f>INDEX([2]master!$A$1:$C$498,MATCH(A804,[2]master!$A$1:$A$498,0),2)</f>
        <v>CSC</v>
      </c>
      <c r="C804" t="s">
        <v>9</v>
      </c>
      <c r="D804" t="str">
        <f>INDEX([2]master!$A$1:$C$498,MATCH(C804,[2]master!$A$1:$A$498,0),2)</f>
        <v>Carboneutralité à l’échelle mondiale</v>
      </c>
      <c r="E804" t="s">
        <v>190</v>
      </c>
      <c r="F804" t="str">
        <f>INDEX([2]master!$A$1:$C$498,MATCH(E804,[2]master!$A$1:$A$498,0),2)</f>
        <v>Gaz</v>
      </c>
      <c r="G804" t="s">
        <v>163</v>
      </c>
      <c r="H804">
        <v>0</v>
      </c>
    </row>
    <row r="805" spans="1:8" x14ac:dyDescent="0.35">
      <c r="A805" t="s">
        <v>191</v>
      </c>
      <c r="B805" t="str">
        <f>INDEX([2]master!$A$1:$C$498,MATCH(A805,[2]master!$A$1:$A$498,0),2)</f>
        <v>CSC</v>
      </c>
      <c r="C805" t="s">
        <v>9</v>
      </c>
      <c r="D805" t="str">
        <f>INDEX([2]master!$A$1:$C$498,MATCH(C805,[2]master!$A$1:$A$498,0),2)</f>
        <v>Carboneutralité à l’échelle mondiale</v>
      </c>
      <c r="E805" t="s">
        <v>190</v>
      </c>
      <c r="F805" t="str">
        <f>INDEX([2]master!$A$1:$C$498,MATCH(E805,[2]master!$A$1:$A$498,0),2)</f>
        <v>Gaz</v>
      </c>
      <c r="G805" t="s">
        <v>164</v>
      </c>
      <c r="H805">
        <v>0</v>
      </c>
    </row>
    <row r="806" spans="1:8" x14ac:dyDescent="0.35">
      <c r="A806" t="s">
        <v>191</v>
      </c>
      <c r="B806" t="str">
        <f>INDEX([2]master!$A$1:$C$498,MATCH(A806,[2]master!$A$1:$A$498,0),2)</f>
        <v>CSC</v>
      </c>
      <c r="C806" t="s">
        <v>9</v>
      </c>
      <c r="D806" t="str">
        <f>INDEX([2]master!$A$1:$C$498,MATCH(C806,[2]master!$A$1:$A$498,0),2)</f>
        <v>Carboneutralité à l’échelle mondiale</v>
      </c>
      <c r="E806" t="s">
        <v>190</v>
      </c>
      <c r="F806" t="str">
        <f>INDEX([2]master!$A$1:$C$498,MATCH(E806,[2]master!$A$1:$A$498,0),2)</f>
        <v>Gaz</v>
      </c>
      <c r="G806" t="s">
        <v>165</v>
      </c>
      <c r="H806">
        <v>0</v>
      </c>
    </row>
    <row r="807" spans="1:8" x14ac:dyDescent="0.35">
      <c r="A807" t="s">
        <v>191</v>
      </c>
      <c r="B807" t="str">
        <f>INDEX([2]master!$A$1:$C$498,MATCH(A807,[2]master!$A$1:$A$498,0),2)</f>
        <v>CSC</v>
      </c>
      <c r="C807" t="s">
        <v>9</v>
      </c>
      <c r="D807" t="str">
        <f>INDEX([2]master!$A$1:$C$498,MATCH(C807,[2]master!$A$1:$A$498,0),2)</f>
        <v>Carboneutralité à l’échelle mondiale</v>
      </c>
      <c r="E807" t="s">
        <v>190</v>
      </c>
      <c r="F807" t="str">
        <f>INDEX([2]master!$A$1:$C$498,MATCH(E807,[2]master!$A$1:$A$498,0),2)</f>
        <v>Gaz</v>
      </c>
      <c r="G807" t="s">
        <v>166</v>
      </c>
      <c r="H807">
        <v>32.200000000000003</v>
      </c>
    </row>
    <row r="808" spans="1:8" x14ac:dyDescent="0.35">
      <c r="A808" t="s">
        <v>191</v>
      </c>
      <c r="B808" t="str">
        <f>INDEX([2]master!$A$1:$C$498,MATCH(A808,[2]master!$A$1:$A$498,0),2)</f>
        <v>CSC</v>
      </c>
      <c r="C808" t="s">
        <v>9</v>
      </c>
      <c r="D808" t="str">
        <f>INDEX([2]master!$A$1:$C$498,MATCH(C808,[2]master!$A$1:$A$498,0),2)</f>
        <v>Carboneutralité à l’échelle mondiale</v>
      </c>
      <c r="E808" t="s">
        <v>190</v>
      </c>
      <c r="F808" t="str">
        <f>INDEX([2]master!$A$1:$C$498,MATCH(E808,[2]master!$A$1:$A$498,0),2)</f>
        <v>Gaz</v>
      </c>
      <c r="G808" t="s">
        <v>167</v>
      </c>
      <c r="H808">
        <v>2072.8000000000002</v>
      </c>
    </row>
    <row r="809" spans="1:8" x14ac:dyDescent="0.35">
      <c r="A809" t="s">
        <v>191</v>
      </c>
      <c r="B809" t="str">
        <f>INDEX([2]master!$A$1:$C$498,MATCH(A809,[2]master!$A$1:$A$498,0),2)</f>
        <v>CSC</v>
      </c>
      <c r="C809" t="s">
        <v>9</v>
      </c>
      <c r="D809" t="str">
        <f>INDEX([2]master!$A$1:$C$498,MATCH(C809,[2]master!$A$1:$A$498,0),2)</f>
        <v>Carboneutralité à l’échelle mondiale</v>
      </c>
      <c r="E809" t="s">
        <v>190</v>
      </c>
      <c r="F809" t="str">
        <f>INDEX([2]master!$A$1:$C$498,MATCH(E809,[2]master!$A$1:$A$498,0),2)</f>
        <v>Gaz</v>
      </c>
      <c r="G809" t="s">
        <v>168</v>
      </c>
      <c r="H809">
        <v>4817.1000000000004</v>
      </c>
    </row>
    <row r="810" spans="1:8" x14ac:dyDescent="0.35">
      <c r="A810" t="s">
        <v>191</v>
      </c>
      <c r="B810" t="str">
        <f>INDEX([2]master!$A$1:$C$498,MATCH(A810,[2]master!$A$1:$A$498,0),2)</f>
        <v>CSC</v>
      </c>
      <c r="C810" t="s">
        <v>9</v>
      </c>
      <c r="D810" t="str">
        <f>INDEX([2]master!$A$1:$C$498,MATCH(C810,[2]master!$A$1:$A$498,0),2)</f>
        <v>Carboneutralité à l’échelle mondiale</v>
      </c>
      <c r="E810" t="s">
        <v>190</v>
      </c>
      <c r="F810" t="str">
        <f>INDEX([2]master!$A$1:$C$498,MATCH(E810,[2]master!$A$1:$A$498,0),2)</f>
        <v>Gaz</v>
      </c>
      <c r="G810" t="s">
        <v>169</v>
      </c>
      <c r="H810">
        <v>6333.7000000000007</v>
      </c>
    </row>
    <row r="811" spans="1:8" x14ac:dyDescent="0.35">
      <c r="A811" t="s">
        <v>191</v>
      </c>
      <c r="B811" t="str">
        <f>INDEX([2]master!$A$1:$C$498,MATCH(A811,[2]master!$A$1:$A$498,0),2)</f>
        <v>CSC</v>
      </c>
      <c r="C811" t="s">
        <v>9</v>
      </c>
      <c r="D811" t="str">
        <f>INDEX([2]master!$A$1:$C$498,MATCH(C811,[2]master!$A$1:$A$498,0),2)</f>
        <v>Carboneutralité à l’échelle mondiale</v>
      </c>
      <c r="E811" t="s">
        <v>190</v>
      </c>
      <c r="F811" t="str">
        <f>INDEX([2]master!$A$1:$C$498,MATCH(E811,[2]master!$A$1:$A$498,0),2)</f>
        <v>Gaz</v>
      </c>
      <c r="G811" t="s">
        <v>170</v>
      </c>
      <c r="H811">
        <v>7004.2</v>
      </c>
    </row>
    <row r="812" spans="1:8" x14ac:dyDescent="0.35">
      <c r="A812" t="s">
        <v>191</v>
      </c>
      <c r="B812" t="str">
        <f>INDEX([2]master!$A$1:$C$498,MATCH(A812,[2]master!$A$1:$A$498,0),2)</f>
        <v>CSC</v>
      </c>
      <c r="C812" t="s">
        <v>9</v>
      </c>
      <c r="D812" t="str">
        <f>INDEX([2]master!$A$1:$C$498,MATCH(C812,[2]master!$A$1:$A$498,0),2)</f>
        <v>Carboneutralité à l’échelle mondiale</v>
      </c>
      <c r="E812" t="s">
        <v>190</v>
      </c>
      <c r="F812" t="str">
        <f>INDEX([2]master!$A$1:$C$498,MATCH(E812,[2]master!$A$1:$A$498,0),2)</f>
        <v>Gaz</v>
      </c>
      <c r="G812" t="s">
        <v>171</v>
      </c>
      <c r="H812">
        <v>6942.8</v>
      </c>
    </row>
    <row r="813" spans="1:8" x14ac:dyDescent="0.35">
      <c r="A813" t="s">
        <v>191</v>
      </c>
      <c r="B813" t="str">
        <f>INDEX([2]master!$A$1:$C$498,MATCH(A813,[2]master!$A$1:$A$498,0),2)</f>
        <v>CSC</v>
      </c>
      <c r="C813" t="s">
        <v>9</v>
      </c>
      <c r="D813" t="str">
        <f>INDEX([2]master!$A$1:$C$498,MATCH(C813,[2]master!$A$1:$A$498,0),2)</f>
        <v>Carboneutralité à l’échelle mondiale</v>
      </c>
      <c r="E813" t="s">
        <v>190</v>
      </c>
      <c r="F813" t="str">
        <f>INDEX([2]master!$A$1:$C$498,MATCH(E813,[2]master!$A$1:$A$498,0),2)</f>
        <v>Gaz</v>
      </c>
      <c r="G813" t="s">
        <v>172</v>
      </c>
      <c r="H813">
        <v>6549</v>
      </c>
    </row>
    <row r="814" spans="1:8" x14ac:dyDescent="0.35">
      <c r="A814" t="s">
        <v>191</v>
      </c>
      <c r="B814" t="str">
        <f>INDEX([2]master!$A$1:$C$498,MATCH(A814,[2]master!$A$1:$A$498,0),2)</f>
        <v>CSC</v>
      </c>
      <c r="C814" t="s">
        <v>9</v>
      </c>
      <c r="D814" t="str">
        <f>INDEX([2]master!$A$1:$C$498,MATCH(C814,[2]master!$A$1:$A$498,0),2)</f>
        <v>Carboneutralité à l’échelle mondiale</v>
      </c>
      <c r="E814" t="s">
        <v>190</v>
      </c>
      <c r="F814" t="str">
        <f>INDEX([2]master!$A$1:$C$498,MATCH(E814,[2]master!$A$1:$A$498,0),2)</f>
        <v>Gaz</v>
      </c>
      <c r="G814" t="s">
        <v>173</v>
      </c>
      <c r="H814">
        <v>6135.4</v>
      </c>
    </row>
    <row r="815" spans="1:8" x14ac:dyDescent="0.35">
      <c r="A815" t="s">
        <v>191</v>
      </c>
      <c r="B815" t="str">
        <f>INDEX([2]master!$A$1:$C$498,MATCH(A815,[2]master!$A$1:$A$498,0),2)</f>
        <v>CSC</v>
      </c>
      <c r="C815" t="s">
        <v>9</v>
      </c>
      <c r="D815" t="str">
        <f>INDEX([2]master!$A$1:$C$498,MATCH(C815,[2]master!$A$1:$A$498,0),2)</f>
        <v>Carboneutralité à l’échelle mondiale</v>
      </c>
      <c r="E815" t="s">
        <v>190</v>
      </c>
      <c r="F815" t="str">
        <f>INDEX([2]master!$A$1:$C$498,MATCH(E815,[2]master!$A$1:$A$498,0),2)</f>
        <v>Gaz</v>
      </c>
      <c r="G815" t="s">
        <v>174</v>
      </c>
      <c r="H815">
        <v>5778.3</v>
      </c>
    </row>
    <row r="816" spans="1:8" x14ac:dyDescent="0.35">
      <c r="A816" t="s">
        <v>191</v>
      </c>
      <c r="B816" t="str">
        <f>INDEX([2]master!$A$1:$C$498,MATCH(A816,[2]master!$A$1:$A$498,0),2)</f>
        <v>CSC</v>
      </c>
      <c r="C816" t="s">
        <v>9</v>
      </c>
      <c r="D816" t="str">
        <f>INDEX([2]master!$A$1:$C$498,MATCH(C816,[2]master!$A$1:$A$498,0),2)</f>
        <v>Carboneutralité à l’échelle mondiale</v>
      </c>
      <c r="E816" t="s">
        <v>190</v>
      </c>
      <c r="F816" t="str">
        <f>INDEX([2]master!$A$1:$C$498,MATCH(E816,[2]master!$A$1:$A$498,0),2)</f>
        <v>Gaz</v>
      </c>
      <c r="G816" t="s">
        <v>175</v>
      </c>
      <c r="H816">
        <v>5488.2</v>
      </c>
    </row>
    <row r="817" spans="1:8" x14ac:dyDescent="0.35">
      <c r="A817" t="s">
        <v>191</v>
      </c>
      <c r="B817" t="str">
        <f>INDEX([2]master!$A$1:$C$498,MATCH(A817,[2]master!$A$1:$A$498,0),2)</f>
        <v>CSC</v>
      </c>
      <c r="C817" t="s">
        <v>9</v>
      </c>
      <c r="D817" t="str">
        <f>INDEX([2]master!$A$1:$C$498,MATCH(C817,[2]master!$A$1:$A$498,0),2)</f>
        <v>Carboneutralité à l’échelle mondiale</v>
      </c>
      <c r="E817" t="s">
        <v>190</v>
      </c>
      <c r="F817" t="str">
        <f>INDEX([2]master!$A$1:$C$498,MATCH(E817,[2]master!$A$1:$A$498,0),2)</f>
        <v>Gaz</v>
      </c>
      <c r="G817" t="s">
        <v>176</v>
      </c>
      <c r="H817">
        <v>5194.2000000000007</v>
      </c>
    </row>
    <row r="818" spans="1:8" x14ac:dyDescent="0.35">
      <c r="A818" t="s">
        <v>191</v>
      </c>
      <c r="B818" t="str">
        <f>INDEX([2]master!$A$1:$C$498,MATCH(A818,[2]master!$A$1:$A$498,0),2)</f>
        <v>CSC</v>
      </c>
      <c r="C818" t="s">
        <v>9</v>
      </c>
      <c r="D818" t="str">
        <f>INDEX([2]master!$A$1:$C$498,MATCH(C818,[2]master!$A$1:$A$498,0),2)</f>
        <v>Carboneutralité à l’échelle mondiale</v>
      </c>
      <c r="E818" t="s">
        <v>190</v>
      </c>
      <c r="F818" t="str">
        <f>INDEX([2]master!$A$1:$C$498,MATCH(E818,[2]master!$A$1:$A$498,0),2)</f>
        <v>Gaz</v>
      </c>
      <c r="G818" t="s">
        <v>177</v>
      </c>
      <c r="H818">
        <v>4943.8</v>
      </c>
    </row>
    <row r="819" spans="1:8" x14ac:dyDescent="0.35">
      <c r="A819" t="s">
        <v>191</v>
      </c>
      <c r="B819" t="str">
        <f>INDEX([2]master!$A$1:$C$498,MATCH(A819,[2]master!$A$1:$A$498,0),2)</f>
        <v>CSC</v>
      </c>
      <c r="C819" t="s">
        <v>9</v>
      </c>
      <c r="D819" t="str">
        <f>INDEX([2]master!$A$1:$C$498,MATCH(C819,[2]master!$A$1:$A$498,0),2)</f>
        <v>Carboneutralité à l’échelle mondiale</v>
      </c>
      <c r="E819" t="s">
        <v>190</v>
      </c>
      <c r="F819" t="str">
        <f>INDEX([2]master!$A$1:$C$498,MATCH(E819,[2]master!$A$1:$A$498,0),2)</f>
        <v>Gaz</v>
      </c>
      <c r="G819" t="s">
        <v>178</v>
      </c>
      <c r="H819">
        <v>4711.8999999999996</v>
      </c>
    </row>
    <row r="820" spans="1:8" x14ac:dyDescent="0.35">
      <c r="A820" t="s">
        <v>191</v>
      </c>
      <c r="B820" t="str">
        <f>INDEX([2]master!$A$1:$C$498,MATCH(A820,[2]master!$A$1:$A$498,0),2)</f>
        <v>CSC</v>
      </c>
      <c r="C820" t="s">
        <v>9</v>
      </c>
      <c r="D820" t="str">
        <f>INDEX([2]master!$A$1:$C$498,MATCH(C820,[2]master!$A$1:$A$498,0),2)</f>
        <v>Carboneutralité à l’échelle mondiale</v>
      </c>
      <c r="E820" t="s">
        <v>190</v>
      </c>
      <c r="F820" t="str">
        <f>INDEX([2]master!$A$1:$C$498,MATCH(E820,[2]master!$A$1:$A$498,0),2)</f>
        <v>Gaz</v>
      </c>
      <c r="G820" t="s">
        <v>179</v>
      </c>
      <c r="H820">
        <v>4491.3</v>
      </c>
    </row>
    <row r="821" spans="1:8" x14ac:dyDescent="0.35">
      <c r="A821" t="s">
        <v>191</v>
      </c>
      <c r="B821" t="str">
        <f>INDEX([2]master!$A$1:$C$498,MATCH(A821,[2]master!$A$1:$A$498,0),2)</f>
        <v>CSC</v>
      </c>
      <c r="C821" t="s">
        <v>9</v>
      </c>
      <c r="D821" t="str">
        <f>INDEX([2]master!$A$1:$C$498,MATCH(C821,[2]master!$A$1:$A$498,0),2)</f>
        <v>Carboneutralité à l’échelle mondiale</v>
      </c>
      <c r="E821" t="s">
        <v>190</v>
      </c>
      <c r="F821" t="str">
        <f>INDEX([2]master!$A$1:$C$498,MATCH(E821,[2]master!$A$1:$A$498,0),2)</f>
        <v>Gaz</v>
      </c>
      <c r="G821" t="s">
        <v>180</v>
      </c>
      <c r="H821">
        <v>4231.6000000000004</v>
      </c>
    </row>
    <row r="822" spans="1:8" x14ac:dyDescent="0.35">
      <c r="A822" t="s">
        <v>191</v>
      </c>
      <c r="B822" t="str">
        <f>INDEX([2]master!$A$1:$C$498,MATCH(A822,[2]master!$A$1:$A$498,0),2)</f>
        <v>CSC</v>
      </c>
      <c r="C822" t="s">
        <v>9</v>
      </c>
      <c r="D822" t="str">
        <f>INDEX([2]master!$A$1:$C$498,MATCH(C822,[2]master!$A$1:$A$498,0),2)</f>
        <v>Carboneutralité à l’échelle mondiale</v>
      </c>
      <c r="E822" t="s">
        <v>190</v>
      </c>
      <c r="F822" t="str">
        <f>INDEX([2]master!$A$1:$C$498,MATCH(E822,[2]master!$A$1:$A$498,0),2)</f>
        <v>Gaz</v>
      </c>
      <c r="G822" t="s">
        <v>181</v>
      </c>
      <c r="H822">
        <v>3950.2000000000003</v>
      </c>
    </row>
    <row r="823" spans="1:8" x14ac:dyDescent="0.35">
      <c r="A823" t="s">
        <v>191</v>
      </c>
      <c r="B823" t="str">
        <f>INDEX([2]master!$A$1:$C$498,MATCH(A823,[2]master!$A$1:$A$498,0),2)</f>
        <v>CSC</v>
      </c>
      <c r="C823" t="s">
        <v>9</v>
      </c>
      <c r="D823" t="str">
        <f>INDEX([2]master!$A$1:$C$498,MATCH(C823,[2]master!$A$1:$A$498,0),2)</f>
        <v>Carboneutralité à l’échelle mondiale</v>
      </c>
      <c r="E823" t="s">
        <v>190</v>
      </c>
      <c r="F823" t="str">
        <f>INDEX([2]master!$A$1:$C$498,MATCH(E823,[2]master!$A$1:$A$498,0),2)</f>
        <v>Gaz</v>
      </c>
      <c r="G823" t="s">
        <v>182</v>
      </c>
      <c r="H823">
        <v>3673.5</v>
      </c>
    </row>
    <row r="824" spans="1:8" x14ac:dyDescent="0.35">
      <c r="A824" t="s">
        <v>191</v>
      </c>
      <c r="B824" t="str">
        <f>INDEX([2]master!$A$1:$C$498,MATCH(A824,[2]master!$A$1:$A$498,0),2)</f>
        <v>CSC</v>
      </c>
      <c r="C824" t="s">
        <v>9</v>
      </c>
      <c r="D824" t="str">
        <f>INDEX([2]master!$A$1:$C$498,MATCH(C824,[2]master!$A$1:$A$498,0),2)</f>
        <v>Carboneutralité à l’échelle mondiale</v>
      </c>
      <c r="E824" t="s">
        <v>190</v>
      </c>
      <c r="F824" t="str">
        <f>INDEX([2]master!$A$1:$C$498,MATCH(E824,[2]master!$A$1:$A$498,0),2)</f>
        <v>Gaz</v>
      </c>
      <c r="G824" t="s">
        <v>183</v>
      </c>
      <c r="H824">
        <v>3434.8</v>
      </c>
    </row>
    <row r="825" spans="1:8" x14ac:dyDescent="0.35">
      <c r="A825" t="s">
        <v>191</v>
      </c>
      <c r="B825" t="str">
        <f>INDEX([2]master!$A$1:$C$498,MATCH(A825,[2]master!$A$1:$A$498,0),2)</f>
        <v>CSC</v>
      </c>
      <c r="C825" t="s">
        <v>9</v>
      </c>
      <c r="D825" t="str">
        <f>INDEX([2]master!$A$1:$C$498,MATCH(C825,[2]master!$A$1:$A$498,0),2)</f>
        <v>Carboneutralité à l’échelle mondiale</v>
      </c>
      <c r="E825" t="s">
        <v>190</v>
      </c>
      <c r="F825" t="str">
        <f>INDEX([2]master!$A$1:$C$498,MATCH(E825,[2]master!$A$1:$A$498,0),2)</f>
        <v>Gaz</v>
      </c>
      <c r="G825" t="s">
        <v>184</v>
      </c>
      <c r="H825">
        <v>3205.4</v>
      </c>
    </row>
    <row r="826" spans="1:8" x14ac:dyDescent="0.35">
      <c r="A826" t="s">
        <v>191</v>
      </c>
      <c r="B826" t="str">
        <f>INDEX([2]master!$A$1:$C$498,MATCH(A826,[2]master!$A$1:$A$498,0),2)</f>
        <v>CSC</v>
      </c>
      <c r="C826" t="s">
        <v>9</v>
      </c>
      <c r="D826" t="str">
        <f>INDEX([2]master!$A$1:$C$498,MATCH(C826,[2]master!$A$1:$A$498,0),2)</f>
        <v>Carboneutralité à l’échelle mondiale</v>
      </c>
      <c r="E826" t="s">
        <v>190</v>
      </c>
      <c r="F826" t="str">
        <f>INDEX([2]master!$A$1:$C$498,MATCH(E826,[2]master!$A$1:$A$498,0),2)</f>
        <v>Gaz</v>
      </c>
      <c r="G826" t="s">
        <v>185</v>
      </c>
      <c r="H826">
        <v>3007.2999999999997</v>
      </c>
    </row>
    <row r="827" spans="1:8" x14ac:dyDescent="0.35">
      <c r="A827" t="s">
        <v>191</v>
      </c>
      <c r="B827" t="str">
        <f>INDEX([2]master!$A$1:$C$498,MATCH(A827,[2]master!$A$1:$A$498,0),2)</f>
        <v>CSC</v>
      </c>
      <c r="C827" t="s">
        <v>9</v>
      </c>
      <c r="D827" t="str">
        <f>INDEX([2]master!$A$1:$C$498,MATCH(C827,[2]master!$A$1:$A$498,0),2)</f>
        <v>Carboneutralité à l’échelle mondiale</v>
      </c>
      <c r="E827" t="s">
        <v>190</v>
      </c>
      <c r="F827" t="str">
        <f>INDEX([2]master!$A$1:$C$498,MATCH(E827,[2]master!$A$1:$A$498,0),2)</f>
        <v>Gaz</v>
      </c>
      <c r="G827" t="s">
        <v>186</v>
      </c>
      <c r="H827">
        <v>2813.8</v>
      </c>
    </row>
    <row r="828" spans="1:8" x14ac:dyDescent="0.35">
      <c r="A828" t="s">
        <v>191</v>
      </c>
      <c r="B828" t="str">
        <f>INDEX([2]master!$A$1:$C$498,MATCH(A828,[2]master!$A$1:$A$498,0),2)</f>
        <v>CSC</v>
      </c>
      <c r="C828" t="s">
        <v>9</v>
      </c>
      <c r="D828" t="str">
        <f>INDEX([2]master!$A$1:$C$498,MATCH(C828,[2]master!$A$1:$A$498,0),2)</f>
        <v>Carboneutralité à l’échelle mondiale</v>
      </c>
      <c r="E828" t="s">
        <v>190</v>
      </c>
      <c r="F828" t="str">
        <f>INDEX([2]master!$A$1:$C$498,MATCH(E828,[2]master!$A$1:$A$498,0),2)</f>
        <v>Gaz</v>
      </c>
      <c r="G828" t="s">
        <v>187</v>
      </c>
      <c r="H828">
        <v>2635.5</v>
      </c>
    </row>
    <row r="829" spans="1:8" x14ac:dyDescent="0.35">
      <c r="A829" t="s">
        <v>191</v>
      </c>
      <c r="B829" t="str">
        <f>INDEX([2]master!$A$1:$C$498,MATCH(A829,[2]master!$A$1:$A$498,0),2)</f>
        <v>CSC</v>
      </c>
      <c r="C829" t="s">
        <v>9</v>
      </c>
      <c r="D829" t="str">
        <f>INDEX([2]master!$A$1:$C$498,MATCH(C829,[2]master!$A$1:$A$498,0),2)</f>
        <v>Carboneutralité à l’échelle mondiale</v>
      </c>
      <c r="E829" t="s">
        <v>190</v>
      </c>
      <c r="F829" t="str">
        <f>INDEX([2]master!$A$1:$C$498,MATCH(E829,[2]master!$A$1:$A$498,0),2)</f>
        <v>Gaz</v>
      </c>
      <c r="G829" t="s">
        <v>188</v>
      </c>
      <c r="H829">
        <v>2471.9</v>
      </c>
    </row>
    <row r="830" spans="1:8" x14ac:dyDescent="0.35">
      <c r="A830" t="s">
        <v>140</v>
      </c>
      <c r="B830" t="str">
        <f>INDEX([2]master!$A$1:$C$498,MATCH(A830,[2]master!$A$1:$A$498,0),2)</f>
        <v>Émissions</v>
      </c>
      <c r="C830" t="s">
        <v>77</v>
      </c>
      <c r="D830" t="str">
        <f>INDEX([2]master!$A$1:$C$498,MATCH(C830,[2]master!$A$1:$A$498,0),2)</f>
        <v>Mesures actuelles</v>
      </c>
      <c r="E830" t="s">
        <v>192</v>
      </c>
      <c r="F830" t="s">
        <v>377</v>
      </c>
      <c r="G830" t="s">
        <v>142</v>
      </c>
      <c r="H830">
        <v>135892.98499999999</v>
      </c>
    </row>
    <row r="831" spans="1:8" x14ac:dyDescent="0.35">
      <c r="A831" t="s">
        <v>140</v>
      </c>
      <c r="B831" t="str">
        <f>INDEX([2]master!$A$1:$C$498,MATCH(A831,[2]master!$A$1:$A$498,0),2)</f>
        <v>Émissions</v>
      </c>
      <c r="C831" t="s">
        <v>77</v>
      </c>
      <c r="D831" t="str">
        <f>INDEX([2]master!$A$1:$C$498,MATCH(C831,[2]master!$A$1:$A$498,0),2)</f>
        <v>Mesures actuelles</v>
      </c>
      <c r="E831" t="s">
        <v>192</v>
      </c>
      <c r="F831" t="s">
        <v>377</v>
      </c>
      <c r="G831" t="s">
        <v>144</v>
      </c>
      <c r="H831">
        <v>141775.96</v>
      </c>
    </row>
    <row r="832" spans="1:8" x14ac:dyDescent="0.35">
      <c r="A832" t="s">
        <v>140</v>
      </c>
      <c r="B832" t="str">
        <f>INDEX([2]master!$A$1:$C$498,MATCH(A832,[2]master!$A$1:$A$498,0),2)</f>
        <v>Émissions</v>
      </c>
      <c r="C832" t="s">
        <v>77</v>
      </c>
      <c r="D832" t="str">
        <f>INDEX([2]master!$A$1:$C$498,MATCH(C832,[2]master!$A$1:$A$498,0),2)</f>
        <v>Mesures actuelles</v>
      </c>
      <c r="E832" t="s">
        <v>192</v>
      </c>
      <c r="F832" t="s">
        <v>377</v>
      </c>
      <c r="G832" t="s">
        <v>145</v>
      </c>
      <c r="H832">
        <v>148439.29300000001</v>
      </c>
    </row>
    <row r="833" spans="1:8" x14ac:dyDescent="0.35">
      <c r="A833" t="s">
        <v>140</v>
      </c>
      <c r="B833" t="str">
        <f>INDEX([2]master!$A$1:$C$498,MATCH(A833,[2]master!$A$1:$A$498,0),2)</f>
        <v>Émissions</v>
      </c>
      <c r="C833" t="s">
        <v>77</v>
      </c>
      <c r="D833" t="str">
        <f>INDEX([2]master!$A$1:$C$498,MATCH(C833,[2]master!$A$1:$A$498,0),2)</f>
        <v>Mesures actuelles</v>
      </c>
      <c r="E833" t="s">
        <v>192</v>
      </c>
      <c r="F833" t="s">
        <v>377</v>
      </c>
      <c r="G833" t="s">
        <v>146</v>
      </c>
      <c r="H833">
        <v>149540.008</v>
      </c>
    </row>
    <row r="834" spans="1:8" x14ac:dyDescent="0.35">
      <c r="A834" t="s">
        <v>140</v>
      </c>
      <c r="B834" t="str">
        <f>INDEX([2]master!$A$1:$C$498,MATCH(A834,[2]master!$A$1:$A$498,0),2)</f>
        <v>Émissions</v>
      </c>
      <c r="C834" t="s">
        <v>77</v>
      </c>
      <c r="D834" t="str">
        <f>INDEX([2]master!$A$1:$C$498,MATCH(C834,[2]master!$A$1:$A$498,0),2)</f>
        <v>Mesures actuelles</v>
      </c>
      <c r="E834" t="s">
        <v>192</v>
      </c>
      <c r="F834" t="s">
        <v>377</v>
      </c>
      <c r="G834" t="s">
        <v>147</v>
      </c>
      <c r="H834">
        <v>147008.141</v>
      </c>
    </row>
    <row r="835" spans="1:8" x14ac:dyDescent="0.35">
      <c r="A835" t="s">
        <v>140</v>
      </c>
      <c r="B835" t="str">
        <f>INDEX([2]master!$A$1:$C$498,MATCH(A835,[2]master!$A$1:$A$498,0),2)</f>
        <v>Émissions</v>
      </c>
      <c r="C835" t="s">
        <v>77</v>
      </c>
      <c r="D835" t="str">
        <f>INDEX([2]master!$A$1:$C$498,MATCH(C835,[2]master!$A$1:$A$498,0),2)</f>
        <v>Mesures actuelles</v>
      </c>
      <c r="E835" t="s">
        <v>192</v>
      </c>
      <c r="F835" t="s">
        <v>377</v>
      </c>
      <c r="G835" t="s">
        <v>148</v>
      </c>
      <c r="H835">
        <v>155021.66200000001</v>
      </c>
    </row>
    <row r="836" spans="1:8" x14ac:dyDescent="0.35">
      <c r="A836" t="s">
        <v>140</v>
      </c>
      <c r="B836" t="str">
        <f>INDEX([2]master!$A$1:$C$498,MATCH(A836,[2]master!$A$1:$A$498,0),2)</f>
        <v>Émissions</v>
      </c>
      <c r="C836" t="s">
        <v>77</v>
      </c>
      <c r="D836" t="str">
        <f>INDEX([2]master!$A$1:$C$498,MATCH(C836,[2]master!$A$1:$A$498,0),2)</f>
        <v>Mesures actuelles</v>
      </c>
      <c r="E836" t="s">
        <v>192</v>
      </c>
      <c r="F836" t="s">
        <v>377</v>
      </c>
      <c r="G836" t="s">
        <v>149</v>
      </c>
      <c r="H836">
        <v>158402.55499999999</v>
      </c>
    </row>
    <row r="837" spans="1:8" x14ac:dyDescent="0.35">
      <c r="A837" t="s">
        <v>140</v>
      </c>
      <c r="B837" t="str">
        <f>INDEX([2]master!$A$1:$C$498,MATCH(A837,[2]master!$A$1:$A$498,0),2)</f>
        <v>Émissions</v>
      </c>
      <c r="C837" t="s">
        <v>77</v>
      </c>
      <c r="D837" t="str">
        <f>INDEX([2]master!$A$1:$C$498,MATCH(C837,[2]master!$A$1:$A$498,0),2)</f>
        <v>Mesures actuelles</v>
      </c>
      <c r="E837" t="s">
        <v>192</v>
      </c>
      <c r="F837" t="s">
        <v>377</v>
      </c>
      <c r="G837" t="s">
        <v>150</v>
      </c>
      <c r="H837">
        <v>168015.98700000002</v>
      </c>
    </row>
    <row r="838" spans="1:8" x14ac:dyDescent="0.35">
      <c r="A838" t="s">
        <v>140</v>
      </c>
      <c r="B838" t="str">
        <f>INDEX([2]master!$A$1:$C$498,MATCH(A838,[2]master!$A$1:$A$498,0),2)</f>
        <v>Émissions</v>
      </c>
      <c r="C838" t="s">
        <v>77</v>
      </c>
      <c r="D838" t="str">
        <f>INDEX([2]master!$A$1:$C$498,MATCH(C838,[2]master!$A$1:$A$498,0),2)</f>
        <v>Mesures actuelles</v>
      </c>
      <c r="E838" t="s">
        <v>192</v>
      </c>
      <c r="F838" t="s">
        <v>377</v>
      </c>
      <c r="G838" t="s">
        <v>151</v>
      </c>
      <c r="H838">
        <v>172307.41500000001</v>
      </c>
    </row>
    <row r="839" spans="1:8" x14ac:dyDescent="0.35">
      <c r="A839" t="s">
        <v>140</v>
      </c>
      <c r="B839" t="str">
        <f>INDEX([2]master!$A$1:$C$498,MATCH(A839,[2]master!$A$1:$A$498,0),2)</f>
        <v>Émissions</v>
      </c>
      <c r="C839" t="s">
        <v>77</v>
      </c>
      <c r="D839" t="str">
        <f>INDEX([2]master!$A$1:$C$498,MATCH(C839,[2]master!$A$1:$A$498,0),2)</f>
        <v>Mesures actuelles</v>
      </c>
      <c r="E839" t="s">
        <v>192</v>
      </c>
      <c r="F839" t="s">
        <v>377</v>
      </c>
      <c r="G839" t="s">
        <v>152</v>
      </c>
      <c r="H839">
        <v>175789.435</v>
      </c>
    </row>
    <row r="840" spans="1:8" x14ac:dyDescent="0.35">
      <c r="A840" t="s">
        <v>140</v>
      </c>
      <c r="B840" t="str">
        <f>INDEX([2]master!$A$1:$C$498,MATCH(A840,[2]master!$A$1:$A$498,0),2)</f>
        <v>Émissions</v>
      </c>
      <c r="C840" t="s">
        <v>77</v>
      </c>
      <c r="D840" t="str">
        <f>INDEX([2]master!$A$1:$C$498,MATCH(C840,[2]master!$A$1:$A$498,0),2)</f>
        <v>Mesures actuelles</v>
      </c>
      <c r="E840" t="s">
        <v>192</v>
      </c>
      <c r="F840" t="s">
        <v>377</v>
      </c>
      <c r="G840" t="s">
        <v>153</v>
      </c>
      <c r="H840">
        <v>176777.94</v>
      </c>
    </row>
    <row r="841" spans="1:8" x14ac:dyDescent="0.35">
      <c r="A841" t="s">
        <v>140</v>
      </c>
      <c r="B841" t="str">
        <f>INDEX([2]master!$A$1:$C$498,MATCH(A841,[2]master!$A$1:$A$498,0),2)</f>
        <v>Émissions</v>
      </c>
      <c r="C841" t="s">
        <v>77</v>
      </c>
      <c r="D841" t="str">
        <f>INDEX([2]master!$A$1:$C$498,MATCH(C841,[2]master!$A$1:$A$498,0),2)</f>
        <v>Mesures actuelles</v>
      </c>
      <c r="E841" t="s">
        <v>192</v>
      </c>
      <c r="F841" t="s">
        <v>377</v>
      </c>
      <c r="G841" t="s">
        <v>154</v>
      </c>
      <c r="H841">
        <v>167220.64000000001</v>
      </c>
    </row>
    <row r="842" spans="1:8" x14ac:dyDescent="0.35">
      <c r="A842" t="s">
        <v>140</v>
      </c>
      <c r="B842" t="str">
        <f>INDEX([2]master!$A$1:$C$498,MATCH(A842,[2]master!$A$1:$A$498,0),2)</f>
        <v>Émissions</v>
      </c>
      <c r="C842" t="s">
        <v>77</v>
      </c>
      <c r="D842" t="str">
        <f>INDEX([2]master!$A$1:$C$498,MATCH(C842,[2]master!$A$1:$A$498,0),2)</f>
        <v>Mesures actuelles</v>
      </c>
      <c r="E842" t="s">
        <v>192</v>
      </c>
      <c r="F842" t="s">
        <v>377</v>
      </c>
      <c r="G842" t="s">
        <v>155</v>
      </c>
      <c r="H842">
        <v>172126.25</v>
      </c>
    </row>
    <row r="843" spans="1:8" x14ac:dyDescent="0.35">
      <c r="A843" t="s">
        <v>140</v>
      </c>
      <c r="B843" t="str">
        <f>INDEX([2]master!$A$1:$C$498,MATCH(A843,[2]master!$A$1:$A$498,0),2)</f>
        <v>Émissions</v>
      </c>
      <c r="C843" t="s">
        <v>77</v>
      </c>
      <c r="D843" t="str">
        <f>INDEX([2]master!$A$1:$C$498,MATCH(C843,[2]master!$A$1:$A$498,0),2)</f>
        <v>Mesures actuelles</v>
      </c>
      <c r="E843" t="s">
        <v>192</v>
      </c>
      <c r="F843" t="s">
        <v>377</v>
      </c>
      <c r="G843" t="s">
        <v>156</v>
      </c>
      <c r="H843">
        <v>179641.97</v>
      </c>
    </row>
    <row r="844" spans="1:8" x14ac:dyDescent="0.35">
      <c r="A844" t="s">
        <v>140</v>
      </c>
      <c r="B844" t="str">
        <f>INDEX([2]master!$A$1:$C$498,MATCH(A844,[2]master!$A$1:$A$498,0),2)</f>
        <v>Émissions</v>
      </c>
      <c r="C844" t="s">
        <v>77</v>
      </c>
      <c r="D844" t="str">
        <f>INDEX([2]master!$A$1:$C$498,MATCH(C844,[2]master!$A$1:$A$498,0),2)</f>
        <v>Mesures actuelles</v>
      </c>
      <c r="E844" t="s">
        <v>192</v>
      </c>
      <c r="F844" t="s">
        <v>377</v>
      </c>
      <c r="G844" t="s">
        <v>157</v>
      </c>
      <c r="H844">
        <v>176432.83900000001</v>
      </c>
    </row>
    <row r="845" spans="1:8" x14ac:dyDescent="0.35">
      <c r="A845" t="s">
        <v>140</v>
      </c>
      <c r="B845" t="str">
        <f>INDEX([2]master!$A$1:$C$498,MATCH(A845,[2]master!$A$1:$A$498,0),2)</f>
        <v>Émissions</v>
      </c>
      <c r="C845" t="s">
        <v>77</v>
      </c>
      <c r="D845" t="str">
        <f>INDEX([2]master!$A$1:$C$498,MATCH(C845,[2]master!$A$1:$A$498,0),2)</f>
        <v>Mesures actuelles</v>
      </c>
      <c r="E845" t="s">
        <v>192</v>
      </c>
      <c r="F845" t="s">
        <v>377</v>
      </c>
      <c r="G845" t="s">
        <v>158</v>
      </c>
      <c r="H845">
        <v>147717.83399999997</v>
      </c>
    </row>
    <row r="846" spans="1:8" x14ac:dyDescent="0.35">
      <c r="A846" t="s">
        <v>140</v>
      </c>
      <c r="B846" t="str">
        <f>INDEX([2]master!$A$1:$C$498,MATCH(A846,[2]master!$A$1:$A$498,0),2)</f>
        <v>Émissions</v>
      </c>
      <c r="C846" t="s">
        <v>77</v>
      </c>
      <c r="D846" t="str">
        <f>INDEX([2]master!$A$1:$C$498,MATCH(C846,[2]master!$A$1:$A$498,0),2)</f>
        <v>Mesures actuelles</v>
      </c>
      <c r="E846" t="s">
        <v>192</v>
      </c>
      <c r="F846" t="s">
        <v>377</v>
      </c>
      <c r="G846" t="s">
        <v>159</v>
      </c>
      <c r="H846">
        <v>165857.155</v>
      </c>
    </row>
    <row r="847" spans="1:8" x14ac:dyDescent="0.35">
      <c r="A847" t="s">
        <v>140</v>
      </c>
      <c r="B847" t="str">
        <f>INDEX([2]master!$A$1:$C$498,MATCH(A847,[2]master!$A$1:$A$498,0),2)</f>
        <v>Émissions</v>
      </c>
      <c r="C847" t="s">
        <v>77</v>
      </c>
      <c r="D847" t="str">
        <f>INDEX([2]master!$A$1:$C$498,MATCH(C847,[2]master!$A$1:$A$498,0),2)</f>
        <v>Mesures actuelles</v>
      </c>
      <c r="E847" t="s">
        <v>192</v>
      </c>
      <c r="F847" t="s">
        <v>377</v>
      </c>
      <c r="G847" t="s">
        <v>160</v>
      </c>
      <c r="H847">
        <v>168465.633</v>
      </c>
    </row>
    <row r="848" spans="1:8" x14ac:dyDescent="0.35">
      <c r="A848" t="s">
        <v>140</v>
      </c>
      <c r="B848" t="str">
        <f>INDEX([2]master!$A$1:$C$498,MATCH(A848,[2]master!$A$1:$A$498,0),2)</f>
        <v>Émissions</v>
      </c>
      <c r="C848" t="s">
        <v>77</v>
      </c>
      <c r="D848" t="str">
        <f>INDEX([2]master!$A$1:$C$498,MATCH(C848,[2]master!$A$1:$A$498,0),2)</f>
        <v>Mesures actuelles</v>
      </c>
      <c r="E848" t="s">
        <v>192</v>
      </c>
      <c r="F848" t="s">
        <v>377</v>
      </c>
      <c r="G848" t="s">
        <v>161</v>
      </c>
      <c r="H848">
        <v>170264.005</v>
      </c>
    </row>
    <row r="849" spans="1:8" x14ac:dyDescent="0.35">
      <c r="A849" t="s">
        <v>140</v>
      </c>
      <c r="B849" t="str">
        <f>INDEX([2]master!$A$1:$C$498,MATCH(A849,[2]master!$A$1:$A$498,0),2)</f>
        <v>Émissions</v>
      </c>
      <c r="C849" t="s">
        <v>77</v>
      </c>
      <c r="D849" t="str">
        <f>INDEX([2]master!$A$1:$C$498,MATCH(C849,[2]master!$A$1:$A$498,0),2)</f>
        <v>Mesures actuelles</v>
      </c>
      <c r="E849" t="s">
        <v>192</v>
      </c>
      <c r="F849" t="s">
        <v>377</v>
      </c>
      <c r="G849" t="s">
        <v>162</v>
      </c>
      <c r="H849">
        <v>166021.921</v>
      </c>
    </row>
    <row r="850" spans="1:8" x14ac:dyDescent="0.35">
      <c r="A850" t="s">
        <v>140</v>
      </c>
      <c r="B850" t="str">
        <f>INDEX([2]master!$A$1:$C$498,MATCH(A850,[2]master!$A$1:$A$498,0),2)</f>
        <v>Émissions</v>
      </c>
      <c r="C850" t="s">
        <v>77</v>
      </c>
      <c r="D850" t="str">
        <f>INDEX([2]master!$A$1:$C$498,MATCH(C850,[2]master!$A$1:$A$498,0),2)</f>
        <v>Mesures actuelles</v>
      </c>
      <c r="E850" t="s">
        <v>192</v>
      </c>
      <c r="F850" t="s">
        <v>377</v>
      </c>
      <c r="G850" t="s">
        <v>163</v>
      </c>
      <c r="H850">
        <v>163979.60700000002</v>
      </c>
    </row>
    <row r="851" spans="1:8" x14ac:dyDescent="0.35">
      <c r="A851" t="s">
        <v>140</v>
      </c>
      <c r="B851" t="str">
        <f>INDEX([2]master!$A$1:$C$498,MATCH(A851,[2]master!$A$1:$A$498,0),2)</f>
        <v>Émissions</v>
      </c>
      <c r="C851" t="s">
        <v>77</v>
      </c>
      <c r="D851" t="str">
        <f>INDEX([2]master!$A$1:$C$498,MATCH(C851,[2]master!$A$1:$A$498,0),2)</f>
        <v>Mesures actuelles</v>
      </c>
      <c r="E851" t="s">
        <v>192</v>
      </c>
      <c r="F851" t="s">
        <v>377</v>
      </c>
      <c r="G851" t="s">
        <v>164</v>
      </c>
      <c r="H851">
        <v>161774.36599999998</v>
      </c>
    </row>
    <row r="852" spans="1:8" x14ac:dyDescent="0.35">
      <c r="A852" t="s">
        <v>140</v>
      </c>
      <c r="B852" t="str">
        <f>INDEX([2]master!$A$1:$C$498,MATCH(A852,[2]master!$A$1:$A$498,0),2)</f>
        <v>Émissions</v>
      </c>
      <c r="C852" t="s">
        <v>77</v>
      </c>
      <c r="D852" t="str">
        <f>INDEX([2]master!$A$1:$C$498,MATCH(C852,[2]master!$A$1:$A$498,0),2)</f>
        <v>Mesures actuelles</v>
      </c>
      <c r="E852" t="s">
        <v>192</v>
      </c>
      <c r="F852" t="s">
        <v>377</v>
      </c>
      <c r="G852" t="s">
        <v>165</v>
      </c>
      <c r="H852">
        <v>158487.22999999998</v>
      </c>
    </row>
    <row r="853" spans="1:8" x14ac:dyDescent="0.35">
      <c r="A853" t="s">
        <v>140</v>
      </c>
      <c r="B853" t="str">
        <f>INDEX([2]master!$A$1:$C$498,MATCH(A853,[2]master!$A$1:$A$498,0),2)</f>
        <v>Émissions</v>
      </c>
      <c r="C853" t="s">
        <v>77</v>
      </c>
      <c r="D853" t="str">
        <f>INDEX([2]master!$A$1:$C$498,MATCH(C853,[2]master!$A$1:$A$498,0),2)</f>
        <v>Mesures actuelles</v>
      </c>
      <c r="E853" t="s">
        <v>192</v>
      </c>
      <c r="F853" t="s">
        <v>377</v>
      </c>
      <c r="G853" t="s">
        <v>166</v>
      </c>
      <c r="H853">
        <v>155698.36399999997</v>
      </c>
    </row>
    <row r="854" spans="1:8" x14ac:dyDescent="0.35">
      <c r="A854" t="s">
        <v>140</v>
      </c>
      <c r="B854" t="str">
        <f>INDEX([2]master!$A$1:$C$498,MATCH(A854,[2]master!$A$1:$A$498,0),2)</f>
        <v>Émissions</v>
      </c>
      <c r="C854" t="s">
        <v>77</v>
      </c>
      <c r="D854" t="str">
        <f>INDEX([2]master!$A$1:$C$498,MATCH(C854,[2]master!$A$1:$A$498,0),2)</f>
        <v>Mesures actuelles</v>
      </c>
      <c r="E854" t="s">
        <v>192</v>
      </c>
      <c r="F854" t="s">
        <v>377</v>
      </c>
      <c r="G854" t="s">
        <v>167</v>
      </c>
      <c r="H854">
        <v>153775.19499999998</v>
      </c>
    </row>
    <row r="855" spans="1:8" x14ac:dyDescent="0.35">
      <c r="A855" t="s">
        <v>140</v>
      </c>
      <c r="B855" t="str">
        <f>INDEX([2]master!$A$1:$C$498,MATCH(A855,[2]master!$A$1:$A$498,0),2)</f>
        <v>Émissions</v>
      </c>
      <c r="C855" t="s">
        <v>77</v>
      </c>
      <c r="D855" t="str">
        <f>INDEX([2]master!$A$1:$C$498,MATCH(C855,[2]master!$A$1:$A$498,0),2)</f>
        <v>Mesures actuelles</v>
      </c>
      <c r="E855" t="s">
        <v>192</v>
      </c>
      <c r="F855" t="s">
        <v>377</v>
      </c>
      <c r="G855" t="s">
        <v>168</v>
      </c>
      <c r="H855">
        <v>152585.59599999999</v>
      </c>
    </row>
    <row r="856" spans="1:8" x14ac:dyDescent="0.35">
      <c r="A856" t="s">
        <v>140</v>
      </c>
      <c r="B856" t="str">
        <f>INDEX([2]master!$A$1:$C$498,MATCH(A856,[2]master!$A$1:$A$498,0),2)</f>
        <v>Émissions</v>
      </c>
      <c r="C856" t="s">
        <v>77</v>
      </c>
      <c r="D856" t="str">
        <f>INDEX([2]master!$A$1:$C$498,MATCH(C856,[2]master!$A$1:$A$498,0),2)</f>
        <v>Mesures actuelles</v>
      </c>
      <c r="E856" t="s">
        <v>192</v>
      </c>
      <c r="F856" t="s">
        <v>377</v>
      </c>
      <c r="G856" t="s">
        <v>169</v>
      </c>
      <c r="H856">
        <v>151144.37400000001</v>
      </c>
    </row>
    <row r="857" spans="1:8" x14ac:dyDescent="0.35">
      <c r="A857" t="s">
        <v>140</v>
      </c>
      <c r="B857" t="str">
        <f>INDEX([2]master!$A$1:$C$498,MATCH(A857,[2]master!$A$1:$A$498,0),2)</f>
        <v>Émissions</v>
      </c>
      <c r="C857" t="s">
        <v>77</v>
      </c>
      <c r="D857" t="str">
        <f>INDEX([2]master!$A$1:$C$498,MATCH(C857,[2]master!$A$1:$A$498,0),2)</f>
        <v>Mesures actuelles</v>
      </c>
      <c r="E857" t="s">
        <v>192</v>
      </c>
      <c r="F857" t="s">
        <v>377</v>
      </c>
      <c r="G857" t="s">
        <v>170</v>
      </c>
      <c r="H857">
        <v>149890.421</v>
      </c>
    </row>
    <row r="858" spans="1:8" x14ac:dyDescent="0.35">
      <c r="A858" t="s">
        <v>140</v>
      </c>
      <c r="B858" t="str">
        <f>INDEX([2]master!$A$1:$C$498,MATCH(A858,[2]master!$A$1:$A$498,0),2)</f>
        <v>Émissions</v>
      </c>
      <c r="C858" t="s">
        <v>77</v>
      </c>
      <c r="D858" t="str">
        <f>INDEX([2]master!$A$1:$C$498,MATCH(C858,[2]master!$A$1:$A$498,0),2)</f>
        <v>Mesures actuelles</v>
      </c>
      <c r="E858" t="s">
        <v>192</v>
      </c>
      <c r="F858" t="s">
        <v>377</v>
      </c>
      <c r="G858" t="s">
        <v>171</v>
      </c>
      <c r="H858">
        <v>150139.72199999998</v>
      </c>
    </row>
    <row r="859" spans="1:8" x14ac:dyDescent="0.35">
      <c r="A859" t="s">
        <v>140</v>
      </c>
      <c r="B859" t="str">
        <f>INDEX([2]master!$A$1:$C$498,MATCH(A859,[2]master!$A$1:$A$498,0),2)</f>
        <v>Émissions</v>
      </c>
      <c r="C859" t="s">
        <v>77</v>
      </c>
      <c r="D859" t="str">
        <f>INDEX([2]master!$A$1:$C$498,MATCH(C859,[2]master!$A$1:$A$498,0),2)</f>
        <v>Mesures actuelles</v>
      </c>
      <c r="E859" t="s">
        <v>192</v>
      </c>
      <c r="F859" t="s">
        <v>377</v>
      </c>
      <c r="G859" t="s">
        <v>172</v>
      </c>
      <c r="H859">
        <v>150868.902</v>
      </c>
    </row>
    <row r="860" spans="1:8" x14ac:dyDescent="0.35">
      <c r="A860" t="s">
        <v>140</v>
      </c>
      <c r="B860" t="str">
        <f>INDEX([2]master!$A$1:$C$498,MATCH(A860,[2]master!$A$1:$A$498,0),2)</f>
        <v>Émissions</v>
      </c>
      <c r="C860" t="s">
        <v>77</v>
      </c>
      <c r="D860" t="str">
        <f>INDEX([2]master!$A$1:$C$498,MATCH(C860,[2]master!$A$1:$A$498,0),2)</f>
        <v>Mesures actuelles</v>
      </c>
      <c r="E860" t="s">
        <v>192</v>
      </c>
      <c r="F860" t="s">
        <v>377</v>
      </c>
      <c r="G860" t="s">
        <v>173</v>
      </c>
      <c r="H860">
        <v>150291.96599999999</v>
      </c>
    </row>
    <row r="861" spans="1:8" x14ac:dyDescent="0.35">
      <c r="A861" t="s">
        <v>140</v>
      </c>
      <c r="B861" t="str">
        <f>INDEX([2]master!$A$1:$C$498,MATCH(A861,[2]master!$A$1:$A$498,0),2)</f>
        <v>Émissions</v>
      </c>
      <c r="C861" t="s">
        <v>77</v>
      </c>
      <c r="D861" t="str">
        <f>INDEX([2]master!$A$1:$C$498,MATCH(C861,[2]master!$A$1:$A$498,0),2)</f>
        <v>Mesures actuelles</v>
      </c>
      <c r="E861" t="s">
        <v>192</v>
      </c>
      <c r="F861" t="s">
        <v>377</v>
      </c>
      <c r="G861" t="s">
        <v>174</v>
      </c>
      <c r="H861">
        <v>149427.99299999999</v>
      </c>
    </row>
    <row r="862" spans="1:8" x14ac:dyDescent="0.35">
      <c r="A862" t="s">
        <v>140</v>
      </c>
      <c r="B862" t="str">
        <f>INDEX([2]master!$A$1:$C$498,MATCH(A862,[2]master!$A$1:$A$498,0),2)</f>
        <v>Émissions</v>
      </c>
      <c r="C862" t="s">
        <v>77</v>
      </c>
      <c r="D862" t="str">
        <f>INDEX([2]master!$A$1:$C$498,MATCH(C862,[2]master!$A$1:$A$498,0),2)</f>
        <v>Mesures actuelles</v>
      </c>
      <c r="E862" t="s">
        <v>192</v>
      </c>
      <c r="F862" t="s">
        <v>377</v>
      </c>
      <c r="G862" t="s">
        <v>175</v>
      </c>
      <c r="H862">
        <v>148614.61299999998</v>
      </c>
    </row>
    <row r="863" spans="1:8" x14ac:dyDescent="0.35">
      <c r="A863" t="s">
        <v>140</v>
      </c>
      <c r="B863" t="str">
        <f>INDEX([2]master!$A$1:$C$498,MATCH(A863,[2]master!$A$1:$A$498,0),2)</f>
        <v>Émissions</v>
      </c>
      <c r="C863" t="s">
        <v>77</v>
      </c>
      <c r="D863" t="str">
        <f>INDEX([2]master!$A$1:$C$498,MATCH(C863,[2]master!$A$1:$A$498,0),2)</f>
        <v>Mesures actuelles</v>
      </c>
      <c r="E863" t="s">
        <v>192</v>
      </c>
      <c r="F863" t="s">
        <v>377</v>
      </c>
      <c r="G863" t="s">
        <v>176</v>
      </c>
      <c r="H863">
        <v>148089.084</v>
      </c>
    </row>
    <row r="864" spans="1:8" x14ac:dyDescent="0.35">
      <c r="A864" t="s">
        <v>140</v>
      </c>
      <c r="B864" t="str">
        <f>INDEX([2]master!$A$1:$C$498,MATCH(A864,[2]master!$A$1:$A$498,0),2)</f>
        <v>Émissions</v>
      </c>
      <c r="C864" t="s">
        <v>77</v>
      </c>
      <c r="D864" t="str">
        <f>INDEX([2]master!$A$1:$C$498,MATCH(C864,[2]master!$A$1:$A$498,0),2)</f>
        <v>Mesures actuelles</v>
      </c>
      <c r="E864" t="s">
        <v>192</v>
      </c>
      <c r="F864" t="s">
        <v>377</v>
      </c>
      <c r="G864" t="s">
        <v>177</v>
      </c>
      <c r="H864">
        <v>147961.68799999999</v>
      </c>
    </row>
    <row r="865" spans="1:8" x14ac:dyDescent="0.35">
      <c r="A865" t="s">
        <v>140</v>
      </c>
      <c r="B865" t="str">
        <f>INDEX([2]master!$A$1:$C$498,MATCH(A865,[2]master!$A$1:$A$498,0),2)</f>
        <v>Émissions</v>
      </c>
      <c r="C865" t="s">
        <v>77</v>
      </c>
      <c r="D865" t="str">
        <f>INDEX([2]master!$A$1:$C$498,MATCH(C865,[2]master!$A$1:$A$498,0),2)</f>
        <v>Mesures actuelles</v>
      </c>
      <c r="E865" t="s">
        <v>192</v>
      </c>
      <c r="F865" t="s">
        <v>377</v>
      </c>
      <c r="G865" t="s">
        <v>178</v>
      </c>
      <c r="H865">
        <v>148047.89899999998</v>
      </c>
    </row>
    <row r="866" spans="1:8" x14ac:dyDescent="0.35">
      <c r="A866" t="s">
        <v>140</v>
      </c>
      <c r="B866" t="str">
        <f>INDEX([2]master!$A$1:$C$498,MATCH(A866,[2]master!$A$1:$A$498,0),2)</f>
        <v>Émissions</v>
      </c>
      <c r="C866" t="s">
        <v>77</v>
      </c>
      <c r="D866" t="str">
        <f>INDEX([2]master!$A$1:$C$498,MATCH(C866,[2]master!$A$1:$A$498,0),2)</f>
        <v>Mesures actuelles</v>
      </c>
      <c r="E866" t="s">
        <v>192</v>
      </c>
      <c r="F866" t="s">
        <v>377</v>
      </c>
      <c r="G866" t="s">
        <v>179</v>
      </c>
      <c r="H866">
        <v>147982.00599999996</v>
      </c>
    </row>
    <row r="867" spans="1:8" x14ac:dyDescent="0.35">
      <c r="A867" t="s">
        <v>140</v>
      </c>
      <c r="B867" t="str">
        <f>INDEX([2]master!$A$1:$C$498,MATCH(A867,[2]master!$A$1:$A$498,0),2)</f>
        <v>Émissions</v>
      </c>
      <c r="C867" t="s">
        <v>77</v>
      </c>
      <c r="D867" t="str">
        <f>INDEX([2]master!$A$1:$C$498,MATCH(C867,[2]master!$A$1:$A$498,0),2)</f>
        <v>Mesures actuelles</v>
      </c>
      <c r="E867" t="s">
        <v>192</v>
      </c>
      <c r="F867" t="s">
        <v>377</v>
      </c>
      <c r="G867" t="s">
        <v>180</v>
      </c>
      <c r="H867">
        <v>147770.93299999999</v>
      </c>
    </row>
    <row r="868" spans="1:8" x14ac:dyDescent="0.35">
      <c r="A868" t="s">
        <v>140</v>
      </c>
      <c r="B868" t="str">
        <f>INDEX([2]master!$A$1:$C$498,MATCH(A868,[2]master!$A$1:$A$498,0),2)</f>
        <v>Émissions</v>
      </c>
      <c r="C868" t="s">
        <v>77</v>
      </c>
      <c r="D868" t="str">
        <f>INDEX([2]master!$A$1:$C$498,MATCH(C868,[2]master!$A$1:$A$498,0),2)</f>
        <v>Mesures actuelles</v>
      </c>
      <c r="E868" t="s">
        <v>192</v>
      </c>
      <c r="F868" t="s">
        <v>377</v>
      </c>
      <c r="G868" t="s">
        <v>181</v>
      </c>
      <c r="H868">
        <v>147413.87499999997</v>
      </c>
    </row>
    <row r="869" spans="1:8" x14ac:dyDescent="0.35">
      <c r="A869" t="s">
        <v>140</v>
      </c>
      <c r="B869" t="str">
        <f>INDEX([2]master!$A$1:$C$498,MATCH(A869,[2]master!$A$1:$A$498,0),2)</f>
        <v>Émissions</v>
      </c>
      <c r="C869" t="s">
        <v>77</v>
      </c>
      <c r="D869" t="str">
        <f>INDEX([2]master!$A$1:$C$498,MATCH(C869,[2]master!$A$1:$A$498,0),2)</f>
        <v>Mesures actuelles</v>
      </c>
      <c r="E869" t="s">
        <v>192</v>
      </c>
      <c r="F869" t="s">
        <v>377</v>
      </c>
      <c r="G869" t="s">
        <v>182</v>
      </c>
      <c r="H869">
        <v>147353.17499999996</v>
      </c>
    </row>
    <row r="870" spans="1:8" x14ac:dyDescent="0.35">
      <c r="A870" t="s">
        <v>140</v>
      </c>
      <c r="B870" t="str">
        <f>INDEX([2]master!$A$1:$C$498,MATCH(A870,[2]master!$A$1:$A$498,0),2)</f>
        <v>Émissions</v>
      </c>
      <c r="C870" t="s">
        <v>77</v>
      </c>
      <c r="D870" t="str">
        <f>INDEX([2]master!$A$1:$C$498,MATCH(C870,[2]master!$A$1:$A$498,0),2)</f>
        <v>Mesures actuelles</v>
      </c>
      <c r="E870" t="s">
        <v>192</v>
      </c>
      <c r="F870" t="s">
        <v>377</v>
      </c>
      <c r="G870" t="s">
        <v>183</v>
      </c>
      <c r="H870">
        <v>147077.98300000001</v>
      </c>
    </row>
    <row r="871" spans="1:8" x14ac:dyDescent="0.35">
      <c r="A871" t="s">
        <v>140</v>
      </c>
      <c r="B871" t="str">
        <f>INDEX([2]master!$A$1:$C$498,MATCH(A871,[2]master!$A$1:$A$498,0),2)</f>
        <v>Émissions</v>
      </c>
      <c r="C871" t="s">
        <v>77</v>
      </c>
      <c r="D871" t="str">
        <f>INDEX([2]master!$A$1:$C$498,MATCH(C871,[2]master!$A$1:$A$498,0),2)</f>
        <v>Mesures actuelles</v>
      </c>
      <c r="E871" t="s">
        <v>192</v>
      </c>
      <c r="F871" t="s">
        <v>377</v>
      </c>
      <c r="G871" t="s">
        <v>184</v>
      </c>
      <c r="H871">
        <v>147137.57499999998</v>
      </c>
    </row>
    <row r="872" spans="1:8" x14ac:dyDescent="0.35">
      <c r="A872" t="s">
        <v>140</v>
      </c>
      <c r="B872" t="str">
        <f>INDEX([2]master!$A$1:$C$498,MATCH(A872,[2]master!$A$1:$A$498,0),2)</f>
        <v>Émissions</v>
      </c>
      <c r="C872" t="s">
        <v>77</v>
      </c>
      <c r="D872" t="str">
        <f>INDEX([2]master!$A$1:$C$498,MATCH(C872,[2]master!$A$1:$A$498,0),2)</f>
        <v>Mesures actuelles</v>
      </c>
      <c r="E872" t="s">
        <v>192</v>
      </c>
      <c r="F872" t="s">
        <v>377</v>
      </c>
      <c r="G872" t="s">
        <v>185</v>
      </c>
      <c r="H872">
        <v>147282.38300000003</v>
      </c>
    </row>
    <row r="873" spans="1:8" x14ac:dyDescent="0.35">
      <c r="A873" t="s">
        <v>140</v>
      </c>
      <c r="B873" t="str">
        <f>INDEX([2]master!$A$1:$C$498,MATCH(A873,[2]master!$A$1:$A$498,0),2)</f>
        <v>Émissions</v>
      </c>
      <c r="C873" t="s">
        <v>77</v>
      </c>
      <c r="D873" t="str">
        <f>INDEX([2]master!$A$1:$C$498,MATCH(C873,[2]master!$A$1:$A$498,0),2)</f>
        <v>Mesures actuelles</v>
      </c>
      <c r="E873" t="s">
        <v>192</v>
      </c>
      <c r="F873" t="s">
        <v>377</v>
      </c>
      <c r="G873" t="s">
        <v>186</v>
      </c>
      <c r="H873">
        <v>147495.63499999998</v>
      </c>
    </row>
    <row r="874" spans="1:8" x14ac:dyDescent="0.35">
      <c r="A874" t="s">
        <v>140</v>
      </c>
      <c r="B874" t="str">
        <f>INDEX([2]master!$A$1:$C$498,MATCH(A874,[2]master!$A$1:$A$498,0),2)</f>
        <v>Émissions</v>
      </c>
      <c r="C874" t="s">
        <v>77</v>
      </c>
      <c r="D874" t="str">
        <f>INDEX([2]master!$A$1:$C$498,MATCH(C874,[2]master!$A$1:$A$498,0),2)</f>
        <v>Mesures actuelles</v>
      </c>
      <c r="E874" t="s">
        <v>192</v>
      </c>
      <c r="F874" t="s">
        <v>377</v>
      </c>
      <c r="G874" t="s">
        <v>187</v>
      </c>
      <c r="H874">
        <v>147897.639</v>
      </c>
    </row>
    <row r="875" spans="1:8" x14ac:dyDescent="0.35">
      <c r="A875" t="s">
        <v>140</v>
      </c>
      <c r="B875" t="str">
        <f>INDEX([2]master!$A$1:$C$498,MATCH(A875,[2]master!$A$1:$A$498,0),2)</f>
        <v>Émissions</v>
      </c>
      <c r="C875" t="s">
        <v>77</v>
      </c>
      <c r="D875" t="str">
        <f>INDEX([2]master!$A$1:$C$498,MATCH(C875,[2]master!$A$1:$A$498,0),2)</f>
        <v>Mesures actuelles</v>
      </c>
      <c r="E875" t="s">
        <v>192</v>
      </c>
      <c r="F875" t="s">
        <v>377</v>
      </c>
      <c r="G875" t="s">
        <v>188</v>
      </c>
      <c r="H875">
        <v>148129.94099999999</v>
      </c>
    </row>
    <row r="876" spans="1:8" x14ac:dyDescent="0.35">
      <c r="A876" t="s">
        <v>193</v>
      </c>
      <c r="B876" t="str">
        <f>INDEX([2]master!$A$1:$C$498,MATCH(A876,[2]master!$A$1:$A$498,0),2)</f>
        <v>Émissions dégagées</v>
      </c>
      <c r="C876" t="s">
        <v>77</v>
      </c>
      <c r="D876" t="str">
        <f>INDEX([2]master!$A$1:$C$498,MATCH(C876,[2]master!$A$1:$A$498,0),2)</f>
        <v>Mesures actuelles</v>
      </c>
      <c r="E876" t="s">
        <v>192</v>
      </c>
      <c r="F876" t="s">
        <v>377</v>
      </c>
      <c r="G876" t="s">
        <v>142</v>
      </c>
      <c r="H876">
        <v>135892.98499999999</v>
      </c>
    </row>
    <row r="877" spans="1:8" x14ac:dyDescent="0.35">
      <c r="A877" t="s">
        <v>193</v>
      </c>
      <c r="B877" t="str">
        <f>INDEX([2]master!$A$1:$C$498,MATCH(A877,[2]master!$A$1:$A$498,0),2)</f>
        <v>Émissions dégagées</v>
      </c>
      <c r="C877" t="s">
        <v>77</v>
      </c>
      <c r="D877" t="str">
        <f>INDEX([2]master!$A$1:$C$498,MATCH(C877,[2]master!$A$1:$A$498,0),2)</f>
        <v>Mesures actuelles</v>
      </c>
      <c r="E877" t="s">
        <v>192</v>
      </c>
      <c r="F877" t="s">
        <v>377</v>
      </c>
      <c r="G877" t="s">
        <v>144</v>
      </c>
      <c r="H877">
        <v>141775.96</v>
      </c>
    </row>
    <row r="878" spans="1:8" x14ac:dyDescent="0.35">
      <c r="A878" t="s">
        <v>193</v>
      </c>
      <c r="B878" t="str">
        <f>INDEX([2]master!$A$1:$C$498,MATCH(A878,[2]master!$A$1:$A$498,0),2)</f>
        <v>Émissions dégagées</v>
      </c>
      <c r="C878" t="s">
        <v>77</v>
      </c>
      <c r="D878" t="str">
        <f>INDEX([2]master!$A$1:$C$498,MATCH(C878,[2]master!$A$1:$A$498,0),2)</f>
        <v>Mesures actuelles</v>
      </c>
      <c r="E878" t="s">
        <v>192</v>
      </c>
      <c r="F878" t="s">
        <v>377</v>
      </c>
      <c r="G878" t="s">
        <v>145</v>
      </c>
      <c r="H878">
        <v>148439.29300000001</v>
      </c>
    </row>
    <row r="879" spans="1:8" x14ac:dyDescent="0.35">
      <c r="A879" t="s">
        <v>193</v>
      </c>
      <c r="B879" t="str">
        <f>INDEX([2]master!$A$1:$C$498,MATCH(A879,[2]master!$A$1:$A$498,0),2)</f>
        <v>Émissions dégagées</v>
      </c>
      <c r="C879" t="s">
        <v>77</v>
      </c>
      <c r="D879" t="str">
        <f>INDEX([2]master!$A$1:$C$498,MATCH(C879,[2]master!$A$1:$A$498,0),2)</f>
        <v>Mesures actuelles</v>
      </c>
      <c r="E879" t="s">
        <v>192</v>
      </c>
      <c r="F879" t="s">
        <v>377</v>
      </c>
      <c r="G879" t="s">
        <v>146</v>
      </c>
      <c r="H879">
        <v>149540.008</v>
      </c>
    </row>
    <row r="880" spans="1:8" x14ac:dyDescent="0.35">
      <c r="A880" t="s">
        <v>193</v>
      </c>
      <c r="B880" t="str">
        <f>INDEX([2]master!$A$1:$C$498,MATCH(A880,[2]master!$A$1:$A$498,0),2)</f>
        <v>Émissions dégagées</v>
      </c>
      <c r="C880" t="s">
        <v>77</v>
      </c>
      <c r="D880" t="str">
        <f>INDEX([2]master!$A$1:$C$498,MATCH(C880,[2]master!$A$1:$A$498,0),2)</f>
        <v>Mesures actuelles</v>
      </c>
      <c r="E880" t="s">
        <v>192</v>
      </c>
      <c r="F880" t="s">
        <v>377</v>
      </c>
      <c r="G880" t="s">
        <v>147</v>
      </c>
      <c r="H880">
        <v>147008.141</v>
      </c>
    </row>
    <row r="881" spans="1:8" x14ac:dyDescent="0.35">
      <c r="A881" t="s">
        <v>193</v>
      </c>
      <c r="B881" t="str">
        <f>INDEX([2]master!$A$1:$C$498,MATCH(A881,[2]master!$A$1:$A$498,0),2)</f>
        <v>Émissions dégagées</v>
      </c>
      <c r="C881" t="s">
        <v>77</v>
      </c>
      <c r="D881" t="str">
        <f>INDEX([2]master!$A$1:$C$498,MATCH(C881,[2]master!$A$1:$A$498,0),2)</f>
        <v>Mesures actuelles</v>
      </c>
      <c r="E881" t="s">
        <v>192</v>
      </c>
      <c r="F881" t="s">
        <v>377</v>
      </c>
      <c r="G881" t="s">
        <v>148</v>
      </c>
      <c r="H881">
        <v>155021.66200000001</v>
      </c>
    </row>
    <row r="882" spans="1:8" x14ac:dyDescent="0.35">
      <c r="A882" t="s">
        <v>193</v>
      </c>
      <c r="B882" t="str">
        <f>INDEX([2]master!$A$1:$C$498,MATCH(A882,[2]master!$A$1:$A$498,0),2)</f>
        <v>Émissions dégagées</v>
      </c>
      <c r="C882" t="s">
        <v>77</v>
      </c>
      <c r="D882" t="str">
        <f>INDEX([2]master!$A$1:$C$498,MATCH(C882,[2]master!$A$1:$A$498,0),2)</f>
        <v>Mesures actuelles</v>
      </c>
      <c r="E882" t="s">
        <v>192</v>
      </c>
      <c r="F882" t="s">
        <v>377</v>
      </c>
      <c r="G882" t="s">
        <v>149</v>
      </c>
      <c r="H882">
        <v>158402.55499999999</v>
      </c>
    </row>
    <row r="883" spans="1:8" x14ac:dyDescent="0.35">
      <c r="A883" t="s">
        <v>193</v>
      </c>
      <c r="B883" t="str">
        <f>INDEX([2]master!$A$1:$C$498,MATCH(A883,[2]master!$A$1:$A$498,0),2)</f>
        <v>Émissions dégagées</v>
      </c>
      <c r="C883" t="s">
        <v>77</v>
      </c>
      <c r="D883" t="str">
        <f>INDEX([2]master!$A$1:$C$498,MATCH(C883,[2]master!$A$1:$A$498,0),2)</f>
        <v>Mesures actuelles</v>
      </c>
      <c r="E883" t="s">
        <v>192</v>
      </c>
      <c r="F883" t="s">
        <v>377</v>
      </c>
      <c r="G883" t="s">
        <v>150</v>
      </c>
      <c r="H883">
        <v>168015.98700000002</v>
      </c>
    </row>
    <row r="884" spans="1:8" x14ac:dyDescent="0.35">
      <c r="A884" t="s">
        <v>193</v>
      </c>
      <c r="B884" t="str">
        <f>INDEX([2]master!$A$1:$C$498,MATCH(A884,[2]master!$A$1:$A$498,0),2)</f>
        <v>Émissions dégagées</v>
      </c>
      <c r="C884" t="s">
        <v>77</v>
      </c>
      <c r="D884" t="str">
        <f>INDEX([2]master!$A$1:$C$498,MATCH(C884,[2]master!$A$1:$A$498,0),2)</f>
        <v>Mesures actuelles</v>
      </c>
      <c r="E884" t="s">
        <v>192</v>
      </c>
      <c r="F884" t="s">
        <v>377</v>
      </c>
      <c r="G884" t="s">
        <v>151</v>
      </c>
      <c r="H884">
        <v>172307.41500000001</v>
      </c>
    </row>
    <row r="885" spans="1:8" x14ac:dyDescent="0.35">
      <c r="A885" t="s">
        <v>193</v>
      </c>
      <c r="B885" t="str">
        <f>INDEX([2]master!$A$1:$C$498,MATCH(A885,[2]master!$A$1:$A$498,0),2)</f>
        <v>Émissions dégagées</v>
      </c>
      <c r="C885" t="s">
        <v>77</v>
      </c>
      <c r="D885" t="str">
        <f>INDEX([2]master!$A$1:$C$498,MATCH(C885,[2]master!$A$1:$A$498,0),2)</f>
        <v>Mesures actuelles</v>
      </c>
      <c r="E885" t="s">
        <v>192</v>
      </c>
      <c r="F885" t="s">
        <v>377</v>
      </c>
      <c r="G885" t="s">
        <v>152</v>
      </c>
      <c r="H885">
        <v>175789.435</v>
      </c>
    </row>
    <row r="886" spans="1:8" x14ac:dyDescent="0.35">
      <c r="A886" t="s">
        <v>193</v>
      </c>
      <c r="B886" t="str">
        <f>INDEX([2]master!$A$1:$C$498,MATCH(A886,[2]master!$A$1:$A$498,0),2)</f>
        <v>Émissions dégagées</v>
      </c>
      <c r="C886" t="s">
        <v>77</v>
      </c>
      <c r="D886" t="str">
        <f>INDEX([2]master!$A$1:$C$498,MATCH(C886,[2]master!$A$1:$A$498,0),2)</f>
        <v>Mesures actuelles</v>
      </c>
      <c r="E886" t="s">
        <v>192</v>
      </c>
      <c r="F886" t="s">
        <v>377</v>
      </c>
      <c r="G886" t="s">
        <v>153</v>
      </c>
      <c r="H886">
        <v>176406.94</v>
      </c>
    </row>
    <row r="887" spans="1:8" x14ac:dyDescent="0.35">
      <c r="A887" t="s">
        <v>193</v>
      </c>
      <c r="B887" t="str">
        <f>INDEX([2]master!$A$1:$C$498,MATCH(A887,[2]master!$A$1:$A$498,0),2)</f>
        <v>Émissions dégagées</v>
      </c>
      <c r="C887" t="s">
        <v>77</v>
      </c>
      <c r="D887" t="str">
        <f>INDEX([2]master!$A$1:$C$498,MATCH(C887,[2]master!$A$1:$A$498,0),2)</f>
        <v>Mesures actuelles</v>
      </c>
      <c r="E887" t="s">
        <v>192</v>
      </c>
      <c r="F887" t="s">
        <v>377</v>
      </c>
      <c r="G887" t="s">
        <v>154</v>
      </c>
      <c r="H887">
        <v>166112.44</v>
      </c>
    </row>
    <row r="888" spans="1:8" x14ac:dyDescent="0.35">
      <c r="A888" t="s">
        <v>193</v>
      </c>
      <c r="B888" t="str">
        <f>INDEX([2]master!$A$1:$C$498,MATCH(A888,[2]master!$A$1:$A$498,0),2)</f>
        <v>Émissions dégagées</v>
      </c>
      <c r="C888" t="s">
        <v>77</v>
      </c>
      <c r="D888" t="str">
        <f>INDEX([2]master!$A$1:$C$498,MATCH(C888,[2]master!$A$1:$A$498,0),2)</f>
        <v>Mesures actuelles</v>
      </c>
      <c r="E888" t="s">
        <v>192</v>
      </c>
      <c r="F888" t="s">
        <v>377</v>
      </c>
      <c r="G888" t="s">
        <v>155</v>
      </c>
      <c r="H888">
        <v>170987.75</v>
      </c>
    </row>
    <row r="889" spans="1:8" x14ac:dyDescent="0.35">
      <c r="A889" t="s">
        <v>193</v>
      </c>
      <c r="B889" t="str">
        <f>INDEX([2]master!$A$1:$C$498,MATCH(A889,[2]master!$A$1:$A$498,0),2)</f>
        <v>Émissions dégagées</v>
      </c>
      <c r="C889" t="s">
        <v>77</v>
      </c>
      <c r="D889" t="str">
        <f>INDEX([2]master!$A$1:$C$498,MATCH(C889,[2]master!$A$1:$A$498,0),2)</f>
        <v>Mesures actuelles</v>
      </c>
      <c r="E889" t="s">
        <v>192</v>
      </c>
      <c r="F889" t="s">
        <v>377</v>
      </c>
      <c r="G889" t="s">
        <v>156</v>
      </c>
      <c r="H889">
        <v>178575.67</v>
      </c>
    </row>
    <row r="890" spans="1:8" x14ac:dyDescent="0.35">
      <c r="A890" t="s">
        <v>193</v>
      </c>
      <c r="B890" t="str">
        <f>INDEX([2]master!$A$1:$C$498,MATCH(A890,[2]master!$A$1:$A$498,0),2)</f>
        <v>Émissions dégagées</v>
      </c>
      <c r="C890" t="s">
        <v>77</v>
      </c>
      <c r="D890" t="str">
        <f>INDEX([2]master!$A$1:$C$498,MATCH(C890,[2]master!$A$1:$A$498,0),2)</f>
        <v>Mesures actuelles</v>
      </c>
      <c r="E890" t="s">
        <v>192</v>
      </c>
      <c r="F890" t="s">
        <v>377</v>
      </c>
      <c r="G890" t="s">
        <v>157</v>
      </c>
      <c r="H890">
        <v>175304.53899999999</v>
      </c>
    </row>
    <row r="891" spans="1:8" x14ac:dyDescent="0.35">
      <c r="A891" t="s">
        <v>193</v>
      </c>
      <c r="B891" t="str">
        <f>INDEX([2]master!$A$1:$C$498,MATCH(A891,[2]master!$A$1:$A$498,0),2)</f>
        <v>Émissions dégagées</v>
      </c>
      <c r="C891" t="s">
        <v>77</v>
      </c>
      <c r="D891" t="str">
        <f>INDEX([2]master!$A$1:$C$498,MATCH(C891,[2]master!$A$1:$A$498,0),2)</f>
        <v>Mesures actuelles</v>
      </c>
      <c r="E891" t="s">
        <v>192</v>
      </c>
      <c r="F891" t="s">
        <v>377</v>
      </c>
      <c r="G891" t="s">
        <v>158</v>
      </c>
      <c r="H891">
        <v>146777.13399999999</v>
      </c>
    </row>
    <row r="892" spans="1:8" x14ac:dyDescent="0.35">
      <c r="A892" t="s">
        <v>193</v>
      </c>
      <c r="B892" t="str">
        <f>INDEX([2]master!$A$1:$C$498,MATCH(A892,[2]master!$A$1:$A$498,0),2)</f>
        <v>Émissions dégagées</v>
      </c>
      <c r="C892" t="s">
        <v>77</v>
      </c>
      <c r="D892" t="str">
        <f>INDEX([2]master!$A$1:$C$498,MATCH(C892,[2]master!$A$1:$A$498,0),2)</f>
        <v>Mesures actuelles</v>
      </c>
      <c r="E892" t="s">
        <v>192</v>
      </c>
      <c r="F892" t="s">
        <v>377</v>
      </c>
      <c r="G892" t="s">
        <v>159</v>
      </c>
      <c r="H892">
        <v>164562.255</v>
      </c>
    </row>
    <row r="893" spans="1:8" x14ac:dyDescent="0.35">
      <c r="A893" t="s">
        <v>193</v>
      </c>
      <c r="B893" t="str">
        <f>INDEX([2]master!$A$1:$C$498,MATCH(A893,[2]master!$A$1:$A$498,0),2)</f>
        <v>Émissions dégagées</v>
      </c>
      <c r="C893" t="s">
        <v>77</v>
      </c>
      <c r="D893" t="str">
        <f>INDEX([2]master!$A$1:$C$498,MATCH(C893,[2]master!$A$1:$A$498,0),2)</f>
        <v>Mesures actuelles</v>
      </c>
      <c r="E893" t="s">
        <v>192</v>
      </c>
      <c r="F893" t="s">
        <v>377</v>
      </c>
      <c r="G893" t="s">
        <v>160</v>
      </c>
      <c r="H893">
        <v>167170.73300000001</v>
      </c>
    </row>
    <row r="894" spans="1:8" x14ac:dyDescent="0.35">
      <c r="A894" t="s">
        <v>193</v>
      </c>
      <c r="B894" t="str">
        <f>INDEX([2]master!$A$1:$C$498,MATCH(A894,[2]master!$A$1:$A$498,0),2)</f>
        <v>Émissions dégagées</v>
      </c>
      <c r="C894" t="s">
        <v>77</v>
      </c>
      <c r="D894" t="str">
        <f>INDEX([2]master!$A$1:$C$498,MATCH(C894,[2]master!$A$1:$A$498,0),2)</f>
        <v>Mesures actuelles</v>
      </c>
      <c r="E894" t="s">
        <v>192</v>
      </c>
      <c r="F894" t="s">
        <v>377</v>
      </c>
      <c r="G894" t="s">
        <v>161</v>
      </c>
      <c r="H894">
        <v>168969.10499999998</v>
      </c>
    </row>
    <row r="895" spans="1:8" x14ac:dyDescent="0.35">
      <c r="A895" t="s">
        <v>193</v>
      </c>
      <c r="B895" t="str">
        <f>INDEX([2]master!$A$1:$C$498,MATCH(A895,[2]master!$A$1:$A$498,0),2)</f>
        <v>Émissions dégagées</v>
      </c>
      <c r="C895" t="s">
        <v>77</v>
      </c>
      <c r="D895" t="str">
        <f>INDEX([2]master!$A$1:$C$498,MATCH(C895,[2]master!$A$1:$A$498,0),2)</f>
        <v>Mesures actuelles</v>
      </c>
      <c r="E895" t="s">
        <v>192</v>
      </c>
      <c r="F895" t="s">
        <v>377</v>
      </c>
      <c r="G895" t="s">
        <v>162</v>
      </c>
      <c r="H895">
        <v>164727.02100000001</v>
      </c>
    </row>
    <row r="896" spans="1:8" x14ac:dyDescent="0.35">
      <c r="A896" t="s">
        <v>193</v>
      </c>
      <c r="B896" t="str">
        <f>INDEX([2]master!$A$1:$C$498,MATCH(A896,[2]master!$A$1:$A$498,0),2)</f>
        <v>Émissions dégagées</v>
      </c>
      <c r="C896" t="s">
        <v>77</v>
      </c>
      <c r="D896" t="str">
        <f>INDEX([2]master!$A$1:$C$498,MATCH(C896,[2]master!$A$1:$A$498,0),2)</f>
        <v>Mesures actuelles</v>
      </c>
      <c r="E896" t="s">
        <v>192</v>
      </c>
      <c r="F896" t="s">
        <v>377</v>
      </c>
      <c r="G896" t="s">
        <v>163</v>
      </c>
      <c r="H896">
        <v>162684.70699999999</v>
      </c>
    </row>
    <row r="897" spans="1:8" x14ac:dyDescent="0.35">
      <c r="A897" t="s">
        <v>193</v>
      </c>
      <c r="B897" t="str">
        <f>INDEX([2]master!$A$1:$C$498,MATCH(A897,[2]master!$A$1:$A$498,0),2)</f>
        <v>Émissions dégagées</v>
      </c>
      <c r="C897" t="s">
        <v>77</v>
      </c>
      <c r="D897" t="str">
        <f>INDEX([2]master!$A$1:$C$498,MATCH(C897,[2]master!$A$1:$A$498,0),2)</f>
        <v>Mesures actuelles</v>
      </c>
      <c r="E897" t="s">
        <v>192</v>
      </c>
      <c r="F897" t="s">
        <v>377</v>
      </c>
      <c r="G897" t="s">
        <v>164</v>
      </c>
      <c r="H897">
        <v>160479.46599999999</v>
      </c>
    </row>
    <row r="898" spans="1:8" x14ac:dyDescent="0.35">
      <c r="A898" t="s">
        <v>193</v>
      </c>
      <c r="B898" t="str">
        <f>INDEX([2]master!$A$1:$C$498,MATCH(A898,[2]master!$A$1:$A$498,0),2)</f>
        <v>Émissions dégagées</v>
      </c>
      <c r="C898" t="s">
        <v>77</v>
      </c>
      <c r="D898" t="str">
        <f>INDEX([2]master!$A$1:$C$498,MATCH(C898,[2]master!$A$1:$A$498,0),2)</f>
        <v>Mesures actuelles</v>
      </c>
      <c r="E898" t="s">
        <v>192</v>
      </c>
      <c r="F898" t="s">
        <v>377</v>
      </c>
      <c r="G898" t="s">
        <v>165</v>
      </c>
      <c r="H898">
        <v>157192.33000000002</v>
      </c>
    </row>
    <row r="899" spans="1:8" x14ac:dyDescent="0.35">
      <c r="A899" t="s">
        <v>193</v>
      </c>
      <c r="B899" t="str">
        <f>INDEX([2]master!$A$1:$C$498,MATCH(A899,[2]master!$A$1:$A$498,0),2)</f>
        <v>Émissions dégagées</v>
      </c>
      <c r="C899" t="s">
        <v>77</v>
      </c>
      <c r="D899" t="str">
        <f>INDEX([2]master!$A$1:$C$498,MATCH(C899,[2]master!$A$1:$A$498,0),2)</f>
        <v>Mesures actuelles</v>
      </c>
      <c r="E899" t="s">
        <v>192</v>
      </c>
      <c r="F899" t="s">
        <v>377</v>
      </c>
      <c r="G899" t="s">
        <v>166</v>
      </c>
      <c r="H899">
        <v>154371.06399999998</v>
      </c>
    </row>
    <row r="900" spans="1:8" x14ac:dyDescent="0.35">
      <c r="A900" t="s">
        <v>193</v>
      </c>
      <c r="B900" t="str">
        <f>INDEX([2]master!$A$1:$C$498,MATCH(A900,[2]master!$A$1:$A$498,0),2)</f>
        <v>Émissions dégagées</v>
      </c>
      <c r="C900" t="s">
        <v>77</v>
      </c>
      <c r="D900" t="str">
        <f>INDEX([2]master!$A$1:$C$498,MATCH(C900,[2]master!$A$1:$A$498,0),2)</f>
        <v>Mesures actuelles</v>
      </c>
      <c r="E900" t="s">
        <v>192</v>
      </c>
      <c r="F900" t="s">
        <v>377</v>
      </c>
      <c r="G900" t="s">
        <v>167</v>
      </c>
      <c r="H900">
        <v>150617.89499999999</v>
      </c>
    </row>
    <row r="901" spans="1:8" x14ac:dyDescent="0.35">
      <c r="A901" t="s">
        <v>193</v>
      </c>
      <c r="B901" t="str">
        <f>INDEX([2]master!$A$1:$C$498,MATCH(A901,[2]master!$A$1:$A$498,0),2)</f>
        <v>Émissions dégagées</v>
      </c>
      <c r="C901" t="s">
        <v>77</v>
      </c>
      <c r="D901" t="str">
        <f>INDEX([2]master!$A$1:$C$498,MATCH(C901,[2]master!$A$1:$A$498,0),2)</f>
        <v>Mesures actuelles</v>
      </c>
      <c r="E901" t="s">
        <v>192</v>
      </c>
      <c r="F901" t="s">
        <v>377</v>
      </c>
      <c r="G901" t="s">
        <v>168</v>
      </c>
      <c r="H901">
        <v>147237.09599999999</v>
      </c>
    </row>
    <row r="902" spans="1:8" x14ac:dyDescent="0.35">
      <c r="A902" t="s">
        <v>193</v>
      </c>
      <c r="B902" t="str">
        <f>INDEX([2]master!$A$1:$C$498,MATCH(A902,[2]master!$A$1:$A$498,0),2)</f>
        <v>Émissions dégagées</v>
      </c>
      <c r="C902" t="s">
        <v>77</v>
      </c>
      <c r="D902" t="str">
        <f>INDEX([2]master!$A$1:$C$498,MATCH(C902,[2]master!$A$1:$A$498,0),2)</f>
        <v>Mesures actuelles</v>
      </c>
      <c r="E902" t="s">
        <v>192</v>
      </c>
      <c r="F902" t="s">
        <v>377</v>
      </c>
      <c r="G902" t="s">
        <v>169</v>
      </c>
      <c r="H902">
        <v>143891.47399999999</v>
      </c>
    </row>
    <row r="903" spans="1:8" x14ac:dyDescent="0.35">
      <c r="A903" t="s">
        <v>193</v>
      </c>
      <c r="B903" t="str">
        <f>INDEX([2]master!$A$1:$C$498,MATCH(A903,[2]master!$A$1:$A$498,0),2)</f>
        <v>Émissions dégagées</v>
      </c>
      <c r="C903" t="s">
        <v>77</v>
      </c>
      <c r="D903" t="str">
        <f>INDEX([2]master!$A$1:$C$498,MATCH(C903,[2]master!$A$1:$A$498,0),2)</f>
        <v>Mesures actuelles</v>
      </c>
      <c r="E903" t="s">
        <v>192</v>
      </c>
      <c r="F903" t="s">
        <v>377</v>
      </c>
      <c r="G903" t="s">
        <v>170</v>
      </c>
      <c r="H903">
        <v>141307.72099999999</v>
      </c>
    </row>
    <row r="904" spans="1:8" x14ac:dyDescent="0.35">
      <c r="A904" t="s">
        <v>193</v>
      </c>
      <c r="B904" t="str">
        <f>INDEX([2]master!$A$1:$C$498,MATCH(A904,[2]master!$A$1:$A$498,0),2)</f>
        <v>Émissions dégagées</v>
      </c>
      <c r="C904" t="s">
        <v>77</v>
      </c>
      <c r="D904" t="str">
        <f>INDEX([2]master!$A$1:$C$498,MATCH(C904,[2]master!$A$1:$A$498,0),2)</f>
        <v>Mesures actuelles</v>
      </c>
      <c r="E904" t="s">
        <v>192</v>
      </c>
      <c r="F904" t="s">
        <v>377</v>
      </c>
      <c r="G904" t="s">
        <v>171</v>
      </c>
      <c r="H904">
        <v>139609.32199999999</v>
      </c>
    </row>
    <row r="905" spans="1:8" x14ac:dyDescent="0.35">
      <c r="A905" t="s">
        <v>193</v>
      </c>
      <c r="B905" t="str">
        <f>INDEX([2]master!$A$1:$C$498,MATCH(A905,[2]master!$A$1:$A$498,0),2)</f>
        <v>Émissions dégagées</v>
      </c>
      <c r="C905" t="s">
        <v>77</v>
      </c>
      <c r="D905" t="str">
        <f>INDEX([2]master!$A$1:$C$498,MATCH(C905,[2]master!$A$1:$A$498,0),2)</f>
        <v>Mesures actuelles</v>
      </c>
      <c r="E905" t="s">
        <v>192</v>
      </c>
      <c r="F905" t="s">
        <v>377</v>
      </c>
      <c r="G905" t="s">
        <v>172</v>
      </c>
      <c r="H905">
        <v>135704.60200000001</v>
      </c>
    </row>
    <row r="906" spans="1:8" x14ac:dyDescent="0.35">
      <c r="A906" t="s">
        <v>193</v>
      </c>
      <c r="B906" t="str">
        <f>INDEX([2]master!$A$1:$C$498,MATCH(A906,[2]master!$A$1:$A$498,0),2)</f>
        <v>Émissions dégagées</v>
      </c>
      <c r="C906" t="s">
        <v>77</v>
      </c>
      <c r="D906" t="str">
        <f>INDEX([2]master!$A$1:$C$498,MATCH(C906,[2]master!$A$1:$A$498,0),2)</f>
        <v>Mesures actuelles</v>
      </c>
      <c r="E906" t="s">
        <v>192</v>
      </c>
      <c r="F906" t="s">
        <v>377</v>
      </c>
      <c r="G906" t="s">
        <v>173</v>
      </c>
      <c r="H906">
        <v>135228.266</v>
      </c>
    </row>
    <row r="907" spans="1:8" x14ac:dyDescent="0.35">
      <c r="A907" t="s">
        <v>193</v>
      </c>
      <c r="B907" t="str">
        <f>INDEX([2]master!$A$1:$C$498,MATCH(A907,[2]master!$A$1:$A$498,0),2)</f>
        <v>Émissions dégagées</v>
      </c>
      <c r="C907" t="s">
        <v>77</v>
      </c>
      <c r="D907" t="str">
        <f>INDEX([2]master!$A$1:$C$498,MATCH(C907,[2]master!$A$1:$A$498,0),2)</f>
        <v>Mesures actuelles</v>
      </c>
      <c r="E907" t="s">
        <v>192</v>
      </c>
      <c r="F907" t="s">
        <v>377</v>
      </c>
      <c r="G907" t="s">
        <v>174</v>
      </c>
      <c r="H907">
        <v>134520.39299999998</v>
      </c>
    </row>
    <row r="908" spans="1:8" x14ac:dyDescent="0.35">
      <c r="A908" t="s">
        <v>193</v>
      </c>
      <c r="B908" t="str">
        <f>INDEX([2]master!$A$1:$C$498,MATCH(A908,[2]master!$A$1:$A$498,0),2)</f>
        <v>Émissions dégagées</v>
      </c>
      <c r="C908" t="s">
        <v>77</v>
      </c>
      <c r="D908" t="str">
        <f>INDEX([2]master!$A$1:$C$498,MATCH(C908,[2]master!$A$1:$A$498,0),2)</f>
        <v>Mesures actuelles</v>
      </c>
      <c r="E908" t="s">
        <v>192</v>
      </c>
      <c r="F908" t="s">
        <v>377</v>
      </c>
      <c r="G908" t="s">
        <v>175</v>
      </c>
      <c r="H908">
        <v>133870.01300000001</v>
      </c>
    </row>
    <row r="909" spans="1:8" x14ac:dyDescent="0.35">
      <c r="A909" t="s">
        <v>193</v>
      </c>
      <c r="B909" t="str">
        <f>INDEX([2]master!$A$1:$C$498,MATCH(A909,[2]master!$A$1:$A$498,0),2)</f>
        <v>Émissions dégagées</v>
      </c>
      <c r="C909" t="s">
        <v>77</v>
      </c>
      <c r="D909" t="str">
        <f>INDEX([2]master!$A$1:$C$498,MATCH(C909,[2]master!$A$1:$A$498,0),2)</f>
        <v>Mesures actuelles</v>
      </c>
      <c r="E909" t="s">
        <v>192</v>
      </c>
      <c r="F909" t="s">
        <v>377</v>
      </c>
      <c r="G909" t="s">
        <v>176</v>
      </c>
      <c r="H909">
        <v>133480.484</v>
      </c>
    </row>
    <row r="910" spans="1:8" x14ac:dyDescent="0.35">
      <c r="A910" t="s">
        <v>193</v>
      </c>
      <c r="B910" t="str">
        <f>INDEX([2]master!$A$1:$C$498,MATCH(A910,[2]master!$A$1:$A$498,0),2)</f>
        <v>Émissions dégagées</v>
      </c>
      <c r="C910" t="s">
        <v>77</v>
      </c>
      <c r="D910" t="str">
        <f>INDEX([2]master!$A$1:$C$498,MATCH(C910,[2]master!$A$1:$A$498,0),2)</f>
        <v>Mesures actuelles</v>
      </c>
      <c r="E910" t="s">
        <v>192</v>
      </c>
      <c r="F910" t="s">
        <v>377</v>
      </c>
      <c r="G910" t="s">
        <v>177</v>
      </c>
      <c r="H910">
        <v>133457.68799999999</v>
      </c>
    </row>
    <row r="911" spans="1:8" x14ac:dyDescent="0.35">
      <c r="A911" t="s">
        <v>193</v>
      </c>
      <c r="B911" t="str">
        <f>INDEX([2]master!$A$1:$C$498,MATCH(A911,[2]master!$A$1:$A$498,0),2)</f>
        <v>Émissions dégagées</v>
      </c>
      <c r="C911" t="s">
        <v>77</v>
      </c>
      <c r="D911" t="str">
        <f>INDEX([2]master!$A$1:$C$498,MATCH(C911,[2]master!$A$1:$A$498,0),2)</f>
        <v>Mesures actuelles</v>
      </c>
      <c r="E911" t="s">
        <v>192</v>
      </c>
      <c r="F911" t="s">
        <v>377</v>
      </c>
      <c r="G911" t="s">
        <v>178</v>
      </c>
      <c r="H911">
        <v>133606.59899999999</v>
      </c>
    </row>
    <row r="912" spans="1:8" x14ac:dyDescent="0.35">
      <c r="A912" t="s">
        <v>193</v>
      </c>
      <c r="B912" t="str">
        <f>INDEX([2]master!$A$1:$C$498,MATCH(A912,[2]master!$A$1:$A$498,0),2)</f>
        <v>Émissions dégagées</v>
      </c>
      <c r="C912" t="s">
        <v>77</v>
      </c>
      <c r="D912" t="str">
        <f>INDEX([2]master!$A$1:$C$498,MATCH(C912,[2]master!$A$1:$A$498,0),2)</f>
        <v>Mesures actuelles</v>
      </c>
      <c r="E912" t="s">
        <v>192</v>
      </c>
      <c r="F912" t="s">
        <v>377</v>
      </c>
      <c r="G912" t="s">
        <v>179</v>
      </c>
      <c r="H912">
        <v>133587.30599999998</v>
      </c>
    </row>
    <row r="913" spans="1:8" x14ac:dyDescent="0.35">
      <c r="A913" t="s">
        <v>193</v>
      </c>
      <c r="B913" t="str">
        <f>INDEX([2]master!$A$1:$C$498,MATCH(A913,[2]master!$A$1:$A$498,0),2)</f>
        <v>Émissions dégagées</v>
      </c>
      <c r="C913" t="s">
        <v>77</v>
      </c>
      <c r="D913" t="str">
        <f>INDEX([2]master!$A$1:$C$498,MATCH(C913,[2]master!$A$1:$A$498,0),2)</f>
        <v>Mesures actuelles</v>
      </c>
      <c r="E913" t="s">
        <v>192</v>
      </c>
      <c r="F913" t="s">
        <v>377</v>
      </c>
      <c r="G913" t="s">
        <v>180</v>
      </c>
      <c r="H913">
        <v>133433.23300000001</v>
      </c>
    </row>
    <row r="914" spans="1:8" x14ac:dyDescent="0.35">
      <c r="A914" t="s">
        <v>193</v>
      </c>
      <c r="B914" t="str">
        <f>INDEX([2]master!$A$1:$C$498,MATCH(A914,[2]master!$A$1:$A$498,0),2)</f>
        <v>Émissions dégagées</v>
      </c>
      <c r="C914" t="s">
        <v>77</v>
      </c>
      <c r="D914" t="str">
        <f>INDEX([2]master!$A$1:$C$498,MATCH(C914,[2]master!$A$1:$A$498,0),2)</f>
        <v>Mesures actuelles</v>
      </c>
      <c r="E914" t="s">
        <v>192</v>
      </c>
      <c r="F914" t="s">
        <v>377</v>
      </c>
      <c r="G914" t="s">
        <v>181</v>
      </c>
      <c r="H914">
        <v>133123.27499999999</v>
      </c>
    </row>
    <row r="915" spans="1:8" x14ac:dyDescent="0.35">
      <c r="A915" t="s">
        <v>193</v>
      </c>
      <c r="B915" t="str">
        <f>INDEX([2]master!$A$1:$C$498,MATCH(A915,[2]master!$A$1:$A$498,0),2)</f>
        <v>Émissions dégagées</v>
      </c>
      <c r="C915" t="s">
        <v>77</v>
      </c>
      <c r="D915" t="str">
        <f>INDEX([2]master!$A$1:$C$498,MATCH(C915,[2]master!$A$1:$A$498,0),2)</f>
        <v>Mesures actuelles</v>
      </c>
      <c r="E915" t="s">
        <v>192</v>
      </c>
      <c r="F915" t="s">
        <v>377</v>
      </c>
      <c r="G915" t="s">
        <v>182</v>
      </c>
      <c r="H915">
        <v>133101.375</v>
      </c>
    </row>
    <row r="916" spans="1:8" x14ac:dyDescent="0.35">
      <c r="A916" t="s">
        <v>193</v>
      </c>
      <c r="B916" t="str">
        <f>INDEX([2]master!$A$1:$C$498,MATCH(A916,[2]master!$A$1:$A$498,0),2)</f>
        <v>Émissions dégagées</v>
      </c>
      <c r="C916" t="s">
        <v>77</v>
      </c>
      <c r="D916" t="str">
        <f>INDEX([2]master!$A$1:$C$498,MATCH(C916,[2]master!$A$1:$A$498,0),2)</f>
        <v>Mesures actuelles</v>
      </c>
      <c r="E916" t="s">
        <v>192</v>
      </c>
      <c r="F916" t="s">
        <v>377</v>
      </c>
      <c r="G916" t="s">
        <v>183</v>
      </c>
      <c r="H916">
        <v>132840.383</v>
      </c>
    </row>
    <row r="917" spans="1:8" x14ac:dyDescent="0.35">
      <c r="A917" t="s">
        <v>193</v>
      </c>
      <c r="B917" t="str">
        <f>INDEX([2]master!$A$1:$C$498,MATCH(A917,[2]master!$A$1:$A$498,0),2)</f>
        <v>Émissions dégagées</v>
      </c>
      <c r="C917" t="s">
        <v>77</v>
      </c>
      <c r="D917" t="str">
        <f>INDEX([2]master!$A$1:$C$498,MATCH(C917,[2]master!$A$1:$A$498,0),2)</f>
        <v>Mesures actuelles</v>
      </c>
      <c r="E917" t="s">
        <v>192</v>
      </c>
      <c r="F917" t="s">
        <v>377</v>
      </c>
      <c r="G917" t="s">
        <v>184</v>
      </c>
      <c r="H917">
        <v>132916.67499999999</v>
      </c>
    </row>
    <row r="918" spans="1:8" x14ac:dyDescent="0.35">
      <c r="A918" t="s">
        <v>193</v>
      </c>
      <c r="B918" t="str">
        <f>INDEX([2]master!$A$1:$C$498,MATCH(A918,[2]master!$A$1:$A$498,0),2)</f>
        <v>Émissions dégagées</v>
      </c>
      <c r="C918" t="s">
        <v>77</v>
      </c>
      <c r="D918" t="str">
        <f>INDEX([2]master!$A$1:$C$498,MATCH(C918,[2]master!$A$1:$A$498,0),2)</f>
        <v>Mesures actuelles</v>
      </c>
      <c r="E918" t="s">
        <v>192</v>
      </c>
      <c r="F918" t="s">
        <v>377</v>
      </c>
      <c r="G918" t="s">
        <v>185</v>
      </c>
      <c r="H918">
        <v>133057.383</v>
      </c>
    </row>
    <row r="919" spans="1:8" x14ac:dyDescent="0.35">
      <c r="A919" t="s">
        <v>193</v>
      </c>
      <c r="B919" t="str">
        <f>INDEX([2]master!$A$1:$C$498,MATCH(A919,[2]master!$A$1:$A$498,0),2)</f>
        <v>Émissions dégagées</v>
      </c>
      <c r="C919" t="s">
        <v>77</v>
      </c>
      <c r="D919" t="str">
        <f>INDEX([2]master!$A$1:$C$498,MATCH(C919,[2]master!$A$1:$A$498,0),2)</f>
        <v>Mesures actuelles</v>
      </c>
      <c r="E919" t="s">
        <v>192</v>
      </c>
      <c r="F919" t="s">
        <v>377</v>
      </c>
      <c r="G919" t="s">
        <v>186</v>
      </c>
      <c r="H919">
        <v>133253.23499999999</v>
      </c>
    </row>
    <row r="920" spans="1:8" x14ac:dyDescent="0.35">
      <c r="A920" t="s">
        <v>193</v>
      </c>
      <c r="B920" t="str">
        <f>INDEX([2]master!$A$1:$C$498,MATCH(A920,[2]master!$A$1:$A$498,0),2)</f>
        <v>Émissions dégagées</v>
      </c>
      <c r="C920" t="s">
        <v>77</v>
      </c>
      <c r="D920" t="str">
        <f>INDEX([2]master!$A$1:$C$498,MATCH(C920,[2]master!$A$1:$A$498,0),2)</f>
        <v>Mesures actuelles</v>
      </c>
      <c r="E920" t="s">
        <v>192</v>
      </c>
      <c r="F920" t="s">
        <v>377</v>
      </c>
      <c r="G920" t="s">
        <v>187</v>
      </c>
      <c r="H920">
        <v>133618.43900000001</v>
      </c>
    </row>
    <row r="921" spans="1:8" x14ac:dyDescent="0.35">
      <c r="A921" t="s">
        <v>193</v>
      </c>
      <c r="B921" t="str">
        <f>INDEX([2]master!$A$1:$C$498,MATCH(A921,[2]master!$A$1:$A$498,0),2)</f>
        <v>Émissions dégagées</v>
      </c>
      <c r="C921" t="s">
        <v>77</v>
      </c>
      <c r="D921" t="str">
        <f>INDEX([2]master!$A$1:$C$498,MATCH(C921,[2]master!$A$1:$A$498,0),2)</f>
        <v>Mesures actuelles</v>
      </c>
      <c r="E921" t="s">
        <v>192</v>
      </c>
      <c r="F921" t="s">
        <v>377</v>
      </c>
      <c r="G921" t="s">
        <v>188</v>
      </c>
      <c r="H921">
        <v>133797.141</v>
      </c>
    </row>
    <row r="922" spans="1:8" x14ac:dyDescent="0.35">
      <c r="A922" t="s">
        <v>140</v>
      </c>
      <c r="B922" t="str">
        <f>INDEX([2]master!$A$1:$C$498,MATCH(A922,[2]master!$A$1:$A$498,0),2)</f>
        <v>Émissions</v>
      </c>
      <c r="C922" t="s">
        <v>76</v>
      </c>
      <c r="D922" t="str">
        <f>INDEX([2]master!$A$1:$C$498,MATCH(C922,[2]master!$A$1:$A$498,0),2)</f>
        <v>Carboneutralité au Canada</v>
      </c>
      <c r="E922" t="s">
        <v>192</v>
      </c>
      <c r="F922" t="s">
        <v>377</v>
      </c>
      <c r="G922" t="s">
        <v>142</v>
      </c>
      <c r="H922">
        <v>135892.98499999999</v>
      </c>
    </row>
    <row r="923" spans="1:8" x14ac:dyDescent="0.35">
      <c r="A923" t="s">
        <v>140</v>
      </c>
      <c r="B923" t="str">
        <f>INDEX([2]master!$A$1:$C$498,MATCH(A923,[2]master!$A$1:$A$498,0),2)</f>
        <v>Émissions</v>
      </c>
      <c r="C923" t="s">
        <v>76</v>
      </c>
      <c r="D923" t="str">
        <f>INDEX([2]master!$A$1:$C$498,MATCH(C923,[2]master!$A$1:$A$498,0),2)</f>
        <v>Carboneutralité au Canada</v>
      </c>
      <c r="E923" t="s">
        <v>192</v>
      </c>
      <c r="F923" t="s">
        <v>377</v>
      </c>
      <c r="G923" t="s">
        <v>144</v>
      </c>
      <c r="H923">
        <v>141775.96</v>
      </c>
    </row>
    <row r="924" spans="1:8" x14ac:dyDescent="0.35">
      <c r="A924" t="s">
        <v>140</v>
      </c>
      <c r="B924" t="str">
        <f>INDEX([2]master!$A$1:$C$498,MATCH(A924,[2]master!$A$1:$A$498,0),2)</f>
        <v>Émissions</v>
      </c>
      <c r="C924" t="s">
        <v>76</v>
      </c>
      <c r="D924" t="str">
        <f>INDEX([2]master!$A$1:$C$498,MATCH(C924,[2]master!$A$1:$A$498,0),2)</f>
        <v>Carboneutralité au Canada</v>
      </c>
      <c r="E924" t="s">
        <v>192</v>
      </c>
      <c r="F924" t="s">
        <v>377</v>
      </c>
      <c r="G924" t="s">
        <v>145</v>
      </c>
      <c r="H924">
        <v>148439.29300000001</v>
      </c>
    </row>
    <row r="925" spans="1:8" x14ac:dyDescent="0.35">
      <c r="A925" t="s">
        <v>140</v>
      </c>
      <c r="B925" t="str">
        <f>INDEX([2]master!$A$1:$C$498,MATCH(A925,[2]master!$A$1:$A$498,0),2)</f>
        <v>Émissions</v>
      </c>
      <c r="C925" t="s">
        <v>76</v>
      </c>
      <c r="D925" t="str">
        <f>INDEX([2]master!$A$1:$C$498,MATCH(C925,[2]master!$A$1:$A$498,0),2)</f>
        <v>Carboneutralité au Canada</v>
      </c>
      <c r="E925" t="s">
        <v>192</v>
      </c>
      <c r="F925" t="s">
        <v>377</v>
      </c>
      <c r="G925" t="s">
        <v>146</v>
      </c>
      <c r="H925">
        <v>149540.008</v>
      </c>
    </row>
    <row r="926" spans="1:8" x14ac:dyDescent="0.35">
      <c r="A926" t="s">
        <v>140</v>
      </c>
      <c r="B926" t="str">
        <f>INDEX([2]master!$A$1:$C$498,MATCH(A926,[2]master!$A$1:$A$498,0),2)</f>
        <v>Émissions</v>
      </c>
      <c r="C926" t="s">
        <v>76</v>
      </c>
      <c r="D926" t="str">
        <f>INDEX([2]master!$A$1:$C$498,MATCH(C926,[2]master!$A$1:$A$498,0),2)</f>
        <v>Carboneutralité au Canada</v>
      </c>
      <c r="E926" t="s">
        <v>192</v>
      </c>
      <c r="F926" t="s">
        <v>377</v>
      </c>
      <c r="G926" t="s">
        <v>147</v>
      </c>
      <c r="H926">
        <v>147008.141</v>
      </c>
    </row>
    <row r="927" spans="1:8" x14ac:dyDescent="0.35">
      <c r="A927" t="s">
        <v>140</v>
      </c>
      <c r="B927" t="str">
        <f>INDEX([2]master!$A$1:$C$498,MATCH(A927,[2]master!$A$1:$A$498,0),2)</f>
        <v>Émissions</v>
      </c>
      <c r="C927" t="s">
        <v>76</v>
      </c>
      <c r="D927" t="str">
        <f>INDEX([2]master!$A$1:$C$498,MATCH(C927,[2]master!$A$1:$A$498,0),2)</f>
        <v>Carboneutralité au Canada</v>
      </c>
      <c r="E927" t="s">
        <v>192</v>
      </c>
      <c r="F927" t="s">
        <v>377</v>
      </c>
      <c r="G927" t="s">
        <v>148</v>
      </c>
      <c r="H927">
        <v>155021.66200000001</v>
      </c>
    </row>
    <row r="928" spans="1:8" x14ac:dyDescent="0.35">
      <c r="A928" t="s">
        <v>140</v>
      </c>
      <c r="B928" t="str">
        <f>INDEX([2]master!$A$1:$C$498,MATCH(A928,[2]master!$A$1:$A$498,0),2)</f>
        <v>Émissions</v>
      </c>
      <c r="C928" t="s">
        <v>76</v>
      </c>
      <c r="D928" t="str">
        <f>INDEX([2]master!$A$1:$C$498,MATCH(C928,[2]master!$A$1:$A$498,0),2)</f>
        <v>Carboneutralité au Canada</v>
      </c>
      <c r="E928" t="s">
        <v>192</v>
      </c>
      <c r="F928" t="s">
        <v>377</v>
      </c>
      <c r="G928" t="s">
        <v>149</v>
      </c>
      <c r="H928">
        <v>158402.55499999999</v>
      </c>
    </row>
    <row r="929" spans="1:8" x14ac:dyDescent="0.35">
      <c r="A929" t="s">
        <v>140</v>
      </c>
      <c r="B929" t="str">
        <f>INDEX([2]master!$A$1:$C$498,MATCH(A929,[2]master!$A$1:$A$498,0),2)</f>
        <v>Émissions</v>
      </c>
      <c r="C929" t="s">
        <v>76</v>
      </c>
      <c r="D929" t="str">
        <f>INDEX([2]master!$A$1:$C$498,MATCH(C929,[2]master!$A$1:$A$498,0),2)</f>
        <v>Carboneutralité au Canada</v>
      </c>
      <c r="E929" t="s">
        <v>192</v>
      </c>
      <c r="F929" t="s">
        <v>377</v>
      </c>
      <c r="G929" t="s">
        <v>150</v>
      </c>
      <c r="H929">
        <v>168015.98700000002</v>
      </c>
    </row>
    <row r="930" spans="1:8" x14ac:dyDescent="0.35">
      <c r="A930" t="s">
        <v>140</v>
      </c>
      <c r="B930" t="str">
        <f>INDEX([2]master!$A$1:$C$498,MATCH(A930,[2]master!$A$1:$A$498,0),2)</f>
        <v>Émissions</v>
      </c>
      <c r="C930" t="s">
        <v>76</v>
      </c>
      <c r="D930" t="str">
        <f>INDEX([2]master!$A$1:$C$498,MATCH(C930,[2]master!$A$1:$A$498,0),2)</f>
        <v>Carboneutralité au Canada</v>
      </c>
      <c r="E930" t="s">
        <v>192</v>
      </c>
      <c r="F930" t="s">
        <v>377</v>
      </c>
      <c r="G930" t="s">
        <v>151</v>
      </c>
      <c r="H930">
        <v>172307.41500000001</v>
      </c>
    </row>
    <row r="931" spans="1:8" x14ac:dyDescent="0.35">
      <c r="A931" t="s">
        <v>140</v>
      </c>
      <c r="B931" t="str">
        <f>INDEX([2]master!$A$1:$C$498,MATCH(A931,[2]master!$A$1:$A$498,0),2)</f>
        <v>Émissions</v>
      </c>
      <c r="C931" t="s">
        <v>76</v>
      </c>
      <c r="D931" t="str">
        <f>INDEX([2]master!$A$1:$C$498,MATCH(C931,[2]master!$A$1:$A$498,0),2)</f>
        <v>Carboneutralité au Canada</v>
      </c>
      <c r="E931" t="s">
        <v>192</v>
      </c>
      <c r="F931" t="s">
        <v>377</v>
      </c>
      <c r="G931" t="s">
        <v>152</v>
      </c>
      <c r="H931">
        <v>175789.435</v>
      </c>
    </row>
    <row r="932" spans="1:8" x14ac:dyDescent="0.35">
      <c r="A932" t="s">
        <v>140</v>
      </c>
      <c r="B932" t="str">
        <f>INDEX([2]master!$A$1:$C$498,MATCH(A932,[2]master!$A$1:$A$498,0),2)</f>
        <v>Émissions</v>
      </c>
      <c r="C932" t="s">
        <v>76</v>
      </c>
      <c r="D932" t="str">
        <f>INDEX([2]master!$A$1:$C$498,MATCH(C932,[2]master!$A$1:$A$498,0),2)</f>
        <v>Carboneutralité au Canada</v>
      </c>
      <c r="E932" t="s">
        <v>192</v>
      </c>
      <c r="F932" t="s">
        <v>377</v>
      </c>
      <c r="G932" t="s">
        <v>153</v>
      </c>
      <c r="H932">
        <v>176777.94</v>
      </c>
    </row>
    <row r="933" spans="1:8" x14ac:dyDescent="0.35">
      <c r="A933" t="s">
        <v>140</v>
      </c>
      <c r="B933" t="str">
        <f>INDEX([2]master!$A$1:$C$498,MATCH(A933,[2]master!$A$1:$A$498,0),2)</f>
        <v>Émissions</v>
      </c>
      <c r="C933" t="s">
        <v>76</v>
      </c>
      <c r="D933" t="str">
        <f>INDEX([2]master!$A$1:$C$498,MATCH(C933,[2]master!$A$1:$A$498,0),2)</f>
        <v>Carboneutralité au Canada</v>
      </c>
      <c r="E933" t="s">
        <v>192</v>
      </c>
      <c r="F933" t="s">
        <v>377</v>
      </c>
      <c r="G933" t="s">
        <v>154</v>
      </c>
      <c r="H933">
        <v>167220.64000000001</v>
      </c>
    </row>
    <row r="934" spans="1:8" x14ac:dyDescent="0.35">
      <c r="A934" t="s">
        <v>140</v>
      </c>
      <c r="B934" t="str">
        <f>INDEX([2]master!$A$1:$C$498,MATCH(A934,[2]master!$A$1:$A$498,0),2)</f>
        <v>Émissions</v>
      </c>
      <c r="C934" t="s">
        <v>76</v>
      </c>
      <c r="D934" t="str">
        <f>INDEX([2]master!$A$1:$C$498,MATCH(C934,[2]master!$A$1:$A$498,0),2)</f>
        <v>Carboneutralité au Canada</v>
      </c>
      <c r="E934" t="s">
        <v>192</v>
      </c>
      <c r="F934" t="s">
        <v>377</v>
      </c>
      <c r="G934" t="s">
        <v>155</v>
      </c>
      <c r="H934">
        <v>172126.25</v>
      </c>
    </row>
    <row r="935" spans="1:8" x14ac:dyDescent="0.35">
      <c r="A935" t="s">
        <v>140</v>
      </c>
      <c r="B935" t="str">
        <f>INDEX([2]master!$A$1:$C$498,MATCH(A935,[2]master!$A$1:$A$498,0),2)</f>
        <v>Émissions</v>
      </c>
      <c r="C935" t="s">
        <v>76</v>
      </c>
      <c r="D935" t="str">
        <f>INDEX([2]master!$A$1:$C$498,MATCH(C935,[2]master!$A$1:$A$498,0),2)</f>
        <v>Carboneutralité au Canada</v>
      </c>
      <c r="E935" t="s">
        <v>192</v>
      </c>
      <c r="F935" t="s">
        <v>377</v>
      </c>
      <c r="G935" t="s">
        <v>156</v>
      </c>
      <c r="H935">
        <v>179641.97</v>
      </c>
    </row>
    <row r="936" spans="1:8" x14ac:dyDescent="0.35">
      <c r="A936" t="s">
        <v>140</v>
      </c>
      <c r="B936" t="str">
        <f>INDEX([2]master!$A$1:$C$498,MATCH(A936,[2]master!$A$1:$A$498,0),2)</f>
        <v>Émissions</v>
      </c>
      <c r="C936" t="s">
        <v>76</v>
      </c>
      <c r="D936" t="str">
        <f>INDEX([2]master!$A$1:$C$498,MATCH(C936,[2]master!$A$1:$A$498,0),2)</f>
        <v>Carboneutralité au Canada</v>
      </c>
      <c r="E936" t="s">
        <v>192</v>
      </c>
      <c r="F936" t="s">
        <v>377</v>
      </c>
      <c r="G936" t="s">
        <v>157</v>
      </c>
      <c r="H936">
        <v>176432.83900000001</v>
      </c>
    </row>
    <row r="937" spans="1:8" x14ac:dyDescent="0.35">
      <c r="A937" t="s">
        <v>140</v>
      </c>
      <c r="B937" t="str">
        <f>INDEX([2]master!$A$1:$C$498,MATCH(A937,[2]master!$A$1:$A$498,0),2)</f>
        <v>Émissions</v>
      </c>
      <c r="C937" t="s">
        <v>76</v>
      </c>
      <c r="D937" t="str">
        <f>INDEX([2]master!$A$1:$C$498,MATCH(C937,[2]master!$A$1:$A$498,0),2)</f>
        <v>Carboneutralité au Canada</v>
      </c>
      <c r="E937" t="s">
        <v>192</v>
      </c>
      <c r="F937" t="s">
        <v>377</v>
      </c>
      <c r="G937" t="s">
        <v>158</v>
      </c>
      <c r="H937">
        <v>147717.83399999997</v>
      </c>
    </row>
    <row r="938" spans="1:8" x14ac:dyDescent="0.35">
      <c r="A938" t="s">
        <v>140</v>
      </c>
      <c r="B938" t="str">
        <f>INDEX([2]master!$A$1:$C$498,MATCH(A938,[2]master!$A$1:$A$498,0),2)</f>
        <v>Émissions</v>
      </c>
      <c r="C938" t="s">
        <v>76</v>
      </c>
      <c r="D938" t="str">
        <f>INDEX([2]master!$A$1:$C$498,MATCH(C938,[2]master!$A$1:$A$498,0),2)</f>
        <v>Carboneutralité au Canada</v>
      </c>
      <c r="E938" t="s">
        <v>192</v>
      </c>
      <c r="F938" t="s">
        <v>377</v>
      </c>
      <c r="G938" t="s">
        <v>159</v>
      </c>
      <c r="H938">
        <v>165857.155</v>
      </c>
    </row>
    <row r="939" spans="1:8" x14ac:dyDescent="0.35">
      <c r="A939" t="s">
        <v>140</v>
      </c>
      <c r="B939" t="str">
        <f>INDEX([2]master!$A$1:$C$498,MATCH(A939,[2]master!$A$1:$A$498,0),2)</f>
        <v>Émissions</v>
      </c>
      <c r="C939" t="s">
        <v>76</v>
      </c>
      <c r="D939" t="str">
        <f>INDEX([2]master!$A$1:$C$498,MATCH(C939,[2]master!$A$1:$A$498,0),2)</f>
        <v>Carboneutralité au Canada</v>
      </c>
      <c r="E939" t="s">
        <v>192</v>
      </c>
      <c r="F939" t="s">
        <v>377</v>
      </c>
      <c r="G939" t="s">
        <v>160</v>
      </c>
      <c r="H939">
        <v>166082.55800000002</v>
      </c>
    </row>
    <row r="940" spans="1:8" x14ac:dyDescent="0.35">
      <c r="A940" t="s">
        <v>140</v>
      </c>
      <c r="B940" t="str">
        <f>INDEX([2]master!$A$1:$C$498,MATCH(A940,[2]master!$A$1:$A$498,0),2)</f>
        <v>Émissions</v>
      </c>
      <c r="C940" t="s">
        <v>76</v>
      </c>
      <c r="D940" t="str">
        <f>INDEX([2]master!$A$1:$C$498,MATCH(C940,[2]master!$A$1:$A$498,0),2)</f>
        <v>Carboneutralité au Canada</v>
      </c>
      <c r="E940" t="s">
        <v>192</v>
      </c>
      <c r="F940" t="s">
        <v>377</v>
      </c>
      <c r="G940" t="s">
        <v>161</v>
      </c>
      <c r="H940">
        <v>164059.386</v>
      </c>
    </row>
    <row r="941" spans="1:8" x14ac:dyDescent="0.35">
      <c r="A941" t="s">
        <v>140</v>
      </c>
      <c r="B941" t="str">
        <f>INDEX([2]master!$A$1:$C$498,MATCH(A941,[2]master!$A$1:$A$498,0),2)</f>
        <v>Émissions</v>
      </c>
      <c r="C941" t="s">
        <v>76</v>
      </c>
      <c r="D941" t="str">
        <f>INDEX([2]master!$A$1:$C$498,MATCH(C941,[2]master!$A$1:$A$498,0),2)</f>
        <v>Carboneutralité au Canada</v>
      </c>
      <c r="E941" t="s">
        <v>192</v>
      </c>
      <c r="F941" t="s">
        <v>377</v>
      </c>
      <c r="G941" t="s">
        <v>162</v>
      </c>
      <c r="H941">
        <v>159522.307</v>
      </c>
    </row>
    <row r="942" spans="1:8" x14ac:dyDescent="0.35">
      <c r="A942" t="s">
        <v>140</v>
      </c>
      <c r="B942" t="str">
        <f>INDEX([2]master!$A$1:$C$498,MATCH(A942,[2]master!$A$1:$A$498,0),2)</f>
        <v>Émissions</v>
      </c>
      <c r="C942" t="s">
        <v>76</v>
      </c>
      <c r="D942" t="str">
        <f>INDEX([2]master!$A$1:$C$498,MATCH(C942,[2]master!$A$1:$A$498,0),2)</f>
        <v>Carboneutralité au Canada</v>
      </c>
      <c r="E942" t="s">
        <v>192</v>
      </c>
      <c r="F942" t="s">
        <v>377</v>
      </c>
      <c r="G942" t="s">
        <v>163</v>
      </c>
      <c r="H942">
        <v>153221.35800000001</v>
      </c>
    </row>
    <row r="943" spans="1:8" x14ac:dyDescent="0.35">
      <c r="A943" t="s">
        <v>140</v>
      </c>
      <c r="B943" t="str">
        <f>INDEX([2]master!$A$1:$C$498,MATCH(A943,[2]master!$A$1:$A$498,0),2)</f>
        <v>Émissions</v>
      </c>
      <c r="C943" t="s">
        <v>76</v>
      </c>
      <c r="D943" t="str">
        <f>INDEX([2]master!$A$1:$C$498,MATCH(C943,[2]master!$A$1:$A$498,0),2)</f>
        <v>Carboneutralité au Canada</v>
      </c>
      <c r="E943" t="s">
        <v>192</v>
      </c>
      <c r="F943" t="s">
        <v>377</v>
      </c>
      <c r="G943" t="s">
        <v>164</v>
      </c>
      <c r="H943">
        <v>149221.60399999999</v>
      </c>
    </row>
    <row r="944" spans="1:8" x14ac:dyDescent="0.35">
      <c r="A944" t="s">
        <v>140</v>
      </c>
      <c r="B944" t="str">
        <f>INDEX([2]master!$A$1:$C$498,MATCH(A944,[2]master!$A$1:$A$498,0),2)</f>
        <v>Émissions</v>
      </c>
      <c r="C944" t="s">
        <v>76</v>
      </c>
      <c r="D944" t="str">
        <f>INDEX([2]master!$A$1:$C$498,MATCH(C944,[2]master!$A$1:$A$498,0),2)</f>
        <v>Carboneutralité au Canada</v>
      </c>
      <c r="E944" t="s">
        <v>192</v>
      </c>
      <c r="F944" t="s">
        <v>377</v>
      </c>
      <c r="G944" t="s">
        <v>165</v>
      </c>
      <c r="H944">
        <v>145281.459</v>
      </c>
    </row>
    <row r="945" spans="1:8" x14ac:dyDescent="0.35">
      <c r="A945" t="s">
        <v>140</v>
      </c>
      <c r="B945" t="str">
        <f>INDEX([2]master!$A$1:$C$498,MATCH(A945,[2]master!$A$1:$A$498,0),2)</f>
        <v>Émissions</v>
      </c>
      <c r="C945" t="s">
        <v>76</v>
      </c>
      <c r="D945" t="str">
        <f>INDEX([2]master!$A$1:$C$498,MATCH(C945,[2]master!$A$1:$A$498,0),2)</f>
        <v>Carboneutralité au Canada</v>
      </c>
      <c r="E945" t="s">
        <v>192</v>
      </c>
      <c r="F945" t="s">
        <v>377</v>
      </c>
      <c r="G945" t="s">
        <v>166</v>
      </c>
      <c r="H945">
        <v>141104.73800000001</v>
      </c>
    </row>
    <row r="946" spans="1:8" x14ac:dyDescent="0.35">
      <c r="A946" t="s">
        <v>140</v>
      </c>
      <c r="B946" t="str">
        <f>INDEX([2]master!$A$1:$C$498,MATCH(A946,[2]master!$A$1:$A$498,0),2)</f>
        <v>Émissions</v>
      </c>
      <c r="C946" t="s">
        <v>76</v>
      </c>
      <c r="D946" t="str">
        <f>INDEX([2]master!$A$1:$C$498,MATCH(C946,[2]master!$A$1:$A$498,0),2)</f>
        <v>Carboneutralité au Canada</v>
      </c>
      <c r="E946" t="s">
        <v>192</v>
      </c>
      <c r="F946" t="s">
        <v>377</v>
      </c>
      <c r="G946" t="s">
        <v>167</v>
      </c>
      <c r="H946">
        <v>136394.59600000002</v>
      </c>
    </row>
    <row r="947" spans="1:8" x14ac:dyDescent="0.35">
      <c r="A947" t="s">
        <v>140</v>
      </c>
      <c r="B947" t="str">
        <f>INDEX([2]master!$A$1:$C$498,MATCH(A947,[2]master!$A$1:$A$498,0),2)</f>
        <v>Émissions</v>
      </c>
      <c r="C947" t="s">
        <v>76</v>
      </c>
      <c r="D947" t="str">
        <f>INDEX([2]master!$A$1:$C$498,MATCH(C947,[2]master!$A$1:$A$498,0),2)</f>
        <v>Carboneutralité au Canada</v>
      </c>
      <c r="E947" t="s">
        <v>192</v>
      </c>
      <c r="F947" t="s">
        <v>377</v>
      </c>
      <c r="G947" t="s">
        <v>168</v>
      </c>
      <c r="H947">
        <v>132486.43700000001</v>
      </c>
    </row>
    <row r="948" spans="1:8" x14ac:dyDescent="0.35">
      <c r="A948" t="s">
        <v>140</v>
      </c>
      <c r="B948" t="str">
        <f>INDEX([2]master!$A$1:$C$498,MATCH(A948,[2]master!$A$1:$A$498,0),2)</f>
        <v>Émissions</v>
      </c>
      <c r="C948" t="s">
        <v>76</v>
      </c>
      <c r="D948" t="str">
        <f>INDEX([2]master!$A$1:$C$498,MATCH(C948,[2]master!$A$1:$A$498,0),2)</f>
        <v>Carboneutralité au Canada</v>
      </c>
      <c r="E948" t="s">
        <v>192</v>
      </c>
      <c r="F948" t="s">
        <v>377</v>
      </c>
      <c r="G948" t="s">
        <v>169</v>
      </c>
      <c r="H948">
        <v>129136.97099999999</v>
      </c>
    </row>
    <row r="949" spans="1:8" x14ac:dyDescent="0.35">
      <c r="A949" t="s">
        <v>140</v>
      </c>
      <c r="B949" t="str">
        <f>INDEX([2]master!$A$1:$C$498,MATCH(A949,[2]master!$A$1:$A$498,0),2)</f>
        <v>Émissions</v>
      </c>
      <c r="C949" t="s">
        <v>76</v>
      </c>
      <c r="D949" t="str">
        <f>INDEX([2]master!$A$1:$C$498,MATCH(C949,[2]master!$A$1:$A$498,0),2)</f>
        <v>Carboneutralité au Canada</v>
      </c>
      <c r="E949" t="s">
        <v>192</v>
      </c>
      <c r="F949" t="s">
        <v>377</v>
      </c>
      <c r="G949" t="s">
        <v>170</v>
      </c>
      <c r="H949">
        <v>125859.17100000002</v>
      </c>
    </row>
    <row r="950" spans="1:8" x14ac:dyDescent="0.35">
      <c r="A950" t="s">
        <v>140</v>
      </c>
      <c r="B950" t="str">
        <f>INDEX([2]master!$A$1:$C$498,MATCH(A950,[2]master!$A$1:$A$498,0),2)</f>
        <v>Émissions</v>
      </c>
      <c r="C950" t="s">
        <v>76</v>
      </c>
      <c r="D950" t="str">
        <f>INDEX([2]master!$A$1:$C$498,MATCH(C950,[2]master!$A$1:$A$498,0),2)</f>
        <v>Carboneutralité au Canada</v>
      </c>
      <c r="E950" t="s">
        <v>192</v>
      </c>
      <c r="F950" t="s">
        <v>377</v>
      </c>
      <c r="G950" t="s">
        <v>171</v>
      </c>
      <c r="H950">
        <v>122112.59600000001</v>
      </c>
    </row>
    <row r="951" spans="1:8" x14ac:dyDescent="0.35">
      <c r="A951" t="s">
        <v>140</v>
      </c>
      <c r="B951" t="str">
        <f>INDEX([2]master!$A$1:$C$498,MATCH(A951,[2]master!$A$1:$A$498,0),2)</f>
        <v>Émissions</v>
      </c>
      <c r="C951" t="s">
        <v>76</v>
      </c>
      <c r="D951" t="str">
        <f>INDEX([2]master!$A$1:$C$498,MATCH(C951,[2]master!$A$1:$A$498,0),2)</f>
        <v>Carboneutralité au Canada</v>
      </c>
      <c r="E951" t="s">
        <v>192</v>
      </c>
      <c r="F951" t="s">
        <v>377</v>
      </c>
      <c r="G951" t="s">
        <v>172</v>
      </c>
      <c r="H951">
        <v>118726.44799999999</v>
      </c>
    </row>
    <row r="952" spans="1:8" x14ac:dyDescent="0.35">
      <c r="A952" t="s">
        <v>140</v>
      </c>
      <c r="B952" t="str">
        <f>INDEX([2]master!$A$1:$C$498,MATCH(A952,[2]master!$A$1:$A$498,0),2)</f>
        <v>Émissions</v>
      </c>
      <c r="C952" t="s">
        <v>76</v>
      </c>
      <c r="D952" t="str">
        <f>INDEX([2]master!$A$1:$C$498,MATCH(C952,[2]master!$A$1:$A$498,0),2)</f>
        <v>Carboneutralité au Canada</v>
      </c>
      <c r="E952" t="s">
        <v>192</v>
      </c>
      <c r="F952" t="s">
        <v>377</v>
      </c>
      <c r="G952" t="s">
        <v>173</v>
      </c>
      <c r="H952">
        <v>115225.715</v>
      </c>
    </row>
    <row r="953" spans="1:8" x14ac:dyDescent="0.35">
      <c r="A953" t="s">
        <v>140</v>
      </c>
      <c r="B953" t="str">
        <f>INDEX([2]master!$A$1:$C$498,MATCH(A953,[2]master!$A$1:$A$498,0),2)</f>
        <v>Émissions</v>
      </c>
      <c r="C953" t="s">
        <v>76</v>
      </c>
      <c r="D953" t="str">
        <f>INDEX([2]master!$A$1:$C$498,MATCH(C953,[2]master!$A$1:$A$498,0),2)</f>
        <v>Carboneutralité au Canada</v>
      </c>
      <c r="E953" t="s">
        <v>192</v>
      </c>
      <c r="F953" t="s">
        <v>377</v>
      </c>
      <c r="G953" t="s">
        <v>174</v>
      </c>
      <c r="H953">
        <v>111394.58500000001</v>
      </c>
    </row>
    <row r="954" spans="1:8" x14ac:dyDescent="0.35">
      <c r="A954" t="s">
        <v>140</v>
      </c>
      <c r="B954" t="str">
        <f>INDEX([2]master!$A$1:$C$498,MATCH(A954,[2]master!$A$1:$A$498,0),2)</f>
        <v>Émissions</v>
      </c>
      <c r="C954" t="s">
        <v>76</v>
      </c>
      <c r="D954" t="str">
        <f>INDEX([2]master!$A$1:$C$498,MATCH(C954,[2]master!$A$1:$A$498,0),2)</f>
        <v>Carboneutralité au Canada</v>
      </c>
      <c r="E954" t="s">
        <v>192</v>
      </c>
      <c r="F954" t="s">
        <v>377</v>
      </c>
      <c r="G954" t="s">
        <v>175</v>
      </c>
      <c r="H954">
        <v>106653.639</v>
      </c>
    </row>
    <row r="955" spans="1:8" x14ac:dyDescent="0.35">
      <c r="A955" t="s">
        <v>140</v>
      </c>
      <c r="B955" t="str">
        <f>INDEX([2]master!$A$1:$C$498,MATCH(A955,[2]master!$A$1:$A$498,0),2)</f>
        <v>Émissions</v>
      </c>
      <c r="C955" t="s">
        <v>76</v>
      </c>
      <c r="D955" t="str">
        <f>INDEX([2]master!$A$1:$C$498,MATCH(C955,[2]master!$A$1:$A$498,0),2)</f>
        <v>Carboneutralité au Canada</v>
      </c>
      <c r="E955" t="s">
        <v>192</v>
      </c>
      <c r="F955" t="s">
        <v>377</v>
      </c>
      <c r="G955" t="s">
        <v>176</v>
      </c>
      <c r="H955">
        <v>102735.35500000001</v>
      </c>
    </row>
    <row r="956" spans="1:8" x14ac:dyDescent="0.35">
      <c r="A956" t="s">
        <v>140</v>
      </c>
      <c r="B956" t="str">
        <f>INDEX([2]master!$A$1:$C$498,MATCH(A956,[2]master!$A$1:$A$498,0),2)</f>
        <v>Émissions</v>
      </c>
      <c r="C956" t="s">
        <v>76</v>
      </c>
      <c r="D956" t="str">
        <f>INDEX([2]master!$A$1:$C$498,MATCH(C956,[2]master!$A$1:$A$498,0),2)</f>
        <v>Carboneutralité au Canada</v>
      </c>
      <c r="E956" t="s">
        <v>192</v>
      </c>
      <c r="F956" t="s">
        <v>377</v>
      </c>
      <c r="G956" t="s">
        <v>177</v>
      </c>
      <c r="H956">
        <v>98858.240000000005</v>
      </c>
    </row>
    <row r="957" spans="1:8" x14ac:dyDescent="0.35">
      <c r="A957" t="s">
        <v>140</v>
      </c>
      <c r="B957" t="str">
        <f>INDEX([2]master!$A$1:$C$498,MATCH(A957,[2]master!$A$1:$A$498,0),2)</f>
        <v>Émissions</v>
      </c>
      <c r="C957" t="s">
        <v>76</v>
      </c>
      <c r="D957" t="str">
        <f>INDEX([2]master!$A$1:$C$498,MATCH(C957,[2]master!$A$1:$A$498,0),2)</f>
        <v>Carboneutralité au Canada</v>
      </c>
      <c r="E957" t="s">
        <v>192</v>
      </c>
      <c r="F957" t="s">
        <v>377</v>
      </c>
      <c r="G957" t="s">
        <v>178</v>
      </c>
      <c r="H957">
        <v>94839.047999999995</v>
      </c>
    </row>
    <row r="958" spans="1:8" x14ac:dyDescent="0.35">
      <c r="A958" t="s">
        <v>140</v>
      </c>
      <c r="B958" t="str">
        <f>INDEX([2]master!$A$1:$C$498,MATCH(A958,[2]master!$A$1:$A$498,0),2)</f>
        <v>Émissions</v>
      </c>
      <c r="C958" t="s">
        <v>76</v>
      </c>
      <c r="D958" t="str">
        <f>INDEX([2]master!$A$1:$C$498,MATCH(C958,[2]master!$A$1:$A$498,0),2)</f>
        <v>Carboneutralité au Canada</v>
      </c>
      <c r="E958" t="s">
        <v>192</v>
      </c>
      <c r="F958" t="s">
        <v>377</v>
      </c>
      <c r="G958" t="s">
        <v>179</v>
      </c>
      <c r="H958">
        <v>90684.222999999984</v>
      </c>
    </row>
    <row r="959" spans="1:8" x14ac:dyDescent="0.35">
      <c r="A959" t="s">
        <v>140</v>
      </c>
      <c r="B959" t="str">
        <f>INDEX([2]master!$A$1:$C$498,MATCH(A959,[2]master!$A$1:$A$498,0),2)</f>
        <v>Émissions</v>
      </c>
      <c r="C959" t="s">
        <v>76</v>
      </c>
      <c r="D959" t="str">
        <f>INDEX([2]master!$A$1:$C$498,MATCH(C959,[2]master!$A$1:$A$498,0),2)</f>
        <v>Carboneutralité au Canada</v>
      </c>
      <c r="E959" t="s">
        <v>192</v>
      </c>
      <c r="F959" t="s">
        <v>377</v>
      </c>
      <c r="G959" t="s">
        <v>180</v>
      </c>
      <c r="H959">
        <v>86468.285000000018</v>
      </c>
    </row>
    <row r="960" spans="1:8" x14ac:dyDescent="0.35">
      <c r="A960" t="s">
        <v>140</v>
      </c>
      <c r="B960" t="str">
        <f>INDEX([2]master!$A$1:$C$498,MATCH(A960,[2]master!$A$1:$A$498,0),2)</f>
        <v>Émissions</v>
      </c>
      <c r="C960" t="s">
        <v>76</v>
      </c>
      <c r="D960" t="str">
        <f>INDEX([2]master!$A$1:$C$498,MATCH(C960,[2]master!$A$1:$A$498,0),2)</f>
        <v>Carboneutralité au Canada</v>
      </c>
      <c r="E960" t="s">
        <v>192</v>
      </c>
      <c r="F960" t="s">
        <v>377</v>
      </c>
      <c r="G960" t="s">
        <v>181</v>
      </c>
      <c r="H960">
        <v>82870.101999999999</v>
      </c>
    </row>
    <row r="961" spans="1:8" x14ac:dyDescent="0.35">
      <c r="A961" t="s">
        <v>140</v>
      </c>
      <c r="B961" t="str">
        <f>INDEX([2]master!$A$1:$C$498,MATCH(A961,[2]master!$A$1:$A$498,0),2)</f>
        <v>Émissions</v>
      </c>
      <c r="C961" t="s">
        <v>76</v>
      </c>
      <c r="D961" t="str">
        <f>INDEX([2]master!$A$1:$C$498,MATCH(C961,[2]master!$A$1:$A$498,0),2)</f>
        <v>Carboneutralité au Canada</v>
      </c>
      <c r="E961" t="s">
        <v>192</v>
      </c>
      <c r="F961" t="s">
        <v>377</v>
      </c>
      <c r="G961" t="s">
        <v>182</v>
      </c>
      <c r="H961">
        <v>79336.497999999992</v>
      </c>
    </row>
    <row r="962" spans="1:8" x14ac:dyDescent="0.35">
      <c r="A962" t="s">
        <v>140</v>
      </c>
      <c r="B962" t="str">
        <f>INDEX([2]master!$A$1:$C$498,MATCH(A962,[2]master!$A$1:$A$498,0),2)</f>
        <v>Émissions</v>
      </c>
      <c r="C962" t="s">
        <v>76</v>
      </c>
      <c r="D962" t="str">
        <f>INDEX([2]master!$A$1:$C$498,MATCH(C962,[2]master!$A$1:$A$498,0),2)</f>
        <v>Carboneutralité au Canada</v>
      </c>
      <c r="E962" t="s">
        <v>192</v>
      </c>
      <c r="F962" t="s">
        <v>377</v>
      </c>
      <c r="G962" t="s">
        <v>183</v>
      </c>
      <c r="H962">
        <v>76090.774000000005</v>
      </c>
    </row>
    <row r="963" spans="1:8" x14ac:dyDescent="0.35">
      <c r="A963" t="s">
        <v>140</v>
      </c>
      <c r="B963" t="str">
        <f>INDEX([2]master!$A$1:$C$498,MATCH(A963,[2]master!$A$1:$A$498,0),2)</f>
        <v>Émissions</v>
      </c>
      <c r="C963" t="s">
        <v>76</v>
      </c>
      <c r="D963" t="str">
        <f>INDEX([2]master!$A$1:$C$498,MATCH(C963,[2]master!$A$1:$A$498,0),2)</f>
        <v>Carboneutralité au Canada</v>
      </c>
      <c r="E963" t="s">
        <v>192</v>
      </c>
      <c r="F963" t="s">
        <v>377</v>
      </c>
      <c r="G963" t="s">
        <v>184</v>
      </c>
      <c r="H963">
        <v>72922.137000000017</v>
      </c>
    </row>
    <row r="964" spans="1:8" x14ac:dyDescent="0.35">
      <c r="A964" t="s">
        <v>140</v>
      </c>
      <c r="B964" t="str">
        <f>INDEX([2]master!$A$1:$C$498,MATCH(A964,[2]master!$A$1:$A$498,0),2)</f>
        <v>Émissions</v>
      </c>
      <c r="C964" t="s">
        <v>76</v>
      </c>
      <c r="D964" t="str">
        <f>INDEX([2]master!$A$1:$C$498,MATCH(C964,[2]master!$A$1:$A$498,0),2)</f>
        <v>Carboneutralité au Canada</v>
      </c>
      <c r="E964" t="s">
        <v>192</v>
      </c>
      <c r="F964" t="s">
        <v>377</v>
      </c>
      <c r="G964" t="s">
        <v>185</v>
      </c>
      <c r="H964">
        <v>69866.824999999997</v>
      </c>
    </row>
    <row r="965" spans="1:8" x14ac:dyDescent="0.35">
      <c r="A965" t="s">
        <v>140</v>
      </c>
      <c r="B965" t="str">
        <f>INDEX([2]master!$A$1:$C$498,MATCH(A965,[2]master!$A$1:$A$498,0),2)</f>
        <v>Émissions</v>
      </c>
      <c r="C965" t="s">
        <v>76</v>
      </c>
      <c r="D965" t="str">
        <f>INDEX([2]master!$A$1:$C$498,MATCH(C965,[2]master!$A$1:$A$498,0),2)</f>
        <v>Carboneutralité au Canada</v>
      </c>
      <c r="E965" t="s">
        <v>192</v>
      </c>
      <c r="F965" t="s">
        <v>377</v>
      </c>
      <c r="G965" t="s">
        <v>186</v>
      </c>
      <c r="H965">
        <v>66855.16</v>
      </c>
    </row>
    <row r="966" spans="1:8" x14ac:dyDescent="0.35">
      <c r="A966" t="s">
        <v>140</v>
      </c>
      <c r="B966" t="str">
        <f>INDEX([2]master!$A$1:$C$498,MATCH(A966,[2]master!$A$1:$A$498,0),2)</f>
        <v>Émissions</v>
      </c>
      <c r="C966" t="s">
        <v>76</v>
      </c>
      <c r="D966" t="str">
        <f>INDEX([2]master!$A$1:$C$498,MATCH(C966,[2]master!$A$1:$A$498,0),2)</f>
        <v>Carboneutralité au Canada</v>
      </c>
      <c r="E966" t="s">
        <v>192</v>
      </c>
      <c r="F966" t="s">
        <v>377</v>
      </c>
      <c r="G966" t="s">
        <v>187</v>
      </c>
      <c r="H966">
        <v>64027.612000000001</v>
      </c>
    </row>
    <row r="967" spans="1:8" x14ac:dyDescent="0.35">
      <c r="A967" t="s">
        <v>140</v>
      </c>
      <c r="B967" t="str">
        <f>INDEX([2]master!$A$1:$C$498,MATCH(A967,[2]master!$A$1:$A$498,0),2)</f>
        <v>Émissions</v>
      </c>
      <c r="C967" t="s">
        <v>76</v>
      </c>
      <c r="D967" t="str">
        <f>INDEX([2]master!$A$1:$C$498,MATCH(C967,[2]master!$A$1:$A$498,0),2)</f>
        <v>Carboneutralité au Canada</v>
      </c>
      <c r="E967" t="s">
        <v>192</v>
      </c>
      <c r="F967" t="s">
        <v>377</v>
      </c>
      <c r="G967" t="s">
        <v>188</v>
      </c>
      <c r="H967">
        <v>61286.71100000001</v>
      </c>
    </row>
    <row r="968" spans="1:8" x14ac:dyDescent="0.35">
      <c r="A968" t="s">
        <v>193</v>
      </c>
      <c r="B968" t="str">
        <f>INDEX([2]master!$A$1:$C$498,MATCH(A968,[2]master!$A$1:$A$498,0),2)</f>
        <v>Émissions dégagées</v>
      </c>
      <c r="C968" t="s">
        <v>76</v>
      </c>
      <c r="D968" t="str">
        <f>INDEX([2]master!$A$1:$C$498,MATCH(C968,[2]master!$A$1:$A$498,0),2)</f>
        <v>Carboneutralité au Canada</v>
      </c>
      <c r="E968" t="s">
        <v>192</v>
      </c>
      <c r="F968" t="s">
        <v>377</v>
      </c>
      <c r="G968" t="s">
        <v>142</v>
      </c>
      <c r="H968">
        <v>135892.98499999999</v>
      </c>
    </row>
    <row r="969" spans="1:8" x14ac:dyDescent="0.35">
      <c r="A969" t="s">
        <v>193</v>
      </c>
      <c r="B969" t="str">
        <f>INDEX([2]master!$A$1:$C$498,MATCH(A969,[2]master!$A$1:$A$498,0),2)</f>
        <v>Émissions dégagées</v>
      </c>
      <c r="C969" t="s">
        <v>76</v>
      </c>
      <c r="D969" t="str">
        <f>INDEX([2]master!$A$1:$C$498,MATCH(C969,[2]master!$A$1:$A$498,0),2)</f>
        <v>Carboneutralité au Canada</v>
      </c>
      <c r="E969" t="s">
        <v>192</v>
      </c>
      <c r="F969" t="s">
        <v>377</v>
      </c>
      <c r="G969" t="s">
        <v>144</v>
      </c>
      <c r="H969">
        <v>141775.96</v>
      </c>
    </row>
    <row r="970" spans="1:8" x14ac:dyDescent="0.35">
      <c r="A970" t="s">
        <v>193</v>
      </c>
      <c r="B970" t="str">
        <f>INDEX([2]master!$A$1:$C$498,MATCH(A970,[2]master!$A$1:$A$498,0),2)</f>
        <v>Émissions dégagées</v>
      </c>
      <c r="C970" t="s">
        <v>76</v>
      </c>
      <c r="D970" t="str">
        <f>INDEX([2]master!$A$1:$C$498,MATCH(C970,[2]master!$A$1:$A$498,0),2)</f>
        <v>Carboneutralité au Canada</v>
      </c>
      <c r="E970" t="s">
        <v>192</v>
      </c>
      <c r="F970" t="s">
        <v>377</v>
      </c>
      <c r="G970" t="s">
        <v>145</v>
      </c>
      <c r="H970">
        <v>148439.29300000001</v>
      </c>
    </row>
    <row r="971" spans="1:8" x14ac:dyDescent="0.35">
      <c r="A971" t="s">
        <v>193</v>
      </c>
      <c r="B971" t="str">
        <f>INDEX([2]master!$A$1:$C$498,MATCH(A971,[2]master!$A$1:$A$498,0),2)</f>
        <v>Émissions dégagées</v>
      </c>
      <c r="C971" t="s">
        <v>76</v>
      </c>
      <c r="D971" t="str">
        <f>INDEX([2]master!$A$1:$C$498,MATCH(C971,[2]master!$A$1:$A$498,0),2)</f>
        <v>Carboneutralité au Canada</v>
      </c>
      <c r="E971" t="s">
        <v>192</v>
      </c>
      <c r="F971" t="s">
        <v>377</v>
      </c>
      <c r="G971" t="s">
        <v>146</v>
      </c>
      <c r="H971">
        <v>149540.008</v>
      </c>
    </row>
    <row r="972" spans="1:8" x14ac:dyDescent="0.35">
      <c r="A972" t="s">
        <v>193</v>
      </c>
      <c r="B972" t="str">
        <f>INDEX([2]master!$A$1:$C$498,MATCH(A972,[2]master!$A$1:$A$498,0),2)</f>
        <v>Émissions dégagées</v>
      </c>
      <c r="C972" t="s">
        <v>76</v>
      </c>
      <c r="D972" t="str">
        <f>INDEX([2]master!$A$1:$C$498,MATCH(C972,[2]master!$A$1:$A$498,0),2)</f>
        <v>Carboneutralité au Canada</v>
      </c>
      <c r="E972" t="s">
        <v>192</v>
      </c>
      <c r="F972" t="s">
        <v>377</v>
      </c>
      <c r="G972" t="s">
        <v>147</v>
      </c>
      <c r="H972">
        <v>147008.141</v>
      </c>
    </row>
    <row r="973" spans="1:8" x14ac:dyDescent="0.35">
      <c r="A973" t="s">
        <v>193</v>
      </c>
      <c r="B973" t="str">
        <f>INDEX([2]master!$A$1:$C$498,MATCH(A973,[2]master!$A$1:$A$498,0),2)</f>
        <v>Émissions dégagées</v>
      </c>
      <c r="C973" t="s">
        <v>76</v>
      </c>
      <c r="D973" t="str">
        <f>INDEX([2]master!$A$1:$C$498,MATCH(C973,[2]master!$A$1:$A$498,0),2)</f>
        <v>Carboneutralité au Canada</v>
      </c>
      <c r="E973" t="s">
        <v>192</v>
      </c>
      <c r="F973" t="s">
        <v>377</v>
      </c>
      <c r="G973" t="s">
        <v>148</v>
      </c>
      <c r="H973">
        <v>155021.66200000001</v>
      </c>
    </row>
    <row r="974" spans="1:8" x14ac:dyDescent="0.35">
      <c r="A974" t="s">
        <v>193</v>
      </c>
      <c r="B974" t="str">
        <f>INDEX([2]master!$A$1:$C$498,MATCH(A974,[2]master!$A$1:$A$498,0),2)</f>
        <v>Émissions dégagées</v>
      </c>
      <c r="C974" t="s">
        <v>76</v>
      </c>
      <c r="D974" t="str">
        <f>INDEX([2]master!$A$1:$C$498,MATCH(C974,[2]master!$A$1:$A$498,0),2)</f>
        <v>Carboneutralité au Canada</v>
      </c>
      <c r="E974" t="s">
        <v>192</v>
      </c>
      <c r="F974" t="s">
        <v>377</v>
      </c>
      <c r="G974" t="s">
        <v>149</v>
      </c>
      <c r="H974">
        <v>158402.55499999999</v>
      </c>
    </row>
    <row r="975" spans="1:8" x14ac:dyDescent="0.35">
      <c r="A975" t="s">
        <v>193</v>
      </c>
      <c r="B975" t="str">
        <f>INDEX([2]master!$A$1:$C$498,MATCH(A975,[2]master!$A$1:$A$498,0),2)</f>
        <v>Émissions dégagées</v>
      </c>
      <c r="C975" t="s">
        <v>76</v>
      </c>
      <c r="D975" t="str">
        <f>INDEX([2]master!$A$1:$C$498,MATCH(C975,[2]master!$A$1:$A$498,0),2)</f>
        <v>Carboneutralité au Canada</v>
      </c>
      <c r="E975" t="s">
        <v>192</v>
      </c>
      <c r="F975" t="s">
        <v>377</v>
      </c>
      <c r="G975" t="s">
        <v>150</v>
      </c>
      <c r="H975">
        <v>168015.98699999999</v>
      </c>
    </row>
    <row r="976" spans="1:8" x14ac:dyDescent="0.35">
      <c r="A976" t="s">
        <v>193</v>
      </c>
      <c r="B976" t="str">
        <f>INDEX([2]master!$A$1:$C$498,MATCH(A976,[2]master!$A$1:$A$498,0),2)</f>
        <v>Émissions dégagées</v>
      </c>
      <c r="C976" t="s">
        <v>76</v>
      </c>
      <c r="D976" t="str">
        <f>INDEX([2]master!$A$1:$C$498,MATCH(C976,[2]master!$A$1:$A$498,0),2)</f>
        <v>Carboneutralité au Canada</v>
      </c>
      <c r="E976" t="s">
        <v>192</v>
      </c>
      <c r="F976" t="s">
        <v>377</v>
      </c>
      <c r="G976" t="s">
        <v>151</v>
      </c>
      <c r="H976">
        <v>172307.41500000001</v>
      </c>
    </row>
    <row r="977" spans="1:8" x14ac:dyDescent="0.35">
      <c r="A977" t="s">
        <v>193</v>
      </c>
      <c r="B977" t="str">
        <f>INDEX([2]master!$A$1:$C$498,MATCH(A977,[2]master!$A$1:$A$498,0),2)</f>
        <v>Émissions dégagées</v>
      </c>
      <c r="C977" t="s">
        <v>76</v>
      </c>
      <c r="D977" t="str">
        <f>INDEX([2]master!$A$1:$C$498,MATCH(C977,[2]master!$A$1:$A$498,0),2)</f>
        <v>Carboneutralité au Canada</v>
      </c>
      <c r="E977" t="s">
        <v>192</v>
      </c>
      <c r="F977" t="s">
        <v>377</v>
      </c>
      <c r="G977" t="s">
        <v>152</v>
      </c>
      <c r="H977">
        <v>175789.435</v>
      </c>
    </row>
    <row r="978" spans="1:8" x14ac:dyDescent="0.35">
      <c r="A978" t="s">
        <v>193</v>
      </c>
      <c r="B978" t="str">
        <f>INDEX([2]master!$A$1:$C$498,MATCH(A978,[2]master!$A$1:$A$498,0),2)</f>
        <v>Émissions dégagées</v>
      </c>
      <c r="C978" t="s">
        <v>76</v>
      </c>
      <c r="D978" t="str">
        <f>INDEX([2]master!$A$1:$C$498,MATCH(C978,[2]master!$A$1:$A$498,0),2)</f>
        <v>Carboneutralité au Canada</v>
      </c>
      <c r="E978" t="s">
        <v>192</v>
      </c>
      <c r="F978" t="s">
        <v>377</v>
      </c>
      <c r="G978" t="s">
        <v>153</v>
      </c>
      <c r="H978">
        <v>176406.94</v>
      </c>
    </row>
    <row r="979" spans="1:8" x14ac:dyDescent="0.35">
      <c r="A979" t="s">
        <v>193</v>
      </c>
      <c r="B979" t="str">
        <f>INDEX([2]master!$A$1:$C$498,MATCH(A979,[2]master!$A$1:$A$498,0),2)</f>
        <v>Émissions dégagées</v>
      </c>
      <c r="C979" t="s">
        <v>76</v>
      </c>
      <c r="D979" t="str">
        <f>INDEX([2]master!$A$1:$C$498,MATCH(C979,[2]master!$A$1:$A$498,0),2)</f>
        <v>Carboneutralité au Canada</v>
      </c>
      <c r="E979" t="s">
        <v>192</v>
      </c>
      <c r="F979" t="s">
        <v>377</v>
      </c>
      <c r="G979" t="s">
        <v>154</v>
      </c>
      <c r="H979">
        <v>166112.44</v>
      </c>
    </row>
    <row r="980" spans="1:8" x14ac:dyDescent="0.35">
      <c r="A980" t="s">
        <v>193</v>
      </c>
      <c r="B980" t="str">
        <f>INDEX([2]master!$A$1:$C$498,MATCH(A980,[2]master!$A$1:$A$498,0),2)</f>
        <v>Émissions dégagées</v>
      </c>
      <c r="C980" t="s">
        <v>76</v>
      </c>
      <c r="D980" t="str">
        <f>INDEX([2]master!$A$1:$C$498,MATCH(C980,[2]master!$A$1:$A$498,0),2)</f>
        <v>Carboneutralité au Canada</v>
      </c>
      <c r="E980" t="s">
        <v>192</v>
      </c>
      <c r="F980" t="s">
        <v>377</v>
      </c>
      <c r="G980" t="s">
        <v>155</v>
      </c>
      <c r="H980">
        <v>170987.75</v>
      </c>
    </row>
    <row r="981" spans="1:8" x14ac:dyDescent="0.35">
      <c r="A981" t="s">
        <v>193</v>
      </c>
      <c r="B981" t="str">
        <f>INDEX([2]master!$A$1:$C$498,MATCH(A981,[2]master!$A$1:$A$498,0),2)</f>
        <v>Émissions dégagées</v>
      </c>
      <c r="C981" t="s">
        <v>76</v>
      </c>
      <c r="D981" t="str">
        <f>INDEX([2]master!$A$1:$C$498,MATCH(C981,[2]master!$A$1:$A$498,0),2)</f>
        <v>Carboneutralité au Canada</v>
      </c>
      <c r="E981" t="s">
        <v>192</v>
      </c>
      <c r="F981" t="s">
        <v>377</v>
      </c>
      <c r="G981" t="s">
        <v>156</v>
      </c>
      <c r="H981">
        <v>178575.66999999998</v>
      </c>
    </row>
    <row r="982" spans="1:8" x14ac:dyDescent="0.35">
      <c r="A982" t="s">
        <v>193</v>
      </c>
      <c r="B982" t="str">
        <f>INDEX([2]master!$A$1:$C$498,MATCH(A982,[2]master!$A$1:$A$498,0),2)</f>
        <v>Émissions dégagées</v>
      </c>
      <c r="C982" t="s">
        <v>76</v>
      </c>
      <c r="D982" t="str">
        <f>INDEX([2]master!$A$1:$C$498,MATCH(C982,[2]master!$A$1:$A$498,0),2)</f>
        <v>Carboneutralité au Canada</v>
      </c>
      <c r="E982" t="s">
        <v>192</v>
      </c>
      <c r="F982" t="s">
        <v>377</v>
      </c>
      <c r="G982" t="s">
        <v>157</v>
      </c>
      <c r="H982">
        <v>175304.53899999999</v>
      </c>
    </row>
    <row r="983" spans="1:8" x14ac:dyDescent="0.35">
      <c r="A983" t="s">
        <v>193</v>
      </c>
      <c r="B983" t="str">
        <f>INDEX([2]master!$A$1:$C$498,MATCH(A983,[2]master!$A$1:$A$498,0),2)</f>
        <v>Émissions dégagées</v>
      </c>
      <c r="C983" t="s">
        <v>76</v>
      </c>
      <c r="D983" t="str">
        <f>INDEX([2]master!$A$1:$C$498,MATCH(C983,[2]master!$A$1:$A$498,0),2)</f>
        <v>Carboneutralité au Canada</v>
      </c>
      <c r="E983" t="s">
        <v>192</v>
      </c>
      <c r="F983" t="s">
        <v>377</v>
      </c>
      <c r="G983" t="s">
        <v>158</v>
      </c>
      <c r="H983">
        <v>146777.13399999999</v>
      </c>
    </row>
    <row r="984" spans="1:8" x14ac:dyDescent="0.35">
      <c r="A984" t="s">
        <v>193</v>
      </c>
      <c r="B984" t="str">
        <f>INDEX([2]master!$A$1:$C$498,MATCH(A984,[2]master!$A$1:$A$498,0),2)</f>
        <v>Émissions dégagées</v>
      </c>
      <c r="C984" t="s">
        <v>76</v>
      </c>
      <c r="D984" t="str">
        <f>INDEX([2]master!$A$1:$C$498,MATCH(C984,[2]master!$A$1:$A$498,0),2)</f>
        <v>Carboneutralité au Canada</v>
      </c>
      <c r="E984" t="s">
        <v>192</v>
      </c>
      <c r="F984" t="s">
        <v>377</v>
      </c>
      <c r="G984" t="s">
        <v>159</v>
      </c>
      <c r="H984">
        <v>164562.25500000003</v>
      </c>
    </row>
    <row r="985" spans="1:8" x14ac:dyDescent="0.35">
      <c r="A985" t="s">
        <v>193</v>
      </c>
      <c r="B985" t="str">
        <f>INDEX([2]master!$A$1:$C$498,MATCH(A985,[2]master!$A$1:$A$498,0),2)</f>
        <v>Émissions dégagées</v>
      </c>
      <c r="C985" t="s">
        <v>76</v>
      </c>
      <c r="D985" t="str">
        <f>INDEX([2]master!$A$1:$C$498,MATCH(C985,[2]master!$A$1:$A$498,0),2)</f>
        <v>Carboneutralité au Canada</v>
      </c>
      <c r="E985" t="s">
        <v>192</v>
      </c>
      <c r="F985" t="s">
        <v>377</v>
      </c>
      <c r="G985" t="s">
        <v>160</v>
      </c>
      <c r="H985">
        <v>164787.658</v>
      </c>
    </row>
    <row r="986" spans="1:8" x14ac:dyDescent="0.35">
      <c r="A986" t="s">
        <v>193</v>
      </c>
      <c r="B986" t="str">
        <f>INDEX([2]master!$A$1:$C$498,MATCH(A986,[2]master!$A$1:$A$498,0),2)</f>
        <v>Émissions dégagées</v>
      </c>
      <c r="C986" t="s">
        <v>76</v>
      </c>
      <c r="D986" t="str">
        <f>INDEX([2]master!$A$1:$C$498,MATCH(C986,[2]master!$A$1:$A$498,0),2)</f>
        <v>Carboneutralité au Canada</v>
      </c>
      <c r="E986" t="s">
        <v>192</v>
      </c>
      <c r="F986" t="s">
        <v>377</v>
      </c>
      <c r="G986" t="s">
        <v>161</v>
      </c>
      <c r="H986">
        <v>162764.48599999998</v>
      </c>
    </row>
    <row r="987" spans="1:8" x14ac:dyDescent="0.35">
      <c r="A987" t="s">
        <v>193</v>
      </c>
      <c r="B987" t="str">
        <f>INDEX([2]master!$A$1:$C$498,MATCH(A987,[2]master!$A$1:$A$498,0),2)</f>
        <v>Émissions dégagées</v>
      </c>
      <c r="C987" t="s">
        <v>76</v>
      </c>
      <c r="D987" t="str">
        <f>INDEX([2]master!$A$1:$C$498,MATCH(C987,[2]master!$A$1:$A$498,0),2)</f>
        <v>Carboneutralité au Canada</v>
      </c>
      <c r="E987" t="s">
        <v>192</v>
      </c>
      <c r="F987" t="s">
        <v>377</v>
      </c>
      <c r="G987" t="s">
        <v>162</v>
      </c>
      <c r="H987">
        <v>158117.40699999998</v>
      </c>
    </row>
    <row r="988" spans="1:8" x14ac:dyDescent="0.35">
      <c r="A988" t="s">
        <v>193</v>
      </c>
      <c r="B988" t="str">
        <f>INDEX([2]master!$A$1:$C$498,MATCH(A988,[2]master!$A$1:$A$498,0),2)</f>
        <v>Émissions dégagées</v>
      </c>
      <c r="C988" t="s">
        <v>76</v>
      </c>
      <c r="D988" t="str">
        <f>INDEX([2]master!$A$1:$C$498,MATCH(C988,[2]master!$A$1:$A$498,0),2)</f>
        <v>Carboneutralité au Canada</v>
      </c>
      <c r="E988" t="s">
        <v>192</v>
      </c>
      <c r="F988" t="s">
        <v>377</v>
      </c>
      <c r="G988" t="s">
        <v>163</v>
      </c>
      <c r="H988">
        <v>151182.85800000001</v>
      </c>
    </row>
    <row r="989" spans="1:8" x14ac:dyDescent="0.35">
      <c r="A989" t="s">
        <v>193</v>
      </c>
      <c r="B989" t="str">
        <f>INDEX([2]master!$A$1:$C$498,MATCH(A989,[2]master!$A$1:$A$498,0),2)</f>
        <v>Émissions dégagées</v>
      </c>
      <c r="C989" t="s">
        <v>76</v>
      </c>
      <c r="D989" t="str">
        <f>INDEX([2]master!$A$1:$C$498,MATCH(C989,[2]master!$A$1:$A$498,0),2)</f>
        <v>Carboneutralité au Canada</v>
      </c>
      <c r="E989" t="s">
        <v>192</v>
      </c>
      <c r="F989" t="s">
        <v>377</v>
      </c>
      <c r="G989" t="s">
        <v>164</v>
      </c>
      <c r="H989">
        <v>144198.60399999999</v>
      </c>
    </row>
    <row r="990" spans="1:8" x14ac:dyDescent="0.35">
      <c r="A990" t="s">
        <v>193</v>
      </c>
      <c r="B990" t="str">
        <f>INDEX([2]master!$A$1:$C$498,MATCH(A990,[2]master!$A$1:$A$498,0),2)</f>
        <v>Émissions dégagées</v>
      </c>
      <c r="C990" t="s">
        <v>76</v>
      </c>
      <c r="D990" t="str">
        <f>INDEX([2]master!$A$1:$C$498,MATCH(C990,[2]master!$A$1:$A$498,0),2)</f>
        <v>Carboneutralité au Canada</v>
      </c>
      <c r="E990" t="s">
        <v>192</v>
      </c>
      <c r="F990" t="s">
        <v>377</v>
      </c>
      <c r="G990" t="s">
        <v>165</v>
      </c>
      <c r="H990">
        <v>135264.359</v>
      </c>
    </row>
    <row r="991" spans="1:8" x14ac:dyDescent="0.35">
      <c r="A991" t="s">
        <v>193</v>
      </c>
      <c r="B991" t="str">
        <f>INDEX([2]master!$A$1:$C$498,MATCH(A991,[2]master!$A$1:$A$498,0),2)</f>
        <v>Émissions dégagées</v>
      </c>
      <c r="C991" t="s">
        <v>76</v>
      </c>
      <c r="D991" t="str">
        <f>INDEX([2]master!$A$1:$C$498,MATCH(C991,[2]master!$A$1:$A$498,0),2)</f>
        <v>Carboneutralité au Canada</v>
      </c>
      <c r="E991" t="s">
        <v>192</v>
      </c>
      <c r="F991" t="s">
        <v>377</v>
      </c>
      <c r="G991" t="s">
        <v>166</v>
      </c>
      <c r="H991">
        <v>125359.738</v>
      </c>
    </row>
    <row r="992" spans="1:8" x14ac:dyDescent="0.35">
      <c r="A992" t="s">
        <v>193</v>
      </c>
      <c r="B992" t="str">
        <f>INDEX([2]master!$A$1:$C$498,MATCH(A992,[2]master!$A$1:$A$498,0),2)</f>
        <v>Émissions dégagées</v>
      </c>
      <c r="C992" t="s">
        <v>76</v>
      </c>
      <c r="D992" t="str">
        <f>INDEX([2]master!$A$1:$C$498,MATCH(C992,[2]master!$A$1:$A$498,0),2)</f>
        <v>Carboneutralité au Canada</v>
      </c>
      <c r="E992" t="s">
        <v>192</v>
      </c>
      <c r="F992" t="s">
        <v>377</v>
      </c>
      <c r="G992" t="s">
        <v>167</v>
      </c>
      <c r="H992">
        <v>113949.996</v>
      </c>
    </row>
    <row r="993" spans="1:8" x14ac:dyDescent="0.35">
      <c r="A993" t="s">
        <v>193</v>
      </c>
      <c r="B993" t="str">
        <f>INDEX([2]master!$A$1:$C$498,MATCH(A993,[2]master!$A$1:$A$498,0),2)</f>
        <v>Émissions dégagées</v>
      </c>
      <c r="C993" t="s">
        <v>76</v>
      </c>
      <c r="D993" t="str">
        <f>INDEX([2]master!$A$1:$C$498,MATCH(C993,[2]master!$A$1:$A$498,0),2)</f>
        <v>Carboneutralité au Canada</v>
      </c>
      <c r="E993" t="s">
        <v>192</v>
      </c>
      <c r="F993" t="s">
        <v>377</v>
      </c>
      <c r="G993" t="s">
        <v>168</v>
      </c>
      <c r="H993">
        <v>102687.93700000001</v>
      </c>
    </row>
    <row r="994" spans="1:8" x14ac:dyDescent="0.35">
      <c r="A994" t="s">
        <v>193</v>
      </c>
      <c r="B994" t="str">
        <f>INDEX([2]master!$A$1:$C$498,MATCH(A994,[2]master!$A$1:$A$498,0),2)</f>
        <v>Émissions dégagées</v>
      </c>
      <c r="C994" t="s">
        <v>76</v>
      </c>
      <c r="D994" t="str">
        <f>INDEX([2]master!$A$1:$C$498,MATCH(C994,[2]master!$A$1:$A$498,0),2)</f>
        <v>Carboneutralité au Canada</v>
      </c>
      <c r="E994" t="s">
        <v>192</v>
      </c>
      <c r="F994" t="s">
        <v>377</v>
      </c>
      <c r="G994" t="s">
        <v>169</v>
      </c>
      <c r="H994">
        <v>92510.070999999996</v>
      </c>
    </row>
    <row r="995" spans="1:8" x14ac:dyDescent="0.35">
      <c r="A995" t="s">
        <v>193</v>
      </c>
      <c r="B995" t="str">
        <f>INDEX([2]master!$A$1:$C$498,MATCH(A995,[2]master!$A$1:$A$498,0),2)</f>
        <v>Émissions dégagées</v>
      </c>
      <c r="C995" t="s">
        <v>76</v>
      </c>
      <c r="D995" t="str">
        <f>INDEX([2]master!$A$1:$C$498,MATCH(C995,[2]master!$A$1:$A$498,0),2)</f>
        <v>Carboneutralité au Canada</v>
      </c>
      <c r="E995" t="s">
        <v>192</v>
      </c>
      <c r="F995" t="s">
        <v>377</v>
      </c>
      <c r="G995" t="s">
        <v>170</v>
      </c>
      <c r="H995">
        <v>83181.97099999999</v>
      </c>
    </row>
    <row r="996" spans="1:8" x14ac:dyDescent="0.35">
      <c r="A996" t="s">
        <v>193</v>
      </c>
      <c r="B996" t="str">
        <f>INDEX([2]master!$A$1:$C$498,MATCH(A996,[2]master!$A$1:$A$498,0),2)</f>
        <v>Émissions dégagées</v>
      </c>
      <c r="C996" t="s">
        <v>76</v>
      </c>
      <c r="D996" t="str">
        <f>INDEX([2]master!$A$1:$C$498,MATCH(C996,[2]master!$A$1:$A$498,0),2)</f>
        <v>Carboneutralité au Canada</v>
      </c>
      <c r="E996" t="s">
        <v>192</v>
      </c>
      <c r="F996" t="s">
        <v>377</v>
      </c>
      <c r="G996" t="s">
        <v>171</v>
      </c>
      <c r="H996">
        <v>74247.495999999999</v>
      </c>
    </row>
    <row r="997" spans="1:8" x14ac:dyDescent="0.35">
      <c r="A997" t="s">
        <v>193</v>
      </c>
      <c r="B997" t="str">
        <f>INDEX([2]master!$A$1:$C$498,MATCH(A997,[2]master!$A$1:$A$498,0),2)</f>
        <v>Émissions dégagées</v>
      </c>
      <c r="C997" t="s">
        <v>76</v>
      </c>
      <c r="D997" t="str">
        <f>INDEX([2]master!$A$1:$C$498,MATCH(C997,[2]master!$A$1:$A$498,0),2)</f>
        <v>Carboneutralité au Canada</v>
      </c>
      <c r="E997" t="s">
        <v>192</v>
      </c>
      <c r="F997" t="s">
        <v>377</v>
      </c>
      <c r="G997" t="s">
        <v>172</v>
      </c>
      <c r="H997">
        <v>65834.547999999995</v>
      </c>
    </row>
    <row r="998" spans="1:8" x14ac:dyDescent="0.35">
      <c r="A998" t="s">
        <v>193</v>
      </c>
      <c r="B998" t="str">
        <f>INDEX([2]master!$A$1:$C$498,MATCH(A998,[2]master!$A$1:$A$498,0),2)</f>
        <v>Émissions dégagées</v>
      </c>
      <c r="C998" t="s">
        <v>76</v>
      </c>
      <c r="D998" t="str">
        <f>INDEX([2]master!$A$1:$C$498,MATCH(C998,[2]master!$A$1:$A$498,0),2)</f>
        <v>Carboneutralité au Canada</v>
      </c>
      <c r="E998" t="s">
        <v>192</v>
      </c>
      <c r="F998" t="s">
        <v>377</v>
      </c>
      <c r="G998" t="s">
        <v>173</v>
      </c>
      <c r="H998">
        <v>58529.415000000008</v>
      </c>
    </row>
    <row r="999" spans="1:8" x14ac:dyDescent="0.35">
      <c r="A999" t="s">
        <v>193</v>
      </c>
      <c r="B999" t="str">
        <f>INDEX([2]master!$A$1:$C$498,MATCH(A999,[2]master!$A$1:$A$498,0),2)</f>
        <v>Émissions dégagées</v>
      </c>
      <c r="C999" t="s">
        <v>76</v>
      </c>
      <c r="D999" t="str">
        <f>INDEX([2]master!$A$1:$C$498,MATCH(C999,[2]master!$A$1:$A$498,0),2)</f>
        <v>Carboneutralité au Canada</v>
      </c>
      <c r="E999" t="s">
        <v>192</v>
      </c>
      <c r="F999" t="s">
        <v>377</v>
      </c>
      <c r="G999" t="s">
        <v>174</v>
      </c>
      <c r="H999">
        <v>54042.785000000003</v>
      </c>
    </row>
    <row r="1000" spans="1:8" x14ac:dyDescent="0.35">
      <c r="A1000" t="s">
        <v>193</v>
      </c>
      <c r="B1000" t="str">
        <f>INDEX([2]master!$A$1:$C$498,MATCH(A1000,[2]master!$A$1:$A$498,0),2)</f>
        <v>Émissions dégagées</v>
      </c>
      <c r="C1000" t="s">
        <v>76</v>
      </c>
      <c r="D1000" t="str">
        <f>INDEX([2]master!$A$1:$C$498,MATCH(C1000,[2]master!$A$1:$A$498,0),2)</f>
        <v>Carboneutralité au Canada</v>
      </c>
      <c r="E1000" t="s">
        <v>192</v>
      </c>
      <c r="F1000" t="s">
        <v>377</v>
      </c>
      <c r="G1000" t="s">
        <v>175</v>
      </c>
      <c r="H1000">
        <v>50732.338999999993</v>
      </c>
    </row>
    <row r="1001" spans="1:8" x14ac:dyDescent="0.35">
      <c r="A1001" t="s">
        <v>193</v>
      </c>
      <c r="B1001" t="str">
        <f>INDEX([2]master!$A$1:$C$498,MATCH(A1001,[2]master!$A$1:$A$498,0),2)</f>
        <v>Émissions dégagées</v>
      </c>
      <c r="C1001" t="s">
        <v>76</v>
      </c>
      <c r="D1001" t="str">
        <f>INDEX([2]master!$A$1:$C$498,MATCH(C1001,[2]master!$A$1:$A$498,0),2)</f>
        <v>Carboneutralité au Canada</v>
      </c>
      <c r="E1001" t="s">
        <v>192</v>
      </c>
      <c r="F1001" t="s">
        <v>377</v>
      </c>
      <c r="G1001" t="s">
        <v>176</v>
      </c>
      <c r="H1001">
        <v>47685.255000000005</v>
      </c>
    </row>
    <row r="1002" spans="1:8" x14ac:dyDescent="0.35">
      <c r="A1002" t="s">
        <v>193</v>
      </c>
      <c r="B1002" t="str">
        <f>INDEX([2]master!$A$1:$C$498,MATCH(A1002,[2]master!$A$1:$A$498,0),2)</f>
        <v>Émissions dégagées</v>
      </c>
      <c r="C1002" t="s">
        <v>76</v>
      </c>
      <c r="D1002" t="str">
        <f>INDEX([2]master!$A$1:$C$498,MATCH(C1002,[2]master!$A$1:$A$498,0),2)</f>
        <v>Carboneutralité au Canada</v>
      </c>
      <c r="E1002" t="s">
        <v>192</v>
      </c>
      <c r="F1002" t="s">
        <v>377</v>
      </c>
      <c r="G1002" t="s">
        <v>177</v>
      </c>
      <c r="H1002">
        <v>44805.939999999995</v>
      </c>
    </row>
    <row r="1003" spans="1:8" x14ac:dyDescent="0.35">
      <c r="A1003" t="s">
        <v>193</v>
      </c>
      <c r="B1003" t="str">
        <f>INDEX([2]master!$A$1:$C$498,MATCH(A1003,[2]master!$A$1:$A$498,0),2)</f>
        <v>Émissions dégagées</v>
      </c>
      <c r="C1003" t="s">
        <v>76</v>
      </c>
      <c r="D1003" t="str">
        <f>INDEX([2]master!$A$1:$C$498,MATCH(C1003,[2]master!$A$1:$A$498,0),2)</f>
        <v>Carboneutralité au Canada</v>
      </c>
      <c r="E1003" t="s">
        <v>192</v>
      </c>
      <c r="F1003" t="s">
        <v>377</v>
      </c>
      <c r="G1003" t="s">
        <v>178</v>
      </c>
      <c r="H1003">
        <v>42903.948000000004</v>
      </c>
    </row>
    <row r="1004" spans="1:8" x14ac:dyDescent="0.35">
      <c r="A1004" t="s">
        <v>193</v>
      </c>
      <c r="B1004" t="str">
        <f>INDEX([2]master!$A$1:$C$498,MATCH(A1004,[2]master!$A$1:$A$498,0),2)</f>
        <v>Émissions dégagées</v>
      </c>
      <c r="C1004" t="s">
        <v>76</v>
      </c>
      <c r="D1004" t="str">
        <f>INDEX([2]master!$A$1:$C$498,MATCH(C1004,[2]master!$A$1:$A$498,0),2)</f>
        <v>Carboneutralité au Canada</v>
      </c>
      <c r="E1004" t="s">
        <v>192</v>
      </c>
      <c r="F1004" t="s">
        <v>377</v>
      </c>
      <c r="G1004" t="s">
        <v>179</v>
      </c>
      <c r="H1004">
        <v>40693.023000000001</v>
      </c>
    </row>
    <row r="1005" spans="1:8" x14ac:dyDescent="0.35">
      <c r="A1005" t="s">
        <v>193</v>
      </c>
      <c r="B1005" t="str">
        <f>INDEX([2]master!$A$1:$C$498,MATCH(A1005,[2]master!$A$1:$A$498,0),2)</f>
        <v>Émissions dégagées</v>
      </c>
      <c r="C1005" t="s">
        <v>76</v>
      </c>
      <c r="D1005" t="str">
        <f>INDEX([2]master!$A$1:$C$498,MATCH(C1005,[2]master!$A$1:$A$498,0),2)</f>
        <v>Carboneutralité au Canada</v>
      </c>
      <c r="E1005" t="s">
        <v>192</v>
      </c>
      <c r="F1005" t="s">
        <v>377</v>
      </c>
      <c r="G1005" t="s">
        <v>180</v>
      </c>
      <c r="H1005">
        <v>38764.885000000002</v>
      </c>
    </row>
    <row r="1006" spans="1:8" x14ac:dyDescent="0.35">
      <c r="A1006" t="s">
        <v>193</v>
      </c>
      <c r="B1006" t="str">
        <f>INDEX([2]master!$A$1:$C$498,MATCH(A1006,[2]master!$A$1:$A$498,0),2)</f>
        <v>Émissions dégagées</v>
      </c>
      <c r="C1006" t="s">
        <v>76</v>
      </c>
      <c r="D1006" t="str">
        <f>INDEX([2]master!$A$1:$C$498,MATCH(C1006,[2]master!$A$1:$A$498,0),2)</f>
        <v>Carboneutralité au Canada</v>
      </c>
      <c r="E1006" t="s">
        <v>192</v>
      </c>
      <c r="F1006" t="s">
        <v>377</v>
      </c>
      <c r="G1006" t="s">
        <v>181</v>
      </c>
      <c r="H1006">
        <v>37034.601999999999</v>
      </c>
    </row>
    <row r="1007" spans="1:8" x14ac:dyDescent="0.35">
      <c r="A1007" t="s">
        <v>193</v>
      </c>
      <c r="B1007" t="str">
        <f>INDEX([2]master!$A$1:$C$498,MATCH(A1007,[2]master!$A$1:$A$498,0),2)</f>
        <v>Émissions dégagées</v>
      </c>
      <c r="C1007" t="s">
        <v>76</v>
      </c>
      <c r="D1007" t="str">
        <f>INDEX([2]master!$A$1:$C$498,MATCH(C1007,[2]master!$A$1:$A$498,0),2)</f>
        <v>Carboneutralité au Canada</v>
      </c>
      <c r="E1007" t="s">
        <v>192</v>
      </c>
      <c r="F1007" t="s">
        <v>377</v>
      </c>
      <c r="G1007" t="s">
        <v>182</v>
      </c>
      <c r="H1007">
        <v>35400.398000000001</v>
      </c>
    </row>
    <row r="1008" spans="1:8" x14ac:dyDescent="0.35">
      <c r="A1008" t="s">
        <v>193</v>
      </c>
      <c r="B1008" t="str">
        <f>INDEX([2]master!$A$1:$C$498,MATCH(A1008,[2]master!$A$1:$A$498,0),2)</f>
        <v>Émissions dégagées</v>
      </c>
      <c r="C1008" t="s">
        <v>76</v>
      </c>
      <c r="D1008" t="str">
        <f>INDEX([2]master!$A$1:$C$498,MATCH(C1008,[2]master!$A$1:$A$498,0),2)</f>
        <v>Carboneutralité au Canada</v>
      </c>
      <c r="E1008" t="s">
        <v>192</v>
      </c>
      <c r="F1008" t="s">
        <v>377</v>
      </c>
      <c r="G1008" t="s">
        <v>183</v>
      </c>
      <c r="H1008">
        <v>33806.573999999993</v>
      </c>
    </row>
    <row r="1009" spans="1:8" x14ac:dyDescent="0.35">
      <c r="A1009" t="s">
        <v>193</v>
      </c>
      <c r="B1009" t="str">
        <f>INDEX([2]master!$A$1:$C$498,MATCH(A1009,[2]master!$A$1:$A$498,0),2)</f>
        <v>Émissions dégagées</v>
      </c>
      <c r="C1009" t="s">
        <v>76</v>
      </c>
      <c r="D1009" t="str">
        <f>INDEX([2]master!$A$1:$C$498,MATCH(C1009,[2]master!$A$1:$A$498,0),2)</f>
        <v>Carboneutralité au Canada</v>
      </c>
      <c r="E1009" t="s">
        <v>192</v>
      </c>
      <c r="F1009" t="s">
        <v>377</v>
      </c>
      <c r="G1009" t="s">
        <v>184</v>
      </c>
      <c r="H1009">
        <v>32284.537</v>
      </c>
    </row>
    <row r="1010" spans="1:8" x14ac:dyDescent="0.35">
      <c r="A1010" t="s">
        <v>193</v>
      </c>
      <c r="B1010" t="str">
        <f>INDEX([2]master!$A$1:$C$498,MATCH(A1010,[2]master!$A$1:$A$498,0),2)</f>
        <v>Émissions dégagées</v>
      </c>
      <c r="C1010" t="s">
        <v>76</v>
      </c>
      <c r="D1010" t="str">
        <f>INDEX([2]master!$A$1:$C$498,MATCH(C1010,[2]master!$A$1:$A$498,0),2)</f>
        <v>Carboneutralité au Canada</v>
      </c>
      <c r="E1010" t="s">
        <v>192</v>
      </c>
      <c r="F1010" t="s">
        <v>377</v>
      </c>
      <c r="G1010" t="s">
        <v>185</v>
      </c>
      <c r="H1010">
        <v>30822.424999999996</v>
      </c>
    </row>
    <row r="1011" spans="1:8" x14ac:dyDescent="0.35">
      <c r="A1011" t="s">
        <v>193</v>
      </c>
      <c r="B1011" t="str">
        <f>INDEX([2]master!$A$1:$C$498,MATCH(A1011,[2]master!$A$1:$A$498,0),2)</f>
        <v>Émissions dégagées</v>
      </c>
      <c r="C1011" t="s">
        <v>76</v>
      </c>
      <c r="D1011" t="str">
        <f>INDEX([2]master!$A$1:$C$498,MATCH(C1011,[2]master!$A$1:$A$498,0),2)</f>
        <v>Carboneutralité au Canada</v>
      </c>
      <c r="E1011" t="s">
        <v>192</v>
      </c>
      <c r="F1011" t="s">
        <v>377</v>
      </c>
      <c r="G1011" t="s">
        <v>186</v>
      </c>
      <c r="H1011">
        <v>29364.36</v>
      </c>
    </row>
    <row r="1012" spans="1:8" x14ac:dyDescent="0.35">
      <c r="A1012" t="s">
        <v>193</v>
      </c>
      <c r="B1012" t="str">
        <f>INDEX([2]master!$A$1:$C$498,MATCH(A1012,[2]master!$A$1:$A$498,0),2)</f>
        <v>Émissions dégagées</v>
      </c>
      <c r="C1012" t="s">
        <v>76</v>
      </c>
      <c r="D1012" t="str">
        <f>INDEX([2]master!$A$1:$C$498,MATCH(C1012,[2]master!$A$1:$A$498,0),2)</f>
        <v>Carboneutralité au Canada</v>
      </c>
      <c r="E1012" t="s">
        <v>192</v>
      </c>
      <c r="F1012" t="s">
        <v>377</v>
      </c>
      <c r="G1012" t="s">
        <v>187</v>
      </c>
      <c r="H1012">
        <v>28055.612000000001</v>
      </c>
    </row>
    <row r="1013" spans="1:8" x14ac:dyDescent="0.35">
      <c r="A1013" t="s">
        <v>193</v>
      </c>
      <c r="B1013" t="str">
        <f>INDEX([2]master!$A$1:$C$498,MATCH(A1013,[2]master!$A$1:$A$498,0),2)</f>
        <v>Émissions dégagées</v>
      </c>
      <c r="C1013" t="s">
        <v>76</v>
      </c>
      <c r="D1013" t="str">
        <f>INDEX([2]master!$A$1:$C$498,MATCH(C1013,[2]master!$A$1:$A$498,0),2)</f>
        <v>Carboneutralité au Canada</v>
      </c>
      <c r="E1013" t="s">
        <v>192</v>
      </c>
      <c r="F1013" t="s">
        <v>377</v>
      </c>
      <c r="G1013" t="s">
        <v>188</v>
      </c>
      <c r="H1013">
        <v>26766.611000000004</v>
      </c>
    </row>
    <row r="1014" spans="1:8" x14ac:dyDescent="0.35">
      <c r="A1014" t="s">
        <v>140</v>
      </c>
      <c r="B1014" t="str">
        <f>INDEX([2]master!$A$1:$C$498,MATCH(A1014,[2]master!$A$1:$A$498,0),2)</f>
        <v>Émissions</v>
      </c>
      <c r="C1014" t="s">
        <v>9</v>
      </c>
      <c r="D1014" t="str">
        <f>INDEX([2]master!$A$1:$C$498,MATCH(C1014,[2]master!$A$1:$A$498,0),2)</f>
        <v>Carboneutralité à l’échelle mondiale</v>
      </c>
      <c r="E1014" t="s">
        <v>192</v>
      </c>
      <c r="F1014" t="s">
        <v>377</v>
      </c>
      <c r="G1014" t="s">
        <v>142</v>
      </c>
      <c r="H1014">
        <v>135892.98499999999</v>
      </c>
    </row>
    <row r="1015" spans="1:8" x14ac:dyDescent="0.35">
      <c r="A1015" t="s">
        <v>140</v>
      </c>
      <c r="B1015" t="str">
        <f>INDEX([2]master!$A$1:$C$498,MATCH(A1015,[2]master!$A$1:$A$498,0),2)</f>
        <v>Émissions</v>
      </c>
      <c r="C1015" t="s">
        <v>9</v>
      </c>
      <c r="D1015" t="str">
        <f>INDEX([2]master!$A$1:$C$498,MATCH(C1015,[2]master!$A$1:$A$498,0),2)</f>
        <v>Carboneutralité à l’échelle mondiale</v>
      </c>
      <c r="E1015" t="s">
        <v>192</v>
      </c>
      <c r="F1015" t="s">
        <v>377</v>
      </c>
      <c r="G1015" t="s">
        <v>144</v>
      </c>
      <c r="H1015">
        <v>141775.96</v>
      </c>
    </row>
    <row r="1016" spans="1:8" x14ac:dyDescent="0.35">
      <c r="A1016" t="s">
        <v>140</v>
      </c>
      <c r="B1016" t="str">
        <f>INDEX([2]master!$A$1:$C$498,MATCH(A1016,[2]master!$A$1:$A$498,0),2)</f>
        <v>Émissions</v>
      </c>
      <c r="C1016" t="s">
        <v>9</v>
      </c>
      <c r="D1016" t="str">
        <f>INDEX([2]master!$A$1:$C$498,MATCH(C1016,[2]master!$A$1:$A$498,0),2)</f>
        <v>Carboneutralité à l’échelle mondiale</v>
      </c>
      <c r="E1016" t="s">
        <v>192</v>
      </c>
      <c r="F1016" t="s">
        <v>377</v>
      </c>
      <c r="G1016" t="s">
        <v>145</v>
      </c>
      <c r="H1016">
        <v>148439.29300000001</v>
      </c>
    </row>
    <row r="1017" spans="1:8" x14ac:dyDescent="0.35">
      <c r="A1017" t="s">
        <v>140</v>
      </c>
      <c r="B1017" t="str">
        <f>INDEX([2]master!$A$1:$C$498,MATCH(A1017,[2]master!$A$1:$A$498,0),2)</f>
        <v>Émissions</v>
      </c>
      <c r="C1017" t="s">
        <v>9</v>
      </c>
      <c r="D1017" t="str">
        <f>INDEX([2]master!$A$1:$C$498,MATCH(C1017,[2]master!$A$1:$A$498,0),2)</f>
        <v>Carboneutralité à l’échelle mondiale</v>
      </c>
      <c r="E1017" t="s">
        <v>192</v>
      </c>
      <c r="F1017" t="s">
        <v>377</v>
      </c>
      <c r="G1017" t="s">
        <v>146</v>
      </c>
      <c r="H1017">
        <v>149540.008</v>
      </c>
    </row>
    <row r="1018" spans="1:8" x14ac:dyDescent="0.35">
      <c r="A1018" t="s">
        <v>140</v>
      </c>
      <c r="B1018" t="str">
        <f>INDEX([2]master!$A$1:$C$498,MATCH(A1018,[2]master!$A$1:$A$498,0),2)</f>
        <v>Émissions</v>
      </c>
      <c r="C1018" t="s">
        <v>9</v>
      </c>
      <c r="D1018" t="str">
        <f>INDEX([2]master!$A$1:$C$498,MATCH(C1018,[2]master!$A$1:$A$498,0),2)</f>
        <v>Carboneutralité à l’échelle mondiale</v>
      </c>
      <c r="E1018" t="s">
        <v>192</v>
      </c>
      <c r="F1018" t="s">
        <v>377</v>
      </c>
      <c r="G1018" t="s">
        <v>147</v>
      </c>
      <c r="H1018">
        <v>147008.141</v>
      </c>
    </row>
    <row r="1019" spans="1:8" x14ac:dyDescent="0.35">
      <c r="A1019" t="s">
        <v>140</v>
      </c>
      <c r="B1019" t="str">
        <f>INDEX([2]master!$A$1:$C$498,MATCH(A1019,[2]master!$A$1:$A$498,0),2)</f>
        <v>Émissions</v>
      </c>
      <c r="C1019" t="s">
        <v>9</v>
      </c>
      <c r="D1019" t="str">
        <f>INDEX([2]master!$A$1:$C$498,MATCH(C1019,[2]master!$A$1:$A$498,0),2)</f>
        <v>Carboneutralité à l’échelle mondiale</v>
      </c>
      <c r="E1019" t="s">
        <v>192</v>
      </c>
      <c r="F1019" t="s">
        <v>377</v>
      </c>
      <c r="G1019" t="s">
        <v>148</v>
      </c>
      <c r="H1019">
        <v>155021.66200000001</v>
      </c>
    </row>
    <row r="1020" spans="1:8" x14ac:dyDescent="0.35">
      <c r="A1020" t="s">
        <v>140</v>
      </c>
      <c r="B1020" t="str">
        <f>INDEX([2]master!$A$1:$C$498,MATCH(A1020,[2]master!$A$1:$A$498,0),2)</f>
        <v>Émissions</v>
      </c>
      <c r="C1020" t="s">
        <v>9</v>
      </c>
      <c r="D1020" t="str">
        <f>INDEX([2]master!$A$1:$C$498,MATCH(C1020,[2]master!$A$1:$A$498,0),2)</f>
        <v>Carboneutralité à l’échelle mondiale</v>
      </c>
      <c r="E1020" t="s">
        <v>192</v>
      </c>
      <c r="F1020" t="s">
        <v>377</v>
      </c>
      <c r="G1020" t="s">
        <v>149</v>
      </c>
      <c r="H1020">
        <v>158402.55499999999</v>
      </c>
    </row>
    <row r="1021" spans="1:8" x14ac:dyDescent="0.35">
      <c r="A1021" t="s">
        <v>140</v>
      </c>
      <c r="B1021" t="str">
        <f>INDEX([2]master!$A$1:$C$498,MATCH(A1021,[2]master!$A$1:$A$498,0),2)</f>
        <v>Émissions</v>
      </c>
      <c r="C1021" t="s">
        <v>9</v>
      </c>
      <c r="D1021" t="str">
        <f>INDEX([2]master!$A$1:$C$498,MATCH(C1021,[2]master!$A$1:$A$498,0),2)</f>
        <v>Carboneutralité à l’échelle mondiale</v>
      </c>
      <c r="E1021" t="s">
        <v>192</v>
      </c>
      <c r="F1021" t="s">
        <v>377</v>
      </c>
      <c r="G1021" t="s">
        <v>150</v>
      </c>
      <c r="H1021">
        <v>168015.98700000002</v>
      </c>
    </row>
    <row r="1022" spans="1:8" x14ac:dyDescent="0.35">
      <c r="A1022" t="s">
        <v>140</v>
      </c>
      <c r="B1022" t="str">
        <f>INDEX([2]master!$A$1:$C$498,MATCH(A1022,[2]master!$A$1:$A$498,0),2)</f>
        <v>Émissions</v>
      </c>
      <c r="C1022" t="s">
        <v>9</v>
      </c>
      <c r="D1022" t="str">
        <f>INDEX([2]master!$A$1:$C$498,MATCH(C1022,[2]master!$A$1:$A$498,0),2)</f>
        <v>Carboneutralité à l’échelle mondiale</v>
      </c>
      <c r="E1022" t="s">
        <v>192</v>
      </c>
      <c r="F1022" t="s">
        <v>377</v>
      </c>
      <c r="G1022" t="s">
        <v>151</v>
      </c>
      <c r="H1022">
        <v>172307.41500000001</v>
      </c>
    </row>
    <row r="1023" spans="1:8" x14ac:dyDescent="0.35">
      <c r="A1023" t="s">
        <v>140</v>
      </c>
      <c r="B1023" t="str">
        <f>INDEX([2]master!$A$1:$C$498,MATCH(A1023,[2]master!$A$1:$A$498,0),2)</f>
        <v>Émissions</v>
      </c>
      <c r="C1023" t="s">
        <v>9</v>
      </c>
      <c r="D1023" t="str">
        <f>INDEX([2]master!$A$1:$C$498,MATCH(C1023,[2]master!$A$1:$A$498,0),2)</f>
        <v>Carboneutralité à l’échelle mondiale</v>
      </c>
      <c r="E1023" t="s">
        <v>192</v>
      </c>
      <c r="F1023" t="s">
        <v>377</v>
      </c>
      <c r="G1023" t="s">
        <v>152</v>
      </c>
      <c r="H1023">
        <v>175789.435</v>
      </c>
    </row>
    <row r="1024" spans="1:8" x14ac:dyDescent="0.35">
      <c r="A1024" t="s">
        <v>140</v>
      </c>
      <c r="B1024" t="str">
        <f>INDEX([2]master!$A$1:$C$498,MATCH(A1024,[2]master!$A$1:$A$498,0),2)</f>
        <v>Émissions</v>
      </c>
      <c r="C1024" t="s">
        <v>9</v>
      </c>
      <c r="D1024" t="str">
        <f>INDEX([2]master!$A$1:$C$498,MATCH(C1024,[2]master!$A$1:$A$498,0),2)</f>
        <v>Carboneutralité à l’échelle mondiale</v>
      </c>
      <c r="E1024" t="s">
        <v>192</v>
      </c>
      <c r="F1024" t="s">
        <v>377</v>
      </c>
      <c r="G1024" t="s">
        <v>153</v>
      </c>
      <c r="H1024">
        <v>176777.94</v>
      </c>
    </row>
    <row r="1025" spans="1:8" x14ac:dyDescent="0.35">
      <c r="A1025" t="s">
        <v>140</v>
      </c>
      <c r="B1025" t="str">
        <f>INDEX([2]master!$A$1:$C$498,MATCH(A1025,[2]master!$A$1:$A$498,0),2)</f>
        <v>Émissions</v>
      </c>
      <c r="C1025" t="s">
        <v>9</v>
      </c>
      <c r="D1025" t="str">
        <f>INDEX([2]master!$A$1:$C$498,MATCH(C1025,[2]master!$A$1:$A$498,0),2)</f>
        <v>Carboneutralité à l’échelle mondiale</v>
      </c>
      <c r="E1025" t="s">
        <v>192</v>
      </c>
      <c r="F1025" t="s">
        <v>377</v>
      </c>
      <c r="G1025" t="s">
        <v>154</v>
      </c>
      <c r="H1025">
        <v>167220.64000000001</v>
      </c>
    </row>
    <row r="1026" spans="1:8" x14ac:dyDescent="0.35">
      <c r="A1026" t="s">
        <v>140</v>
      </c>
      <c r="B1026" t="str">
        <f>INDEX([2]master!$A$1:$C$498,MATCH(A1026,[2]master!$A$1:$A$498,0),2)</f>
        <v>Émissions</v>
      </c>
      <c r="C1026" t="s">
        <v>9</v>
      </c>
      <c r="D1026" t="str">
        <f>INDEX([2]master!$A$1:$C$498,MATCH(C1026,[2]master!$A$1:$A$498,0),2)</f>
        <v>Carboneutralité à l’échelle mondiale</v>
      </c>
      <c r="E1026" t="s">
        <v>192</v>
      </c>
      <c r="F1026" t="s">
        <v>377</v>
      </c>
      <c r="G1026" t="s">
        <v>155</v>
      </c>
      <c r="H1026">
        <v>172126.25</v>
      </c>
    </row>
    <row r="1027" spans="1:8" x14ac:dyDescent="0.35">
      <c r="A1027" t="s">
        <v>140</v>
      </c>
      <c r="B1027" t="str">
        <f>INDEX([2]master!$A$1:$C$498,MATCH(A1027,[2]master!$A$1:$A$498,0),2)</f>
        <v>Émissions</v>
      </c>
      <c r="C1027" t="s">
        <v>9</v>
      </c>
      <c r="D1027" t="str">
        <f>INDEX([2]master!$A$1:$C$498,MATCH(C1027,[2]master!$A$1:$A$498,0),2)</f>
        <v>Carboneutralité à l’échelle mondiale</v>
      </c>
      <c r="E1027" t="s">
        <v>192</v>
      </c>
      <c r="F1027" t="s">
        <v>377</v>
      </c>
      <c r="G1027" t="s">
        <v>156</v>
      </c>
      <c r="H1027">
        <v>179641.97</v>
      </c>
    </row>
    <row r="1028" spans="1:8" x14ac:dyDescent="0.35">
      <c r="A1028" t="s">
        <v>140</v>
      </c>
      <c r="B1028" t="str">
        <f>INDEX([2]master!$A$1:$C$498,MATCH(A1028,[2]master!$A$1:$A$498,0),2)</f>
        <v>Émissions</v>
      </c>
      <c r="C1028" t="s">
        <v>9</v>
      </c>
      <c r="D1028" t="str">
        <f>INDEX([2]master!$A$1:$C$498,MATCH(C1028,[2]master!$A$1:$A$498,0),2)</f>
        <v>Carboneutralité à l’échelle mondiale</v>
      </c>
      <c r="E1028" t="s">
        <v>192</v>
      </c>
      <c r="F1028" t="s">
        <v>377</v>
      </c>
      <c r="G1028" t="s">
        <v>157</v>
      </c>
      <c r="H1028">
        <v>176432.83900000001</v>
      </c>
    </row>
    <row r="1029" spans="1:8" x14ac:dyDescent="0.35">
      <c r="A1029" t="s">
        <v>140</v>
      </c>
      <c r="B1029" t="str">
        <f>INDEX([2]master!$A$1:$C$498,MATCH(A1029,[2]master!$A$1:$A$498,0),2)</f>
        <v>Émissions</v>
      </c>
      <c r="C1029" t="s">
        <v>9</v>
      </c>
      <c r="D1029" t="str">
        <f>INDEX([2]master!$A$1:$C$498,MATCH(C1029,[2]master!$A$1:$A$498,0),2)</f>
        <v>Carboneutralité à l’échelle mondiale</v>
      </c>
      <c r="E1029" t="s">
        <v>192</v>
      </c>
      <c r="F1029" t="s">
        <v>377</v>
      </c>
      <c r="G1029" t="s">
        <v>158</v>
      </c>
      <c r="H1029">
        <v>147717.83399999997</v>
      </c>
    </row>
    <row r="1030" spans="1:8" x14ac:dyDescent="0.35">
      <c r="A1030" t="s">
        <v>140</v>
      </c>
      <c r="B1030" t="str">
        <f>INDEX([2]master!$A$1:$C$498,MATCH(A1030,[2]master!$A$1:$A$498,0),2)</f>
        <v>Émissions</v>
      </c>
      <c r="C1030" t="s">
        <v>9</v>
      </c>
      <c r="D1030" t="str">
        <f>INDEX([2]master!$A$1:$C$498,MATCH(C1030,[2]master!$A$1:$A$498,0),2)</f>
        <v>Carboneutralité à l’échelle mondiale</v>
      </c>
      <c r="E1030" t="s">
        <v>192</v>
      </c>
      <c r="F1030" t="s">
        <v>377</v>
      </c>
      <c r="G1030" t="s">
        <v>159</v>
      </c>
      <c r="H1030">
        <v>165857.155</v>
      </c>
    </row>
    <row r="1031" spans="1:8" x14ac:dyDescent="0.35">
      <c r="A1031" t="s">
        <v>140</v>
      </c>
      <c r="B1031" t="str">
        <f>INDEX([2]master!$A$1:$C$498,MATCH(A1031,[2]master!$A$1:$A$498,0),2)</f>
        <v>Émissions</v>
      </c>
      <c r="C1031" t="s">
        <v>9</v>
      </c>
      <c r="D1031" t="str">
        <f>INDEX([2]master!$A$1:$C$498,MATCH(C1031,[2]master!$A$1:$A$498,0),2)</f>
        <v>Carboneutralité à l’échelle mondiale</v>
      </c>
      <c r="E1031" t="s">
        <v>192</v>
      </c>
      <c r="F1031" t="s">
        <v>377</v>
      </c>
      <c r="G1031" t="s">
        <v>160</v>
      </c>
      <c r="H1031">
        <v>167199.64899999998</v>
      </c>
    </row>
    <row r="1032" spans="1:8" x14ac:dyDescent="0.35">
      <c r="A1032" t="s">
        <v>140</v>
      </c>
      <c r="B1032" t="str">
        <f>INDEX([2]master!$A$1:$C$498,MATCH(A1032,[2]master!$A$1:$A$498,0),2)</f>
        <v>Émissions</v>
      </c>
      <c r="C1032" t="s">
        <v>9</v>
      </c>
      <c r="D1032" t="str">
        <f>INDEX([2]master!$A$1:$C$498,MATCH(C1032,[2]master!$A$1:$A$498,0),2)</f>
        <v>Carboneutralité à l’échelle mondiale</v>
      </c>
      <c r="E1032" t="s">
        <v>192</v>
      </c>
      <c r="F1032" t="s">
        <v>377</v>
      </c>
      <c r="G1032" t="s">
        <v>161</v>
      </c>
      <c r="H1032">
        <v>165940.57199999999</v>
      </c>
    </row>
    <row r="1033" spans="1:8" x14ac:dyDescent="0.35">
      <c r="A1033" t="s">
        <v>140</v>
      </c>
      <c r="B1033" t="str">
        <f>INDEX([2]master!$A$1:$C$498,MATCH(A1033,[2]master!$A$1:$A$498,0),2)</f>
        <v>Émissions</v>
      </c>
      <c r="C1033" t="s">
        <v>9</v>
      </c>
      <c r="D1033" t="str">
        <f>INDEX([2]master!$A$1:$C$498,MATCH(C1033,[2]master!$A$1:$A$498,0),2)</f>
        <v>Carboneutralité à l’échelle mondiale</v>
      </c>
      <c r="E1033" t="s">
        <v>192</v>
      </c>
      <c r="F1033" t="s">
        <v>377</v>
      </c>
      <c r="G1033" t="s">
        <v>162</v>
      </c>
      <c r="H1033">
        <v>161170.715</v>
      </c>
    </row>
    <row r="1034" spans="1:8" x14ac:dyDescent="0.35">
      <c r="A1034" t="s">
        <v>140</v>
      </c>
      <c r="B1034" t="str">
        <f>INDEX([2]master!$A$1:$C$498,MATCH(A1034,[2]master!$A$1:$A$498,0),2)</f>
        <v>Émissions</v>
      </c>
      <c r="C1034" t="s">
        <v>9</v>
      </c>
      <c r="D1034" t="str">
        <f>INDEX([2]master!$A$1:$C$498,MATCH(C1034,[2]master!$A$1:$A$498,0),2)</f>
        <v>Carboneutralité à l’échelle mondiale</v>
      </c>
      <c r="E1034" t="s">
        <v>192</v>
      </c>
      <c r="F1034" t="s">
        <v>377</v>
      </c>
      <c r="G1034" t="s">
        <v>163</v>
      </c>
      <c r="H1034">
        <v>154064.25799999997</v>
      </c>
    </row>
    <row r="1035" spans="1:8" x14ac:dyDescent="0.35">
      <c r="A1035" t="s">
        <v>140</v>
      </c>
      <c r="B1035" t="str">
        <f>INDEX([2]master!$A$1:$C$498,MATCH(A1035,[2]master!$A$1:$A$498,0),2)</f>
        <v>Émissions</v>
      </c>
      <c r="C1035" t="s">
        <v>9</v>
      </c>
      <c r="D1035" t="str">
        <f>INDEX([2]master!$A$1:$C$498,MATCH(C1035,[2]master!$A$1:$A$498,0),2)</f>
        <v>Carboneutralité à l’échelle mondiale</v>
      </c>
      <c r="E1035" t="s">
        <v>192</v>
      </c>
      <c r="F1035" t="s">
        <v>377</v>
      </c>
      <c r="G1035" t="s">
        <v>164</v>
      </c>
      <c r="H1035">
        <v>149193.109</v>
      </c>
    </row>
    <row r="1036" spans="1:8" x14ac:dyDescent="0.35">
      <c r="A1036" t="s">
        <v>140</v>
      </c>
      <c r="B1036" t="str">
        <f>INDEX([2]master!$A$1:$C$498,MATCH(A1036,[2]master!$A$1:$A$498,0),2)</f>
        <v>Émissions</v>
      </c>
      <c r="C1036" t="s">
        <v>9</v>
      </c>
      <c r="D1036" t="str">
        <f>INDEX([2]master!$A$1:$C$498,MATCH(C1036,[2]master!$A$1:$A$498,0),2)</f>
        <v>Carboneutralité à l’échelle mondiale</v>
      </c>
      <c r="E1036" t="s">
        <v>192</v>
      </c>
      <c r="F1036" t="s">
        <v>377</v>
      </c>
      <c r="G1036" t="s">
        <v>165</v>
      </c>
      <c r="H1036">
        <v>143519.546</v>
      </c>
    </row>
    <row r="1037" spans="1:8" x14ac:dyDescent="0.35">
      <c r="A1037" t="s">
        <v>140</v>
      </c>
      <c r="B1037" t="str">
        <f>INDEX([2]master!$A$1:$C$498,MATCH(A1037,[2]master!$A$1:$A$498,0),2)</f>
        <v>Émissions</v>
      </c>
      <c r="C1037" t="s">
        <v>9</v>
      </c>
      <c r="D1037" t="str">
        <f>INDEX([2]master!$A$1:$C$498,MATCH(C1037,[2]master!$A$1:$A$498,0),2)</f>
        <v>Carboneutralité à l’échelle mondiale</v>
      </c>
      <c r="E1037" t="s">
        <v>192</v>
      </c>
      <c r="F1037" t="s">
        <v>377</v>
      </c>
      <c r="G1037" t="s">
        <v>166</v>
      </c>
      <c r="H1037">
        <v>137351.83100000001</v>
      </c>
    </row>
    <row r="1038" spans="1:8" x14ac:dyDescent="0.35">
      <c r="A1038" t="s">
        <v>140</v>
      </c>
      <c r="B1038" t="str">
        <f>INDEX([2]master!$A$1:$C$498,MATCH(A1038,[2]master!$A$1:$A$498,0),2)</f>
        <v>Émissions</v>
      </c>
      <c r="C1038" t="s">
        <v>9</v>
      </c>
      <c r="D1038" t="str">
        <f>INDEX([2]master!$A$1:$C$498,MATCH(C1038,[2]master!$A$1:$A$498,0),2)</f>
        <v>Carboneutralité à l’échelle mondiale</v>
      </c>
      <c r="E1038" t="s">
        <v>192</v>
      </c>
      <c r="F1038" t="s">
        <v>377</v>
      </c>
      <c r="G1038" t="s">
        <v>167</v>
      </c>
      <c r="H1038">
        <v>131792.639</v>
      </c>
    </row>
    <row r="1039" spans="1:8" x14ac:dyDescent="0.35">
      <c r="A1039" t="s">
        <v>140</v>
      </c>
      <c r="B1039" t="str">
        <f>INDEX([2]master!$A$1:$C$498,MATCH(A1039,[2]master!$A$1:$A$498,0),2)</f>
        <v>Émissions</v>
      </c>
      <c r="C1039" t="s">
        <v>9</v>
      </c>
      <c r="D1039" t="str">
        <f>INDEX([2]master!$A$1:$C$498,MATCH(C1039,[2]master!$A$1:$A$498,0),2)</f>
        <v>Carboneutralité à l’échelle mondiale</v>
      </c>
      <c r="E1039" t="s">
        <v>192</v>
      </c>
      <c r="F1039" t="s">
        <v>377</v>
      </c>
      <c r="G1039" t="s">
        <v>168</v>
      </c>
      <c r="H1039">
        <v>125095.70400000001</v>
      </c>
    </row>
    <row r="1040" spans="1:8" x14ac:dyDescent="0.35">
      <c r="A1040" t="s">
        <v>140</v>
      </c>
      <c r="B1040" t="str">
        <f>INDEX([2]master!$A$1:$C$498,MATCH(A1040,[2]master!$A$1:$A$498,0),2)</f>
        <v>Émissions</v>
      </c>
      <c r="C1040" t="s">
        <v>9</v>
      </c>
      <c r="D1040" t="str">
        <f>INDEX([2]master!$A$1:$C$498,MATCH(C1040,[2]master!$A$1:$A$498,0),2)</f>
        <v>Carboneutralité à l’échelle mondiale</v>
      </c>
      <c r="E1040" t="s">
        <v>192</v>
      </c>
      <c r="F1040" t="s">
        <v>377</v>
      </c>
      <c r="G1040" t="s">
        <v>169</v>
      </c>
      <c r="H1040">
        <v>120379.079</v>
      </c>
    </row>
    <row r="1041" spans="1:8" x14ac:dyDescent="0.35">
      <c r="A1041" t="s">
        <v>140</v>
      </c>
      <c r="B1041" t="str">
        <f>INDEX([2]master!$A$1:$C$498,MATCH(A1041,[2]master!$A$1:$A$498,0),2)</f>
        <v>Émissions</v>
      </c>
      <c r="C1041" t="s">
        <v>9</v>
      </c>
      <c r="D1041" t="str">
        <f>INDEX([2]master!$A$1:$C$498,MATCH(C1041,[2]master!$A$1:$A$498,0),2)</f>
        <v>Carboneutralité à l’échelle mondiale</v>
      </c>
      <c r="E1041" t="s">
        <v>192</v>
      </c>
      <c r="F1041" t="s">
        <v>377</v>
      </c>
      <c r="G1041" t="s">
        <v>170</v>
      </c>
      <c r="H1041">
        <v>115093.708</v>
      </c>
    </row>
    <row r="1042" spans="1:8" x14ac:dyDescent="0.35">
      <c r="A1042" t="s">
        <v>140</v>
      </c>
      <c r="B1042" t="str">
        <f>INDEX([2]master!$A$1:$C$498,MATCH(A1042,[2]master!$A$1:$A$498,0),2)</f>
        <v>Émissions</v>
      </c>
      <c r="C1042" t="s">
        <v>9</v>
      </c>
      <c r="D1042" t="str">
        <f>INDEX([2]master!$A$1:$C$498,MATCH(C1042,[2]master!$A$1:$A$498,0),2)</f>
        <v>Carboneutralité à l’échelle mondiale</v>
      </c>
      <c r="E1042" t="s">
        <v>192</v>
      </c>
      <c r="F1042" t="s">
        <v>377</v>
      </c>
      <c r="G1042" t="s">
        <v>171</v>
      </c>
      <c r="H1042">
        <v>108299.26700000002</v>
      </c>
    </row>
    <row r="1043" spans="1:8" x14ac:dyDescent="0.35">
      <c r="A1043" t="s">
        <v>140</v>
      </c>
      <c r="B1043" t="str">
        <f>INDEX([2]master!$A$1:$C$498,MATCH(A1043,[2]master!$A$1:$A$498,0),2)</f>
        <v>Émissions</v>
      </c>
      <c r="C1043" t="s">
        <v>9</v>
      </c>
      <c r="D1043" t="str">
        <f>INDEX([2]master!$A$1:$C$498,MATCH(C1043,[2]master!$A$1:$A$498,0),2)</f>
        <v>Carboneutralité à l’échelle mondiale</v>
      </c>
      <c r="E1043" t="s">
        <v>192</v>
      </c>
      <c r="F1043" t="s">
        <v>377</v>
      </c>
      <c r="G1043" t="s">
        <v>172</v>
      </c>
      <c r="H1043">
        <v>100595.633</v>
      </c>
    </row>
    <row r="1044" spans="1:8" x14ac:dyDescent="0.35">
      <c r="A1044" t="s">
        <v>140</v>
      </c>
      <c r="B1044" t="str">
        <f>INDEX([2]master!$A$1:$C$498,MATCH(A1044,[2]master!$A$1:$A$498,0),2)</f>
        <v>Émissions</v>
      </c>
      <c r="C1044" t="s">
        <v>9</v>
      </c>
      <c r="D1044" t="str">
        <f>INDEX([2]master!$A$1:$C$498,MATCH(C1044,[2]master!$A$1:$A$498,0),2)</f>
        <v>Carboneutralité à l’échelle mondiale</v>
      </c>
      <c r="E1044" t="s">
        <v>192</v>
      </c>
      <c r="F1044" t="s">
        <v>377</v>
      </c>
      <c r="G1044" t="s">
        <v>173</v>
      </c>
      <c r="H1044">
        <v>92870.91899999998</v>
      </c>
    </row>
    <row r="1045" spans="1:8" x14ac:dyDescent="0.35">
      <c r="A1045" t="s">
        <v>140</v>
      </c>
      <c r="B1045" t="str">
        <f>INDEX([2]master!$A$1:$C$498,MATCH(A1045,[2]master!$A$1:$A$498,0),2)</f>
        <v>Émissions</v>
      </c>
      <c r="C1045" t="s">
        <v>9</v>
      </c>
      <c r="D1045" t="str">
        <f>INDEX([2]master!$A$1:$C$498,MATCH(C1045,[2]master!$A$1:$A$498,0),2)</f>
        <v>Carboneutralité à l’échelle mondiale</v>
      </c>
      <c r="E1045" t="s">
        <v>192</v>
      </c>
      <c r="F1045" t="s">
        <v>377</v>
      </c>
      <c r="G1045" t="s">
        <v>174</v>
      </c>
      <c r="H1045">
        <v>85901.931000000011</v>
      </c>
    </row>
    <row r="1046" spans="1:8" x14ac:dyDescent="0.35">
      <c r="A1046" t="s">
        <v>140</v>
      </c>
      <c r="B1046" t="str">
        <f>INDEX([2]master!$A$1:$C$498,MATCH(A1046,[2]master!$A$1:$A$498,0),2)</f>
        <v>Émissions</v>
      </c>
      <c r="C1046" t="s">
        <v>9</v>
      </c>
      <c r="D1046" t="str">
        <f>INDEX([2]master!$A$1:$C$498,MATCH(C1046,[2]master!$A$1:$A$498,0),2)</f>
        <v>Carboneutralité à l’échelle mondiale</v>
      </c>
      <c r="E1046" t="s">
        <v>192</v>
      </c>
      <c r="F1046" t="s">
        <v>377</v>
      </c>
      <c r="G1046" t="s">
        <v>175</v>
      </c>
      <c r="H1046">
        <v>79425.447</v>
      </c>
    </row>
    <row r="1047" spans="1:8" x14ac:dyDescent="0.35">
      <c r="A1047" t="s">
        <v>140</v>
      </c>
      <c r="B1047" t="str">
        <f>INDEX([2]master!$A$1:$C$498,MATCH(A1047,[2]master!$A$1:$A$498,0),2)</f>
        <v>Émissions</v>
      </c>
      <c r="C1047" t="s">
        <v>9</v>
      </c>
      <c r="D1047" t="str">
        <f>INDEX([2]master!$A$1:$C$498,MATCH(C1047,[2]master!$A$1:$A$498,0),2)</f>
        <v>Carboneutralité à l’échelle mondiale</v>
      </c>
      <c r="E1047" t="s">
        <v>192</v>
      </c>
      <c r="F1047" t="s">
        <v>377</v>
      </c>
      <c r="G1047" t="s">
        <v>176</v>
      </c>
      <c r="H1047">
        <v>73690.223999999987</v>
      </c>
    </row>
    <row r="1048" spans="1:8" x14ac:dyDescent="0.35">
      <c r="A1048" t="s">
        <v>140</v>
      </c>
      <c r="B1048" t="str">
        <f>INDEX([2]master!$A$1:$C$498,MATCH(A1048,[2]master!$A$1:$A$498,0),2)</f>
        <v>Émissions</v>
      </c>
      <c r="C1048" t="s">
        <v>9</v>
      </c>
      <c r="D1048" t="str">
        <f>INDEX([2]master!$A$1:$C$498,MATCH(C1048,[2]master!$A$1:$A$498,0),2)</f>
        <v>Carboneutralité à l’échelle mondiale</v>
      </c>
      <c r="E1048" t="s">
        <v>192</v>
      </c>
      <c r="F1048" t="s">
        <v>377</v>
      </c>
      <c r="G1048" t="s">
        <v>177</v>
      </c>
      <c r="H1048">
        <v>68430.008000000002</v>
      </c>
    </row>
    <row r="1049" spans="1:8" x14ac:dyDescent="0.35">
      <c r="A1049" t="s">
        <v>140</v>
      </c>
      <c r="B1049" t="str">
        <f>INDEX([2]master!$A$1:$C$498,MATCH(A1049,[2]master!$A$1:$A$498,0),2)</f>
        <v>Émissions</v>
      </c>
      <c r="C1049" t="s">
        <v>9</v>
      </c>
      <c r="D1049" t="str">
        <f>INDEX([2]master!$A$1:$C$498,MATCH(C1049,[2]master!$A$1:$A$498,0),2)</f>
        <v>Carboneutralité à l’échelle mondiale</v>
      </c>
      <c r="E1049" t="s">
        <v>192</v>
      </c>
      <c r="F1049" t="s">
        <v>377</v>
      </c>
      <c r="G1049" t="s">
        <v>178</v>
      </c>
      <c r="H1049">
        <v>64496.046999999999</v>
      </c>
    </row>
    <row r="1050" spans="1:8" x14ac:dyDescent="0.35">
      <c r="A1050" t="s">
        <v>140</v>
      </c>
      <c r="B1050" t="str">
        <f>INDEX([2]master!$A$1:$C$498,MATCH(A1050,[2]master!$A$1:$A$498,0),2)</f>
        <v>Émissions</v>
      </c>
      <c r="C1050" t="s">
        <v>9</v>
      </c>
      <c r="D1050" t="str">
        <f>INDEX([2]master!$A$1:$C$498,MATCH(C1050,[2]master!$A$1:$A$498,0),2)</f>
        <v>Carboneutralité à l’échelle mondiale</v>
      </c>
      <c r="E1050" t="s">
        <v>192</v>
      </c>
      <c r="F1050" t="s">
        <v>377</v>
      </c>
      <c r="G1050" t="s">
        <v>179</v>
      </c>
      <c r="H1050">
        <v>60400.813999999998</v>
      </c>
    </row>
    <row r="1051" spans="1:8" x14ac:dyDescent="0.35">
      <c r="A1051" t="s">
        <v>140</v>
      </c>
      <c r="B1051" t="str">
        <f>INDEX([2]master!$A$1:$C$498,MATCH(A1051,[2]master!$A$1:$A$498,0),2)</f>
        <v>Émissions</v>
      </c>
      <c r="C1051" t="s">
        <v>9</v>
      </c>
      <c r="D1051" t="str">
        <f>INDEX([2]master!$A$1:$C$498,MATCH(C1051,[2]master!$A$1:$A$498,0),2)</f>
        <v>Carboneutralité à l’échelle mondiale</v>
      </c>
      <c r="E1051" t="s">
        <v>192</v>
      </c>
      <c r="F1051" t="s">
        <v>377</v>
      </c>
      <c r="G1051" t="s">
        <v>180</v>
      </c>
      <c r="H1051">
        <v>56337.517999999996</v>
      </c>
    </row>
    <row r="1052" spans="1:8" x14ac:dyDescent="0.35">
      <c r="A1052" t="s">
        <v>140</v>
      </c>
      <c r="B1052" t="str">
        <f>INDEX([2]master!$A$1:$C$498,MATCH(A1052,[2]master!$A$1:$A$498,0),2)</f>
        <v>Émissions</v>
      </c>
      <c r="C1052" t="s">
        <v>9</v>
      </c>
      <c r="D1052" t="str">
        <f>INDEX([2]master!$A$1:$C$498,MATCH(C1052,[2]master!$A$1:$A$498,0),2)</f>
        <v>Carboneutralité à l’échelle mondiale</v>
      </c>
      <c r="E1052" t="s">
        <v>192</v>
      </c>
      <c r="F1052" t="s">
        <v>377</v>
      </c>
      <c r="G1052" t="s">
        <v>181</v>
      </c>
      <c r="H1052">
        <v>52334.383300000001</v>
      </c>
    </row>
    <row r="1053" spans="1:8" x14ac:dyDescent="0.35">
      <c r="A1053" t="s">
        <v>140</v>
      </c>
      <c r="B1053" t="str">
        <f>INDEX([2]master!$A$1:$C$498,MATCH(A1053,[2]master!$A$1:$A$498,0),2)</f>
        <v>Émissions</v>
      </c>
      <c r="C1053" t="s">
        <v>9</v>
      </c>
      <c r="D1053" t="str">
        <f>INDEX([2]master!$A$1:$C$498,MATCH(C1053,[2]master!$A$1:$A$498,0),2)</f>
        <v>Carboneutralité à l’échelle mondiale</v>
      </c>
      <c r="E1053" t="s">
        <v>192</v>
      </c>
      <c r="F1053" t="s">
        <v>377</v>
      </c>
      <c r="G1053" t="s">
        <v>182</v>
      </c>
      <c r="H1053">
        <v>48551.338300000003</v>
      </c>
    </row>
    <row r="1054" spans="1:8" x14ac:dyDescent="0.35">
      <c r="A1054" t="s">
        <v>140</v>
      </c>
      <c r="B1054" t="str">
        <f>INDEX([2]master!$A$1:$C$498,MATCH(A1054,[2]master!$A$1:$A$498,0),2)</f>
        <v>Émissions</v>
      </c>
      <c r="C1054" t="s">
        <v>9</v>
      </c>
      <c r="D1054" t="str">
        <f>INDEX([2]master!$A$1:$C$498,MATCH(C1054,[2]master!$A$1:$A$498,0),2)</f>
        <v>Carboneutralité à l’échelle mondiale</v>
      </c>
      <c r="E1054" t="s">
        <v>192</v>
      </c>
      <c r="F1054" t="s">
        <v>377</v>
      </c>
      <c r="G1054" t="s">
        <v>183</v>
      </c>
      <c r="H1054">
        <v>44435.124000000003</v>
      </c>
    </row>
    <row r="1055" spans="1:8" x14ac:dyDescent="0.35">
      <c r="A1055" t="s">
        <v>140</v>
      </c>
      <c r="B1055" t="str">
        <f>INDEX([2]master!$A$1:$C$498,MATCH(A1055,[2]master!$A$1:$A$498,0),2)</f>
        <v>Émissions</v>
      </c>
      <c r="C1055" t="s">
        <v>9</v>
      </c>
      <c r="D1055" t="str">
        <f>INDEX([2]master!$A$1:$C$498,MATCH(C1055,[2]master!$A$1:$A$498,0),2)</f>
        <v>Carboneutralité à l’échelle mondiale</v>
      </c>
      <c r="E1055" t="s">
        <v>192</v>
      </c>
      <c r="F1055" t="s">
        <v>377</v>
      </c>
      <c r="G1055" t="s">
        <v>184</v>
      </c>
      <c r="H1055">
        <v>40831.840400000001</v>
      </c>
    </row>
    <row r="1056" spans="1:8" x14ac:dyDescent="0.35">
      <c r="A1056" t="s">
        <v>140</v>
      </c>
      <c r="B1056" t="str">
        <f>INDEX([2]master!$A$1:$C$498,MATCH(A1056,[2]master!$A$1:$A$498,0),2)</f>
        <v>Émissions</v>
      </c>
      <c r="C1056" t="s">
        <v>9</v>
      </c>
      <c r="D1056" t="str">
        <f>INDEX([2]master!$A$1:$C$498,MATCH(C1056,[2]master!$A$1:$A$498,0),2)</f>
        <v>Carboneutralité à l’échelle mondiale</v>
      </c>
      <c r="E1056" t="s">
        <v>192</v>
      </c>
      <c r="F1056" t="s">
        <v>377</v>
      </c>
      <c r="G1056" t="s">
        <v>185</v>
      </c>
      <c r="H1056">
        <v>38434.643300000011</v>
      </c>
    </row>
    <row r="1057" spans="1:8" x14ac:dyDescent="0.35">
      <c r="A1057" t="s">
        <v>140</v>
      </c>
      <c r="B1057" t="str">
        <f>INDEX([2]master!$A$1:$C$498,MATCH(A1057,[2]master!$A$1:$A$498,0),2)</f>
        <v>Émissions</v>
      </c>
      <c r="C1057" t="s">
        <v>9</v>
      </c>
      <c r="D1057" t="str">
        <f>INDEX([2]master!$A$1:$C$498,MATCH(C1057,[2]master!$A$1:$A$498,0),2)</f>
        <v>Carboneutralité à l’échelle mondiale</v>
      </c>
      <c r="E1057" t="s">
        <v>192</v>
      </c>
      <c r="F1057" t="s">
        <v>377</v>
      </c>
      <c r="G1057" t="s">
        <v>186</v>
      </c>
      <c r="H1057">
        <v>36307.1875</v>
      </c>
    </row>
    <row r="1058" spans="1:8" x14ac:dyDescent="0.35">
      <c r="A1058" t="s">
        <v>140</v>
      </c>
      <c r="B1058" t="str">
        <f>INDEX([2]master!$A$1:$C$498,MATCH(A1058,[2]master!$A$1:$A$498,0),2)</f>
        <v>Émissions</v>
      </c>
      <c r="C1058" t="s">
        <v>9</v>
      </c>
      <c r="D1058" t="str">
        <f>INDEX([2]master!$A$1:$C$498,MATCH(C1058,[2]master!$A$1:$A$498,0),2)</f>
        <v>Carboneutralité à l’échelle mondiale</v>
      </c>
      <c r="E1058" t="s">
        <v>192</v>
      </c>
      <c r="F1058" t="s">
        <v>377</v>
      </c>
      <c r="G1058" t="s">
        <v>187</v>
      </c>
      <c r="H1058">
        <v>33801.465199999999</v>
      </c>
    </row>
    <row r="1059" spans="1:8" x14ac:dyDescent="0.35">
      <c r="A1059" t="s">
        <v>140</v>
      </c>
      <c r="B1059" t="str">
        <f>INDEX([2]master!$A$1:$C$498,MATCH(A1059,[2]master!$A$1:$A$498,0),2)</f>
        <v>Émissions</v>
      </c>
      <c r="C1059" t="s">
        <v>9</v>
      </c>
      <c r="D1059" t="str">
        <f>INDEX([2]master!$A$1:$C$498,MATCH(C1059,[2]master!$A$1:$A$498,0),2)</f>
        <v>Carboneutralité à l’échelle mondiale</v>
      </c>
      <c r="E1059" t="s">
        <v>192</v>
      </c>
      <c r="F1059" t="s">
        <v>377</v>
      </c>
      <c r="G1059" t="s">
        <v>188</v>
      </c>
      <c r="H1059">
        <v>30900.863500000003</v>
      </c>
    </row>
    <row r="1060" spans="1:8" x14ac:dyDescent="0.35">
      <c r="A1060" t="s">
        <v>193</v>
      </c>
      <c r="B1060" t="str">
        <f>INDEX([2]master!$A$1:$C$498,MATCH(A1060,[2]master!$A$1:$A$498,0),2)</f>
        <v>Émissions dégagées</v>
      </c>
      <c r="C1060" t="s">
        <v>9</v>
      </c>
      <c r="D1060" t="str">
        <f>INDEX([2]master!$A$1:$C$498,MATCH(C1060,[2]master!$A$1:$A$498,0),2)</f>
        <v>Carboneutralité à l’échelle mondiale</v>
      </c>
      <c r="E1060" t="s">
        <v>192</v>
      </c>
      <c r="F1060" t="s">
        <v>377</v>
      </c>
      <c r="G1060" t="s">
        <v>142</v>
      </c>
      <c r="H1060">
        <v>135892.98499999999</v>
      </c>
    </row>
    <row r="1061" spans="1:8" x14ac:dyDescent="0.35">
      <c r="A1061" t="s">
        <v>193</v>
      </c>
      <c r="B1061" t="str">
        <f>INDEX([2]master!$A$1:$C$498,MATCH(A1061,[2]master!$A$1:$A$498,0),2)</f>
        <v>Émissions dégagées</v>
      </c>
      <c r="C1061" t="s">
        <v>9</v>
      </c>
      <c r="D1061" t="str">
        <f>INDEX([2]master!$A$1:$C$498,MATCH(C1061,[2]master!$A$1:$A$498,0),2)</f>
        <v>Carboneutralité à l’échelle mondiale</v>
      </c>
      <c r="E1061" t="s">
        <v>192</v>
      </c>
      <c r="F1061" t="s">
        <v>377</v>
      </c>
      <c r="G1061" t="s">
        <v>144</v>
      </c>
      <c r="H1061">
        <v>141775.96</v>
      </c>
    </row>
    <row r="1062" spans="1:8" x14ac:dyDescent="0.35">
      <c r="A1062" t="s">
        <v>193</v>
      </c>
      <c r="B1062" t="str">
        <f>INDEX([2]master!$A$1:$C$498,MATCH(A1062,[2]master!$A$1:$A$498,0),2)</f>
        <v>Émissions dégagées</v>
      </c>
      <c r="C1062" t="s">
        <v>9</v>
      </c>
      <c r="D1062" t="str">
        <f>INDEX([2]master!$A$1:$C$498,MATCH(C1062,[2]master!$A$1:$A$498,0),2)</f>
        <v>Carboneutralité à l’échelle mondiale</v>
      </c>
      <c r="E1062" t="s">
        <v>192</v>
      </c>
      <c r="F1062" t="s">
        <v>377</v>
      </c>
      <c r="G1062" t="s">
        <v>145</v>
      </c>
      <c r="H1062">
        <v>148439.29300000001</v>
      </c>
    </row>
    <row r="1063" spans="1:8" x14ac:dyDescent="0.35">
      <c r="A1063" t="s">
        <v>193</v>
      </c>
      <c r="B1063" t="str">
        <f>INDEX([2]master!$A$1:$C$498,MATCH(A1063,[2]master!$A$1:$A$498,0),2)</f>
        <v>Émissions dégagées</v>
      </c>
      <c r="C1063" t="s">
        <v>9</v>
      </c>
      <c r="D1063" t="str">
        <f>INDEX([2]master!$A$1:$C$498,MATCH(C1063,[2]master!$A$1:$A$498,0),2)</f>
        <v>Carboneutralité à l’échelle mondiale</v>
      </c>
      <c r="E1063" t="s">
        <v>192</v>
      </c>
      <c r="F1063" t="s">
        <v>377</v>
      </c>
      <c r="G1063" t="s">
        <v>146</v>
      </c>
      <c r="H1063">
        <v>149540.008</v>
      </c>
    </row>
    <row r="1064" spans="1:8" x14ac:dyDescent="0.35">
      <c r="A1064" t="s">
        <v>193</v>
      </c>
      <c r="B1064" t="str">
        <f>INDEX([2]master!$A$1:$C$498,MATCH(A1064,[2]master!$A$1:$A$498,0),2)</f>
        <v>Émissions dégagées</v>
      </c>
      <c r="C1064" t="s">
        <v>9</v>
      </c>
      <c r="D1064" t="str">
        <f>INDEX([2]master!$A$1:$C$498,MATCH(C1064,[2]master!$A$1:$A$498,0),2)</f>
        <v>Carboneutralité à l’échelle mondiale</v>
      </c>
      <c r="E1064" t="s">
        <v>192</v>
      </c>
      <c r="F1064" t="s">
        <v>377</v>
      </c>
      <c r="G1064" t="s">
        <v>147</v>
      </c>
      <c r="H1064">
        <v>147008.141</v>
      </c>
    </row>
    <row r="1065" spans="1:8" x14ac:dyDescent="0.35">
      <c r="A1065" t="s">
        <v>193</v>
      </c>
      <c r="B1065" t="str">
        <f>INDEX([2]master!$A$1:$C$498,MATCH(A1065,[2]master!$A$1:$A$498,0),2)</f>
        <v>Émissions dégagées</v>
      </c>
      <c r="C1065" t="s">
        <v>9</v>
      </c>
      <c r="D1065" t="str">
        <f>INDEX([2]master!$A$1:$C$498,MATCH(C1065,[2]master!$A$1:$A$498,0),2)</f>
        <v>Carboneutralité à l’échelle mondiale</v>
      </c>
      <c r="E1065" t="s">
        <v>192</v>
      </c>
      <c r="F1065" t="s">
        <v>377</v>
      </c>
      <c r="G1065" t="s">
        <v>148</v>
      </c>
      <c r="H1065">
        <v>155021.66200000001</v>
      </c>
    </row>
    <row r="1066" spans="1:8" x14ac:dyDescent="0.35">
      <c r="A1066" t="s">
        <v>193</v>
      </c>
      <c r="B1066" t="str">
        <f>INDEX([2]master!$A$1:$C$498,MATCH(A1066,[2]master!$A$1:$A$498,0),2)</f>
        <v>Émissions dégagées</v>
      </c>
      <c r="C1066" t="s">
        <v>9</v>
      </c>
      <c r="D1066" t="str">
        <f>INDEX([2]master!$A$1:$C$498,MATCH(C1066,[2]master!$A$1:$A$498,0),2)</f>
        <v>Carboneutralité à l’échelle mondiale</v>
      </c>
      <c r="E1066" t="s">
        <v>192</v>
      </c>
      <c r="F1066" t="s">
        <v>377</v>
      </c>
      <c r="G1066" t="s">
        <v>149</v>
      </c>
      <c r="H1066">
        <v>158402.55499999999</v>
      </c>
    </row>
    <row r="1067" spans="1:8" x14ac:dyDescent="0.35">
      <c r="A1067" t="s">
        <v>193</v>
      </c>
      <c r="B1067" t="str">
        <f>INDEX([2]master!$A$1:$C$498,MATCH(A1067,[2]master!$A$1:$A$498,0),2)</f>
        <v>Émissions dégagées</v>
      </c>
      <c r="C1067" t="s">
        <v>9</v>
      </c>
      <c r="D1067" t="str">
        <f>INDEX([2]master!$A$1:$C$498,MATCH(C1067,[2]master!$A$1:$A$498,0),2)</f>
        <v>Carboneutralité à l’échelle mondiale</v>
      </c>
      <c r="E1067" t="s">
        <v>192</v>
      </c>
      <c r="F1067" t="s">
        <v>377</v>
      </c>
      <c r="G1067" t="s">
        <v>150</v>
      </c>
      <c r="H1067">
        <v>168015.98699999999</v>
      </c>
    </row>
    <row r="1068" spans="1:8" x14ac:dyDescent="0.35">
      <c r="A1068" t="s">
        <v>193</v>
      </c>
      <c r="B1068" t="str">
        <f>INDEX([2]master!$A$1:$C$498,MATCH(A1068,[2]master!$A$1:$A$498,0),2)</f>
        <v>Émissions dégagées</v>
      </c>
      <c r="C1068" t="s">
        <v>9</v>
      </c>
      <c r="D1068" t="str">
        <f>INDEX([2]master!$A$1:$C$498,MATCH(C1068,[2]master!$A$1:$A$498,0),2)</f>
        <v>Carboneutralité à l’échelle mondiale</v>
      </c>
      <c r="E1068" t="s">
        <v>192</v>
      </c>
      <c r="F1068" t="s">
        <v>377</v>
      </c>
      <c r="G1068" t="s">
        <v>151</v>
      </c>
      <c r="H1068">
        <v>172307.41500000001</v>
      </c>
    </row>
    <row r="1069" spans="1:8" x14ac:dyDescent="0.35">
      <c r="A1069" t="s">
        <v>193</v>
      </c>
      <c r="B1069" t="str">
        <f>INDEX([2]master!$A$1:$C$498,MATCH(A1069,[2]master!$A$1:$A$498,0),2)</f>
        <v>Émissions dégagées</v>
      </c>
      <c r="C1069" t="s">
        <v>9</v>
      </c>
      <c r="D1069" t="str">
        <f>INDEX([2]master!$A$1:$C$498,MATCH(C1069,[2]master!$A$1:$A$498,0),2)</f>
        <v>Carboneutralité à l’échelle mondiale</v>
      </c>
      <c r="E1069" t="s">
        <v>192</v>
      </c>
      <c r="F1069" t="s">
        <v>377</v>
      </c>
      <c r="G1069" t="s">
        <v>152</v>
      </c>
      <c r="H1069">
        <v>175789.435</v>
      </c>
    </row>
    <row r="1070" spans="1:8" x14ac:dyDescent="0.35">
      <c r="A1070" t="s">
        <v>193</v>
      </c>
      <c r="B1070" t="str">
        <f>INDEX([2]master!$A$1:$C$498,MATCH(A1070,[2]master!$A$1:$A$498,0),2)</f>
        <v>Émissions dégagées</v>
      </c>
      <c r="C1070" t="s">
        <v>9</v>
      </c>
      <c r="D1070" t="str">
        <f>INDEX([2]master!$A$1:$C$498,MATCH(C1070,[2]master!$A$1:$A$498,0),2)</f>
        <v>Carboneutralité à l’échelle mondiale</v>
      </c>
      <c r="E1070" t="s">
        <v>192</v>
      </c>
      <c r="F1070" t="s">
        <v>377</v>
      </c>
      <c r="G1070" t="s">
        <v>153</v>
      </c>
      <c r="H1070">
        <v>176406.94</v>
      </c>
    </row>
    <row r="1071" spans="1:8" x14ac:dyDescent="0.35">
      <c r="A1071" t="s">
        <v>193</v>
      </c>
      <c r="B1071" t="str">
        <f>INDEX([2]master!$A$1:$C$498,MATCH(A1071,[2]master!$A$1:$A$498,0),2)</f>
        <v>Émissions dégagées</v>
      </c>
      <c r="C1071" t="s">
        <v>9</v>
      </c>
      <c r="D1071" t="str">
        <f>INDEX([2]master!$A$1:$C$498,MATCH(C1071,[2]master!$A$1:$A$498,0),2)</f>
        <v>Carboneutralité à l’échelle mondiale</v>
      </c>
      <c r="E1071" t="s">
        <v>192</v>
      </c>
      <c r="F1071" t="s">
        <v>377</v>
      </c>
      <c r="G1071" t="s">
        <v>154</v>
      </c>
      <c r="H1071">
        <v>166112.44</v>
      </c>
    </row>
    <row r="1072" spans="1:8" x14ac:dyDescent="0.35">
      <c r="A1072" t="s">
        <v>193</v>
      </c>
      <c r="B1072" t="str">
        <f>INDEX([2]master!$A$1:$C$498,MATCH(A1072,[2]master!$A$1:$A$498,0),2)</f>
        <v>Émissions dégagées</v>
      </c>
      <c r="C1072" t="s">
        <v>9</v>
      </c>
      <c r="D1072" t="str">
        <f>INDEX([2]master!$A$1:$C$498,MATCH(C1072,[2]master!$A$1:$A$498,0),2)</f>
        <v>Carboneutralité à l’échelle mondiale</v>
      </c>
      <c r="E1072" t="s">
        <v>192</v>
      </c>
      <c r="F1072" t="s">
        <v>377</v>
      </c>
      <c r="G1072" t="s">
        <v>155</v>
      </c>
      <c r="H1072">
        <v>170987.75</v>
      </c>
    </row>
    <row r="1073" spans="1:8" x14ac:dyDescent="0.35">
      <c r="A1073" t="s">
        <v>193</v>
      </c>
      <c r="B1073" t="str">
        <f>INDEX([2]master!$A$1:$C$498,MATCH(A1073,[2]master!$A$1:$A$498,0),2)</f>
        <v>Émissions dégagées</v>
      </c>
      <c r="C1073" t="s">
        <v>9</v>
      </c>
      <c r="D1073" t="str">
        <f>INDEX([2]master!$A$1:$C$498,MATCH(C1073,[2]master!$A$1:$A$498,0),2)</f>
        <v>Carboneutralité à l’échelle mondiale</v>
      </c>
      <c r="E1073" t="s">
        <v>192</v>
      </c>
      <c r="F1073" t="s">
        <v>377</v>
      </c>
      <c r="G1073" t="s">
        <v>156</v>
      </c>
      <c r="H1073">
        <v>178575.66999999998</v>
      </c>
    </row>
    <row r="1074" spans="1:8" x14ac:dyDescent="0.35">
      <c r="A1074" t="s">
        <v>193</v>
      </c>
      <c r="B1074" t="str">
        <f>INDEX([2]master!$A$1:$C$498,MATCH(A1074,[2]master!$A$1:$A$498,0),2)</f>
        <v>Émissions dégagées</v>
      </c>
      <c r="C1074" t="s">
        <v>9</v>
      </c>
      <c r="D1074" t="str">
        <f>INDEX([2]master!$A$1:$C$498,MATCH(C1074,[2]master!$A$1:$A$498,0),2)</f>
        <v>Carboneutralité à l’échelle mondiale</v>
      </c>
      <c r="E1074" t="s">
        <v>192</v>
      </c>
      <c r="F1074" t="s">
        <v>377</v>
      </c>
      <c r="G1074" t="s">
        <v>157</v>
      </c>
      <c r="H1074">
        <v>175304.53899999999</v>
      </c>
    </row>
    <row r="1075" spans="1:8" x14ac:dyDescent="0.35">
      <c r="A1075" t="s">
        <v>193</v>
      </c>
      <c r="B1075" t="str">
        <f>INDEX([2]master!$A$1:$C$498,MATCH(A1075,[2]master!$A$1:$A$498,0),2)</f>
        <v>Émissions dégagées</v>
      </c>
      <c r="C1075" t="s">
        <v>9</v>
      </c>
      <c r="D1075" t="str">
        <f>INDEX([2]master!$A$1:$C$498,MATCH(C1075,[2]master!$A$1:$A$498,0),2)</f>
        <v>Carboneutralité à l’échelle mondiale</v>
      </c>
      <c r="E1075" t="s">
        <v>192</v>
      </c>
      <c r="F1075" t="s">
        <v>377</v>
      </c>
      <c r="G1075" t="s">
        <v>158</v>
      </c>
      <c r="H1075">
        <v>146777.13399999999</v>
      </c>
    </row>
    <row r="1076" spans="1:8" x14ac:dyDescent="0.35">
      <c r="A1076" t="s">
        <v>193</v>
      </c>
      <c r="B1076" t="str">
        <f>INDEX([2]master!$A$1:$C$498,MATCH(A1076,[2]master!$A$1:$A$498,0),2)</f>
        <v>Émissions dégagées</v>
      </c>
      <c r="C1076" t="s">
        <v>9</v>
      </c>
      <c r="D1076" t="str">
        <f>INDEX([2]master!$A$1:$C$498,MATCH(C1076,[2]master!$A$1:$A$498,0),2)</f>
        <v>Carboneutralité à l’échelle mondiale</v>
      </c>
      <c r="E1076" t="s">
        <v>192</v>
      </c>
      <c r="F1076" t="s">
        <v>377</v>
      </c>
      <c r="G1076" t="s">
        <v>159</v>
      </c>
      <c r="H1076">
        <v>164562.25500000003</v>
      </c>
    </row>
    <row r="1077" spans="1:8" x14ac:dyDescent="0.35">
      <c r="A1077" t="s">
        <v>193</v>
      </c>
      <c r="B1077" t="str">
        <f>INDEX([2]master!$A$1:$C$498,MATCH(A1077,[2]master!$A$1:$A$498,0),2)</f>
        <v>Émissions dégagées</v>
      </c>
      <c r="C1077" t="s">
        <v>9</v>
      </c>
      <c r="D1077" t="str">
        <f>INDEX([2]master!$A$1:$C$498,MATCH(C1077,[2]master!$A$1:$A$498,0),2)</f>
        <v>Carboneutralité à l’échelle mondiale</v>
      </c>
      <c r="E1077" t="s">
        <v>192</v>
      </c>
      <c r="F1077" t="s">
        <v>377</v>
      </c>
      <c r="G1077" t="s">
        <v>160</v>
      </c>
      <c r="H1077">
        <v>165904.74900000001</v>
      </c>
    </row>
    <row r="1078" spans="1:8" x14ac:dyDescent="0.35">
      <c r="A1078" t="s">
        <v>193</v>
      </c>
      <c r="B1078" t="str">
        <f>INDEX([2]master!$A$1:$C$498,MATCH(A1078,[2]master!$A$1:$A$498,0),2)</f>
        <v>Émissions dégagées</v>
      </c>
      <c r="C1078" t="s">
        <v>9</v>
      </c>
      <c r="D1078" t="str">
        <f>INDEX([2]master!$A$1:$C$498,MATCH(C1078,[2]master!$A$1:$A$498,0),2)</f>
        <v>Carboneutralité à l’échelle mondiale</v>
      </c>
      <c r="E1078" t="s">
        <v>192</v>
      </c>
      <c r="F1078" t="s">
        <v>377</v>
      </c>
      <c r="G1078" t="s">
        <v>161</v>
      </c>
      <c r="H1078">
        <v>164645.67200000002</v>
      </c>
    </row>
    <row r="1079" spans="1:8" x14ac:dyDescent="0.35">
      <c r="A1079" t="s">
        <v>193</v>
      </c>
      <c r="B1079" t="str">
        <f>INDEX([2]master!$A$1:$C$498,MATCH(A1079,[2]master!$A$1:$A$498,0),2)</f>
        <v>Émissions dégagées</v>
      </c>
      <c r="C1079" t="s">
        <v>9</v>
      </c>
      <c r="D1079" t="str">
        <f>INDEX([2]master!$A$1:$C$498,MATCH(C1079,[2]master!$A$1:$A$498,0),2)</f>
        <v>Carboneutralité à l’échelle mondiale</v>
      </c>
      <c r="E1079" t="s">
        <v>192</v>
      </c>
      <c r="F1079" t="s">
        <v>377</v>
      </c>
      <c r="G1079" t="s">
        <v>162</v>
      </c>
      <c r="H1079">
        <v>159769.11500000002</v>
      </c>
    </row>
    <row r="1080" spans="1:8" x14ac:dyDescent="0.35">
      <c r="A1080" t="s">
        <v>193</v>
      </c>
      <c r="B1080" t="str">
        <f>INDEX([2]master!$A$1:$C$498,MATCH(A1080,[2]master!$A$1:$A$498,0),2)</f>
        <v>Émissions dégagées</v>
      </c>
      <c r="C1080" t="s">
        <v>9</v>
      </c>
      <c r="D1080" t="str">
        <f>INDEX([2]master!$A$1:$C$498,MATCH(C1080,[2]master!$A$1:$A$498,0),2)</f>
        <v>Carboneutralité à l’échelle mondiale</v>
      </c>
      <c r="E1080" t="s">
        <v>192</v>
      </c>
      <c r="F1080" t="s">
        <v>377</v>
      </c>
      <c r="G1080" t="s">
        <v>163</v>
      </c>
      <c r="H1080">
        <v>152038.35800000001</v>
      </c>
    </row>
    <row r="1081" spans="1:8" x14ac:dyDescent="0.35">
      <c r="A1081" t="s">
        <v>193</v>
      </c>
      <c r="B1081" t="str">
        <f>INDEX([2]master!$A$1:$C$498,MATCH(A1081,[2]master!$A$1:$A$498,0),2)</f>
        <v>Émissions dégagées</v>
      </c>
      <c r="C1081" t="s">
        <v>9</v>
      </c>
      <c r="D1081" t="str">
        <f>INDEX([2]master!$A$1:$C$498,MATCH(C1081,[2]master!$A$1:$A$498,0),2)</f>
        <v>Carboneutralité à l’échelle mondiale</v>
      </c>
      <c r="E1081" t="s">
        <v>192</v>
      </c>
      <c r="F1081" t="s">
        <v>377</v>
      </c>
      <c r="G1081" t="s">
        <v>164</v>
      </c>
      <c r="H1081">
        <v>145044.609</v>
      </c>
    </row>
    <row r="1082" spans="1:8" x14ac:dyDescent="0.35">
      <c r="A1082" t="s">
        <v>193</v>
      </c>
      <c r="B1082" t="str">
        <f>INDEX([2]master!$A$1:$C$498,MATCH(A1082,[2]master!$A$1:$A$498,0),2)</f>
        <v>Émissions dégagées</v>
      </c>
      <c r="C1082" t="s">
        <v>9</v>
      </c>
      <c r="D1082" t="str">
        <f>INDEX([2]master!$A$1:$C$498,MATCH(C1082,[2]master!$A$1:$A$498,0),2)</f>
        <v>Carboneutralité à l’échelle mondiale</v>
      </c>
      <c r="E1082" t="s">
        <v>192</v>
      </c>
      <c r="F1082" t="s">
        <v>377</v>
      </c>
      <c r="G1082" t="s">
        <v>165</v>
      </c>
      <c r="H1082">
        <v>135510.04600000003</v>
      </c>
    </row>
    <row r="1083" spans="1:8" x14ac:dyDescent="0.35">
      <c r="A1083" t="s">
        <v>193</v>
      </c>
      <c r="B1083" t="str">
        <f>INDEX([2]master!$A$1:$C$498,MATCH(A1083,[2]master!$A$1:$A$498,0),2)</f>
        <v>Émissions dégagées</v>
      </c>
      <c r="C1083" t="s">
        <v>9</v>
      </c>
      <c r="D1083" t="str">
        <f>INDEX([2]master!$A$1:$C$498,MATCH(C1083,[2]master!$A$1:$A$498,0),2)</f>
        <v>Carboneutralité à l’échelle mondiale</v>
      </c>
      <c r="E1083" t="s">
        <v>192</v>
      </c>
      <c r="F1083" t="s">
        <v>377</v>
      </c>
      <c r="G1083" t="s">
        <v>166</v>
      </c>
      <c r="H1083">
        <v>124586.33100000001</v>
      </c>
    </row>
    <row r="1084" spans="1:8" x14ac:dyDescent="0.35">
      <c r="A1084" t="s">
        <v>193</v>
      </c>
      <c r="B1084" t="str">
        <f>INDEX([2]master!$A$1:$C$498,MATCH(A1084,[2]master!$A$1:$A$498,0),2)</f>
        <v>Émissions dégagées</v>
      </c>
      <c r="C1084" t="s">
        <v>9</v>
      </c>
      <c r="D1084" t="str">
        <f>INDEX([2]master!$A$1:$C$498,MATCH(C1084,[2]master!$A$1:$A$498,0),2)</f>
        <v>Carboneutralité à l’échelle mondiale</v>
      </c>
      <c r="E1084" t="s">
        <v>192</v>
      </c>
      <c r="F1084" t="s">
        <v>377</v>
      </c>
      <c r="G1084" t="s">
        <v>167</v>
      </c>
      <c r="H1084">
        <v>112532.439</v>
      </c>
    </row>
    <row r="1085" spans="1:8" x14ac:dyDescent="0.35">
      <c r="A1085" t="s">
        <v>193</v>
      </c>
      <c r="B1085" t="str">
        <f>INDEX([2]master!$A$1:$C$498,MATCH(A1085,[2]master!$A$1:$A$498,0),2)</f>
        <v>Émissions dégagées</v>
      </c>
      <c r="C1085" t="s">
        <v>9</v>
      </c>
      <c r="D1085" t="str">
        <f>INDEX([2]master!$A$1:$C$498,MATCH(C1085,[2]master!$A$1:$A$498,0),2)</f>
        <v>Carboneutralité à l’échelle mondiale</v>
      </c>
      <c r="E1085" t="s">
        <v>192</v>
      </c>
      <c r="F1085" t="s">
        <v>377</v>
      </c>
      <c r="G1085" t="s">
        <v>168</v>
      </c>
      <c r="H1085">
        <v>99658.004000000001</v>
      </c>
    </row>
    <row r="1086" spans="1:8" x14ac:dyDescent="0.35">
      <c r="A1086" t="s">
        <v>193</v>
      </c>
      <c r="B1086" t="str">
        <f>INDEX([2]master!$A$1:$C$498,MATCH(A1086,[2]master!$A$1:$A$498,0),2)</f>
        <v>Émissions dégagées</v>
      </c>
      <c r="C1086" t="s">
        <v>9</v>
      </c>
      <c r="D1086" t="str">
        <f>INDEX([2]master!$A$1:$C$498,MATCH(C1086,[2]master!$A$1:$A$498,0),2)</f>
        <v>Carboneutralité à l’échelle mondiale</v>
      </c>
      <c r="E1086" t="s">
        <v>192</v>
      </c>
      <c r="F1086" t="s">
        <v>377</v>
      </c>
      <c r="G1086" t="s">
        <v>169</v>
      </c>
      <c r="H1086">
        <v>90539.879000000001</v>
      </c>
    </row>
    <row r="1087" spans="1:8" x14ac:dyDescent="0.35">
      <c r="A1087" t="s">
        <v>193</v>
      </c>
      <c r="B1087" t="str">
        <f>INDEX([2]master!$A$1:$C$498,MATCH(A1087,[2]master!$A$1:$A$498,0),2)</f>
        <v>Émissions dégagées</v>
      </c>
      <c r="C1087" t="s">
        <v>9</v>
      </c>
      <c r="D1087" t="str">
        <f>INDEX([2]master!$A$1:$C$498,MATCH(C1087,[2]master!$A$1:$A$498,0),2)</f>
        <v>Carboneutralité à l’échelle mondiale</v>
      </c>
      <c r="E1087" t="s">
        <v>192</v>
      </c>
      <c r="F1087" t="s">
        <v>377</v>
      </c>
      <c r="G1087" t="s">
        <v>170</v>
      </c>
      <c r="H1087">
        <v>82027.607999999993</v>
      </c>
    </row>
    <row r="1088" spans="1:8" x14ac:dyDescent="0.35">
      <c r="A1088" t="s">
        <v>193</v>
      </c>
      <c r="B1088" t="str">
        <f>INDEX([2]master!$A$1:$C$498,MATCH(A1088,[2]master!$A$1:$A$498,0),2)</f>
        <v>Émissions dégagées</v>
      </c>
      <c r="C1088" t="s">
        <v>9</v>
      </c>
      <c r="D1088" t="str">
        <f>INDEX([2]master!$A$1:$C$498,MATCH(C1088,[2]master!$A$1:$A$498,0),2)</f>
        <v>Carboneutralité à l’échelle mondiale</v>
      </c>
      <c r="E1088" t="s">
        <v>192</v>
      </c>
      <c r="F1088" t="s">
        <v>377</v>
      </c>
      <c r="G1088" t="s">
        <v>171</v>
      </c>
      <c r="H1088">
        <v>72888.366999999998</v>
      </c>
    </row>
    <row r="1089" spans="1:8" x14ac:dyDescent="0.35">
      <c r="A1089" t="s">
        <v>193</v>
      </c>
      <c r="B1089" t="str">
        <f>INDEX([2]master!$A$1:$C$498,MATCH(A1089,[2]master!$A$1:$A$498,0),2)</f>
        <v>Émissions dégagées</v>
      </c>
      <c r="C1089" t="s">
        <v>9</v>
      </c>
      <c r="D1089" t="str">
        <f>INDEX([2]master!$A$1:$C$498,MATCH(C1089,[2]master!$A$1:$A$498,0),2)</f>
        <v>Carboneutralité à l’échelle mondiale</v>
      </c>
      <c r="E1089" t="s">
        <v>192</v>
      </c>
      <c r="F1089" t="s">
        <v>377</v>
      </c>
      <c r="G1089" t="s">
        <v>172</v>
      </c>
      <c r="H1089">
        <v>62807.132999999994</v>
      </c>
    </row>
    <row r="1090" spans="1:8" x14ac:dyDescent="0.35">
      <c r="A1090" t="s">
        <v>193</v>
      </c>
      <c r="B1090" t="str">
        <f>INDEX([2]master!$A$1:$C$498,MATCH(A1090,[2]master!$A$1:$A$498,0),2)</f>
        <v>Émissions dégagées</v>
      </c>
      <c r="C1090" t="s">
        <v>9</v>
      </c>
      <c r="D1090" t="str">
        <f>INDEX([2]master!$A$1:$C$498,MATCH(C1090,[2]master!$A$1:$A$498,0),2)</f>
        <v>Carboneutralité à l’échelle mondiale</v>
      </c>
      <c r="E1090" t="s">
        <v>192</v>
      </c>
      <c r="F1090" t="s">
        <v>377</v>
      </c>
      <c r="G1090" t="s">
        <v>173</v>
      </c>
      <c r="H1090">
        <v>55395.618999999999</v>
      </c>
    </row>
    <row r="1091" spans="1:8" x14ac:dyDescent="0.35">
      <c r="A1091" t="s">
        <v>193</v>
      </c>
      <c r="B1091" t="str">
        <f>INDEX([2]master!$A$1:$C$498,MATCH(A1091,[2]master!$A$1:$A$498,0),2)</f>
        <v>Émissions dégagées</v>
      </c>
      <c r="C1091" t="s">
        <v>9</v>
      </c>
      <c r="D1091" t="str">
        <f>INDEX([2]master!$A$1:$C$498,MATCH(C1091,[2]master!$A$1:$A$498,0),2)</f>
        <v>Carboneutralité à l’échelle mondiale</v>
      </c>
      <c r="E1091" t="s">
        <v>192</v>
      </c>
      <c r="F1091" t="s">
        <v>377</v>
      </c>
      <c r="G1091" t="s">
        <v>174</v>
      </c>
      <c r="H1091">
        <v>48732.531000000003</v>
      </c>
    </row>
    <row r="1092" spans="1:8" x14ac:dyDescent="0.35">
      <c r="A1092" t="s">
        <v>193</v>
      </c>
      <c r="B1092" t="str">
        <f>INDEX([2]master!$A$1:$C$498,MATCH(A1092,[2]master!$A$1:$A$498,0),2)</f>
        <v>Émissions dégagées</v>
      </c>
      <c r="C1092" t="s">
        <v>9</v>
      </c>
      <c r="D1092" t="str">
        <f>INDEX([2]master!$A$1:$C$498,MATCH(C1092,[2]master!$A$1:$A$498,0),2)</f>
        <v>Carboneutralité à l’échelle mondiale</v>
      </c>
      <c r="E1092" t="s">
        <v>192</v>
      </c>
      <c r="F1092" t="s">
        <v>377</v>
      </c>
      <c r="G1092" t="s">
        <v>175</v>
      </c>
      <c r="H1092">
        <v>44143.847000000002</v>
      </c>
    </row>
    <row r="1093" spans="1:8" x14ac:dyDescent="0.35">
      <c r="A1093" t="s">
        <v>193</v>
      </c>
      <c r="B1093" t="str">
        <f>INDEX([2]master!$A$1:$C$498,MATCH(A1093,[2]master!$A$1:$A$498,0),2)</f>
        <v>Émissions dégagées</v>
      </c>
      <c r="C1093" t="s">
        <v>9</v>
      </c>
      <c r="D1093" t="str">
        <f>INDEX([2]master!$A$1:$C$498,MATCH(C1093,[2]master!$A$1:$A$498,0),2)</f>
        <v>Carboneutralité à l’échelle mondiale</v>
      </c>
      <c r="E1093" t="s">
        <v>192</v>
      </c>
      <c r="F1093" t="s">
        <v>377</v>
      </c>
      <c r="G1093" t="s">
        <v>176</v>
      </c>
      <c r="H1093">
        <v>40561.824000000001</v>
      </c>
    </row>
    <row r="1094" spans="1:8" x14ac:dyDescent="0.35">
      <c r="A1094" t="s">
        <v>193</v>
      </c>
      <c r="B1094" t="str">
        <f>INDEX([2]master!$A$1:$C$498,MATCH(A1094,[2]master!$A$1:$A$498,0),2)</f>
        <v>Émissions dégagées</v>
      </c>
      <c r="C1094" t="s">
        <v>9</v>
      </c>
      <c r="D1094" t="str">
        <f>INDEX([2]master!$A$1:$C$498,MATCH(C1094,[2]master!$A$1:$A$498,0),2)</f>
        <v>Carboneutralité à l’échelle mondiale</v>
      </c>
      <c r="E1094" t="s">
        <v>192</v>
      </c>
      <c r="F1094" t="s">
        <v>377</v>
      </c>
      <c r="G1094" t="s">
        <v>177</v>
      </c>
      <c r="H1094">
        <v>37798.608</v>
      </c>
    </row>
    <row r="1095" spans="1:8" x14ac:dyDescent="0.35">
      <c r="A1095" t="s">
        <v>193</v>
      </c>
      <c r="B1095" t="str">
        <f>INDEX([2]master!$A$1:$C$498,MATCH(A1095,[2]master!$A$1:$A$498,0),2)</f>
        <v>Émissions dégagées</v>
      </c>
      <c r="C1095" t="s">
        <v>9</v>
      </c>
      <c r="D1095" t="str">
        <f>INDEX([2]master!$A$1:$C$498,MATCH(C1095,[2]master!$A$1:$A$498,0),2)</f>
        <v>Carboneutralité à l’échelle mondiale</v>
      </c>
      <c r="E1095" t="s">
        <v>192</v>
      </c>
      <c r="F1095" t="s">
        <v>377</v>
      </c>
      <c r="G1095" t="s">
        <v>178</v>
      </c>
      <c r="H1095">
        <v>35880.847000000009</v>
      </c>
    </row>
    <row r="1096" spans="1:8" x14ac:dyDescent="0.35">
      <c r="A1096" t="s">
        <v>193</v>
      </c>
      <c r="B1096" t="str">
        <f>INDEX([2]master!$A$1:$C$498,MATCH(A1096,[2]master!$A$1:$A$498,0),2)</f>
        <v>Émissions dégagées</v>
      </c>
      <c r="C1096" t="s">
        <v>9</v>
      </c>
      <c r="D1096" t="str">
        <f>INDEX([2]master!$A$1:$C$498,MATCH(C1096,[2]master!$A$1:$A$498,0),2)</f>
        <v>Carboneutralité à l’échelle mondiale</v>
      </c>
      <c r="E1096" t="s">
        <v>192</v>
      </c>
      <c r="F1096" t="s">
        <v>377</v>
      </c>
      <c r="G1096" t="s">
        <v>179</v>
      </c>
      <c r="H1096">
        <v>33800.313999999998</v>
      </c>
    </row>
    <row r="1097" spans="1:8" x14ac:dyDescent="0.35">
      <c r="A1097" t="s">
        <v>193</v>
      </c>
      <c r="B1097" t="str">
        <f>INDEX([2]master!$A$1:$C$498,MATCH(A1097,[2]master!$A$1:$A$498,0),2)</f>
        <v>Émissions dégagées</v>
      </c>
      <c r="C1097" t="s">
        <v>9</v>
      </c>
      <c r="D1097" t="str">
        <f>INDEX([2]master!$A$1:$C$498,MATCH(C1097,[2]master!$A$1:$A$498,0),2)</f>
        <v>Carboneutralité à l’échelle mondiale</v>
      </c>
      <c r="E1097" t="s">
        <v>192</v>
      </c>
      <c r="F1097" t="s">
        <v>377</v>
      </c>
      <c r="G1097" t="s">
        <v>180</v>
      </c>
      <c r="H1097">
        <v>31713.618000000002</v>
      </c>
    </row>
    <row r="1098" spans="1:8" x14ac:dyDescent="0.35">
      <c r="A1098" t="s">
        <v>193</v>
      </c>
      <c r="B1098" t="str">
        <f>INDEX([2]master!$A$1:$C$498,MATCH(A1098,[2]master!$A$1:$A$498,0),2)</f>
        <v>Émissions dégagées</v>
      </c>
      <c r="C1098" t="s">
        <v>9</v>
      </c>
      <c r="D1098" t="str">
        <f>INDEX([2]master!$A$1:$C$498,MATCH(C1098,[2]master!$A$1:$A$498,0),2)</f>
        <v>Carboneutralité à l’échelle mondiale</v>
      </c>
      <c r="E1098" t="s">
        <v>192</v>
      </c>
      <c r="F1098" t="s">
        <v>377</v>
      </c>
      <c r="G1098" t="s">
        <v>181</v>
      </c>
      <c r="H1098">
        <v>29696.283299999996</v>
      </c>
    </row>
    <row r="1099" spans="1:8" x14ac:dyDescent="0.35">
      <c r="A1099" t="s">
        <v>193</v>
      </c>
      <c r="B1099" t="str">
        <f>INDEX([2]master!$A$1:$C$498,MATCH(A1099,[2]master!$A$1:$A$498,0),2)</f>
        <v>Émissions dégagées</v>
      </c>
      <c r="C1099" t="s">
        <v>9</v>
      </c>
      <c r="D1099" t="str">
        <f>INDEX([2]master!$A$1:$C$498,MATCH(C1099,[2]master!$A$1:$A$498,0),2)</f>
        <v>Carboneutralité à l’échelle mondiale</v>
      </c>
      <c r="E1099" t="s">
        <v>192</v>
      </c>
      <c r="F1099" t="s">
        <v>377</v>
      </c>
      <c r="G1099" t="s">
        <v>182</v>
      </c>
      <c r="H1099">
        <v>27892.338299999999</v>
      </c>
    </row>
    <row r="1100" spans="1:8" x14ac:dyDescent="0.35">
      <c r="A1100" t="s">
        <v>193</v>
      </c>
      <c r="B1100" t="str">
        <f>INDEX([2]master!$A$1:$C$498,MATCH(A1100,[2]master!$A$1:$A$498,0),2)</f>
        <v>Émissions dégagées</v>
      </c>
      <c r="C1100" t="s">
        <v>9</v>
      </c>
      <c r="D1100" t="str">
        <f>INDEX([2]master!$A$1:$C$498,MATCH(C1100,[2]master!$A$1:$A$498,0),2)</f>
        <v>Carboneutralité à l’échelle mondiale</v>
      </c>
      <c r="E1100" t="s">
        <v>192</v>
      </c>
      <c r="F1100" t="s">
        <v>377</v>
      </c>
      <c r="G1100" t="s">
        <v>183</v>
      </c>
      <c r="H1100">
        <v>25910.524000000001</v>
      </c>
    </row>
    <row r="1101" spans="1:8" x14ac:dyDescent="0.35">
      <c r="A1101" t="s">
        <v>193</v>
      </c>
      <c r="B1101" t="str">
        <f>INDEX([2]master!$A$1:$C$498,MATCH(A1101,[2]master!$A$1:$A$498,0),2)</f>
        <v>Émissions dégagées</v>
      </c>
      <c r="C1101" t="s">
        <v>9</v>
      </c>
      <c r="D1101" t="str">
        <f>INDEX([2]master!$A$1:$C$498,MATCH(C1101,[2]master!$A$1:$A$498,0),2)</f>
        <v>Carboneutralité à l’échelle mondiale</v>
      </c>
      <c r="E1101" t="s">
        <v>192</v>
      </c>
      <c r="F1101" t="s">
        <v>377</v>
      </c>
      <c r="G1101" t="s">
        <v>184</v>
      </c>
      <c r="H1101">
        <v>24095.440399999999</v>
      </c>
    </row>
    <row r="1102" spans="1:8" x14ac:dyDescent="0.35">
      <c r="A1102" t="s">
        <v>193</v>
      </c>
      <c r="B1102" t="str">
        <f>INDEX([2]master!$A$1:$C$498,MATCH(A1102,[2]master!$A$1:$A$498,0),2)</f>
        <v>Émissions dégagées</v>
      </c>
      <c r="C1102" t="s">
        <v>9</v>
      </c>
      <c r="D1102" t="str">
        <f>INDEX([2]master!$A$1:$C$498,MATCH(C1102,[2]master!$A$1:$A$498,0),2)</f>
        <v>Carboneutralité à l’échelle mondiale</v>
      </c>
      <c r="E1102" t="s">
        <v>192</v>
      </c>
      <c r="F1102" t="s">
        <v>377</v>
      </c>
      <c r="G1102" t="s">
        <v>185</v>
      </c>
      <c r="H1102">
        <v>23031.543299999998</v>
      </c>
    </row>
    <row r="1103" spans="1:8" x14ac:dyDescent="0.35">
      <c r="A1103" t="s">
        <v>193</v>
      </c>
      <c r="B1103" t="str">
        <f>INDEX([2]master!$A$1:$C$498,MATCH(A1103,[2]master!$A$1:$A$498,0),2)</f>
        <v>Émissions dégagées</v>
      </c>
      <c r="C1103" t="s">
        <v>9</v>
      </c>
      <c r="D1103" t="str">
        <f>INDEX([2]master!$A$1:$C$498,MATCH(C1103,[2]master!$A$1:$A$498,0),2)</f>
        <v>Carboneutralité à l’échelle mondiale</v>
      </c>
      <c r="E1103" t="s">
        <v>192</v>
      </c>
      <c r="F1103" t="s">
        <v>377</v>
      </c>
      <c r="G1103" t="s">
        <v>186</v>
      </c>
      <c r="H1103">
        <v>22056.387500000001</v>
      </c>
    </row>
    <row r="1104" spans="1:8" x14ac:dyDescent="0.35">
      <c r="A1104" t="s">
        <v>193</v>
      </c>
      <c r="B1104" t="str">
        <f>INDEX([2]master!$A$1:$C$498,MATCH(A1104,[2]master!$A$1:$A$498,0),2)</f>
        <v>Émissions dégagées</v>
      </c>
      <c r="C1104" t="s">
        <v>9</v>
      </c>
      <c r="D1104" t="str">
        <f>INDEX([2]master!$A$1:$C$498,MATCH(C1104,[2]master!$A$1:$A$498,0),2)</f>
        <v>Carboneutralité à l’échelle mondiale</v>
      </c>
      <c r="E1104" t="s">
        <v>192</v>
      </c>
      <c r="F1104" t="s">
        <v>377</v>
      </c>
      <c r="G1104" t="s">
        <v>187</v>
      </c>
      <c r="H1104">
        <v>21220.265200000002</v>
      </c>
    </row>
    <row r="1105" spans="1:8" x14ac:dyDescent="0.35">
      <c r="A1105" t="s">
        <v>193</v>
      </c>
      <c r="B1105" t="str">
        <f>INDEX([2]master!$A$1:$C$498,MATCH(A1105,[2]master!$A$1:$A$498,0),2)</f>
        <v>Émissions dégagées</v>
      </c>
      <c r="C1105" t="s">
        <v>9</v>
      </c>
      <c r="D1105" t="str">
        <f>INDEX([2]master!$A$1:$C$498,MATCH(C1105,[2]master!$A$1:$A$498,0),2)</f>
        <v>Carboneutralité à l’échelle mondiale</v>
      </c>
      <c r="E1105" t="s">
        <v>192</v>
      </c>
      <c r="F1105" t="s">
        <v>377</v>
      </c>
      <c r="G1105" t="s">
        <v>188</v>
      </c>
      <c r="H1105">
        <v>20063.763499999997</v>
      </c>
    </row>
    <row r="1106" spans="1:8" x14ac:dyDescent="0.35">
      <c r="A1106" t="s">
        <v>194</v>
      </c>
      <c r="B1106" t="str">
        <f>INDEX([2]master!$A$1:$C$498,MATCH(A1106,[2]master!$A$1:$A$498,0),2)</f>
        <v>Émissions réduites</v>
      </c>
      <c r="C1106" t="s">
        <v>77</v>
      </c>
      <c r="D1106" t="str">
        <f>INDEX([2]master!$A$1:$C$498,MATCH(C1106,[2]master!$A$1:$A$498,0),2)</f>
        <v>Mesures actuelles</v>
      </c>
      <c r="E1106" t="s">
        <v>192</v>
      </c>
      <c r="F1106" t="s">
        <v>377</v>
      </c>
      <c r="G1106" t="s">
        <v>142</v>
      </c>
      <c r="H1106">
        <v>0</v>
      </c>
    </row>
    <row r="1107" spans="1:8" x14ac:dyDescent="0.35">
      <c r="A1107" t="s">
        <v>194</v>
      </c>
      <c r="B1107" t="str">
        <f>INDEX([2]master!$A$1:$C$498,MATCH(A1107,[2]master!$A$1:$A$498,0),2)</f>
        <v>Émissions réduites</v>
      </c>
      <c r="C1107" t="s">
        <v>77</v>
      </c>
      <c r="D1107" t="str">
        <f>INDEX([2]master!$A$1:$C$498,MATCH(C1107,[2]master!$A$1:$A$498,0),2)</f>
        <v>Mesures actuelles</v>
      </c>
      <c r="E1107" t="s">
        <v>192</v>
      </c>
      <c r="F1107" t="s">
        <v>377</v>
      </c>
      <c r="G1107" t="s">
        <v>144</v>
      </c>
      <c r="H1107">
        <v>0</v>
      </c>
    </row>
    <row r="1108" spans="1:8" x14ac:dyDescent="0.35">
      <c r="A1108" t="s">
        <v>194</v>
      </c>
      <c r="B1108" t="str">
        <f>INDEX([2]master!$A$1:$C$498,MATCH(A1108,[2]master!$A$1:$A$498,0),2)</f>
        <v>Émissions réduites</v>
      </c>
      <c r="C1108" t="s">
        <v>77</v>
      </c>
      <c r="D1108" t="str">
        <f>INDEX([2]master!$A$1:$C$498,MATCH(C1108,[2]master!$A$1:$A$498,0),2)</f>
        <v>Mesures actuelles</v>
      </c>
      <c r="E1108" t="s">
        <v>192</v>
      </c>
      <c r="F1108" t="s">
        <v>377</v>
      </c>
      <c r="G1108" t="s">
        <v>145</v>
      </c>
      <c r="H1108">
        <v>0</v>
      </c>
    </row>
    <row r="1109" spans="1:8" x14ac:dyDescent="0.35">
      <c r="A1109" t="s">
        <v>194</v>
      </c>
      <c r="B1109" t="str">
        <f>INDEX([2]master!$A$1:$C$498,MATCH(A1109,[2]master!$A$1:$A$498,0),2)</f>
        <v>Émissions réduites</v>
      </c>
      <c r="C1109" t="s">
        <v>77</v>
      </c>
      <c r="D1109" t="str">
        <f>INDEX([2]master!$A$1:$C$498,MATCH(C1109,[2]master!$A$1:$A$498,0),2)</f>
        <v>Mesures actuelles</v>
      </c>
      <c r="E1109" t="s">
        <v>192</v>
      </c>
      <c r="F1109" t="s">
        <v>377</v>
      </c>
      <c r="G1109" t="s">
        <v>146</v>
      </c>
      <c r="H1109">
        <v>0</v>
      </c>
    </row>
    <row r="1110" spans="1:8" x14ac:dyDescent="0.35">
      <c r="A1110" t="s">
        <v>194</v>
      </c>
      <c r="B1110" t="str">
        <f>INDEX([2]master!$A$1:$C$498,MATCH(A1110,[2]master!$A$1:$A$498,0),2)</f>
        <v>Émissions réduites</v>
      </c>
      <c r="C1110" t="s">
        <v>77</v>
      </c>
      <c r="D1110" t="str">
        <f>INDEX([2]master!$A$1:$C$498,MATCH(C1110,[2]master!$A$1:$A$498,0),2)</f>
        <v>Mesures actuelles</v>
      </c>
      <c r="E1110" t="s">
        <v>192</v>
      </c>
      <c r="F1110" t="s">
        <v>377</v>
      </c>
      <c r="G1110" t="s">
        <v>147</v>
      </c>
      <c r="H1110">
        <v>0</v>
      </c>
    </row>
    <row r="1111" spans="1:8" x14ac:dyDescent="0.35">
      <c r="A1111" t="s">
        <v>194</v>
      </c>
      <c r="B1111" t="str">
        <f>INDEX([2]master!$A$1:$C$498,MATCH(A1111,[2]master!$A$1:$A$498,0),2)</f>
        <v>Émissions réduites</v>
      </c>
      <c r="C1111" t="s">
        <v>77</v>
      </c>
      <c r="D1111" t="str">
        <f>INDEX([2]master!$A$1:$C$498,MATCH(C1111,[2]master!$A$1:$A$498,0),2)</f>
        <v>Mesures actuelles</v>
      </c>
      <c r="E1111" t="s">
        <v>192</v>
      </c>
      <c r="F1111" t="s">
        <v>377</v>
      </c>
      <c r="G1111" t="s">
        <v>148</v>
      </c>
      <c r="H1111">
        <v>0</v>
      </c>
    </row>
    <row r="1112" spans="1:8" x14ac:dyDescent="0.35">
      <c r="A1112" t="s">
        <v>194</v>
      </c>
      <c r="B1112" t="str">
        <f>INDEX([2]master!$A$1:$C$498,MATCH(A1112,[2]master!$A$1:$A$498,0),2)</f>
        <v>Émissions réduites</v>
      </c>
      <c r="C1112" t="s">
        <v>77</v>
      </c>
      <c r="D1112" t="str">
        <f>INDEX([2]master!$A$1:$C$498,MATCH(C1112,[2]master!$A$1:$A$498,0),2)</f>
        <v>Mesures actuelles</v>
      </c>
      <c r="E1112" t="s">
        <v>192</v>
      </c>
      <c r="F1112" t="s">
        <v>377</v>
      </c>
      <c r="G1112" t="s">
        <v>149</v>
      </c>
      <c r="H1112">
        <v>0</v>
      </c>
    </row>
    <row r="1113" spans="1:8" x14ac:dyDescent="0.35">
      <c r="A1113" t="s">
        <v>194</v>
      </c>
      <c r="B1113" t="str">
        <f>INDEX([2]master!$A$1:$C$498,MATCH(A1113,[2]master!$A$1:$A$498,0),2)</f>
        <v>Émissions réduites</v>
      </c>
      <c r="C1113" t="s">
        <v>77</v>
      </c>
      <c r="D1113" t="str">
        <f>INDEX([2]master!$A$1:$C$498,MATCH(C1113,[2]master!$A$1:$A$498,0),2)</f>
        <v>Mesures actuelles</v>
      </c>
      <c r="E1113" t="s">
        <v>192</v>
      </c>
      <c r="F1113" t="s">
        <v>377</v>
      </c>
      <c r="G1113" t="s">
        <v>150</v>
      </c>
      <c r="H1113">
        <v>0</v>
      </c>
    </row>
    <row r="1114" spans="1:8" x14ac:dyDescent="0.35">
      <c r="A1114" t="s">
        <v>194</v>
      </c>
      <c r="B1114" t="str">
        <f>INDEX([2]master!$A$1:$C$498,MATCH(A1114,[2]master!$A$1:$A$498,0),2)</f>
        <v>Émissions réduites</v>
      </c>
      <c r="C1114" t="s">
        <v>77</v>
      </c>
      <c r="D1114" t="str">
        <f>INDEX([2]master!$A$1:$C$498,MATCH(C1114,[2]master!$A$1:$A$498,0),2)</f>
        <v>Mesures actuelles</v>
      </c>
      <c r="E1114" t="s">
        <v>192</v>
      </c>
      <c r="F1114" t="s">
        <v>377</v>
      </c>
      <c r="G1114" t="s">
        <v>151</v>
      </c>
      <c r="H1114">
        <v>0</v>
      </c>
    </row>
    <row r="1115" spans="1:8" x14ac:dyDescent="0.35">
      <c r="A1115" t="s">
        <v>194</v>
      </c>
      <c r="B1115" t="str">
        <f>INDEX([2]master!$A$1:$C$498,MATCH(A1115,[2]master!$A$1:$A$498,0),2)</f>
        <v>Émissions réduites</v>
      </c>
      <c r="C1115" t="s">
        <v>77</v>
      </c>
      <c r="D1115" t="str">
        <f>INDEX([2]master!$A$1:$C$498,MATCH(C1115,[2]master!$A$1:$A$498,0),2)</f>
        <v>Mesures actuelles</v>
      </c>
      <c r="E1115" t="s">
        <v>192</v>
      </c>
      <c r="F1115" t="s">
        <v>377</v>
      </c>
      <c r="G1115" t="s">
        <v>152</v>
      </c>
      <c r="H1115">
        <v>0</v>
      </c>
    </row>
    <row r="1116" spans="1:8" x14ac:dyDescent="0.35">
      <c r="A1116" t="s">
        <v>194</v>
      </c>
      <c r="B1116" t="str">
        <f>INDEX([2]master!$A$1:$C$498,MATCH(A1116,[2]master!$A$1:$A$498,0),2)</f>
        <v>Émissions réduites</v>
      </c>
      <c r="C1116" t="s">
        <v>77</v>
      </c>
      <c r="D1116" t="str">
        <f>INDEX([2]master!$A$1:$C$498,MATCH(C1116,[2]master!$A$1:$A$498,0),2)</f>
        <v>Mesures actuelles</v>
      </c>
      <c r="E1116" t="s">
        <v>192</v>
      </c>
      <c r="F1116" t="s">
        <v>377</v>
      </c>
      <c r="G1116" t="s">
        <v>153</v>
      </c>
      <c r="H1116">
        <v>371</v>
      </c>
    </row>
    <row r="1117" spans="1:8" x14ac:dyDescent="0.35">
      <c r="A1117" t="s">
        <v>194</v>
      </c>
      <c r="B1117" t="str">
        <f>INDEX([2]master!$A$1:$C$498,MATCH(A1117,[2]master!$A$1:$A$498,0),2)</f>
        <v>Émissions réduites</v>
      </c>
      <c r="C1117" t="s">
        <v>77</v>
      </c>
      <c r="D1117" t="str">
        <f>INDEX([2]master!$A$1:$C$498,MATCH(C1117,[2]master!$A$1:$A$498,0),2)</f>
        <v>Mesures actuelles</v>
      </c>
      <c r="E1117" t="s">
        <v>192</v>
      </c>
      <c r="F1117" t="s">
        <v>377</v>
      </c>
      <c r="G1117" t="s">
        <v>154</v>
      </c>
      <c r="H1117">
        <v>1108.2000000000116</v>
      </c>
    </row>
    <row r="1118" spans="1:8" x14ac:dyDescent="0.35">
      <c r="A1118" t="s">
        <v>194</v>
      </c>
      <c r="B1118" t="str">
        <f>INDEX([2]master!$A$1:$C$498,MATCH(A1118,[2]master!$A$1:$A$498,0),2)</f>
        <v>Émissions réduites</v>
      </c>
      <c r="C1118" t="s">
        <v>77</v>
      </c>
      <c r="D1118" t="str">
        <f>INDEX([2]master!$A$1:$C$498,MATCH(C1118,[2]master!$A$1:$A$498,0),2)</f>
        <v>Mesures actuelles</v>
      </c>
      <c r="E1118" t="s">
        <v>192</v>
      </c>
      <c r="F1118" t="s">
        <v>377</v>
      </c>
      <c r="G1118" t="s">
        <v>155</v>
      </c>
      <c r="H1118">
        <v>1138.5</v>
      </c>
    </row>
    <row r="1119" spans="1:8" x14ac:dyDescent="0.35">
      <c r="A1119" t="s">
        <v>194</v>
      </c>
      <c r="B1119" t="str">
        <f>INDEX([2]master!$A$1:$C$498,MATCH(A1119,[2]master!$A$1:$A$498,0),2)</f>
        <v>Émissions réduites</v>
      </c>
      <c r="C1119" t="s">
        <v>77</v>
      </c>
      <c r="D1119" t="str">
        <f>INDEX([2]master!$A$1:$C$498,MATCH(C1119,[2]master!$A$1:$A$498,0),2)</f>
        <v>Mesures actuelles</v>
      </c>
      <c r="E1119" t="s">
        <v>192</v>
      </c>
      <c r="F1119" t="s">
        <v>377</v>
      </c>
      <c r="G1119" t="s">
        <v>156</v>
      </c>
      <c r="H1119">
        <v>1066.2999999999884</v>
      </c>
    </row>
    <row r="1120" spans="1:8" x14ac:dyDescent="0.35">
      <c r="A1120" t="s">
        <v>194</v>
      </c>
      <c r="B1120" t="str">
        <f>INDEX([2]master!$A$1:$C$498,MATCH(A1120,[2]master!$A$1:$A$498,0),2)</f>
        <v>Émissions réduites</v>
      </c>
      <c r="C1120" t="s">
        <v>77</v>
      </c>
      <c r="D1120" t="str">
        <f>INDEX([2]master!$A$1:$C$498,MATCH(C1120,[2]master!$A$1:$A$498,0),2)</f>
        <v>Mesures actuelles</v>
      </c>
      <c r="E1120" t="s">
        <v>192</v>
      </c>
      <c r="F1120" t="s">
        <v>377</v>
      </c>
      <c r="G1120" t="s">
        <v>157</v>
      </c>
      <c r="H1120">
        <v>1128.3000000000175</v>
      </c>
    </row>
    <row r="1121" spans="1:8" x14ac:dyDescent="0.35">
      <c r="A1121" t="s">
        <v>194</v>
      </c>
      <c r="B1121" t="str">
        <f>INDEX([2]master!$A$1:$C$498,MATCH(A1121,[2]master!$A$1:$A$498,0),2)</f>
        <v>Émissions réduites</v>
      </c>
      <c r="C1121" t="s">
        <v>77</v>
      </c>
      <c r="D1121" t="str">
        <f>INDEX([2]master!$A$1:$C$498,MATCH(C1121,[2]master!$A$1:$A$498,0),2)</f>
        <v>Mesures actuelles</v>
      </c>
      <c r="E1121" t="s">
        <v>192</v>
      </c>
      <c r="F1121" t="s">
        <v>377</v>
      </c>
      <c r="G1121" t="s">
        <v>158</v>
      </c>
      <c r="H1121">
        <v>940.69999999998254</v>
      </c>
    </row>
    <row r="1122" spans="1:8" x14ac:dyDescent="0.35">
      <c r="A1122" t="s">
        <v>194</v>
      </c>
      <c r="B1122" t="str">
        <f>INDEX([2]master!$A$1:$C$498,MATCH(A1122,[2]master!$A$1:$A$498,0),2)</f>
        <v>Émissions réduites</v>
      </c>
      <c r="C1122" t="s">
        <v>77</v>
      </c>
      <c r="D1122" t="str">
        <f>INDEX([2]master!$A$1:$C$498,MATCH(C1122,[2]master!$A$1:$A$498,0),2)</f>
        <v>Mesures actuelles</v>
      </c>
      <c r="E1122" t="s">
        <v>192</v>
      </c>
      <c r="F1122" t="s">
        <v>377</v>
      </c>
      <c r="G1122" t="s">
        <v>159</v>
      </c>
      <c r="H1122">
        <v>1294.8999999999942</v>
      </c>
    </row>
    <row r="1123" spans="1:8" x14ac:dyDescent="0.35">
      <c r="A1123" t="s">
        <v>194</v>
      </c>
      <c r="B1123" t="str">
        <f>INDEX([2]master!$A$1:$C$498,MATCH(A1123,[2]master!$A$1:$A$498,0),2)</f>
        <v>Émissions réduites</v>
      </c>
      <c r="C1123" t="s">
        <v>77</v>
      </c>
      <c r="D1123" t="str">
        <f>INDEX([2]master!$A$1:$C$498,MATCH(C1123,[2]master!$A$1:$A$498,0),2)</f>
        <v>Mesures actuelles</v>
      </c>
      <c r="E1123" t="s">
        <v>192</v>
      </c>
      <c r="F1123" t="s">
        <v>377</v>
      </c>
      <c r="G1123" t="s">
        <v>160</v>
      </c>
      <c r="H1123">
        <v>1294.8999999999942</v>
      </c>
    </row>
    <row r="1124" spans="1:8" x14ac:dyDescent="0.35">
      <c r="A1124" t="s">
        <v>194</v>
      </c>
      <c r="B1124" t="str">
        <f>INDEX([2]master!$A$1:$C$498,MATCH(A1124,[2]master!$A$1:$A$498,0),2)</f>
        <v>Émissions réduites</v>
      </c>
      <c r="C1124" t="s">
        <v>77</v>
      </c>
      <c r="D1124" t="str">
        <f>INDEX([2]master!$A$1:$C$498,MATCH(C1124,[2]master!$A$1:$A$498,0),2)</f>
        <v>Mesures actuelles</v>
      </c>
      <c r="E1124" t="s">
        <v>192</v>
      </c>
      <c r="F1124" t="s">
        <v>377</v>
      </c>
      <c r="G1124" t="s">
        <v>161</v>
      </c>
      <c r="H1124">
        <v>1294.9000000000233</v>
      </c>
    </row>
    <row r="1125" spans="1:8" x14ac:dyDescent="0.35">
      <c r="A1125" t="s">
        <v>194</v>
      </c>
      <c r="B1125" t="str">
        <f>INDEX([2]master!$A$1:$C$498,MATCH(A1125,[2]master!$A$1:$A$498,0),2)</f>
        <v>Émissions réduites</v>
      </c>
      <c r="C1125" t="s">
        <v>77</v>
      </c>
      <c r="D1125" t="str">
        <f>INDEX([2]master!$A$1:$C$498,MATCH(C1125,[2]master!$A$1:$A$498,0),2)</f>
        <v>Mesures actuelles</v>
      </c>
      <c r="E1125" t="s">
        <v>192</v>
      </c>
      <c r="F1125" t="s">
        <v>377</v>
      </c>
      <c r="G1125" t="s">
        <v>162</v>
      </c>
      <c r="H1125">
        <v>1294.8999999999942</v>
      </c>
    </row>
    <row r="1126" spans="1:8" x14ac:dyDescent="0.35">
      <c r="A1126" t="s">
        <v>194</v>
      </c>
      <c r="B1126" t="str">
        <f>INDEX([2]master!$A$1:$C$498,MATCH(A1126,[2]master!$A$1:$A$498,0),2)</f>
        <v>Émissions réduites</v>
      </c>
      <c r="C1126" t="s">
        <v>77</v>
      </c>
      <c r="D1126" t="str">
        <f>INDEX([2]master!$A$1:$C$498,MATCH(C1126,[2]master!$A$1:$A$498,0),2)</f>
        <v>Mesures actuelles</v>
      </c>
      <c r="E1126" t="s">
        <v>192</v>
      </c>
      <c r="F1126" t="s">
        <v>377</v>
      </c>
      <c r="G1126" t="s">
        <v>163</v>
      </c>
      <c r="H1126">
        <v>1294.9000000000233</v>
      </c>
    </row>
    <row r="1127" spans="1:8" x14ac:dyDescent="0.35">
      <c r="A1127" t="s">
        <v>194</v>
      </c>
      <c r="B1127" t="str">
        <f>INDEX([2]master!$A$1:$C$498,MATCH(A1127,[2]master!$A$1:$A$498,0),2)</f>
        <v>Émissions réduites</v>
      </c>
      <c r="C1127" t="s">
        <v>77</v>
      </c>
      <c r="D1127" t="str">
        <f>INDEX([2]master!$A$1:$C$498,MATCH(C1127,[2]master!$A$1:$A$498,0),2)</f>
        <v>Mesures actuelles</v>
      </c>
      <c r="E1127" t="s">
        <v>192</v>
      </c>
      <c r="F1127" t="s">
        <v>377</v>
      </c>
      <c r="G1127" t="s">
        <v>164</v>
      </c>
      <c r="H1127">
        <v>1294.8999999999942</v>
      </c>
    </row>
    <row r="1128" spans="1:8" x14ac:dyDescent="0.35">
      <c r="A1128" t="s">
        <v>194</v>
      </c>
      <c r="B1128" t="str">
        <f>INDEX([2]master!$A$1:$C$498,MATCH(A1128,[2]master!$A$1:$A$498,0),2)</f>
        <v>Émissions réduites</v>
      </c>
      <c r="C1128" t="s">
        <v>77</v>
      </c>
      <c r="D1128" t="str">
        <f>INDEX([2]master!$A$1:$C$498,MATCH(C1128,[2]master!$A$1:$A$498,0),2)</f>
        <v>Mesures actuelles</v>
      </c>
      <c r="E1128" t="s">
        <v>192</v>
      </c>
      <c r="F1128" t="s">
        <v>377</v>
      </c>
      <c r="G1128" t="s">
        <v>165</v>
      </c>
      <c r="H1128">
        <v>1294.8999999999651</v>
      </c>
    </row>
    <row r="1129" spans="1:8" x14ac:dyDescent="0.35">
      <c r="A1129" t="s">
        <v>194</v>
      </c>
      <c r="B1129" t="str">
        <f>INDEX([2]master!$A$1:$C$498,MATCH(A1129,[2]master!$A$1:$A$498,0),2)</f>
        <v>Émissions réduites</v>
      </c>
      <c r="C1129" t="s">
        <v>77</v>
      </c>
      <c r="D1129" t="str">
        <f>INDEX([2]master!$A$1:$C$498,MATCH(C1129,[2]master!$A$1:$A$498,0),2)</f>
        <v>Mesures actuelles</v>
      </c>
      <c r="E1129" t="s">
        <v>192</v>
      </c>
      <c r="F1129" t="s">
        <v>377</v>
      </c>
      <c r="G1129" t="s">
        <v>166</v>
      </c>
      <c r="H1129">
        <v>1327.2999999999884</v>
      </c>
    </row>
    <row r="1130" spans="1:8" x14ac:dyDescent="0.35">
      <c r="A1130" t="s">
        <v>194</v>
      </c>
      <c r="B1130" t="str">
        <f>INDEX([2]master!$A$1:$C$498,MATCH(A1130,[2]master!$A$1:$A$498,0),2)</f>
        <v>Émissions réduites</v>
      </c>
      <c r="C1130" t="s">
        <v>77</v>
      </c>
      <c r="D1130" t="str">
        <f>INDEX([2]master!$A$1:$C$498,MATCH(C1130,[2]master!$A$1:$A$498,0),2)</f>
        <v>Mesures actuelles</v>
      </c>
      <c r="E1130" t="s">
        <v>192</v>
      </c>
      <c r="F1130" t="s">
        <v>377</v>
      </c>
      <c r="G1130" t="s">
        <v>167</v>
      </c>
      <c r="H1130">
        <v>3157.2999999999884</v>
      </c>
    </row>
    <row r="1131" spans="1:8" x14ac:dyDescent="0.35">
      <c r="A1131" t="s">
        <v>194</v>
      </c>
      <c r="B1131" t="str">
        <f>INDEX([2]master!$A$1:$C$498,MATCH(A1131,[2]master!$A$1:$A$498,0),2)</f>
        <v>Émissions réduites</v>
      </c>
      <c r="C1131" t="s">
        <v>77</v>
      </c>
      <c r="D1131" t="str">
        <f>INDEX([2]master!$A$1:$C$498,MATCH(C1131,[2]master!$A$1:$A$498,0),2)</f>
        <v>Mesures actuelles</v>
      </c>
      <c r="E1131" t="s">
        <v>192</v>
      </c>
      <c r="F1131" t="s">
        <v>377</v>
      </c>
      <c r="G1131" t="s">
        <v>168</v>
      </c>
      <c r="H1131">
        <v>5348.5</v>
      </c>
    </row>
    <row r="1132" spans="1:8" x14ac:dyDescent="0.35">
      <c r="A1132" t="s">
        <v>194</v>
      </c>
      <c r="B1132" t="str">
        <f>INDEX([2]master!$A$1:$C$498,MATCH(A1132,[2]master!$A$1:$A$498,0),2)</f>
        <v>Émissions réduites</v>
      </c>
      <c r="C1132" t="s">
        <v>77</v>
      </c>
      <c r="D1132" t="str">
        <f>INDEX([2]master!$A$1:$C$498,MATCH(C1132,[2]master!$A$1:$A$498,0),2)</f>
        <v>Mesures actuelles</v>
      </c>
      <c r="E1132" t="s">
        <v>192</v>
      </c>
      <c r="F1132" t="s">
        <v>377</v>
      </c>
      <c r="G1132" t="s">
        <v>169</v>
      </c>
      <c r="H1132">
        <v>7252.9000000000233</v>
      </c>
    </row>
    <row r="1133" spans="1:8" x14ac:dyDescent="0.35">
      <c r="A1133" t="s">
        <v>194</v>
      </c>
      <c r="B1133" t="str">
        <f>INDEX([2]master!$A$1:$C$498,MATCH(A1133,[2]master!$A$1:$A$498,0),2)</f>
        <v>Émissions réduites</v>
      </c>
      <c r="C1133" t="s">
        <v>77</v>
      </c>
      <c r="D1133" t="str">
        <f>INDEX([2]master!$A$1:$C$498,MATCH(C1133,[2]master!$A$1:$A$498,0),2)</f>
        <v>Mesures actuelles</v>
      </c>
      <c r="E1133" t="s">
        <v>192</v>
      </c>
      <c r="F1133" t="s">
        <v>377</v>
      </c>
      <c r="G1133" t="s">
        <v>170</v>
      </c>
      <c r="H1133">
        <v>8582.7000000000116</v>
      </c>
    </row>
    <row r="1134" spans="1:8" x14ac:dyDescent="0.35">
      <c r="A1134" t="s">
        <v>194</v>
      </c>
      <c r="B1134" t="str">
        <f>INDEX([2]master!$A$1:$C$498,MATCH(A1134,[2]master!$A$1:$A$498,0),2)</f>
        <v>Émissions réduites</v>
      </c>
      <c r="C1134" t="s">
        <v>77</v>
      </c>
      <c r="D1134" t="str">
        <f>INDEX([2]master!$A$1:$C$498,MATCH(C1134,[2]master!$A$1:$A$498,0),2)</f>
        <v>Mesures actuelles</v>
      </c>
      <c r="E1134" t="s">
        <v>192</v>
      </c>
      <c r="F1134" t="s">
        <v>377</v>
      </c>
      <c r="G1134" t="s">
        <v>171</v>
      </c>
      <c r="H1134">
        <v>10530.399999999994</v>
      </c>
    </row>
    <row r="1135" spans="1:8" x14ac:dyDescent="0.35">
      <c r="A1135" t="s">
        <v>194</v>
      </c>
      <c r="B1135" t="str">
        <f>INDEX([2]master!$A$1:$C$498,MATCH(A1135,[2]master!$A$1:$A$498,0),2)</f>
        <v>Émissions réduites</v>
      </c>
      <c r="C1135" t="s">
        <v>77</v>
      </c>
      <c r="D1135" t="str">
        <f>INDEX([2]master!$A$1:$C$498,MATCH(C1135,[2]master!$A$1:$A$498,0),2)</f>
        <v>Mesures actuelles</v>
      </c>
      <c r="E1135" t="s">
        <v>192</v>
      </c>
      <c r="F1135" t="s">
        <v>377</v>
      </c>
      <c r="G1135" t="s">
        <v>172</v>
      </c>
      <c r="H1135">
        <v>15164.299999999988</v>
      </c>
    </row>
    <row r="1136" spans="1:8" x14ac:dyDescent="0.35">
      <c r="A1136" t="s">
        <v>194</v>
      </c>
      <c r="B1136" t="str">
        <f>INDEX([2]master!$A$1:$C$498,MATCH(A1136,[2]master!$A$1:$A$498,0),2)</f>
        <v>Émissions réduites</v>
      </c>
      <c r="C1136" t="s">
        <v>77</v>
      </c>
      <c r="D1136" t="str">
        <f>INDEX([2]master!$A$1:$C$498,MATCH(C1136,[2]master!$A$1:$A$498,0),2)</f>
        <v>Mesures actuelles</v>
      </c>
      <c r="E1136" t="s">
        <v>192</v>
      </c>
      <c r="F1136" t="s">
        <v>377</v>
      </c>
      <c r="G1136" t="s">
        <v>173</v>
      </c>
      <c r="H1136">
        <v>15063.699999999983</v>
      </c>
    </row>
    <row r="1137" spans="1:8" x14ac:dyDescent="0.35">
      <c r="A1137" t="s">
        <v>194</v>
      </c>
      <c r="B1137" t="str">
        <f>INDEX([2]master!$A$1:$C$498,MATCH(A1137,[2]master!$A$1:$A$498,0),2)</f>
        <v>Émissions réduites</v>
      </c>
      <c r="C1137" t="s">
        <v>77</v>
      </c>
      <c r="D1137" t="str">
        <f>INDEX([2]master!$A$1:$C$498,MATCH(C1137,[2]master!$A$1:$A$498,0),2)</f>
        <v>Mesures actuelles</v>
      </c>
      <c r="E1137" t="s">
        <v>192</v>
      </c>
      <c r="F1137" t="s">
        <v>377</v>
      </c>
      <c r="G1137" t="s">
        <v>174</v>
      </c>
      <c r="H1137">
        <v>14907.600000000006</v>
      </c>
    </row>
    <row r="1138" spans="1:8" x14ac:dyDescent="0.35">
      <c r="A1138" t="s">
        <v>194</v>
      </c>
      <c r="B1138" t="str">
        <f>INDEX([2]master!$A$1:$C$498,MATCH(A1138,[2]master!$A$1:$A$498,0),2)</f>
        <v>Émissions réduites</v>
      </c>
      <c r="C1138" t="s">
        <v>77</v>
      </c>
      <c r="D1138" t="str">
        <f>INDEX([2]master!$A$1:$C$498,MATCH(C1138,[2]master!$A$1:$A$498,0),2)</f>
        <v>Mesures actuelles</v>
      </c>
      <c r="E1138" t="s">
        <v>192</v>
      </c>
      <c r="F1138" t="s">
        <v>377</v>
      </c>
      <c r="G1138" t="s">
        <v>175</v>
      </c>
      <c r="H1138">
        <v>14744.599999999977</v>
      </c>
    </row>
    <row r="1139" spans="1:8" x14ac:dyDescent="0.35">
      <c r="A1139" t="s">
        <v>194</v>
      </c>
      <c r="B1139" t="str">
        <f>INDEX([2]master!$A$1:$C$498,MATCH(A1139,[2]master!$A$1:$A$498,0),2)</f>
        <v>Émissions réduites</v>
      </c>
      <c r="C1139" t="s">
        <v>77</v>
      </c>
      <c r="D1139" t="str">
        <f>INDEX([2]master!$A$1:$C$498,MATCH(C1139,[2]master!$A$1:$A$498,0),2)</f>
        <v>Mesures actuelles</v>
      </c>
      <c r="E1139" t="s">
        <v>192</v>
      </c>
      <c r="F1139" t="s">
        <v>377</v>
      </c>
      <c r="G1139" t="s">
        <v>176</v>
      </c>
      <c r="H1139">
        <v>14608.600000000006</v>
      </c>
    </row>
    <row r="1140" spans="1:8" x14ac:dyDescent="0.35">
      <c r="A1140" t="s">
        <v>194</v>
      </c>
      <c r="B1140" t="str">
        <f>INDEX([2]master!$A$1:$C$498,MATCH(A1140,[2]master!$A$1:$A$498,0),2)</f>
        <v>Émissions réduites</v>
      </c>
      <c r="C1140" t="s">
        <v>77</v>
      </c>
      <c r="D1140" t="str">
        <f>INDEX([2]master!$A$1:$C$498,MATCH(C1140,[2]master!$A$1:$A$498,0),2)</f>
        <v>Mesures actuelles</v>
      </c>
      <c r="E1140" t="s">
        <v>192</v>
      </c>
      <c r="F1140" t="s">
        <v>377</v>
      </c>
      <c r="G1140" t="s">
        <v>177</v>
      </c>
      <c r="H1140">
        <v>14504</v>
      </c>
    </row>
    <row r="1141" spans="1:8" x14ac:dyDescent="0.35">
      <c r="A1141" t="s">
        <v>194</v>
      </c>
      <c r="B1141" t="str">
        <f>INDEX([2]master!$A$1:$C$498,MATCH(A1141,[2]master!$A$1:$A$498,0),2)</f>
        <v>Émissions réduites</v>
      </c>
      <c r="C1141" t="s">
        <v>77</v>
      </c>
      <c r="D1141" t="str">
        <f>INDEX([2]master!$A$1:$C$498,MATCH(C1141,[2]master!$A$1:$A$498,0),2)</f>
        <v>Mesures actuelles</v>
      </c>
      <c r="E1141" t="s">
        <v>192</v>
      </c>
      <c r="F1141" t="s">
        <v>377</v>
      </c>
      <c r="G1141" t="s">
        <v>178</v>
      </c>
      <c r="H1141">
        <v>14441.299999999988</v>
      </c>
    </row>
    <row r="1142" spans="1:8" x14ac:dyDescent="0.35">
      <c r="A1142" t="s">
        <v>194</v>
      </c>
      <c r="B1142" t="str">
        <f>INDEX([2]master!$A$1:$C$498,MATCH(A1142,[2]master!$A$1:$A$498,0),2)</f>
        <v>Émissions réduites</v>
      </c>
      <c r="C1142" t="s">
        <v>77</v>
      </c>
      <c r="D1142" t="str">
        <f>INDEX([2]master!$A$1:$C$498,MATCH(C1142,[2]master!$A$1:$A$498,0),2)</f>
        <v>Mesures actuelles</v>
      </c>
      <c r="E1142" t="s">
        <v>192</v>
      </c>
      <c r="F1142" t="s">
        <v>377</v>
      </c>
      <c r="G1142" t="s">
        <v>179</v>
      </c>
      <c r="H1142">
        <v>14394.699999999983</v>
      </c>
    </row>
    <row r="1143" spans="1:8" x14ac:dyDescent="0.35">
      <c r="A1143" t="s">
        <v>194</v>
      </c>
      <c r="B1143" t="str">
        <f>INDEX([2]master!$A$1:$C$498,MATCH(A1143,[2]master!$A$1:$A$498,0),2)</f>
        <v>Émissions réduites</v>
      </c>
      <c r="C1143" t="s">
        <v>77</v>
      </c>
      <c r="D1143" t="str">
        <f>INDEX([2]master!$A$1:$C$498,MATCH(C1143,[2]master!$A$1:$A$498,0),2)</f>
        <v>Mesures actuelles</v>
      </c>
      <c r="E1143" t="s">
        <v>192</v>
      </c>
      <c r="F1143" t="s">
        <v>377</v>
      </c>
      <c r="G1143" t="s">
        <v>180</v>
      </c>
      <c r="H1143">
        <v>14337.699999999983</v>
      </c>
    </row>
    <row r="1144" spans="1:8" x14ac:dyDescent="0.35">
      <c r="A1144" t="s">
        <v>194</v>
      </c>
      <c r="B1144" t="str">
        <f>INDEX([2]master!$A$1:$C$498,MATCH(A1144,[2]master!$A$1:$A$498,0),2)</f>
        <v>Émissions réduites</v>
      </c>
      <c r="C1144" t="s">
        <v>77</v>
      </c>
      <c r="D1144" t="str">
        <f>INDEX([2]master!$A$1:$C$498,MATCH(C1144,[2]master!$A$1:$A$498,0),2)</f>
        <v>Mesures actuelles</v>
      </c>
      <c r="E1144" t="s">
        <v>192</v>
      </c>
      <c r="F1144" t="s">
        <v>377</v>
      </c>
      <c r="G1144" t="s">
        <v>181</v>
      </c>
      <c r="H1144">
        <v>14290.599999999977</v>
      </c>
    </row>
    <row r="1145" spans="1:8" x14ac:dyDescent="0.35">
      <c r="A1145" t="s">
        <v>194</v>
      </c>
      <c r="B1145" t="str">
        <f>INDEX([2]master!$A$1:$C$498,MATCH(A1145,[2]master!$A$1:$A$498,0),2)</f>
        <v>Émissions réduites</v>
      </c>
      <c r="C1145" t="s">
        <v>77</v>
      </c>
      <c r="D1145" t="str">
        <f>INDEX([2]master!$A$1:$C$498,MATCH(C1145,[2]master!$A$1:$A$498,0),2)</f>
        <v>Mesures actuelles</v>
      </c>
      <c r="E1145" t="s">
        <v>192</v>
      </c>
      <c r="F1145" t="s">
        <v>377</v>
      </c>
      <c r="G1145" t="s">
        <v>182</v>
      </c>
      <c r="H1145">
        <v>14251.799999999959</v>
      </c>
    </row>
    <row r="1146" spans="1:8" x14ac:dyDescent="0.35">
      <c r="A1146" t="s">
        <v>194</v>
      </c>
      <c r="B1146" t="str">
        <f>INDEX([2]master!$A$1:$C$498,MATCH(A1146,[2]master!$A$1:$A$498,0),2)</f>
        <v>Émissions réduites</v>
      </c>
      <c r="C1146" t="s">
        <v>77</v>
      </c>
      <c r="D1146" t="str">
        <f>INDEX([2]master!$A$1:$C$498,MATCH(C1146,[2]master!$A$1:$A$498,0),2)</f>
        <v>Mesures actuelles</v>
      </c>
      <c r="E1146" t="s">
        <v>192</v>
      </c>
      <c r="F1146" t="s">
        <v>377</v>
      </c>
      <c r="G1146" t="s">
        <v>183</v>
      </c>
      <c r="H1146">
        <v>14237.600000000006</v>
      </c>
    </row>
    <row r="1147" spans="1:8" x14ac:dyDescent="0.35">
      <c r="A1147" t="s">
        <v>194</v>
      </c>
      <c r="B1147" t="str">
        <f>INDEX([2]master!$A$1:$C$498,MATCH(A1147,[2]master!$A$1:$A$498,0),2)</f>
        <v>Émissions réduites</v>
      </c>
      <c r="C1147" t="s">
        <v>77</v>
      </c>
      <c r="D1147" t="str">
        <f>INDEX([2]master!$A$1:$C$498,MATCH(C1147,[2]master!$A$1:$A$498,0),2)</f>
        <v>Mesures actuelles</v>
      </c>
      <c r="E1147" t="s">
        <v>192</v>
      </c>
      <c r="F1147" t="s">
        <v>377</v>
      </c>
      <c r="G1147" t="s">
        <v>184</v>
      </c>
      <c r="H1147">
        <v>14220.899999999994</v>
      </c>
    </row>
    <row r="1148" spans="1:8" x14ac:dyDescent="0.35">
      <c r="A1148" t="s">
        <v>194</v>
      </c>
      <c r="B1148" t="str">
        <f>INDEX([2]master!$A$1:$C$498,MATCH(A1148,[2]master!$A$1:$A$498,0),2)</f>
        <v>Émissions réduites</v>
      </c>
      <c r="C1148" t="s">
        <v>77</v>
      </c>
      <c r="D1148" t="str">
        <f>INDEX([2]master!$A$1:$C$498,MATCH(C1148,[2]master!$A$1:$A$498,0),2)</f>
        <v>Mesures actuelles</v>
      </c>
      <c r="E1148" t="s">
        <v>192</v>
      </c>
      <c r="F1148" t="s">
        <v>377</v>
      </c>
      <c r="G1148" t="s">
        <v>185</v>
      </c>
      <c r="H1148">
        <v>14225.000000000029</v>
      </c>
    </row>
    <row r="1149" spans="1:8" x14ac:dyDescent="0.35">
      <c r="A1149" t="s">
        <v>194</v>
      </c>
      <c r="B1149" t="str">
        <f>INDEX([2]master!$A$1:$C$498,MATCH(A1149,[2]master!$A$1:$A$498,0),2)</f>
        <v>Émissions réduites</v>
      </c>
      <c r="C1149" t="s">
        <v>77</v>
      </c>
      <c r="D1149" t="str">
        <f>INDEX([2]master!$A$1:$C$498,MATCH(C1149,[2]master!$A$1:$A$498,0),2)</f>
        <v>Mesures actuelles</v>
      </c>
      <c r="E1149" t="s">
        <v>192</v>
      </c>
      <c r="F1149" t="s">
        <v>377</v>
      </c>
      <c r="G1149" t="s">
        <v>186</v>
      </c>
      <c r="H1149">
        <v>14242.399999999994</v>
      </c>
    </row>
    <row r="1150" spans="1:8" x14ac:dyDescent="0.35">
      <c r="A1150" t="s">
        <v>194</v>
      </c>
      <c r="B1150" t="str">
        <f>INDEX([2]master!$A$1:$C$498,MATCH(A1150,[2]master!$A$1:$A$498,0),2)</f>
        <v>Émissions réduites</v>
      </c>
      <c r="C1150" t="s">
        <v>77</v>
      </c>
      <c r="D1150" t="str">
        <f>INDEX([2]master!$A$1:$C$498,MATCH(C1150,[2]master!$A$1:$A$498,0),2)</f>
        <v>Mesures actuelles</v>
      </c>
      <c r="E1150" t="s">
        <v>192</v>
      </c>
      <c r="F1150" t="s">
        <v>377</v>
      </c>
      <c r="G1150" t="s">
        <v>187</v>
      </c>
      <c r="H1150">
        <v>14279.199999999983</v>
      </c>
    </row>
    <row r="1151" spans="1:8" x14ac:dyDescent="0.35">
      <c r="A1151" t="s">
        <v>194</v>
      </c>
      <c r="B1151" t="str">
        <f>INDEX([2]master!$A$1:$C$498,MATCH(A1151,[2]master!$A$1:$A$498,0),2)</f>
        <v>Émissions réduites</v>
      </c>
      <c r="C1151" t="s">
        <v>77</v>
      </c>
      <c r="D1151" t="str">
        <f>INDEX([2]master!$A$1:$C$498,MATCH(C1151,[2]master!$A$1:$A$498,0),2)</f>
        <v>Mesures actuelles</v>
      </c>
      <c r="E1151" t="s">
        <v>192</v>
      </c>
      <c r="F1151" t="s">
        <v>377</v>
      </c>
      <c r="G1151" t="s">
        <v>188</v>
      </c>
      <c r="H1151">
        <v>14332.799999999988</v>
      </c>
    </row>
    <row r="1152" spans="1:8" x14ac:dyDescent="0.35">
      <c r="A1152" t="s">
        <v>194</v>
      </c>
      <c r="B1152" t="str">
        <f>INDEX([2]master!$A$1:$C$498,MATCH(A1152,[2]master!$A$1:$A$498,0),2)</f>
        <v>Émissions réduites</v>
      </c>
      <c r="C1152" t="s">
        <v>76</v>
      </c>
      <c r="D1152" t="str">
        <f>INDEX([2]master!$A$1:$C$498,MATCH(C1152,[2]master!$A$1:$A$498,0),2)</f>
        <v>Carboneutralité au Canada</v>
      </c>
      <c r="E1152" t="s">
        <v>192</v>
      </c>
      <c r="F1152" t="s">
        <v>377</v>
      </c>
      <c r="G1152" t="s">
        <v>142</v>
      </c>
      <c r="H1152">
        <v>0</v>
      </c>
    </row>
    <row r="1153" spans="1:8" x14ac:dyDescent="0.35">
      <c r="A1153" t="s">
        <v>194</v>
      </c>
      <c r="B1153" t="str">
        <f>INDEX([2]master!$A$1:$C$498,MATCH(A1153,[2]master!$A$1:$A$498,0),2)</f>
        <v>Émissions réduites</v>
      </c>
      <c r="C1153" t="s">
        <v>76</v>
      </c>
      <c r="D1153" t="str">
        <f>INDEX([2]master!$A$1:$C$498,MATCH(C1153,[2]master!$A$1:$A$498,0),2)</f>
        <v>Carboneutralité au Canada</v>
      </c>
      <c r="E1153" t="s">
        <v>192</v>
      </c>
      <c r="F1153" t="s">
        <v>377</v>
      </c>
      <c r="G1153" t="s">
        <v>144</v>
      </c>
      <c r="H1153">
        <v>0</v>
      </c>
    </row>
    <row r="1154" spans="1:8" x14ac:dyDescent="0.35">
      <c r="A1154" t="s">
        <v>194</v>
      </c>
      <c r="B1154" t="str">
        <f>INDEX([2]master!$A$1:$C$498,MATCH(A1154,[2]master!$A$1:$A$498,0),2)</f>
        <v>Émissions réduites</v>
      </c>
      <c r="C1154" t="s">
        <v>76</v>
      </c>
      <c r="D1154" t="str">
        <f>INDEX([2]master!$A$1:$C$498,MATCH(C1154,[2]master!$A$1:$A$498,0),2)</f>
        <v>Carboneutralité au Canada</v>
      </c>
      <c r="E1154" t="s">
        <v>192</v>
      </c>
      <c r="F1154" t="s">
        <v>377</v>
      </c>
      <c r="G1154" t="s">
        <v>145</v>
      </c>
      <c r="H1154">
        <v>0</v>
      </c>
    </row>
    <row r="1155" spans="1:8" x14ac:dyDescent="0.35">
      <c r="A1155" t="s">
        <v>194</v>
      </c>
      <c r="B1155" t="str">
        <f>INDEX([2]master!$A$1:$C$498,MATCH(A1155,[2]master!$A$1:$A$498,0),2)</f>
        <v>Émissions réduites</v>
      </c>
      <c r="C1155" t="s">
        <v>76</v>
      </c>
      <c r="D1155" t="str">
        <f>INDEX([2]master!$A$1:$C$498,MATCH(C1155,[2]master!$A$1:$A$498,0),2)</f>
        <v>Carboneutralité au Canada</v>
      </c>
      <c r="E1155" t="s">
        <v>192</v>
      </c>
      <c r="F1155" t="s">
        <v>377</v>
      </c>
      <c r="G1155" t="s">
        <v>146</v>
      </c>
      <c r="H1155">
        <v>0</v>
      </c>
    </row>
    <row r="1156" spans="1:8" x14ac:dyDescent="0.35">
      <c r="A1156" t="s">
        <v>194</v>
      </c>
      <c r="B1156" t="str">
        <f>INDEX([2]master!$A$1:$C$498,MATCH(A1156,[2]master!$A$1:$A$498,0),2)</f>
        <v>Émissions réduites</v>
      </c>
      <c r="C1156" t="s">
        <v>76</v>
      </c>
      <c r="D1156" t="str">
        <f>INDEX([2]master!$A$1:$C$498,MATCH(C1156,[2]master!$A$1:$A$498,0),2)</f>
        <v>Carboneutralité au Canada</v>
      </c>
      <c r="E1156" t="s">
        <v>192</v>
      </c>
      <c r="F1156" t="s">
        <v>377</v>
      </c>
      <c r="G1156" t="s">
        <v>147</v>
      </c>
      <c r="H1156">
        <v>0</v>
      </c>
    </row>
    <row r="1157" spans="1:8" x14ac:dyDescent="0.35">
      <c r="A1157" t="s">
        <v>194</v>
      </c>
      <c r="B1157" t="str">
        <f>INDEX([2]master!$A$1:$C$498,MATCH(A1157,[2]master!$A$1:$A$498,0),2)</f>
        <v>Émissions réduites</v>
      </c>
      <c r="C1157" t="s">
        <v>76</v>
      </c>
      <c r="D1157" t="str">
        <f>INDEX([2]master!$A$1:$C$498,MATCH(C1157,[2]master!$A$1:$A$498,0),2)</f>
        <v>Carboneutralité au Canada</v>
      </c>
      <c r="E1157" t="s">
        <v>192</v>
      </c>
      <c r="F1157" t="s">
        <v>377</v>
      </c>
      <c r="G1157" t="s">
        <v>148</v>
      </c>
      <c r="H1157">
        <v>0</v>
      </c>
    </row>
    <row r="1158" spans="1:8" x14ac:dyDescent="0.35">
      <c r="A1158" t="s">
        <v>194</v>
      </c>
      <c r="B1158" t="str">
        <f>INDEX([2]master!$A$1:$C$498,MATCH(A1158,[2]master!$A$1:$A$498,0),2)</f>
        <v>Émissions réduites</v>
      </c>
      <c r="C1158" t="s">
        <v>76</v>
      </c>
      <c r="D1158" t="str">
        <f>INDEX([2]master!$A$1:$C$498,MATCH(C1158,[2]master!$A$1:$A$498,0),2)</f>
        <v>Carboneutralité au Canada</v>
      </c>
      <c r="E1158" t="s">
        <v>192</v>
      </c>
      <c r="F1158" t="s">
        <v>377</v>
      </c>
      <c r="G1158" t="s">
        <v>149</v>
      </c>
      <c r="H1158">
        <v>0</v>
      </c>
    </row>
    <row r="1159" spans="1:8" x14ac:dyDescent="0.35">
      <c r="A1159" t="s">
        <v>194</v>
      </c>
      <c r="B1159" t="str">
        <f>INDEX([2]master!$A$1:$C$498,MATCH(A1159,[2]master!$A$1:$A$498,0),2)</f>
        <v>Émissions réduites</v>
      </c>
      <c r="C1159" t="s">
        <v>76</v>
      </c>
      <c r="D1159" t="str">
        <f>INDEX([2]master!$A$1:$C$498,MATCH(C1159,[2]master!$A$1:$A$498,0),2)</f>
        <v>Carboneutralité au Canada</v>
      </c>
      <c r="E1159" t="s">
        <v>192</v>
      </c>
      <c r="F1159" t="s">
        <v>377</v>
      </c>
      <c r="G1159" t="s">
        <v>150</v>
      </c>
      <c r="H1159">
        <v>0</v>
      </c>
    </row>
    <row r="1160" spans="1:8" x14ac:dyDescent="0.35">
      <c r="A1160" t="s">
        <v>194</v>
      </c>
      <c r="B1160" t="str">
        <f>INDEX([2]master!$A$1:$C$498,MATCH(A1160,[2]master!$A$1:$A$498,0),2)</f>
        <v>Émissions réduites</v>
      </c>
      <c r="C1160" t="s">
        <v>76</v>
      </c>
      <c r="D1160" t="str">
        <f>INDEX([2]master!$A$1:$C$498,MATCH(C1160,[2]master!$A$1:$A$498,0),2)</f>
        <v>Carboneutralité au Canada</v>
      </c>
      <c r="E1160" t="s">
        <v>192</v>
      </c>
      <c r="F1160" t="s">
        <v>377</v>
      </c>
      <c r="G1160" t="s">
        <v>151</v>
      </c>
      <c r="H1160">
        <v>0</v>
      </c>
    </row>
    <row r="1161" spans="1:8" x14ac:dyDescent="0.35">
      <c r="A1161" t="s">
        <v>194</v>
      </c>
      <c r="B1161" t="str">
        <f>INDEX([2]master!$A$1:$C$498,MATCH(A1161,[2]master!$A$1:$A$498,0),2)</f>
        <v>Émissions réduites</v>
      </c>
      <c r="C1161" t="s">
        <v>76</v>
      </c>
      <c r="D1161" t="str">
        <f>INDEX([2]master!$A$1:$C$498,MATCH(C1161,[2]master!$A$1:$A$498,0),2)</f>
        <v>Carboneutralité au Canada</v>
      </c>
      <c r="E1161" t="s">
        <v>192</v>
      </c>
      <c r="F1161" t="s">
        <v>377</v>
      </c>
      <c r="G1161" t="s">
        <v>152</v>
      </c>
      <c r="H1161">
        <v>0</v>
      </c>
    </row>
    <row r="1162" spans="1:8" x14ac:dyDescent="0.35">
      <c r="A1162" t="s">
        <v>194</v>
      </c>
      <c r="B1162" t="str">
        <f>INDEX([2]master!$A$1:$C$498,MATCH(A1162,[2]master!$A$1:$A$498,0),2)</f>
        <v>Émissions réduites</v>
      </c>
      <c r="C1162" t="s">
        <v>76</v>
      </c>
      <c r="D1162" t="str">
        <f>INDEX([2]master!$A$1:$C$498,MATCH(C1162,[2]master!$A$1:$A$498,0),2)</f>
        <v>Carboneutralité au Canada</v>
      </c>
      <c r="E1162" t="s">
        <v>192</v>
      </c>
      <c r="F1162" t="s">
        <v>377</v>
      </c>
      <c r="G1162" t="s">
        <v>153</v>
      </c>
      <c r="H1162">
        <v>371</v>
      </c>
    </row>
    <row r="1163" spans="1:8" x14ac:dyDescent="0.35">
      <c r="A1163" t="s">
        <v>194</v>
      </c>
      <c r="B1163" t="str">
        <f>INDEX([2]master!$A$1:$C$498,MATCH(A1163,[2]master!$A$1:$A$498,0),2)</f>
        <v>Émissions réduites</v>
      </c>
      <c r="C1163" t="s">
        <v>76</v>
      </c>
      <c r="D1163" t="str">
        <f>INDEX([2]master!$A$1:$C$498,MATCH(C1163,[2]master!$A$1:$A$498,0),2)</f>
        <v>Carboneutralité au Canada</v>
      </c>
      <c r="E1163" t="s">
        <v>192</v>
      </c>
      <c r="F1163" t="s">
        <v>377</v>
      </c>
      <c r="G1163" t="s">
        <v>154</v>
      </c>
      <c r="H1163">
        <v>1108.2000000000116</v>
      </c>
    </row>
    <row r="1164" spans="1:8" x14ac:dyDescent="0.35">
      <c r="A1164" t="s">
        <v>194</v>
      </c>
      <c r="B1164" t="str">
        <f>INDEX([2]master!$A$1:$C$498,MATCH(A1164,[2]master!$A$1:$A$498,0),2)</f>
        <v>Émissions réduites</v>
      </c>
      <c r="C1164" t="s">
        <v>76</v>
      </c>
      <c r="D1164" t="str">
        <f>INDEX([2]master!$A$1:$C$498,MATCH(C1164,[2]master!$A$1:$A$498,0),2)</f>
        <v>Carboneutralité au Canada</v>
      </c>
      <c r="E1164" t="s">
        <v>192</v>
      </c>
      <c r="F1164" t="s">
        <v>377</v>
      </c>
      <c r="G1164" t="s">
        <v>155</v>
      </c>
      <c r="H1164">
        <v>1138.5</v>
      </c>
    </row>
    <row r="1165" spans="1:8" x14ac:dyDescent="0.35">
      <c r="A1165" t="s">
        <v>194</v>
      </c>
      <c r="B1165" t="str">
        <f>INDEX([2]master!$A$1:$C$498,MATCH(A1165,[2]master!$A$1:$A$498,0),2)</f>
        <v>Émissions réduites</v>
      </c>
      <c r="C1165" t="s">
        <v>76</v>
      </c>
      <c r="D1165" t="str">
        <f>INDEX([2]master!$A$1:$C$498,MATCH(C1165,[2]master!$A$1:$A$498,0),2)</f>
        <v>Carboneutralité au Canada</v>
      </c>
      <c r="E1165" t="s">
        <v>192</v>
      </c>
      <c r="F1165" t="s">
        <v>377</v>
      </c>
      <c r="G1165" t="s">
        <v>156</v>
      </c>
      <c r="H1165">
        <v>1066.3000000000175</v>
      </c>
    </row>
    <row r="1166" spans="1:8" x14ac:dyDescent="0.35">
      <c r="A1166" t="s">
        <v>194</v>
      </c>
      <c r="B1166" t="str">
        <f>INDEX([2]master!$A$1:$C$498,MATCH(A1166,[2]master!$A$1:$A$498,0),2)</f>
        <v>Émissions réduites</v>
      </c>
      <c r="C1166" t="s">
        <v>76</v>
      </c>
      <c r="D1166" t="str">
        <f>INDEX([2]master!$A$1:$C$498,MATCH(C1166,[2]master!$A$1:$A$498,0),2)</f>
        <v>Carboneutralité au Canada</v>
      </c>
      <c r="E1166" t="s">
        <v>192</v>
      </c>
      <c r="F1166" t="s">
        <v>377</v>
      </c>
      <c r="G1166" t="s">
        <v>157</v>
      </c>
      <c r="H1166">
        <v>1128.3000000000175</v>
      </c>
    </row>
    <row r="1167" spans="1:8" x14ac:dyDescent="0.35">
      <c r="A1167" t="s">
        <v>194</v>
      </c>
      <c r="B1167" t="str">
        <f>INDEX([2]master!$A$1:$C$498,MATCH(A1167,[2]master!$A$1:$A$498,0),2)</f>
        <v>Émissions réduites</v>
      </c>
      <c r="C1167" t="s">
        <v>76</v>
      </c>
      <c r="D1167" t="str">
        <f>INDEX([2]master!$A$1:$C$498,MATCH(C1167,[2]master!$A$1:$A$498,0),2)</f>
        <v>Carboneutralité au Canada</v>
      </c>
      <c r="E1167" t="s">
        <v>192</v>
      </c>
      <c r="F1167" t="s">
        <v>377</v>
      </c>
      <c r="G1167" t="s">
        <v>158</v>
      </c>
      <c r="H1167">
        <v>940.69999999998254</v>
      </c>
    </row>
    <row r="1168" spans="1:8" x14ac:dyDescent="0.35">
      <c r="A1168" t="s">
        <v>194</v>
      </c>
      <c r="B1168" t="str">
        <f>INDEX([2]master!$A$1:$C$498,MATCH(A1168,[2]master!$A$1:$A$498,0),2)</f>
        <v>Émissions réduites</v>
      </c>
      <c r="C1168" t="s">
        <v>76</v>
      </c>
      <c r="D1168" t="str">
        <f>INDEX([2]master!$A$1:$C$498,MATCH(C1168,[2]master!$A$1:$A$498,0),2)</f>
        <v>Carboneutralité au Canada</v>
      </c>
      <c r="E1168" t="s">
        <v>192</v>
      </c>
      <c r="F1168" t="s">
        <v>377</v>
      </c>
      <c r="G1168" t="s">
        <v>159</v>
      </c>
      <c r="H1168">
        <v>1294.8999999999651</v>
      </c>
    </row>
    <row r="1169" spans="1:8" x14ac:dyDescent="0.35">
      <c r="A1169" t="s">
        <v>194</v>
      </c>
      <c r="B1169" t="str">
        <f>INDEX([2]master!$A$1:$C$498,MATCH(A1169,[2]master!$A$1:$A$498,0),2)</f>
        <v>Émissions réduites</v>
      </c>
      <c r="C1169" t="s">
        <v>76</v>
      </c>
      <c r="D1169" t="str">
        <f>INDEX([2]master!$A$1:$C$498,MATCH(C1169,[2]master!$A$1:$A$498,0),2)</f>
        <v>Carboneutralité au Canada</v>
      </c>
      <c r="E1169" t="s">
        <v>192</v>
      </c>
      <c r="F1169" t="s">
        <v>377</v>
      </c>
      <c r="G1169" t="s">
        <v>160</v>
      </c>
      <c r="H1169">
        <v>1294.9000000000233</v>
      </c>
    </row>
    <row r="1170" spans="1:8" x14ac:dyDescent="0.35">
      <c r="A1170" t="s">
        <v>194</v>
      </c>
      <c r="B1170" t="str">
        <f>INDEX([2]master!$A$1:$C$498,MATCH(A1170,[2]master!$A$1:$A$498,0),2)</f>
        <v>Émissions réduites</v>
      </c>
      <c r="C1170" t="s">
        <v>76</v>
      </c>
      <c r="D1170" t="str">
        <f>INDEX([2]master!$A$1:$C$498,MATCH(C1170,[2]master!$A$1:$A$498,0),2)</f>
        <v>Carboneutralité au Canada</v>
      </c>
      <c r="E1170" t="s">
        <v>192</v>
      </c>
      <c r="F1170" t="s">
        <v>377</v>
      </c>
      <c r="G1170" t="s">
        <v>161</v>
      </c>
      <c r="H1170">
        <v>1294.9000000000233</v>
      </c>
    </row>
    <row r="1171" spans="1:8" x14ac:dyDescent="0.35">
      <c r="A1171" t="s">
        <v>194</v>
      </c>
      <c r="B1171" t="str">
        <f>INDEX([2]master!$A$1:$C$498,MATCH(A1171,[2]master!$A$1:$A$498,0),2)</f>
        <v>Émissions réduites</v>
      </c>
      <c r="C1171" t="s">
        <v>76</v>
      </c>
      <c r="D1171" t="str">
        <f>INDEX([2]master!$A$1:$C$498,MATCH(C1171,[2]master!$A$1:$A$498,0),2)</f>
        <v>Carboneutralité au Canada</v>
      </c>
      <c r="E1171" t="s">
        <v>192</v>
      </c>
      <c r="F1171" t="s">
        <v>377</v>
      </c>
      <c r="G1171" t="s">
        <v>162</v>
      </c>
      <c r="H1171">
        <v>1404.9000000000233</v>
      </c>
    </row>
    <row r="1172" spans="1:8" x14ac:dyDescent="0.35">
      <c r="A1172" t="s">
        <v>194</v>
      </c>
      <c r="B1172" t="str">
        <f>INDEX([2]master!$A$1:$C$498,MATCH(A1172,[2]master!$A$1:$A$498,0),2)</f>
        <v>Émissions réduites</v>
      </c>
      <c r="C1172" t="s">
        <v>76</v>
      </c>
      <c r="D1172" t="str">
        <f>INDEX([2]master!$A$1:$C$498,MATCH(C1172,[2]master!$A$1:$A$498,0),2)</f>
        <v>Carboneutralité au Canada</v>
      </c>
      <c r="E1172" t="s">
        <v>192</v>
      </c>
      <c r="F1172" t="s">
        <v>377</v>
      </c>
      <c r="G1172" t="s">
        <v>163</v>
      </c>
      <c r="H1172">
        <v>2038.5</v>
      </c>
    </row>
    <row r="1173" spans="1:8" x14ac:dyDescent="0.35">
      <c r="A1173" t="s">
        <v>194</v>
      </c>
      <c r="B1173" t="str">
        <f>INDEX([2]master!$A$1:$C$498,MATCH(A1173,[2]master!$A$1:$A$498,0),2)</f>
        <v>Émissions réduites</v>
      </c>
      <c r="C1173" t="s">
        <v>76</v>
      </c>
      <c r="D1173" t="str">
        <f>INDEX([2]master!$A$1:$C$498,MATCH(C1173,[2]master!$A$1:$A$498,0),2)</f>
        <v>Carboneutralité au Canada</v>
      </c>
      <c r="E1173" t="s">
        <v>192</v>
      </c>
      <c r="F1173" t="s">
        <v>377</v>
      </c>
      <c r="G1173" t="s">
        <v>164</v>
      </c>
      <c r="H1173">
        <v>5023</v>
      </c>
    </row>
    <row r="1174" spans="1:8" x14ac:dyDescent="0.35">
      <c r="A1174" t="s">
        <v>194</v>
      </c>
      <c r="B1174" t="str">
        <f>INDEX([2]master!$A$1:$C$498,MATCH(A1174,[2]master!$A$1:$A$498,0),2)</f>
        <v>Émissions réduites</v>
      </c>
      <c r="C1174" t="s">
        <v>76</v>
      </c>
      <c r="D1174" t="str">
        <f>INDEX([2]master!$A$1:$C$498,MATCH(C1174,[2]master!$A$1:$A$498,0),2)</f>
        <v>Carboneutralité au Canada</v>
      </c>
      <c r="E1174" t="s">
        <v>192</v>
      </c>
      <c r="F1174" t="s">
        <v>377</v>
      </c>
      <c r="G1174" t="s">
        <v>165</v>
      </c>
      <c r="H1174">
        <v>10017.100000000006</v>
      </c>
    </row>
    <row r="1175" spans="1:8" x14ac:dyDescent="0.35">
      <c r="A1175" t="s">
        <v>194</v>
      </c>
      <c r="B1175" t="str">
        <f>INDEX([2]master!$A$1:$C$498,MATCH(A1175,[2]master!$A$1:$A$498,0),2)</f>
        <v>Émissions réduites</v>
      </c>
      <c r="C1175" t="s">
        <v>76</v>
      </c>
      <c r="D1175" t="str">
        <f>INDEX([2]master!$A$1:$C$498,MATCH(C1175,[2]master!$A$1:$A$498,0),2)</f>
        <v>Carboneutralité au Canada</v>
      </c>
      <c r="E1175" t="s">
        <v>192</v>
      </c>
      <c r="F1175" t="s">
        <v>377</v>
      </c>
      <c r="G1175" t="s">
        <v>166</v>
      </c>
      <c r="H1175">
        <v>15745.000000000015</v>
      </c>
    </row>
    <row r="1176" spans="1:8" x14ac:dyDescent="0.35">
      <c r="A1176" t="s">
        <v>194</v>
      </c>
      <c r="B1176" t="str">
        <f>INDEX([2]master!$A$1:$C$498,MATCH(A1176,[2]master!$A$1:$A$498,0),2)</f>
        <v>Émissions réduites</v>
      </c>
      <c r="C1176" t="s">
        <v>76</v>
      </c>
      <c r="D1176" t="str">
        <f>INDEX([2]master!$A$1:$C$498,MATCH(C1176,[2]master!$A$1:$A$498,0),2)</f>
        <v>Carboneutralité au Canada</v>
      </c>
      <c r="E1176" t="s">
        <v>192</v>
      </c>
      <c r="F1176" t="s">
        <v>377</v>
      </c>
      <c r="G1176" t="s">
        <v>167</v>
      </c>
      <c r="H1176">
        <v>22444.60000000002</v>
      </c>
    </row>
    <row r="1177" spans="1:8" x14ac:dyDescent="0.35">
      <c r="A1177" t="s">
        <v>194</v>
      </c>
      <c r="B1177" t="str">
        <f>INDEX([2]master!$A$1:$C$498,MATCH(A1177,[2]master!$A$1:$A$498,0),2)</f>
        <v>Émissions réduites</v>
      </c>
      <c r="C1177" t="s">
        <v>76</v>
      </c>
      <c r="D1177" t="str">
        <f>INDEX([2]master!$A$1:$C$498,MATCH(C1177,[2]master!$A$1:$A$498,0),2)</f>
        <v>Carboneutralité au Canada</v>
      </c>
      <c r="E1177" t="s">
        <v>192</v>
      </c>
      <c r="F1177" t="s">
        <v>377</v>
      </c>
      <c r="G1177" t="s">
        <v>168</v>
      </c>
      <c r="H1177">
        <v>29798.5</v>
      </c>
    </row>
    <row r="1178" spans="1:8" x14ac:dyDescent="0.35">
      <c r="A1178" t="s">
        <v>194</v>
      </c>
      <c r="B1178" t="str">
        <f>INDEX([2]master!$A$1:$C$498,MATCH(A1178,[2]master!$A$1:$A$498,0),2)</f>
        <v>Émissions réduites</v>
      </c>
      <c r="C1178" t="s">
        <v>76</v>
      </c>
      <c r="D1178" t="str">
        <f>INDEX([2]master!$A$1:$C$498,MATCH(C1178,[2]master!$A$1:$A$498,0),2)</f>
        <v>Carboneutralité au Canada</v>
      </c>
      <c r="E1178" t="s">
        <v>192</v>
      </c>
      <c r="F1178" t="s">
        <v>377</v>
      </c>
      <c r="G1178" t="s">
        <v>169</v>
      </c>
      <c r="H1178">
        <v>36626.899999999994</v>
      </c>
    </row>
    <row r="1179" spans="1:8" x14ac:dyDescent="0.35">
      <c r="A1179" t="s">
        <v>194</v>
      </c>
      <c r="B1179" t="str">
        <f>INDEX([2]master!$A$1:$C$498,MATCH(A1179,[2]master!$A$1:$A$498,0),2)</f>
        <v>Émissions réduites</v>
      </c>
      <c r="C1179" t="s">
        <v>76</v>
      </c>
      <c r="D1179" t="str">
        <f>INDEX([2]master!$A$1:$C$498,MATCH(C1179,[2]master!$A$1:$A$498,0),2)</f>
        <v>Carboneutralité au Canada</v>
      </c>
      <c r="E1179" t="s">
        <v>192</v>
      </c>
      <c r="F1179" t="s">
        <v>377</v>
      </c>
      <c r="G1179" t="s">
        <v>170</v>
      </c>
      <c r="H1179">
        <v>42677.200000000026</v>
      </c>
    </row>
    <row r="1180" spans="1:8" x14ac:dyDescent="0.35">
      <c r="A1180" t="s">
        <v>194</v>
      </c>
      <c r="B1180" t="str">
        <f>INDEX([2]master!$A$1:$C$498,MATCH(A1180,[2]master!$A$1:$A$498,0),2)</f>
        <v>Émissions réduites</v>
      </c>
      <c r="C1180" t="s">
        <v>76</v>
      </c>
      <c r="D1180" t="str">
        <f>INDEX([2]master!$A$1:$C$498,MATCH(C1180,[2]master!$A$1:$A$498,0),2)</f>
        <v>Carboneutralité au Canada</v>
      </c>
      <c r="E1180" t="s">
        <v>192</v>
      </c>
      <c r="F1180" t="s">
        <v>377</v>
      </c>
      <c r="G1180" t="s">
        <v>171</v>
      </c>
      <c r="H1180">
        <v>47865.100000000006</v>
      </c>
    </row>
    <row r="1181" spans="1:8" x14ac:dyDescent="0.35">
      <c r="A1181" t="s">
        <v>194</v>
      </c>
      <c r="B1181" t="str">
        <f>INDEX([2]master!$A$1:$C$498,MATCH(A1181,[2]master!$A$1:$A$498,0),2)</f>
        <v>Émissions réduites</v>
      </c>
      <c r="C1181" t="s">
        <v>76</v>
      </c>
      <c r="D1181" t="str">
        <f>INDEX([2]master!$A$1:$C$498,MATCH(C1181,[2]master!$A$1:$A$498,0),2)</f>
        <v>Carboneutralité au Canada</v>
      </c>
      <c r="E1181" t="s">
        <v>192</v>
      </c>
      <c r="F1181" t="s">
        <v>377</v>
      </c>
      <c r="G1181" t="s">
        <v>172</v>
      </c>
      <c r="H1181">
        <v>52891.899999999994</v>
      </c>
    </row>
    <row r="1182" spans="1:8" x14ac:dyDescent="0.35">
      <c r="A1182" t="s">
        <v>194</v>
      </c>
      <c r="B1182" t="str">
        <f>INDEX([2]master!$A$1:$C$498,MATCH(A1182,[2]master!$A$1:$A$498,0),2)</f>
        <v>Émissions réduites</v>
      </c>
      <c r="C1182" t="s">
        <v>76</v>
      </c>
      <c r="D1182" t="str">
        <f>INDEX([2]master!$A$1:$C$498,MATCH(C1182,[2]master!$A$1:$A$498,0),2)</f>
        <v>Carboneutralité au Canada</v>
      </c>
      <c r="E1182" t="s">
        <v>192</v>
      </c>
      <c r="F1182" t="s">
        <v>377</v>
      </c>
      <c r="G1182" t="s">
        <v>173</v>
      </c>
      <c r="H1182">
        <v>56696.299999999988</v>
      </c>
    </row>
    <row r="1183" spans="1:8" x14ac:dyDescent="0.35">
      <c r="A1183" t="s">
        <v>194</v>
      </c>
      <c r="B1183" t="str">
        <f>INDEX([2]master!$A$1:$C$498,MATCH(A1183,[2]master!$A$1:$A$498,0),2)</f>
        <v>Émissions réduites</v>
      </c>
      <c r="C1183" t="s">
        <v>76</v>
      </c>
      <c r="D1183" t="str">
        <f>INDEX([2]master!$A$1:$C$498,MATCH(C1183,[2]master!$A$1:$A$498,0),2)</f>
        <v>Carboneutralité au Canada</v>
      </c>
      <c r="E1183" t="s">
        <v>192</v>
      </c>
      <c r="F1183" t="s">
        <v>377</v>
      </c>
      <c r="G1183" t="s">
        <v>174</v>
      </c>
      <c r="H1183">
        <v>57351.8</v>
      </c>
    </row>
    <row r="1184" spans="1:8" x14ac:dyDescent="0.35">
      <c r="A1184" t="s">
        <v>194</v>
      </c>
      <c r="B1184" t="str">
        <f>INDEX([2]master!$A$1:$C$498,MATCH(A1184,[2]master!$A$1:$A$498,0),2)</f>
        <v>Émissions réduites</v>
      </c>
      <c r="C1184" t="s">
        <v>76</v>
      </c>
      <c r="D1184" t="str">
        <f>INDEX([2]master!$A$1:$C$498,MATCH(C1184,[2]master!$A$1:$A$498,0),2)</f>
        <v>Carboneutralité au Canada</v>
      </c>
      <c r="E1184" t="s">
        <v>192</v>
      </c>
      <c r="F1184" t="s">
        <v>377</v>
      </c>
      <c r="G1184" t="s">
        <v>175</v>
      </c>
      <c r="H1184">
        <v>55921.3</v>
      </c>
    </row>
    <row r="1185" spans="1:8" x14ac:dyDescent="0.35">
      <c r="A1185" t="s">
        <v>194</v>
      </c>
      <c r="B1185" t="str">
        <f>INDEX([2]master!$A$1:$C$498,MATCH(A1185,[2]master!$A$1:$A$498,0),2)</f>
        <v>Émissions réduites</v>
      </c>
      <c r="C1185" t="s">
        <v>76</v>
      </c>
      <c r="D1185" t="str">
        <f>INDEX([2]master!$A$1:$C$498,MATCH(C1185,[2]master!$A$1:$A$498,0),2)</f>
        <v>Carboneutralité au Canada</v>
      </c>
      <c r="E1185" t="s">
        <v>192</v>
      </c>
      <c r="F1185" t="s">
        <v>377</v>
      </c>
      <c r="G1185" t="s">
        <v>176</v>
      </c>
      <c r="H1185">
        <v>55050.100000000006</v>
      </c>
    </row>
    <row r="1186" spans="1:8" x14ac:dyDescent="0.35">
      <c r="A1186" t="s">
        <v>194</v>
      </c>
      <c r="B1186" t="str">
        <f>INDEX([2]master!$A$1:$C$498,MATCH(A1186,[2]master!$A$1:$A$498,0),2)</f>
        <v>Émissions réduites</v>
      </c>
      <c r="C1186" t="s">
        <v>76</v>
      </c>
      <c r="D1186" t="str">
        <f>INDEX([2]master!$A$1:$C$498,MATCH(C1186,[2]master!$A$1:$A$498,0),2)</f>
        <v>Carboneutralité au Canada</v>
      </c>
      <c r="E1186" t="s">
        <v>192</v>
      </c>
      <c r="F1186" t="s">
        <v>377</v>
      </c>
      <c r="G1186" t="s">
        <v>177</v>
      </c>
      <c r="H1186">
        <v>54052.30000000001</v>
      </c>
    </row>
    <row r="1187" spans="1:8" x14ac:dyDescent="0.35">
      <c r="A1187" t="s">
        <v>194</v>
      </c>
      <c r="B1187" t="str">
        <f>INDEX([2]master!$A$1:$C$498,MATCH(A1187,[2]master!$A$1:$A$498,0),2)</f>
        <v>Émissions réduites</v>
      </c>
      <c r="C1187" t="s">
        <v>76</v>
      </c>
      <c r="D1187" t="str">
        <f>INDEX([2]master!$A$1:$C$498,MATCH(C1187,[2]master!$A$1:$A$498,0),2)</f>
        <v>Carboneutralité au Canada</v>
      </c>
      <c r="E1187" t="s">
        <v>192</v>
      </c>
      <c r="F1187" t="s">
        <v>377</v>
      </c>
      <c r="G1187" t="s">
        <v>178</v>
      </c>
      <c r="H1187">
        <v>51935.099999999991</v>
      </c>
    </row>
    <row r="1188" spans="1:8" x14ac:dyDescent="0.35">
      <c r="A1188" t="s">
        <v>194</v>
      </c>
      <c r="B1188" t="str">
        <f>INDEX([2]master!$A$1:$C$498,MATCH(A1188,[2]master!$A$1:$A$498,0),2)</f>
        <v>Émissions réduites</v>
      </c>
      <c r="C1188" t="s">
        <v>76</v>
      </c>
      <c r="D1188" t="str">
        <f>INDEX([2]master!$A$1:$C$498,MATCH(C1188,[2]master!$A$1:$A$498,0),2)</f>
        <v>Carboneutralité au Canada</v>
      </c>
      <c r="E1188" t="s">
        <v>192</v>
      </c>
      <c r="F1188" t="s">
        <v>377</v>
      </c>
      <c r="G1188" t="s">
        <v>179</v>
      </c>
      <c r="H1188">
        <v>49991.199999999983</v>
      </c>
    </row>
    <row r="1189" spans="1:8" x14ac:dyDescent="0.35">
      <c r="A1189" t="s">
        <v>194</v>
      </c>
      <c r="B1189" t="str">
        <f>INDEX([2]master!$A$1:$C$498,MATCH(A1189,[2]master!$A$1:$A$498,0),2)</f>
        <v>Émissions réduites</v>
      </c>
      <c r="C1189" t="s">
        <v>76</v>
      </c>
      <c r="D1189" t="str">
        <f>INDEX([2]master!$A$1:$C$498,MATCH(C1189,[2]master!$A$1:$A$498,0),2)</f>
        <v>Carboneutralité au Canada</v>
      </c>
      <c r="E1189" t="s">
        <v>192</v>
      </c>
      <c r="F1189" t="s">
        <v>377</v>
      </c>
      <c r="G1189" t="s">
        <v>180</v>
      </c>
      <c r="H1189">
        <v>47703.400000000016</v>
      </c>
    </row>
    <row r="1190" spans="1:8" x14ac:dyDescent="0.35">
      <c r="A1190" t="s">
        <v>194</v>
      </c>
      <c r="B1190" t="str">
        <f>INDEX([2]master!$A$1:$C$498,MATCH(A1190,[2]master!$A$1:$A$498,0),2)</f>
        <v>Émissions réduites</v>
      </c>
      <c r="C1190" t="s">
        <v>76</v>
      </c>
      <c r="D1190" t="str">
        <f>INDEX([2]master!$A$1:$C$498,MATCH(C1190,[2]master!$A$1:$A$498,0),2)</f>
        <v>Carboneutralité au Canada</v>
      </c>
      <c r="E1190" t="s">
        <v>192</v>
      </c>
      <c r="F1190" t="s">
        <v>377</v>
      </c>
      <c r="G1190" t="s">
        <v>181</v>
      </c>
      <c r="H1190">
        <v>45835.5</v>
      </c>
    </row>
    <row r="1191" spans="1:8" x14ac:dyDescent="0.35">
      <c r="A1191" t="s">
        <v>194</v>
      </c>
      <c r="B1191" t="str">
        <f>INDEX([2]master!$A$1:$C$498,MATCH(A1191,[2]master!$A$1:$A$498,0),2)</f>
        <v>Émissions réduites</v>
      </c>
      <c r="C1191" t="s">
        <v>76</v>
      </c>
      <c r="D1191" t="str">
        <f>INDEX([2]master!$A$1:$C$498,MATCH(C1191,[2]master!$A$1:$A$498,0),2)</f>
        <v>Carboneutralité au Canada</v>
      </c>
      <c r="E1191" t="s">
        <v>192</v>
      </c>
      <c r="F1191" t="s">
        <v>377</v>
      </c>
      <c r="G1191" t="s">
        <v>182</v>
      </c>
      <c r="H1191">
        <v>43936.099999999991</v>
      </c>
    </row>
    <row r="1192" spans="1:8" x14ac:dyDescent="0.35">
      <c r="A1192" t="s">
        <v>194</v>
      </c>
      <c r="B1192" t="str">
        <f>INDEX([2]master!$A$1:$C$498,MATCH(A1192,[2]master!$A$1:$A$498,0),2)</f>
        <v>Émissions réduites</v>
      </c>
      <c r="C1192" t="s">
        <v>76</v>
      </c>
      <c r="D1192" t="str">
        <f>INDEX([2]master!$A$1:$C$498,MATCH(C1192,[2]master!$A$1:$A$498,0),2)</f>
        <v>Carboneutralité au Canada</v>
      </c>
      <c r="E1192" t="s">
        <v>192</v>
      </c>
      <c r="F1192" t="s">
        <v>377</v>
      </c>
      <c r="G1192" t="s">
        <v>183</v>
      </c>
      <c r="H1192">
        <v>42284.200000000012</v>
      </c>
    </row>
    <row r="1193" spans="1:8" x14ac:dyDescent="0.35">
      <c r="A1193" t="s">
        <v>194</v>
      </c>
      <c r="B1193" t="str">
        <f>INDEX([2]master!$A$1:$C$498,MATCH(A1193,[2]master!$A$1:$A$498,0),2)</f>
        <v>Émissions réduites</v>
      </c>
      <c r="C1193" t="s">
        <v>76</v>
      </c>
      <c r="D1193" t="str">
        <f>INDEX([2]master!$A$1:$C$498,MATCH(C1193,[2]master!$A$1:$A$498,0),2)</f>
        <v>Carboneutralité au Canada</v>
      </c>
      <c r="E1193" t="s">
        <v>192</v>
      </c>
      <c r="F1193" t="s">
        <v>377</v>
      </c>
      <c r="G1193" t="s">
        <v>184</v>
      </c>
      <c r="H1193">
        <v>40637.60000000002</v>
      </c>
    </row>
    <row r="1194" spans="1:8" x14ac:dyDescent="0.35">
      <c r="A1194" t="s">
        <v>194</v>
      </c>
      <c r="B1194" t="str">
        <f>INDEX([2]master!$A$1:$C$498,MATCH(A1194,[2]master!$A$1:$A$498,0),2)</f>
        <v>Émissions réduites</v>
      </c>
      <c r="C1194" t="s">
        <v>76</v>
      </c>
      <c r="D1194" t="str">
        <f>INDEX([2]master!$A$1:$C$498,MATCH(C1194,[2]master!$A$1:$A$498,0),2)</f>
        <v>Carboneutralité au Canada</v>
      </c>
      <c r="E1194" t="s">
        <v>192</v>
      </c>
      <c r="F1194" t="s">
        <v>377</v>
      </c>
      <c r="G1194" t="s">
        <v>185</v>
      </c>
      <c r="H1194">
        <v>39044.400000000001</v>
      </c>
    </row>
    <row r="1195" spans="1:8" x14ac:dyDescent="0.35">
      <c r="A1195" t="s">
        <v>194</v>
      </c>
      <c r="B1195" t="str">
        <f>INDEX([2]master!$A$1:$C$498,MATCH(A1195,[2]master!$A$1:$A$498,0),2)</f>
        <v>Émissions réduites</v>
      </c>
      <c r="C1195" t="s">
        <v>76</v>
      </c>
      <c r="D1195" t="str">
        <f>INDEX([2]master!$A$1:$C$498,MATCH(C1195,[2]master!$A$1:$A$498,0),2)</f>
        <v>Carboneutralité au Canada</v>
      </c>
      <c r="E1195" t="s">
        <v>192</v>
      </c>
      <c r="F1195" t="s">
        <v>377</v>
      </c>
      <c r="G1195" t="s">
        <v>186</v>
      </c>
      <c r="H1195">
        <v>37490.800000000003</v>
      </c>
    </row>
    <row r="1196" spans="1:8" x14ac:dyDescent="0.35">
      <c r="A1196" t="s">
        <v>194</v>
      </c>
      <c r="B1196" t="str">
        <f>INDEX([2]master!$A$1:$C$498,MATCH(A1196,[2]master!$A$1:$A$498,0),2)</f>
        <v>Émissions réduites</v>
      </c>
      <c r="C1196" t="s">
        <v>76</v>
      </c>
      <c r="D1196" t="str">
        <f>INDEX([2]master!$A$1:$C$498,MATCH(C1196,[2]master!$A$1:$A$498,0),2)</f>
        <v>Carboneutralité au Canada</v>
      </c>
      <c r="E1196" t="s">
        <v>192</v>
      </c>
      <c r="F1196" t="s">
        <v>377</v>
      </c>
      <c r="G1196" t="s">
        <v>187</v>
      </c>
      <c r="H1196">
        <v>35972</v>
      </c>
    </row>
    <row r="1197" spans="1:8" x14ac:dyDescent="0.35">
      <c r="A1197" t="s">
        <v>194</v>
      </c>
      <c r="B1197" t="str">
        <f>INDEX([2]master!$A$1:$C$498,MATCH(A1197,[2]master!$A$1:$A$498,0),2)</f>
        <v>Émissions réduites</v>
      </c>
      <c r="C1197" t="s">
        <v>76</v>
      </c>
      <c r="D1197" t="str">
        <f>INDEX([2]master!$A$1:$C$498,MATCH(C1197,[2]master!$A$1:$A$498,0),2)</f>
        <v>Carboneutralité au Canada</v>
      </c>
      <c r="E1197" t="s">
        <v>192</v>
      </c>
      <c r="F1197" t="s">
        <v>377</v>
      </c>
      <c r="G1197" t="s">
        <v>188</v>
      </c>
      <c r="H1197">
        <v>34520.100000000006</v>
      </c>
    </row>
    <row r="1198" spans="1:8" x14ac:dyDescent="0.35">
      <c r="A1198" t="s">
        <v>194</v>
      </c>
      <c r="B1198" t="str">
        <f>INDEX([2]master!$A$1:$C$498,MATCH(A1198,[2]master!$A$1:$A$498,0),2)</f>
        <v>Émissions réduites</v>
      </c>
      <c r="C1198" t="s">
        <v>9</v>
      </c>
      <c r="D1198" t="str">
        <f>INDEX([2]master!$A$1:$C$498,MATCH(C1198,[2]master!$A$1:$A$498,0),2)</f>
        <v>Carboneutralité à l’échelle mondiale</v>
      </c>
      <c r="E1198" t="s">
        <v>192</v>
      </c>
      <c r="F1198" t="s">
        <v>377</v>
      </c>
      <c r="G1198" t="s">
        <v>142</v>
      </c>
      <c r="H1198">
        <v>0</v>
      </c>
    </row>
    <row r="1199" spans="1:8" x14ac:dyDescent="0.35">
      <c r="A1199" t="s">
        <v>194</v>
      </c>
      <c r="B1199" t="str">
        <f>INDEX([2]master!$A$1:$C$498,MATCH(A1199,[2]master!$A$1:$A$498,0),2)</f>
        <v>Émissions réduites</v>
      </c>
      <c r="C1199" t="s">
        <v>9</v>
      </c>
      <c r="D1199" t="str">
        <f>INDEX([2]master!$A$1:$C$498,MATCH(C1199,[2]master!$A$1:$A$498,0),2)</f>
        <v>Carboneutralité à l’échelle mondiale</v>
      </c>
      <c r="E1199" t="s">
        <v>192</v>
      </c>
      <c r="F1199" t="s">
        <v>377</v>
      </c>
      <c r="G1199" t="s">
        <v>144</v>
      </c>
      <c r="H1199">
        <v>0</v>
      </c>
    </row>
    <row r="1200" spans="1:8" x14ac:dyDescent="0.35">
      <c r="A1200" t="s">
        <v>194</v>
      </c>
      <c r="B1200" t="str">
        <f>INDEX([2]master!$A$1:$C$498,MATCH(A1200,[2]master!$A$1:$A$498,0),2)</f>
        <v>Émissions réduites</v>
      </c>
      <c r="C1200" t="s">
        <v>9</v>
      </c>
      <c r="D1200" t="str">
        <f>INDEX([2]master!$A$1:$C$498,MATCH(C1200,[2]master!$A$1:$A$498,0),2)</f>
        <v>Carboneutralité à l’échelle mondiale</v>
      </c>
      <c r="E1200" t="s">
        <v>192</v>
      </c>
      <c r="F1200" t="s">
        <v>377</v>
      </c>
      <c r="G1200" t="s">
        <v>145</v>
      </c>
      <c r="H1200">
        <v>0</v>
      </c>
    </row>
    <row r="1201" spans="1:8" x14ac:dyDescent="0.35">
      <c r="A1201" t="s">
        <v>194</v>
      </c>
      <c r="B1201" t="str">
        <f>INDEX([2]master!$A$1:$C$498,MATCH(A1201,[2]master!$A$1:$A$498,0),2)</f>
        <v>Émissions réduites</v>
      </c>
      <c r="C1201" t="s">
        <v>9</v>
      </c>
      <c r="D1201" t="str">
        <f>INDEX([2]master!$A$1:$C$498,MATCH(C1201,[2]master!$A$1:$A$498,0),2)</f>
        <v>Carboneutralité à l’échelle mondiale</v>
      </c>
      <c r="E1201" t="s">
        <v>192</v>
      </c>
      <c r="F1201" t="s">
        <v>377</v>
      </c>
      <c r="G1201" t="s">
        <v>146</v>
      </c>
      <c r="H1201">
        <v>0</v>
      </c>
    </row>
    <row r="1202" spans="1:8" x14ac:dyDescent="0.35">
      <c r="A1202" t="s">
        <v>194</v>
      </c>
      <c r="B1202" t="str">
        <f>INDEX([2]master!$A$1:$C$498,MATCH(A1202,[2]master!$A$1:$A$498,0),2)</f>
        <v>Émissions réduites</v>
      </c>
      <c r="C1202" t="s">
        <v>9</v>
      </c>
      <c r="D1202" t="str">
        <f>INDEX([2]master!$A$1:$C$498,MATCH(C1202,[2]master!$A$1:$A$498,0),2)</f>
        <v>Carboneutralité à l’échelle mondiale</v>
      </c>
      <c r="E1202" t="s">
        <v>192</v>
      </c>
      <c r="F1202" t="s">
        <v>377</v>
      </c>
      <c r="G1202" t="s">
        <v>147</v>
      </c>
      <c r="H1202">
        <v>0</v>
      </c>
    </row>
    <row r="1203" spans="1:8" x14ac:dyDescent="0.35">
      <c r="A1203" t="s">
        <v>194</v>
      </c>
      <c r="B1203" t="str">
        <f>INDEX([2]master!$A$1:$C$498,MATCH(A1203,[2]master!$A$1:$A$498,0),2)</f>
        <v>Émissions réduites</v>
      </c>
      <c r="C1203" t="s">
        <v>9</v>
      </c>
      <c r="D1203" t="str">
        <f>INDEX([2]master!$A$1:$C$498,MATCH(C1203,[2]master!$A$1:$A$498,0),2)</f>
        <v>Carboneutralité à l’échelle mondiale</v>
      </c>
      <c r="E1203" t="s">
        <v>192</v>
      </c>
      <c r="F1203" t="s">
        <v>377</v>
      </c>
      <c r="G1203" t="s">
        <v>148</v>
      </c>
      <c r="H1203">
        <v>0</v>
      </c>
    </row>
    <row r="1204" spans="1:8" x14ac:dyDescent="0.35">
      <c r="A1204" t="s">
        <v>194</v>
      </c>
      <c r="B1204" t="str">
        <f>INDEX([2]master!$A$1:$C$498,MATCH(A1204,[2]master!$A$1:$A$498,0),2)</f>
        <v>Émissions réduites</v>
      </c>
      <c r="C1204" t="s">
        <v>9</v>
      </c>
      <c r="D1204" t="str">
        <f>INDEX([2]master!$A$1:$C$498,MATCH(C1204,[2]master!$A$1:$A$498,0),2)</f>
        <v>Carboneutralité à l’échelle mondiale</v>
      </c>
      <c r="E1204" t="s">
        <v>192</v>
      </c>
      <c r="F1204" t="s">
        <v>377</v>
      </c>
      <c r="G1204" t="s">
        <v>149</v>
      </c>
      <c r="H1204">
        <v>0</v>
      </c>
    </row>
    <row r="1205" spans="1:8" x14ac:dyDescent="0.35">
      <c r="A1205" t="s">
        <v>194</v>
      </c>
      <c r="B1205" t="str">
        <f>INDEX([2]master!$A$1:$C$498,MATCH(A1205,[2]master!$A$1:$A$498,0),2)</f>
        <v>Émissions réduites</v>
      </c>
      <c r="C1205" t="s">
        <v>9</v>
      </c>
      <c r="D1205" t="str">
        <f>INDEX([2]master!$A$1:$C$498,MATCH(C1205,[2]master!$A$1:$A$498,0),2)</f>
        <v>Carboneutralité à l’échelle mondiale</v>
      </c>
      <c r="E1205" t="s">
        <v>192</v>
      </c>
      <c r="F1205" t="s">
        <v>377</v>
      </c>
      <c r="G1205" t="s">
        <v>150</v>
      </c>
      <c r="H1205">
        <v>0</v>
      </c>
    </row>
    <row r="1206" spans="1:8" x14ac:dyDescent="0.35">
      <c r="A1206" t="s">
        <v>194</v>
      </c>
      <c r="B1206" t="str">
        <f>INDEX([2]master!$A$1:$C$498,MATCH(A1206,[2]master!$A$1:$A$498,0),2)</f>
        <v>Émissions réduites</v>
      </c>
      <c r="C1206" t="s">
        <v>9</v>
      </c>
      <c r="D1206" t="str">
        <f>INDEX([2]master!$A$1:$C$498,MATCH(C1206,[2]master!$A$1:$A$498,0),2)</f>
        <v>Carboneutralité à l’échelle mondiale</v>
      </c>
      <c r="E1206" t="s">
        <v>192</v>
      </c>
      <c r="F1206" t="s">
        <v>377</v>
      </c>
      <c r="G1206" t="s">
        <v>151</v>
      </c>
      <c r="H1206">
        <v>0</v>
      </c>
    </row>
    <row r="1207" spans="1:8" x14ac:dyDescent="0.35">
      <c r="A1207" t="s">
        <v>194</v>
      </c>
      <c r="B1207" t="str">
        <f>INDEX([2]master!$A$1:$C$498,MATCH(A1207,[2]master!$A$1:$A$498,0),2)</f>
        <v>Émissions réduites</v>
      </c>
      <c r="C1207" t="s">
        <v>9</v>
      </c>
      <c r="D1207" t="str">
        <f>INDEX([2]master!$A$1:$C$498,MATCH(C1207,[2]master!$A$1:$A$498,0),2)</f>
        <v>Carboneutralité à l’échelle mondiale</v>
      </c>
      <c r="E1207" t="s">
        <v>192</v>
      </c>
      <c r="F1207" t="s">
        <v>377</v>
      </c>
      <c r="G1207" t="s">
        <v>152</v>
      </c>
      <c r="H1207">
        <v>0</v>
      </c>
    </row>
    <row r="1208" spans="1:8" x14ac:dyDescent="0.35">
      <c r="A1208" t="s">
        <v>194</v>
      </c>
      <c r="B1208" t="str">
        <f>INDEX([2]master!$A$1:$C$498,MATCH(A1208,[2]master!$A$1:$A$498,0),2)</f>
        <v>Émissions réduites</v>
      </c>
      <c r="C1208" t="s">
        <v>9</v>
      </c>
      <c r="D1208" t="str">
        <f>INDEX([2]master!$A$1:$C$498,MATCH(C1208,[2]master!$A$1:$A$498,0),2)</f>
        <v>Carboneutralité à l’échelle mondiale</v>
      </c>
      <c r="E1208" t="s">
        <v>192</v>
      </c>
      <c r="F1208" t="s">
        <v>377</v>
      </c>
      <c r="G1208" t="s">
        <v>153</v>
      </c>
      <c r="H1208">
        <v>371</v>
      </c>
    </row>
    <row r="1209" spans="1:8" x14ac:dyDescent="0.35">
      <c r="A1209" t="s">
        <v>194</v>
      </c>
      <c r="B1209" t="str">
        <f>INDEX([2]master!$A$1:$C$498,MATCH(A1209,[2]master!$A$1:$A$498,0),2)</f>
        <v>Émissions réduites</v>
      </c>
      <c r="C1209" t="s">
        <v>9</v>
      </c>
      <c r="D1209" t="str">
        <f>INDEX([2]master!$A$1:$C$498,MATCH(C1209,[2]master!$A$1:$A$498,0),2)</f>
        <v>Carboneutralité à l’échelle mondiale</v>
      </c>
      <c r="E1209" t="s">
        <v>192</v>
      </c>
      <c r="F1209" t="s">
        <v>377</v>
      </c>
      <c r="G1209" t="s">
        <v>154</v>
      </c>
      <c r="H1209">
        <v>1108.2000000000116</v>
      </c>
    </row>
    <row r="1210" spans="1:8" x14ac:dyDescent="0.35">
      <c r="A1210" t="s">
        <v>194</v>
      </c>
      <c r="B1210" t="str">
        <f>INDEX([2]master!$A$1:$C$498,MATCH(A1210,[2]master!$A$1:$A$498,0),2)</f>
        <v>Émissions réduites</v>
      </c>
      <c r="C1210" t="s">
        <v>9</v>
      </c>
      <c r="D1210" t="str">
        <f>INDEX([2]master!$A$1:$C$498,MATCH(C1210,[2]master!$A$1:$A$498,0),2)</f>
        <v>Carboneutralité à l’échelle mondiale</v>
      </c>
      <c r="E1210" t="s">
        <v>192</v>
      </c>
      <c r="F1210" t="s">
        <v>377</v>
      </c>
      <c r="G1210" t="s">
        <v>155</v>
      </c>
      <c r="H1210">
        <v>1138.5</v>
      </c>
    </row>
    <row r="1211" spans="1:8" x14ac:dyDescent="0.35">
      <c r="A1211" t="s">
        <v>194</v>
      </c>
      <c r="B1211" t="str">
        <f>INDEX([2]master!$A$1:$C$498,MATCH(A1211,[2]master!$A$1:$A$498,0),2)</f>
        <v>Émissions réduites</v>
      </c>
      <c r="C1211" t="s">
        <v>9</v>
      </c>
      <c r="D1211" t="str">
        <f>INDEX([2]master!$A$1:$C$498,MATCH(C1211,[2]master!$A$1:$A$498,0),2)</f>
        <v>Carboneutralité à l’échelle mondiale</v>
      </c>
      <c r="E1211" t="s">
        <v>192</v>
      </c>
      <c r="F1211" t="s">
        <v>377</v>
      </c>
      <c r="G1211" t="s">
        <v>156</v>
      </c>
      <c r="H1211">
        <v>1066.3000000000175</v>
      </c>
    </row>
    <row r="1212" spans="1:8" x14ac:dyDescent="0.35">
      <c r="A1212" t="s">
        <v>194</v>
      </c>
      <c r="B1212" t="str">
        <f>INDEX([2]master!$A$1:$C$498,MATCH(A1212,[2]master!$A$1:$A$498,0),2)</f>
        <v>Émissions réduites</v>
      </c>
      <c r="C1212" t="s">
        <v>9</v>
      </c>
      <c r="D1212" t="str">
        <f>INDEX([2]master!$A$1:$C$498,MATCH(C1212,[2]master!$A$1:$A$498,0),2)</f>
        <v>Carboneutralité à l’échelle mondiale</v>
      </c>
      <c r="E1212" t="s">
        <v>192</v>
      </c>
      <c r="F1212" t="s">
        <v>377</v>
      </c>
      <c r="G1212" t="s">
        <v>157</v>
      </c>
      <c r="H1212">
        <v>1128.3000000000175</v>
      </c>
    </row>
    <row r="1213" spans="1:8" x14ac:dyDescent="0.35">
      <c r="A1213" t="s">
        <v>194</v>
      </c>
      <c r="B1213" t="str">
        <f>INDEX([2]master!$A$1:$C$498,MATCH(A1213,[2]master!$A$1:$A$498,0),2)</f>
        <v>Émissions réduites</v>
      </c>
      <c r="C1213" t="s">
        <v>9</v>
      </c>
      <c r="D1213" t="str">
        <f>INDEX([2]master!$A$1:$C$498,MATCH(C1213,[2]master!$A$1:$A$498,0),2)</f>
        <v>Carboneutralité à l’échelle mondiale</v>
      </c>
      <c r="E1213" t="s">
        <v>192</v>
      </c>
      <c r="F1213" t="s">
        <v>377</v>
      </c>
      <c r="G1213" t="s">
        <v>158</v>
      </c>
      <c r="H1213">
        <v>940.69999999998254</v>
      </c>
    </row>
    <row r="1214" spans="1:8" x14ac:dyDescent="0.35">
      <c r="A1214" t="s">
        <v>194</v>
      </c>
      <c r="B1214" t="str">
        <f>INDEX([2]master!$A$1:$C$498,MATCH(A1214,[2]master!$A$1:$A$498,0),2)</f>
        <v>Émissions réduites</v>
      </c>
      <c r="C1214" t="s">
        <v>9</v>
      </c>
      <c r="D1214" t="str">
        <f>INDEX([2]master!$A$1:$C$498,MATCH(C1214,[2]master!$A$1:$A$498,0),2)</f>
        <v>Carboneutralité à l’échelle mondiale</v>
      </c>
      <c r="E1214" t="s">
        <v>192</v>
      </c>
      <c r="F1214" t="s">
        <v>377</v>
      </c>
      <c r="G1214" t="s">
        <v>159</v>
      </c>
      <c r="H1214">
        <v>1294.8999999999651</v>
      </c>
    </row>
    <row r="1215" spans="1:8" x14ac:dyDescent="0.35">
      <c r="A1215" t="s">
        <v>194</v>
      </c>
      <c r="B1215" t="str">
        <f>INDEX([2]master!$A$1:$C$498,MATCH(A1215,[2]master!$A$1:$A$498,0),2)</f>
        <v>Émissions réduites</v>
      </c>
      <c r="C1215" t="s">
        <v>9</v>
      </c>
      <c r="D1215" t="str">
        <f>INDEX([2]master!$A$1:$C$498,MATCH(C1215,[2]master!$A$1:$A$498,0),2)</f>
        <v>Carboneutralité à l’échelle mondiale</v>
      </c>
      <c r="E1215" t="s">
        <v>192</v>
      </c>
      <c r="F1215" t="s">
        <v>377</v>
      </c>
      <c r="G1215" t="s">
        <v>160</v>
      </c>
      <c r="H1215">
        <v>1294.8999999999651</v>
      </c>
    </row>
    <row r="1216" spans="1:8" x14ac:dyDescent="0.35">
      <c r="A1216" t="s">
        <v>194</v>
      </c>
      <c r="B1216" t="str">
        <f>INDEX([2]master!$A$1:$C$498,MATCH(A1216,[2]master!$A$1:$A$498,0),2)</f>
        <v>Émissions réduites</v>
      </c>
      <c r="C1216" t="s">
        <v>9</v>
      </c>
      <c r="D1216" t="str">
        <f>INDEX([2]master!$A$1:$C$498,MATCH(C1216,[2]master!$A$1:$A$498,0),2)</f>
        <v>Carboneutralité à l’échelle mondiale</v>
      </c>
      <c r="E1216" t="s">
        <v>192</v>
      </c>
      <c r="F1216" t="s">
        <v>377</v>
      </c>
      <c r="G1216" t="s">
        <v>161</v>
      </c>
      <c r="H1216">
        <v>1294.8999999999651</v>
      </c>
    </row>
    <row r="1217" spans="1:8" x14ac:dyDescent="0.35">
      <c r="A1217" t="s">
        <v>194</v>
      </c>
      <c r="B1217" t="str">
        <f>INDEX([2]master!$A$1:$C$498,MATCH(A1217,[2]master!$A$1:$A$498,0),2)</f>
        <v>Émissions réduites</v>
      </c>
      <c r="C1217" t="s">
        <v>9</v>
      </c>
      <c r="D1217" t="str">
        <f>INDEX([2]master!$A$1:$C$498,MATCH(C1217,[2]master!$A$1:$A$498,0),2)</f>
        <v>Carboneutralité à l’échelle mondiale</v>
      </c>
      <c r="E1217" t="s">
        <v>192</v>
      </c>
      <c r="F1217" t="s">
        <v>377</v>
      </c>
      <c r="G1217" t="s">
        <v>162</v>
      </c>
      <c r="H1217">
        <v>1401.5999999999767</v>
      </c>
    </row>
    <row r="1218" spans="1:8" x14ac:dyDescent="0.35">
      <c r="A1218" t="s">
        <v>194</v>
      </c>
      <c r="B1218" t="str">
        <f>INDEX([2]master!$A$1:$C$498,MATCH(A1218,[2]master!$A$1:$A$498,0),2)</f>
        <v>Émissions réduites</v>
      </c>
      <c r="C1218" t="s">
        <v>9</v>
      </c>
      <c r="D1218" t="str">
        <f>INDEX([2]master!$A$1:$C$498,MATCH(C1218,[2]master!$A$1:$A$498,0),2)</f>
        <v>Carboneutralité à l’échelle mondiale</v>
      </c>
      <c r="E1218" t="s">
        <v>192</v>
      </c>
      <c r="F1218" t="s">
        <v>377</v>
      </c>
      <c r="G1218" t="s">
        <v>163</v>
      </c>
      <c r="H1218">
        <v>2025.8999999999651</v>
      </c>
    </row>
    <row r="1219" spans="1:8" x14ac:dyDescent="0.35">
      <c r="A1219" t="s">
        <v>194</v>
      </c>
      <c r="B1219" t="str">
        <f>INDEX([2]master!$A$1:$C$498,MATCH(A1219,[2]master!$A$1:$A$498,0),2)</f>
        <v>Émissions réduites</v>
      </c>
      <c r="C1219" t="s">
        <v>9</v>
      </c>
      <c r="D1219" t="str">
        <f>INDEX([2]master!$A$1:$C$498,MATCH(C1219,[2]master!$A$1:$A$498,0),2)</f>
        <v>Carboneutralité à l’échelle mondiale</v>
      </c>
      <c r="E1219" t="s">
        <v>192</v>
      </c>
      <c r="F1219" t="s">
        <v>377</v>
      </c>
      <c r="G1219" t="s">
        <v>164</v>
      </c>
      <c r="H1219">
        <v>4148.5</v>
      </c>
    </row>
    <row r="1220" spans="1:8" x14ac:dyDescent="0.35">
      <c r="A1220" t="s">
        <v>194</v>
      </c>
      <c r="B1220" t="str">
        <f>INDEX([2]master!$A$1:$C$498,MATCH(A1220,[2]master!$A$1:$A$498,0),2)</f>
        <v>Émissions réduites</v>
      </c>
      <c r="C1220" t="s">
        <v>9</v>
      </c>
      <c r="D1220" t="str">
        <f>INDEX([2]master!$A$1:$C$498,MATCH(C1220,[2]master!$A$1:$A$498,0),2)</f>
        <v>Carboneutralité à l’échelle mondiale</v>
      </c>
      <c r="E1220" t="s">
        <v>192</v>
      </c>
      <c r="F1220" t="s">
        <v>377</v>
      </c>
      <c r="G1220" t="s">
        <v>165</v>
      </c>
      <c r="H1220">
        <v>8009.4999999999709</v>
      </c>
    </row>
    <row r="1221" spans="1:8" x14ac:dyDescent="0.35">
      <c r="A1221" t="s">
        <v>194</v>
      </c>
      <c r="B1221" t="str">
        <f>INDEX([2]master!$A$1:$C$498,MATCH(A1221,[2]master!$A$1:$A$498,0),2)</f>
        <v>Émissions réduites</v>
      </c>
      <c r="C1221" t="s">
        <v>9</v>
      </c>
      <c r="D1221" t="str">
        <f>INDEX([2]master!$A$1:$C$498,MATCH(C1221,[2]master!$A$1:$A$498,0),2)</f>
        <v>Carboneutralité à l’échelle mondiale</v>
      </c>
      <c r="E1221" t="s">
        <v>192</v>
      </c>
      <c r="F1221" t="s">
        <v>377</v>
      </c>
      <c r="G1221" t="s">
        <v>166</v>
      </c>
      <c r="H1221">
        <v>12765.5</v>
      </c>
    </row>
    <row r="1222" spans="1:8" x14ac:dyDescent="0.35">
      <c r="A1222" t="s">
        <v>194</v>
      </c>
      <c r="B1222" t="str">
        <f>INDEX([2]master!$A$1:$C$498,MATCH(A1222,[2]master!$A$1:$A$498,0),2)</f>
        <v>Émissions réduites</v>
      </c>
      <c r="C1222" t="s">
        <v>9</v>
      </c>
      <c r="D1222" t="str">
        <f>INDEX([2]master!$A$1:$C$498,MATCH(C1222,[2]master!$A$1:$A$498,0),2)</f>
        <v>Carboneutralité à l’échelle mondiale</v>
      </c>
      <c r="E1222" t="s">
        <v>192</v>
      </c>
      <c r="F1222" t="s">
        <v>377</v>
      </c>
      <c r="G1222" t="s">
        <v>167</v>
      </c>
      <c r="H1222">
        <v>19260.199999999997</v>
      </c>
    </row>
    <row r="1223" spans="1:8" x14ac:dyDescent="0.35">
      <c r="A1223" t="s">
        <v>194</v>
      </c>
      <c r="B1223" t="str">
        <f>INDEX([2]master!$A$1:$C$498,MATCH(A1223,[2]master!$A$1:$A$498,0),2)</f>
        <v>Émissions réduites</v>
      </c>
      <c r="C1223" t="s">
        <v>9</v>
      </c>
      <c r="D1223" t="str">
        <f>INDEX([2]master!$A$1:$C$498,MATCH(C1223,[2]master!$A$1:$A$498,0),2)</f>
        <v>Carboneutralité à l’échelle mondiale</v>
      </c>
      <c r="E1223" t="s">
        <v>192</v>
      </c>
      <c r="F1223" t="s">
        <v>377</v>
      </c>
      <c r="G1223" t="s">
        <v>168</v>
      </c>
      <c r="H1223">
        <v>25437.700000000012</v>
      </c>
    </row>
    <row r="1224" spans="1:8" x14ac:dyDescent="0.35">
      <c r="A1224" t="s">
        <v>194</v>
      </c>
      <c r="B1224" t="str">
        <f>INDEX([2]master!$A$1:$C$498,MATCH(A1224,[2]master!$A$1:$A$498,0),2)</f>
        <v>Émissions réduites</v>
      </c>
      <c r="C1224" t="s">
        <v>9</v>
      </c>
      <c r="D1224" t="str">
        <f>INDEX([2]master!$A$1:$C$498,MATCH(C1224,[2]master!$A$1:$A$498,0),2)</f>
        <v>Carboneutralité à l’échelle mondiale</v>
      </c>
      <c r="E1224" t="s">
        <v>192</v>
      </c>
      <c r="F1224" t="s">
        <v>377</v>
      </c>
      <c r="G1224" t="s">
        <v>169</v>
      </c>
      <c r="H1224">
        <v>29839.199999999997</v>
      </c>
    </row>
    <row r="1225" spans="1:8" x14ac:dyDescent="0.35">
      <c r="A1225" t="s">
        <v>194</v>
      </c>
      <c r="B1225" t="str">
        <f>INDEX([2]master!$A$1:$C$498,MATCH(A1225,[2]master!$A$1:$A$498,0),2)</f>
        <v>Émissions réduites</v>
      </c>
      <c r="C1225" t="s">
        <v>9</v>
      </c>
      <c r="D1225" t="str">
        <f>INDEX([2]master!$A$1:$C$498,MATCH(C1225,[2]master!$A$1:$A$498,0),2)</f>
        <v>Carboneutralité à l’échelle mondiale</v>
      </c>
      <c r="E1225" t="s">
        <v>192</v>
      </c>
      <c r="F1225" t="s">
        <v>377</v>
      </c>
      <c r="G1225" t="s">
        <v>170</v>
      </c>
      <c r="H1225">
        <v>33066.100000000006</v>
      </c>
    </row>
    <row r="1226" spans="1:8" x14ac:dyDescent="0.35">
      <c r="A1226" t="s">
        <v>194</v>
      </c>
      <c r="B1226" t="str">
        <f>INDEX([2]master!$A$1:$C$498,MATCH(A1226,[2]master!$A$1:$A$498,0),2)</f>
        <v>Émissions réduites</v>
      </c>
      <c r="C1226" t="s">
        <v>9</v>
      </c>
      <c r="D1226" t="str">
        <f>INDEX([2]master!$A$1:$C$498,MATCH(C1226,[2]master!$A$1:$A$498,0),2)</f>
        <v>Carboneutralité à l’échelle mondiale</v>
      </c>
      <c r="E1226" t="s">
        <v>192</v>
      </c>
      <c r="F1226" t="s">
        <v>377</v>
      </c>
      <c r="G1226" t="s">
        <v>171</v>
      </c>
      <c r="H1226">
        <v>35410.900000000023</v>
      </c>
    </row>
    <row r="1227" spans="1:8" x14ac:dyDescent="0.35">
      <c r="A1227" t="s">
        <v>194</v>
      </c>
      <c r="B1227" t="str">
        <f>INDEX([2]master!$A$1:$C$498,MATCH(A1227,[2]master!$A$1:$A$498,0),2)</f>
        <v>Émissions réduites</v>
      </c>
      <c r="C1227" t="s">
        <v>9</v>
      </c>
      <c r="D1227" t="str">
        <f>INDEX([2]master!$A$1:$C$498,MATCH(C1227,[2]master!$A$1:$A$498,0),2)</f>
        <v>Carboneutralité à l’échelle mondiale</v>
      </c>
      <c r="E1227" t="s">
        <v>192</v>
      </c>
      <c r="F1227" t="s">
        <v>377</v>
      </c>
      <c r="G1227" t="s">
        <v>172</v>
      </c>
      <c r="H1227">
        <v>37788.500000000007</v>
      </c>
    </row>
    <row r="1228" spans="1:8" x14ac:dyDescent="0.35">
      <c r="A1228" t="s">
        <v>194</v>
      </c>
      <c r="B1228" t="str">
        <f>INDEX([2]master!$A$1:$C$498,MATCH(A1228,[2]master!$A$1:$A$498,0),2)</f>
        <v>Émissions réduites</v>
      </c>
      <c r="C1228" t="s">
        <v>9</v>
      </c>
      <c r="D1228" t="str">
        <f>INDEX([2]master!$A$1:$C$498,MATCH(C1228,[2]master!$A$1:$A$498,0),2)</f>
        <v>Carboneutralité à l’échelle mondiale</v>
      </c>
      <c r="E1228" t="s">
        <v>192</v>
      </c>
      <c r="F1228" t="s">
        <v>377</v>
      </c>
      <c r="G1228" t="s">
        <v>173</v>
      </c>
      <c r="H1228">
        <v>37475.299999999981</v>
      </c>
    </row>
    <row r="1229" spans="1:8" x14ac:dyDescent="0.35">
      <c r="A1229" t="s">
        <v>194</v>
      </c>
      <c r="B1229" t="str">
        <f>INDEX([2]master!$A$1:$C$498,MATCH(A1229,[2]master!$A$1:$A$498,0),2)</f>
        <v>Émissions réduites</v>
      </c>
      <c r="C1229" t="s">
        <v>9</v>
      </c>
      <c r="D1229" t="str">
        <f>INDEX([2]master!$A$1:$C$498,MATCH(C1229,[2]master!$A$1:$A$498,0),2)</f>
        <v>Carboneutralité à l’échelle mondiale</v>
      </c>
      <c r="E1229" t="s">
        <v>192</v>
      </c>
      <c r="F1229" t="s">
        <v>377</v>
      </c>
      <c r="G1229" t="s">
        <v>174</v>
      </c>
      <c r="H1229">
        <v>37169.400000000009</v>
      </c>
    </row>
    <row r="1230" spans="1:8" x14ac:dyDescent="0.35">
      <c r="A1230" t="s">
        <v>194</v>
      </c>
      <c r="B1230" t="str">
        <f>INDEX([2]master!$A$1:$C$498,MATCH(A1230,[2]master!$A$1:$A$498,0),2)</f>
        <v>Émissions réduites</v>
      </c>
      <c r="C1230" t="s">
        <v>9</v>
      </c>
      <c r="D1230" t="str">
        <f>INDEX([2]master!$A$1:$C$498,MATCH(C1230,[2]master!$A$1:$A$498,0),2)</f>
        <v>Carboneutralité à l’échelle mondiale</v>
      </c>
      <c r="E1230" t="s">
        <v>192</v>
      </c>
      <c r="F1230" t="s">
        <v>377</v>
      </c>
      <c r="G1230" t="s">
        <v>175</v>
      </c>
      <c r="H1230">
        <v>35281.599999999999</v>
      </c>
    </row>
    <row r="1231" spans="1:8" x14ac:dyDescent="0.35">
      <c r="A1231" t="s">
        <v>194</v>
      </c>
      <c r="B1231" t="str">
        <f>INDEX([2]master!$A$1:$C$498,MATCH(A1231,[2]master!$A$1:$A$498,0),2)</f>
        <v>Émissions réduites</v>
      </c>
      <c r="C1231" t="s">
        <v>9</v>
      </c>
      <c r="D1231" t="str">
        <f>INDEX([2]master!$A$1:$C$498,MATCH(C1231,[2]master!$A$1:$A$498,0),2)</f>
        <v>Carboneutralité à l’échelle mondiale</v>
      </c>
      <c r="E1231" t="s">
        <v>192</v>
      </c>
      <c r="F1231" t="s">
        <v>377</v>
      </c>
      <c r="G1231" t="s">
        <v>176</v>
      </c>
      <c r="H1231">
        <v>33128.399999999987</v>
      </c>
    </row>
    <row r="1232" spans="1:8" x14ac:dyDescent="0.35">
      <c r="A1232" t="s">
        <v>194</v>
      </c>
      <c r="B1232" t="str">
        <f>INDEX([2]master!$A$1:$C$498,MATCH(A1232,[2]master!$A$1:$A$498,0),2)</f>
        <v>Émissions réduites</v>
      </c>
      <c r="C1232" t="s">
        <v>9</v>
      </c>
      <c r="D1232" t="str">
        <f>INDEX([2]master!$A$1:$C$498,MATCH(C1232,[2]master!$A$1:$A$498,0),2)</f>
        <v>Carboneutralité à l’échelle mondiale</v>
      </c>
      <c r="E1232" t="s">
        <v>192</v>
      </c>
      <c r="F1232" t="s">
        <v>377</v>
      </c>
      <c r="G1232" t="s">
        <v>177</v>
      </c>
      <c r="H1232">
        <v>30631.4</v>
      </c>
    </row>
    <row r="1233" spans="1:8" x14ac:dyDescent="0.35">
      <c r="A1233" t="s">
        <v>194</v>
      </c>
      <c r="B1233" t="str">
        <f>INDEX([2]master!$A$1:$C$498,MATCH(A1233,[2]master!$A$1:$A$498,0),2)</f>
        <v>Émissions réduites</v>
      </c>
      <c r="C1233" t="s">
        <v>9</v>
      </c>
      <c r="D1233" t="str">
        <f>INDEX([2]master!$A$1:$C$498,MATCH(C1233,[2]master!$A$1:$A$498,0),2)</f>
        <v>Carboneutralité à l’échelle mondiale</v>
      </c>
      <c r="E1233" t="s">
        <v>192</v>
      </c>
      <c r="F1233" t="s">
        <v>377</v>
      </c>
      <c r="G1233" t="s">
        <v>178</v>
      </c>
      <c r="H1233">
        <v>28615.19999999999</v>
      </c>
    </row>
    <row r="1234" spans="1:8" x14ac:dyDescent="0.35">
      <c r="A1234" t="s">
        <v>194</v>
      </c>
      <c r="B1234" t="str">
        <f>INDEX([2]master!$A$1:$C$498,MATCH(A1234,[2]master!$A$1:$A$498,0),2)</f>
        <v>Émissions réduites</v>
      </c>
      <c r="C1234" t="s">
        <v>9</v>
      </c>
      <c r="D1234" t="str">
        <f>INDEX([2]master!$A$1:$C$498,MATCH(C1234,[2]master!$A$1:$A$498,0),2)</f>
        <v>Carboneutralité à l’échelle mondiale</v>
      </c>
      <c r="E1234" t="s">
        <v>192</v>
      </c>
      <c r="F1234" t="s">
        <v>377</v>
      </c>
      <c r="G1234" t="s">
        <v>179</v>
      </c>
      <c r="H1234">
        <v>26600.5</v>
      </c>
    </row>
    <row r="1235" spans="1:8" x14ac:dyDescent="0.35">
      <c r="A1235" t="s">
        <v>194</v>
      </c>
      <c r="B1235" t="str">
        <f>INDEX([2]master!$A$1:$C$498,MATCH(A1235,[2]master!$A$1:$A$498,0),2)</f>
        <v>Émissions réduites</v>
      </c>
      <c r="C1235" t="s">
        <v>9</v>
      </c>
      <c r="D1235" t="str">
        <f>INDEX([2]master!$A$1:$C$498,MATCH(C1235,[2]master!$A$1:$A$498,0),2)</f>
        <v>Carboneutralité à l’échelle mondiale</v>
      </c>
      <c r="E1235" t="s">
        <v>192</v>
      </c>
      <c r="F1235" t="s">
        <v>377</v>
      </c>
      <c r="G1235" t="s">
        <v>180</v>
      </c>
      <c r="H1235">
        <v>24623.899999999994</v>
      </c>
    </row>
    <row r="1236" spans="1:8" x14ac:dyDescent="0.35">
      <c r="A1236" t="s">
        <v>194</v>
      </c>
      <c r="B1236" t="str">
        <f>INDEX([2]master!$A$1:$C$498,MATCH(A1236,[2]master!$A$1:$A$498,0),2)</f>
        <v>Émissions réduites</v>
      </c>
      <c r="C1236" t="s">
        <v>9</v>
      </c>
      <c r="D1236" t="str">
        <f>INDEX([2]master!$A$1:$C$498,MATCH(C1236,[2]master!$A$1:$A$498,0),2)</f>
        <v>Carboneutralité à l’échelle mondiale</v>
      </c>
      <c r="E1236" t="s">
        <v>192</v>
      </c>
      <c r="F1236" t="s">
        <v>377</v>
      </c>
      <c r="G1236" t="s">
        <v>181</v>
      </c>
      <c r="H1236">
        <v>22638.100000000006</v>
      </c>
    </row>
    <row r="1237" spans="1:8" x14ac:dyDescent="0.35">
      <c r="A1237" t="s">
        <v>194</v>
      </c>
      <c r="B1237" t="str">
        <f>INDEX([2]master!$A$1:$C$498,MATCH(A1237,[2]master!$A$1:$A$498,0),2)</f>
        <v>Émissions réduites</v>
      </c>
      <c r="C1237" t="s">
        <v>9</v>
      </c>
      <c r="D1237" t="str">
        <f>INDEX([2]master!$A$1:$C$498,MATCH(C1237,[2]master!$A$1:$A$498,0),2)</f>
        <v>Carboneutralité à l’échelle mondiale</v>
      </c>
      <c r="E1237" t="s">
        <v>192</v>
      </c>
      <c r="F1237" t="s">
        <v>377</v>
      </c>
      <c r="G1237" t="s">
        <v>182</v>
      </c>
      <c r="H1237">
        <v>20659.000000000004</v>
      </c>
    </row>
    <row r="1238" spans="1:8" x14ac:dyDescent="0.35">
      <c r="A1238" t="s">
        <v>194</v>
      </c>
      <c r="B1238" t="str">
        <f>INDEX([2]master!$A$1:$C$498,MATCH(A1238,[2]master!$A$1:$A$498,0),2)</f>
        <v>Émissions réduites</v>
      </c>
      <c r="C1238" t="s">
        <v>9</v>
      </c>
      <c r="D1238" t="str">
        <f>INDEX([2]master!$A$1:$C$498,MATCH(C1238,[2]master!$A$1:$A$498,0),2)</f>
        <v>Carboneutralité à l’échelle mondiale</v>
      </c>
      <c r="E1238" t="s">
        <v>192</v>
      </c>
      <c r="F1238" t="s">
        <v>377</v>
      </c>
      <c r="G1238" t="s">
        <v>183</v>
      </c>
      <c r="H1238">
        <v>18524.600000000002</v>
      </c>
    </row>
    <row r="1239" spans="1:8" x14ac:dyDescent="0.35">
      <c r="A1239" t="s">
        <v>194</v>
      </c>
      <c r="B1239" t="str">
        <f>INDEX([2]master!$A$1:$C$498,MATCH(A1239,[2]master!$A$1:$A$498,0),2)</f>
        <v>Émissions réduites</v>
      </c>
      <c r="C1239" t="s">
        <v>9</v>
      </c>
      <c r="D1239" t="str">
        <f>INDEX([2]master!$A$1:$C$498,MATCH(C1239,[2]master!$A$1:$A$498,0),2)</f>
        <v>Carboneutralité à l’échelle mondiale</v>
      </c>
      <c r="E1239" t="s">
        <v>192</v>
      </c>
      <c r="F1239" t="s">
        <v>377</v>
      </c>
      <c r="G1239" t="s">
        <v>184</v>
      </c>
      <c r="H1239">
        <v>16736.400000000001</v>
      </c>
    </row>
    <row r="1240" spans="1:8" x14ac:dyDescent="0.35">
      <c r="A1240" t="s">
        <v>194</v>
      </c>
      <c r="B1240" t="str">
        <f>INDEX([2]master!$A$1:$C$498,MATCH(A1240,[2]master!$A$1:$A$498,0),2)</f>
        <v>Émissions réduites</v>
      </c>
      <c r="C1240" t="s">
        <v>9</v>
      </c>
      <c r="D1240" t="str">
        <f>INDEX([2]master!$A$1:$C$498,MATCH(C1240,[2]master!$A$1:$A$498,0),2)</f>
        <v>Carboneutralité à l’échelle mondiale</v>
      </c>
      <c r="E1240" t="s">
        <v>192</v>
      </c>
      <c r="F1240" t="s">
        <v>377</v>
      </c>
      <c r="G1240" t="s">
        <v>185</v>
      </c>
      <c r="H1240">
        <v>15403.100000000013</v>
      </c>
    </row>
    <row r="1241" spans="1:8" x14ac:dyDescent="0.35">
      <c r="A1241" t="s">
        <v>194</v>
      </c>
      <c r="B1241" t="str">
        <f>INDEX([2]master!$A$1:$C$498,MATCH(A1241,[2]master!$A$1:$A$498,0),2)</f>
        <v>Émissions réduites</v>
      </c>
      <c r="C1241" t="s">
        <v>9</v>
      </c>
      <c r="D1241" t="str">
        <f>INDEX([2]master!$A$1:$C$498,MATCH(C1241,[2]master!$A$1:$A$498,0),2)</f>
        <v>Carboneutralité à l’échelle mondiale</v>
      </c>
      <c r="E1241" t="s">
        <v>192</v>
      </c>
      <c r="F1241" t="s">
        <v>377</v>
      </c>
      <c r="G1241" t="s">
        <v>186</v>
      </c>
      <c r="H1241">
        <v>14250.8</v>
      </c>
    </row>
    <row r="1242" spans="1:8" x14ac:dyDescent="0.35">
      <c r="A1242" t="s">
        <v>194</v>
      </c>
      <c r="B1242" t="str">
        <f>INDEX([2]master!$A$1:$C$498,MATCH(A1242,[2]master!$A$1:$A$498,0),2)</f>
        <v>Émissions réduites</v>
      </c>
      <c r="C1242" t="s">
        <v>9</v>
      </c>
      <c r="D1242" t="str">
        <f>INDEX([2]master!$A$1:$C$498,MATCH(C1242,[2]master!$A$1:$A$498,0),2)</f>
        <v>Carboneutralité à l’échelle mondiale</v>
      </c>
      <c r="E1242" t="s">
        <v>192</v>
      </c>
      <c r="F1242" t="s">
        <v>377</v>
      </c>
      <c r="G1242" t="s">
        <v>187</v>
      </c>
      <c r="H1242">
        <v>12581.199999999997</v>
      </c>
    </row>
    <row r="1243" spans="1:8" x14ac:dyDescent="0.35">
      <c r="A1243" t="s">
        <v>194</v>
      </c>
      <c r="B1243" t="str">
        <f>INDEX([2]master!$A$1:$C$498,MATCH(A1243,[2]master!$A$1:$A$498,0),2)</f>
        <v>Émissions réduites</v>
      </c>
      <c r="C1243" t="s">
        <v>9</v>
      </c>
      <c r="D1243" t="str">
        <f>INDEX([2]master!$A$1:$C$498,MATCH(C1243,[2]master!$A$1:$A$498,0),2)</f>
        <v>Carboneutralité à l’échelle mondiale</v>
      </c>
      <c r="E1243" t="s">
        <v>192</v>
      </c>
      <c r="F1243" t="s">
        <v>377</v>
      </c>
      <c r="G1243" t="s">
        <v>188</v>
      </c>
      <c r="H1243">
        <v>10837.100000000006</v>
      </c>
    </row>
  </sheetData>
  <autoFilter ref="A1:H1243" xr:uid="{47AFC828-5190-4EE4-83FA-7D814A40143B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63E8-E766-4F5C-9EDE-F6DCED62397A}">
  <sheetPr filterMode="1"/>
  <dimension ref="A1:I81"/>
  <sheetViews>
    <sheetView topLeftCell="B10" workbookViewId="0">
      <selection activeCell="E24" sqref="E24:F38"/>
    </sheetView>
  </sheetViews>
  <sheetFormatPr defaultRowHeight="14.5" x14ac:dyDescent="0.35"/>
  <cols>
    <col min="1" max="1" width="16.81640625" bestFit="1" customWidth="1"/>
    <col min="2" max="2" width="30.7265625" customWidth="1"/>
    <col min="4" max="4" width="10.453125" style="30" bestFit="1" customWidth="1"/>
    <col min="5" max="6" width="20.7265625" customWidth="1"/>
  </cols>
  <sheetData>
    <row r="1" spans="1:9" x14ac:dyDescent="0.35">
      <c r="A1" t="s">
        <v>2</v>
      </c>
      <c r="B1" t="s">
        <v>3</v>
      </c>
      <c r="C1" t="s">
        <v>4</v>
      </c>
      <c r="D1" s="30" t="s">
        <v>195</v>
      </c>
      <c r="E1" t="s">
        <v>196</v>
      </c>
      <c r="F1" t="s">
        <v>197</v>
      </c>
      <c r="G1" t="s">
        <v>198</v>
      </c>
      <c r="I1" s="30" t="s">
        <v>199</v>
      </c>
    </row>
    <row r="2" spans="1:9" x14ac:dyDescent="0.35">
      <c r="A2" t="s">
        <v>77</v>
      </c>
      <c r="B2" t="str">
        <f>INDEX([2]master!$A$1:$C$498,MATCH(A2,[2]master!$A$1:$A$498,0),2)</f>
        <v>Mesures actuelles</v>
      </c>
      <c r="C2">
        <v>2021</v>
      </c>
      <c r="D2" s="30">
        <v>1</v>
      </c>
      <c r="E2" t="s">
        <v>200</v>
      </c>
      <c r="F2" t="str">
        <f>INDEX([2]master!$A$1:$C$368,MATCH(E2,[2]master!$A$1:$A$368,0),2)</f>
        <v>Gaz naturel</v>
      </c>
      <c r="G2">
        <v>22.9816</v>
      </c>
    </row>
    <row r="3" spans="1:9" x14ac:dyDescent="0.35">
      <c r="A3" t="s">
        <v>77</v>
      </c>
      <c r="B3" t="str">
        <f>INDEX([2]master!$A$1:$C$498,MATCH(A3,[2]master!$A$1:$A$498,0),2)</f>
        <v>Mesures actuelles</v>
      </c>
      <c r="C3">
        <v>2021</v>
      </c>
      <c r="D3" s="30">
        <v>3</v>
      </c>
      <c r="E3" t="s">
        <v>201</v>
      </c>
      <c r="F3" t="str">
        <f>INDEX([2]master!$A$1:$C$368,MATCH(E3,[2]master!$A$1:$A$368,0),2)</f>
        <v>Charbon et coke</v>
      </c>
      <c r="G3">
        <v>6.5490000000000004</v>
      </c>
    </row>
    <row r="4" spans="1:9" x14ac:dyDescent="0.35">
      <c r="A4" t="s">
        <v>77</v>
      </c>
      <c r="B4" t="str">
        <f>INDEX([2]master!$A$1:$C$498,MATCH(A4,[2]master!$A$1:$A$498,0),2)</f>
        <v>Mesures actuelles</v>
      </c>
      <c r="C4">
        <v>2021</v>
      </c>
      <c r="D4" s="30">
        <v>4</v>
      </c>
      <c r="E4" t="s">
        <v>202</v>
      </c>
      <c r="F4" t="str">
        <f>INDEX([2]master!$A$1:$C$368,MATCH(E4,[2]master!$A$1:$A$368,0),2)</f>
        <v>Pétrole</v>
      </c>
      <c r="G4">
        <v>3.6608499999999999</v>
      </c>
    </row>
    <row r="5" spans="1:9" x14ac:dyDescent="0.35">
      <c r="A5" t="s">
        <v>77</v>
      </c>
      <c r="B5" t="str">
        <f>INDEX([2]master!$A$1:$C$498,MATCH(A5,[2]master!$A$1:$A$498,0),2)</f>
        <v>Mesures actuelles</v>
      </c>
      <c r="C5">
        <v>2021</v>
      </c>
      <c r="D5" s="30">
        <v>5</v>
      </c>
      <c r="E5" t="s">
        <v>203</v>
      </c>
      <c r="F5" t="str">
        <f>INDEX([2]master!$A$1:$C$500,MATCH(E5,[2]master!$A$1:$A$500,0),2)</f>
        <v>Solaire (échelle des services publics)</v>
      </c>
      <c r="G5">
        <v>4.5459359999999904</v>
      </c>
    </row>
    <row r="6" spans="1:9" x14ac:dyDescent="0.35">
      <c r="A6" t="s">
        <v>77</v>
      </c>
      <c r="B6" t="str">
        <f>INDEX([2]master!$A$1:$C$498,MATCH(A6,[2]master!$A$1:$A$498,0),2)</f>
        <v>Mesures actuelles</v>
      </c>
      <c r="C6">
        <v>2021</v>
      </c>
      <c r="D6" s="30">
        <v>6</v>
      </c>
      <c r="E6" t="s">
        <v>204</v>
      </c>
      <c r="F6" t="str">
        <f>INDEX([2]master!$A$1:$C$500,MATCH(E6,[2]master!$A$1:$A$500,0),2)</f>
        <v>Solaire (distribué)</v>
      </c>
      <c r="G6">
        <v>2.4199651137929998</v>
      </c>
    </row>
    <row r="7" spans="1:9" x14ac:dyDescent="0.35">
      <c r="A7" t="s">
        <v>77</v>
      </c>
      <c r="B7" t="str">
        <f>INDEX([2]master!$A$1:$C$498,MATCH(A7,[2]master!$A$1:$A$498,0),2)</f>
        <v>Mesures actuelles</v>
      </c>
      <c r="C7">
        <v>2021</v>
      </c>
      <c r="D7" s="30">
        <v>7</v>
      </c>
      <c r="E7" t="s">
        <v>205</v>
      </c>
      <c r="F7" t="str">
        <f>INDEX([2]master!$A$1:$C$500,MATCH(E7,[2]master!$A$1:$A$500,0),2)</f>
        <v>Énergie éolienne, production sur terre</v>
      </c>
      <c r="G7">
        <v>13.881309999999999</v>
      </c>
    </row>
    <row r="8" spans="1:9" x14ac:dyDescent="0.35">
      <c r="A8" t="s">
        <v>77</v>
      </c>
      <c r="B8" t="str">
        <f>INDEX([2]master!$A$1:$C$498,MATCH(A8,[2]master!$A$1:$A$498,0),2)</f>
        <v>Mesures actuelles</v>
      </c>
      <c r="C8">
        <v>2021</v>
      </c>
      <c r="D8" s="30">
        <v>9</v>
      </c>
      <c r="E8" t="s">
        <v>206</v>
      </c>
      <c r="F8" t="str">
        <f>INDEX([2]master!$A$1:$C$500,MATCH(E8,[2]master!$A$1:$A$500,0),2)</f>
        <v>Bioénergie</v>
      </c>
      <c r="G8">
        <v>2.5430999999999999</v>
      </c>
    </row>
    <row r="9" spans="1:9" x14ac:dyDescent="0.35">
      <c r="A9" t="s">
        <v>77</v>
      </c>
      <c r="B9" t="str">
        <f>INDEX([2]master!$A$1:$C$498,MATCH(A9,[2]master!$A$1:$A$498,0),2)</f>
        <v>Mesures actuelles</v>
      </c>
      <c r="C9">
        <v>2021</v>
      </c>
      <c r="D9" s="30">
        <v>11</v>
      </c>
      <c r="E9" t="s">
        <v>207</v>
      </c>
      <c r="F9" t="str">
        <f>INDEX([2]master!$A$1:$C$500,MATCH(E9,[2]master!$A$1:$A$500,0),2)</f>
        <v>Hydroélectricité</v>
      </c>
      <c r="G9">
        <v>83.123000000000005</v>
      </c>
    </row>
    <row r="10" spans="1:9" x14ac:dyDescent="0.35">
      <c r="A10" t="s">
        <v>77</v>
      </c>
      <c r="B10" t="str">
        <f>INDEX([2]master!$A$1:$C$498,MATCH(A10,[2]master!$A$1:$A$498,0),2)</f>
        <v>Mesures actuelles</v>
      </c>
      <c r="C10">
        <v>2021</v>
      </c>
      <c r="D10" s="30">
        <v>12</v>
      </c>
      <c r="E10" t="s">
        <v>208</v>
      </c>
      <c r="F10" t="str">
        <f>INDEX([2]master!$A$1:$C$500,MATCH(E10,[2]master!$A$1:$A$500,0),2)</f>
        <v>Uranium</v>
      </c>
      <c r="G10">
        <v>13.105</v>
      </c>
    </row>
    <row r="11" spans="1:9" x14ac:dyDescent="0.35">
      <c r="A11" t="s">
        <v>77</v>
      </c>
      <c r="B11" t="str">
        <f>INDEX([2]master!$A$1:$C$498,MATCH(A11,[2]master!$A$1:$A$498,0),2)</f>
        <v>Mesures actuelles</v>
      </c>
      <c r="C11">
        <v>2021</v>
      </c>
      <c r="D11" s="30">
        <v>13</v>
      </c>
      <c r="E11" t="s">
        <v>209</v>
      </c>
      <c r="F11" t="str">
        <f>INDEX([2]master!$A$1:$C$500,MATCH(E11,[2]master!$A$1:$A$500,0),2)</f>
        <v>PRM à l’uranium</v>
      </c>
      <c r="G11">
        <v>0</v>
      </c>
    </row>
    <row r="12" spans="1:9" x14ac:dyDescent="0.35">
      <c r="A12" t="s">
        <v>77</v>
      </c>
      <c r="B12" t="str">
        <f>INDEX([2]master!$A$1:$C$498,MATCH(A12,[2]master!$A$1:$A$498,0),2)</f>
        <v>Mesures actuelles</v>
      </c>
      <c r="C12">
        <v>2021</v>
      </c>
      <c r="D12" s="30">
        <v>15</v>
      </c>
      <c r="E12" t="s">
        <v>210</v>
      </c>
      <c r="F12" t="str">
        <f>INDEX([2]master!$A$1:$C$500,MATCH(E12,[2]master!$A$1:$A$500,0),2)</f>
        <v>Stockage dans des batteries</v>
      </c>
      <c r="G12">
        <v>9.5000000000000001E-2</v>
      </c>
    </row>
    <row r="13" spans="1:9" hidden="1" x14ac:dyDescent="0.35">
      <c r="A13" t="s">
        <v>77</v>
      </c>
      <c r="B13" t="str">
        <f>INDEX([2]master!$A$1:$C$498,MATCH(A13,[2]master!$A$1:$A$498,0),2)</f>
        <v>Mesures actuelles</v>
      </c>
      <c r="C13">
        <v>2050</v>
      </c>
      <c r="D13" s="30">
        <v>1</v>
      </c>
      <c r="E13" t="s">
        <v>200</v>
      </c>
      <c r="F13" t="str">
        <f>INDEX([2]master!$A$1:$C$500,MATCH(E13,[2]master!$A$1:$A$500,0),2)</f>
        <v>Gaz naturel</v>
      </c>
      <c r="G13">
        <v>44.439799999999998</v>
      </c>
    </row>
    <row r="14" spans="1:9" hidden="1" x14ac:dyDescent="0.35">
      <c r="A14" t="s">
        <v>77</v>
      </c>
      <c r="B14" t="str">
        <f>INDEX([2]master!$A$1:$C$498,MATCH(A14,[2]master!$A$1:$A$498,0),2)</f>
        <v>Mesures actuelles</v>
      </c>
      <c r="C14">
        <v>2050</v>
      </c>
      <c r="D14" s="30">
        <v>3</v>
      </c>
      <c r="E14" t="s">
        <v>201</v>
      </c>
      <c r="F14" t="str">
        <f>INDEX([2]master!$A$1:$C$500,MATCH(E14,[2]master!$A$1:$A$500,0),2)</f>
        <v>Charbon et coke</v>
      </c>
      <c r="G14">
        <v>0.115</v>
      </c>
    </row>
    <row r="15" spans="1:9" hidden="1" x14ac:dyDescent="0.35">
      <c r="A15" t="s">
        <v>77</v>
      </c>
      <c r="B15" t="str">
        <f>INDEX([2]master!$A$1:$C$498,MATCH(A15,[2]master!$A$1:$A$498,0),2)</f>
        <v>Mesures actuelles</v>
      </c>
      <c r="C15">
        <v>2050</v>
      </c>
      <c r="D15" s="30">
        <v>4</v>
      </c>
      <c r="E15" t="s">
        <v>202</v>
      </c>
      <c r="F15" t="str">
        <f>INDEX([2]master!$A$1:$C$500,MATCH(E15,[2]master!$A$1:$A$500,0),2)</f>
        <v>Pétrole</v>
      </c>
      <c r="G15">
        <v>1.8408499999999901</v>
      </c>
    </row>
    <row r="16" spans="1:9" hidden="1" x14ac:dyDescent="0.35">
      <c r="A16" t="s">
        <v>77</v>
      </c>
      <c r="B16" t="str">
        <f>INDEX([2]master!$A$1:$C$498,MATCH(A16,[2]master!$A$1:$A$498,0),2)</f>
        <v>Mesures actuelles</v>
      </c>
      <c r="C16">
        <v>2050</v>
      </c>
      <c r="D16" s="30">
        <v>5</v>
      </c>
      <c r="E16" t="s">
        <v>203</v>
      </c>
      <c r="F16" t="str">
        <f>INDEX([2]master!$A$1:$C$500,MATCH(E16,[2]master!$A$1:$A$500,0),2)</f>
        <v>Solaire (échelle des services publics)</v>
      </c>
      <c r="G16">
        <v>29.708634999999902</v>
      </c>
    </row>
    <row r="17" spans="1:7" hidden="1" x14ac:dyDescent="0.35">
      <c r="A17" t="s">
        <v>77</v>
      </c>
      <c r="B17" t="str">
        <f>INDEX([2]master!$A$1:$C$498,MATCH(A17,[2]master!$A$1:$A$498,0),2)</f>
        <v>Mesures actuelles</v>
      </c>
      <c r="C17">
        <v>2050</v>
      </c>
      <c r="D17" s="30">
        <v>6</v>
      </c>
      <c r="E17" t="s">
        <v>204</v>
      </c>
      <c r="F17" t="str">
        <f>INDEX([2]master!$A$1:$C$500,MATCH(E17,[2]master!$A$1:$A$500,0),2)</f>
        <v>Solaire (distribué)</v>
      </c>
      <c r="G17">
        <v>5.8000999999999996</v>
      </c>
    </row>
    <row r="18" spans="1:7" hidden="1" x14ac:dyDescent="0.35">
      <c r="A18" t="s">
        <v>77</v>
      </c>
      <c r="B18" t="str">
        <f>INDEX([2]master!$A$1:$C$498,MATCH(A18,[2]master!$A$1:$A$498,0),2)</f>
        <v>Mesures actuelles</v>
      </c>
      <c r="C18">
        <v>2050</v>
      </c>
      <c r="D18" s="30">
        <v>7</v>
      </c>
      <c r="E18" t="s">
        <v>205</v>
      </c>
      <c r="F18" t="str">
        <f>INDEX([2]master!$A$1:$C$500,MATCH(E18,[2]master!$A$1:$A$500,0),2)</f>
        <v>Énergie éolienne, production sur terre</v>
      </c>
      <c r="G18">
        <v>70.039100000000005</v>
      </c>
    </row>
    <row r="19" spans="1:7" hidden="1" x14ac:dyDescent="0.35">
      <c r="A19" t="s">
        <v>77</v>
      </c>
      <c r="B19" t="str">
        <f>INDEX([2]master!$A$1:$C$498,MATCH(A19,[2]master!$A$1:$A$498,0),2)</f>
        <v>Mesures actuelles</v>
      </c>
      <c r="C19">
        <v>2050</v>
      </c>
      <c r="D19" s="30">
        <v>9</v>
      </c>
      <c r="E19" t="s">
        <v>206</v>
      </c>
      <c r="F19" t="str">
        <f>INDEX([2]master!$A$1:$C$500,MATCH(E19,[2]master!$A$1:$A$500,0),2)</f>
        <v>Bioénergie</v>
      </c>
      <c r="G19">
        <v>15.592700000000001</v>
      </c>
    </row>
    <row r="20" spans="1:7" hidden="1" x14ac:dyDescent="0.35">
      <c r="A20" t="s">
        <v>77</v>
      </c>
      <c r="B20" t="str">
        <f>INDEX([2]master!$A$1:$C$498,MATCH(A20,[2]master!$A$1:$A$498,0),2)</f>
        <v>Mesures actuelles</v>
      </c>
      <c r="C20">
        <v>2050</v>
      </c>
      <c r="D20" s="30">
        <v>11</v>
      </c>
      <c r="E20" t="s">
        <v>207</v>
      </c>
      <c r="F20" t="str">
        <f>INDEX([2]master!$A$1:$C$500,MATCH(E20,[2]master!$A$1:$A$500,0),2)</f>
        <v>Hydroélectricité</v>
      </c>
      <c r="G20">
        <v>87.691999999999993</v>
      </c>
    </row>
    <row r="21" spans="1:7" hidden="1" x14ac:dyDescent="0.35">
      <c r="A21" t="s">
        <v>77</v>
      </c>
      <c r="B21" t="str">
        <f>INDEX([2]master!$A$1:$C$498,MATCH(A21,[2]master!$A$1:$A$498,0),2)</f>
        <v>Mesures actuelles</v>
      </c>
      <c r="C21">
        <v>2050</v>
      </c>
      <c r="D21" s="30">
        <v>12</v>
      </c>
      <c r="E21" t="s">
        <v>208</v>
      </c>
      <c r="F21" t="str">
        <f>INDEX([2]master!$A$1:$C$500,MATCH(E21,[2]master!$A$1:$A$500,0),2)</f>
        <v>Uranium</v>
      </c>
      <c r="G21">
        <v>11.579000000000001</v>
      </c>
    </row>
    <row r="22" spans="1:7" hidden="1" x14ac:dyDescent="0.35">
      <c r="A22" t="s">
        <v>77</v>
      </c>
      <c r="B22" t="str">
        <f>INDEX([2]master!$A$1:$C$498,MATCH(A22,[2]master!$A$1:$A$498,0),2)</f>
        <v>Mesures actuelles</v>
      </c>
      <c r="C22">
        <v>2050</v>
      </c>
      <c r="D22" s="30">
        <v>13</v>
      </c>
      <c r="E22" t="s">
        <v>209</v>
      </c>
      <c r="F22" t="str">
        <f>INDEX([2]master!$A$1:$C$500,MATCH(E22,[2]master!$A$1:$A$500,0),2)</f>
        <v>PRM à l’uranium</v>
      </c>
      <c r="G22">
        <v>0.3</v>
      </c>
    </row>
    <row r="23" spans="1:7" hidden="1" x14ac:dyDescent="0.35">
      <c r="A23" t="s">
        <v>77</v>
      </c>
      <c r="B23" t="str">
        <f>INDEX([2]master!$A$1:$C$498,MATCH(A23,[2]master!$A$1:$A$498,0),2)</f>
        <v>Mesures actuelles</v>
      </c>
      <c r="C23">
        <v>2050</v>
      </c>
      <c r="D23" s="30">
        <v>15</v>
      </c>
      <c r="E23" t="s">
        <v>210</v>
      </c>
      <c r="F23" t="str">
        <f>INDEX([2]master!$A$1:$C$500,MATCH(E23,[2]master!$A$1:$A$500,0),2)</f>
        <v>Stockage dans des batteries</v>
      </c>
      <c r="G23">
        <v>0.61</v>
      </c>
    </row>
    <row r="24" spans="1:7" x14ac:dyDescent="0.35">
      <c r="A24" t="s">
        <v>76</v>
      </c>
      <c r="B24" t="str">
        <f>INDEX([2]master!$A$1:$C$498,MATCH(A24,[2]master!$A$1:$A$498,0),2)</f>
        <v>Carboneutralité au Canada</v>
      </c>
      <c r="C24">
        <v>2021</v>
      </c>
      <c r="D24" s="30">
        <v>1</v>
      </c>
      <c r="E24" t="s">
        <v>200</v>
      </c>
      <c r="F24" t="str">
        <f>INDEX([2]master!$A$1:$C$500,MATCH(E24,[2]master!$A$1:$A$500,0),2)</f>
        <v>Gaz naturel</v>
      </c>
      <c r="G24">
        <v>22.9816</v>
      </c>
    </row>
    <row r="25" spans="1:7" x14ac:dyDescent="0.35">
      <c r="A25" t="s">
        <v>76</v>
      </c>
      <c r="B25" t="str">
        <f>INDEX([2]master!$A$1:$C$498,MATCH(A25,[2]master!$A$1:$A$498,0),2)</f>
        <v>Carboneutralité au Canada</v>
      </c>
      <c r="C25">
        <v>2021</v>
      </c>
      <c r="D25" s="30">
        <v>2</v>
      </c>
      <c r="E25" t="s">
        <v>211</v>
      </c>
      <c r="F25" t="str">
        <f>INDEX([2]master!$A$1:$C$500,MATCH(E25,[2]master!$A$1:$A$500,0),2)</f>
        <v>Gaz naturel avec CUSC</v>
      </c>
      <c r="G25">
        <v>0</v>
      </c>
    </row>
    <row r="26" spans="1:7" x14ac:dyDescent="0.35">
      <c r="A26" t="s">
        <v>76</v>
      </c>
      <c r="B26" t="str">
        <f>INDEX([2]master!$A$1:$C$498,MATCH(A26,[2]master!$A$1:$A$498,0),2)</f>
        <v>Carboneutralité au Canada</v>
      </c>
      <c r="C26">
        <v>2021</v>
      </c>
      <c r="D26" s="30">
        <v>3</v>
      </c>
      <c r="E26" t="s">
        <v>201</v>
      </c>
      <c r="F26" t="str">
        <f>INDEX([2]master!$A$1:$C$500,MATCH(E26,[2]master!$A$1:$A$500,0),2)</f>
        <v>Charbon et coke</v>
      </c>
      <c r="G26">
        <v>6.5490000000000004</v>
      </c>
    </row>
    <row r="27" spans="1:7" x14ac:dyDescent="0.35">
      <c r="A27" t="s">
        <v>76</v>
      </c>
      <c r="B27" t="str">
        <f>INDEX([2]master!$A$1:$C$498,MATCH(A27,[2]master!$A$1:$A$498,0),2)</f>
        <v>Carboneutralité au Canada</v>
      </c>
      <c r="C27">
        <v>2021</v>
      </c>
      <c r="D27" s="30">
        <v>4</v>
      </c>
      <c r="E27" t="s">
        <v>202</v>
      </c>
      <c r="F27" t="str">
        <f>INDEX([2]master!$A$1:$C$500,MATCH(E27,[2]master!$A$1:$A$500,0),2)</f>
        <v>Pétrole</v>
      </c>
      <c r="G27">
        <v>3.6608499999999999</v>
      </c>
    </row>
    <row r="28" spans="1:7" x14ac:dyDescent="0.35">
      <c r="A28" t="s">
        <v>76</v>
      </c>
      <c r="B28" t="str">
        <f>INDEX([2]master!$A$1:$C$498,MATCH(A28,[2]master!$A$1:$A$498,0),2)</f>
        <v>Carboneutralité au Canada</v>
      </c>
      <c r="C28">
        <v>2021</v>
      </c>
      <c r="D28" s="30">
        <v>5</v>
      </c>
      <c r="E28" t="s">
        <v>203</v>
      </c>
      <c r="F28" t="str">
        <f>INDEX([2]master!$A$1:$C$500,MATCH(E28,[2]master!$A$1:$A$500,0),2)</f>
        <v>Solaire (échelle des services publics)</v>
      </c>
      <c r="G28">
        <v>3.3509359999999999</v>
      </c>
    </row>
    <row r="29" spans="1:7" x14ac:dyDescent="0.35">
      <c r="A29" t="s">
        <v>76</v>
      </c>
      <c r="B29" t="str">
        <f>INDEX([2]master!$A$1:$C$498,MATCH(A29,[2]master!$A$1:$A$498,0),2)</f>
        <v>Carboneutralité au Canada</v>
      </c>
      <c r="C29">
        <v>2021</v>
      </c>
      <c r="D29" s="30">
        <v>6</v>
      </c>
      <c r="E29" t="s">
        <v>204</v>
      </c>
      <c r="F29" t="str">
        <f>INDEX([2]master!$A$1:$C$500,MATCH(E29,[2]master!$A$1:$A$500,0),2)</f>
        <v>Solaire (distribué)</v>
      </c>
      <c r="G29">
        <v>2.4200771248440001</v>
      </c>
    </row>
    <row r="30" spans="1:7" x14ac:dyDescent="0.35">
      <c r="A30" t="s">
        <v>76</v>
      </c>
      <c r="B30" t="str">
        <f>INDEX([2]master!$A$1:$C$498,MATCH(A30,[2]master!$A$1:$A$498,0),2)</f>
        <v>Carboneutralité au Canada</v>
      </c>
      <c r="C30">
        <v>2021</v>
      </c>
      <c r="D30" s="30">
        <v>7</v>
      </c>
      <c r="E30" t="s">
        <v>205</v>
      </c>
      <c r="F30" t="str">
        <f>INDEX([2]master!$A$1:$C$500,MATCH(E30,[2]master!$A$1:$A$500,0),2)</f>
        <v>Énergie éolienne, production sur terre</v>
      </c>
      <c r="G30">
        <v>13.881309999999999</v>
      </c>
    </row>
    <row r="31" spans="1:7" x14ac:dyDescent="0.35">
      <c r="A31" t="s">
        <v>76</v>
      </c>
      <c r="B31" t="str">
        <f>INDEX([2]master!$A$1:$C$498,MATCH(A31,[2]master!$A$1:$A$498,0),2)</f>
        <v>Carboneutralité au Canada</v>
      </c>
      <c r="C31">
        <v>2021</v>
      </c>
      <c r="D31" s="30">
        <v>8</v>
      </c>
      <c r="E31" t="s">
        <v>212</v>
      </c>
      <c r="F31" t="str">
        <f>INDEX([2]master!$A$1:$C$500,MATCH(E31,[2]master!$A$1:$A$500,0),2)</f>
        <v>Énergie éolienne, production extracôtière</v>
      </c>
      <c r="G31">
        <v>0</v>
      </c>
    </row>
    <row r="32" spans="1:7" x14ac:dyDescent="0.35">
      <c r="A32" t="s">
        <v>76</v>
      </c>
      <c r="B32" t="str">
        <f>INDEX([2]master!$A$1:$C$498,MATCH(A32,[2]master!$A$1:$A$498,0),2)</f>
        <v>Carboneutralité au Canada</v>
      </c>
      <c r="C32">
        <v>2021</v>
      </c>
      <c r="D32" s="30">
        <v>9</v>
      </c>
      <c r="E32" t="s">
        <v>206</v>
      </c>
      <c r="F32" t="str">
        <f>INDEX([2]master!$A$1:$C$500,MATCH(E32,[2]master!$A$1:$A$500,0),2)</f>
        <v>Bioénergie</v>
      </c>
      <c r="G32">
        <v>2.5430999999999999</v>
      </c>
    </row>
    <row r="33" spans="1:7" x14ac:dyDescent="0.35">
      <c r="A33" t="s">
        <v>76</v>
      </c>
      <c r="B33" t="str">
        <f>INDEX([2]master!$A$1:$C$498,MATCH(A33,[2]master!$A$1:$A$498,0),2)</f>
        <v>Carboneutralité au Canada</v>
      </c>
      <c r="C33">
        <v>2021</v>
      </c>
      <c r="D33" s="30">
        <v>10</v>
      </c>
      <c r="E33" t="s">
        <v>213</v>
      </c>
      <c r="F33" t="str">
        <f>INDEX([2]master!$A$1:$C$500,MATCH(E33,[2]master!$A$1:$A$500,0),2)</f>
        <v>Bioénergie avec CUSC</v>
      </c>
      <c r="G33">
        <v>0</v>
      </c>
    </row>
    <row r="34" spans="1:7" x14ac:dyDescent="0.35">
      <c r="A34" t="s">
        <v>76</v>
      </c>
      <c r="B34" t="str">
        <f>INDEX([2]master!$A$1:$C$498,MATCH(A34,[2]master!$A$1:$A$498,0),2)</f>
        <v>Carboneutralité au Canada</v>
      </c>
      <c r="C34">
        <v>2021</v>
      </c>
      <c r="D34" s="30">
        <v>11</v>
      </c>
      <c r="E34" t="s">
        <v>207</v>
      </c>
      <c r="F34" t="str">
        <f>INDEX([2]master!$A$1:$C$500,MATCH(E34,[2]master!$A$1:$A$500,0),2)</f>
        <v>Hydroélectricité</v>
      </c>
      <c r="G34">
        <v>83.123000000000005</v>
      </c>
    </row>
    <row r="35" spans="1:7" x14ac:dyDescent="0.35">
      <c r="A35" t="s">
        <v>76</v>
      </c>
      <c r="B35" t="str">
        <f>INDEX([2]master!$A$1:$C$498,MATCH(A35,[2]master!$A$1:$A$498,0),2)</f>
        <v>Carboneutralité au Canada</v>
      </c>
      <c r="C35">
        <v>2021</v>
      </c>
      <c r="D35" s="30">
        <v>12</v>
      </c>
      <c r="E35" t="s">
        <v>208</v>
      </c>
      <c r="F35" t="str">
        <f>INDEX([2]master!$A$1:$C$500,MATCH(E35,[2]master!$A$1:$A$500,0),2)</f>
        <v>Uranium</v>
      </c>
      <c r="G35">
        <v>13.105</v>
      </c>
    </row>
    <row r="36" spans="1:7" x14ac:dyDescent="0.35">
      <c r="A36" t="s">
        <v>76</v>
      </c>
      <c r="B36" t="str">
        <f>INDEX([2]master!$A$1:$C$498,MATCH(A36,[2]master!$A$1:$A$498,0),2)</f>
        <v>Carboneutralité au Canada</v>
      </c>
      <c r="C36">
        <v>2021</v>
      </c>
      <c r="D36" s="30">
        <v>13</v>
      </c>
      <c r="E36" t="s">
        <v>209</v>
      </c>
      <c r="F36" t="str">
        <f>INDEX([2]master!$A$1:$C$500,MATCH(E36,[2]master!$A$1:$A$500,0),2)</f>
        <v>PRM à l’uranium</v>
      </c>
      <c r="G36">
        <v>0</v>
      </c>
    </row>
    <row r="37" spans="1:7" x14ac:dyDescent="0.35">
      <c r="A37" t="s">
        <v>76</v>
      </c>
      <c r="B37" t="str">
        <f>INDEX([2]master!$A$1:$C$498,MATCH(A37,[2]master!$A$1:$A$498,0),2)</f>
        <v>Carboneutralité au Canada</v>
      </c>
      <c r="C37">
        <v>2021</v>
      </c>
      <c r="D37" s="30">
        <v>14</v>
      </c>
      <c r="E37" t="s">
        <v>116</v>
      </c>
      <c r="F37" t="str">
        <f>INDEX([2]master!$A$1:$C$500,MATCH(E37,[2]master!$A$1:$A$500,0),2)</f>
        <v>Hydrogène</v>
      </c>
      <c r="G37">
        <v>0</v>
      </c>
    </row>
    <row r="38" spans="1:7" x14ac:dyDescent="0.35">
      <c r="A38" t="s">
        <v>76</v>
      </c>
      <c r="B38" t="str">
        <f>INDEX([2]master!$A$1:$C$498,MATCH(A38,[2]master!$A$1:$A$498,0),2)</f>
        <v>Carboneutralité au Canada</v>
      </c>
      <c r="C38">
        <v>2021</v>
      </c>
      <c r="D38" s="30">
        <v>15</v>
      </c>
      <c r="E38" t="s">
        <v>210</v>
      </c>
      <c r="F38" t="str">
        <f>INDEX([2]master!$A$1:$C$500,MATCH(E38,[2]master!$A$1:$A$500,0),2)</f>
        <v>Stockage dans des batteries</v>
      </c>
      <c r="G38">
        <v>9.5000000000000001E-2</v>
      </c>
    </row>
    <row r="39" spans="1:7" hidden="1" x14ac:dyDescent="0.35">
      <c r="A39" t="s">
        <v>76</v>
      </c>
      <c r="B39" t="str">
        <f>INDEX([2]master!$A$1:$C$498,MATCH(A39,[2]master!$A$1:$A$498,0),2)</f>
        <v>Carboneutralité au Canada</v>
      </c>
      <c r="C39">
        <v>2050</v>
      </c>
      <c r="D39" s="30">
        <v>1</v>
      </c>
      <c r="E39" t="s">
        <v>200</v>
      </c>
      <c r="F39" t="str">
        <f>INDEX([2]master!$A$1:$C$500,MATCH(E39,[2]master!$A$1:$A$500,0),2)</f>
        <v>Gaz naturel</v>
      </c>
      <c r="G39">
        <v>25.909800000000001</v>
      </c>
    </row>
    <row r="40" spans="1:7" hidden="1" x14ac:dyDescent="0.35">
      <c r="A40" t="s">
        <v>76</v>
      </c>
      <c r="B40" t="str">
        <f>INDEX([2]master!$A$1:$C$498,MATCH(A40,[2]master!$A$1:$A$498,0),2)</f>
        <v>Carboneutralité au Canada</v>
      </c>
      <c r="C40">
        <v>2050</v>
      </c>
      <c r="D40" s="30">
        <v>2</v>
      </c>
      <c r="E40" t="s">
        <v>211</v>
      </c>
      <c r="F40" t="str">
        <f>INDEX([2]master!$A$1:$C$500,MATCH(E40,[2]master!$A$1:$A$500,0),2)</f>
        <v>Gaz naturel avec CUSC</v>
      </c>
      <c r="G40">
        <v>18.327000000000002</v>
      </c>
    </row>
    <row r="41" spans="1:7" hidden="1" x14ac:dyDescent="0.35">
      <c r="A41" t="s">
        <v>76</v>
      </c>
      <c r="B41" t="str">
        <f>INDEX([2]master!$A$1:$C$498,MATCH(A41,[2]master!$A$1:$A$498,0),2)</f>
        <v>Carboneutralité au Canada</v>
      </c>
      <c r="C41">
        <v>2050</v>
      </c>
      <c r="D41" s="30">
        <v>3</v>
      </c>
      <c r="E41" t="s">
        <v>201</v>
      </c>
      <c r="F41" t="str">
        <f>INDEX([2]master!$A$1:$C$500,MATCH(E41,[2]master!$A$1:$A$500,0),2)</f>
        <v>Charbon et coke</v>
      </c>
      <c r="G41">
        <v>0</v>
      </c>
    </row>
    <row r="42" spans="1:7" hidden="1" x14ac:dyDescent="0.35">
      <c r="A42" t="s">
        <v>76</v>
      </c>
      <c r="B42" t="str">
        <f>INDEX([2]master!$A$1:$C$498,MATCH(A42,[2]master!$A$1:$A$498,0),2)</f>
        <v>Carboneutralité au Canada</v>
      </c>
      <c r="C42">
        <v>2050</v>
      </c>
      <c r="D42" s="30">
        <v>4</v>
      </c>
      <c r="E42" t="s">
        <v>202</v>
      </c>
      <c r="F42" t="str">
        <f>INDEX([2]master!$A$1:$C$500,MATCH(E42,[2]master!$A$1:$A$500,0),2)</f>
        <v>Pétrole</v>
      </c>
      <c r="G42">
        <v>1.8100499999999999</v>
      </c>
    </row>
    <row r="43" spans="1:7" hidden="1" x14ac:dyDescent="0.35">
      <c r="A43" t="s">
        <v>76</v>
      </c>
      <c r="B43" t="str">
        <f>INDEX([2]master!$A$1:$C$498,MATCH(A43,[2]master!$A$1:$A$498,0),2)</f>
        <v>Carboneutralité au Canada</v>
      </c>
      <c r="C43">
        <v>2050</v>
      </c>
      <c r="D43" s="30">
        <v>5</v>
      </c>
      <c r="E43" t="s">
        <v>203</v>
      </c>
      <c r="F43" t="str">
        <f>INDEX([2]master!$A$1:$C$500,MATCH(E43,[2]master!$A$1:$A$500,0),2)</f>
        <v>Solaire (échelle des services publics)</v>
      </c>
      <c r="G43">
        <v>34.867376999999998</v>
      </c>
    </row>
    <row r="44" spans="1:7" hidden="1" x14ac:dyDescent="0.35">
      <c r="A44" t="s">
        <v>76</v>
      </c>
      <c r="B44" t="str">
        <f>INDEX([2]master!$A$1:$C$498,MATCH(A44,[2]master!$A$1:$A$498,0),2)</f>
        <v>Carboneutralité au Canada</v>
      </c>
      <c r="C44">
        <v>2050</v>
      </c>
      <c r="D44" s="30">
        <v>6</v>
      </c>
      <c r="E44" t="s">
        <v>204</v>
      </c>
      <c r="F44" t="str">
        <f>INDEX([2]master!$A$1:$C$500,MATCH(E44,[2]master!$A$1:$A$500,0),2)</f>
        <v>Solaire (distribué)</v>
      </c>
      <c r="G44">
        <v>8.2076613805729899</v>
      </c>
    </row>
    <row r="45" spans="1:7" hidden="1" x14ac:dyDescent="0.35">
      <c r="A45" t="s">
        <v>76</v>
      </c>
      <c r="B45" t="str">
        <f>INDEX([2]master!$A$1:$C$498,MATCH(A45,[2]master!$A$1:$A$498,0),2)</f>
        <v>Carboneutralité au Canada</v>
      </c>
      <c r="C45">
        <v>2050</v>
      </c>
      <c r="D45" s="30">
        <v>7</v>
      </c>
      <c r="E45" t="s">
        <v>205</v>
      </c>
      <c r="F45" t="str">
        <f>INDEX([2]master!$A$1:$C$500,MATCH(E45,[2]master!$A$1:$A$500,0),2)</f>
        <v>Énergie éolienne, production sur terre</v>
      </c>
      <c r="G45">
        <v>106.08410000000001</v>
      </c>
    </row>
    <row r="46" spans="1:7" hidden="1" x14ac:dyDescent="0.35">
      <c r="A46" t="s">
        <v>76</v>
      </c>
      <c r="B46" t="str">
        <f>INDEX([2]master!$A$1:$C$498,MATCH(A46,[2]master!$A$1:$A$498,0),2)</f>
        <v>Carboneutralité au Canada</v>
      </c>
      <c r="C46">
        <v>2050</v>
      </c>
      <c r="D46" s="30">
        <v>8</v>
      </c>
      <c r="E46" t="s">
        <v>212</v>
      </c>
      <c r="F46" t="str">
        <f>INDEX([2]master!$A$1:$C$500,MATCH(E46,[2]master!$A$1:$A$500,0),2)</f>
        <v>Énergie éolienne, production extracôtière</v>
      </c>
      <c r="G46">
        <v>5</v>
      </c>
    </row>
    <row r="47" spans="1:7" hidden="1" x14ac:dyDescent="0.35">
      <c r="A47" t="s">
        <v>76</v>
      </c>
      <c r="B47" t="str">
        <f>INDEX([2]master!$A$1:$C$498,MATCH(A47,[2]master!$A$1:$A$498,0),2)</f>
        <v>Carboneutralité au Canada</v>
      </c>
      <c r="C47">
        <v>2050</v>
      </c>
      <c r="D47" s="30">
        <v>9</v>
      </c>
      <c r="E47" t="s">
        <v>206</v>
      </c>
      <c r="F47" t="str">
        <f>INDEX([2]master!$A$1:$C$500,MATCH(E47,[2]master!$A$1:$A$500,0),2)</f>
        <v>Bioénergie</v>
      </c>
      <c r="G47">
        <v>6.3865999999999996</v>
      </c>
    </row>
    <row r="48" spans="1:7" hidden="1" x14ac:dyDescent="0.35">
      <c r="A48" t="s">
        <v>76</v>
      </c>
      <c r="B48" t="str">
        <f>INDEX([2]master!$A$1:$C$498,MATCH(A48,[2]master!$A$1:$A$498,0),2)</f>
        <v>Carboneutralité au Canada</v>
      </c>
      <c r="C48">
        <v>2050</v>
      </c>
      <c r="D48" s="30">
        <v>10</v>
      </c>
      <c r="E48" t="s">
        <v>213</v>
      </c>
      <c r="F48" t="str">
        <f>INDEX([2]master!$A$1:$C$500,MATCH(E48,[2]master!$A$1:$A$500,0),2)</f>
        <v>Bioénergie avec CUSC</v>
      </c>
      <c r="G48">
        <v>6.5060000000000002</v>
      </c>
    </row>
    <row r="49" spans="1:7" hidden="1" x14ac:dyDescent="0.35">
      <c r="A49" t="s">
        <v>76</v>
      </c>
      <c r="B49" t="str">
        <f>INDEX([2]master!$A$1:$C$498,MATCH(A49,[2]master!$A$1:$A$498,0),2)</f>
        <v>Carboneutralité au Canada</v>
      </c>
      <c r="C49">
        <v>2050</v>
      </c>
      <c r="D49" s="30">
        <v>11</v>
      </c>
      <c r="E49" t="s">
        <v>207</v>
      </c>
      <c r="F49" t="str">
        <f>INDEX([2]master!$A$1:$C$500,MATCH(E49,[2]master!$A$1:$A$500,0),2)</f>
        <v>Hydroélectricité</v>
      </c>
      <c r="G49">
        <v>92.852000000000004</v>
      </c>
    </row>
    <row r="50" spans="1:7" hidden="1" x14ac:dyDescent="0.35">
      <c r="A50" t="s">
        <v>76</v>
      </c>
      <c r="B50" t="str">
        <f>INDEX([2]master!$A$1:$C$498,MATCH(A50,[2]master!$A$1:$A$498,0),2)</f>
        <v>Carboneutralité au Canada</v>
      </c>
      <c r="C50">
        <v>2050</v>
      </c>
      <c r="D50" s="30">
        <v>12</v>
      </c>
      <c r="E50" t="s">
        <v>208</v>
      </c>
      <c r="F50" t="str">
        <f>INDEX([2]master!$A$1:$C$500,MATCH(E50,[2]master!$A$1:$A$500,0),2)</f>
        <v>Uranium</v>
      </c>
      <c r="G50">
        <v>11.579000000000001</v>
      </c>
    </row>
    <row r="51" spans="1:7" hidden="1" x14ac:dyDescent="0.35">
      <c r="A51" t="s">
        <v>76</v>
      </c>
      <c r="B51" t="str">
        <f>INDEX([2]master!$A$1:$C$498,MATCH(A51,[2]master!$A$1:$A$498,0),2)</f>
        <v>Carboneutralité au Canada</v>
      </c>
      <c r="C51">
        <v>2050</v>
      </c>
      <c r="D51" s="30">
        <v>13</v>
      </c>
      <c r="E51" t="s">
        <v>209</v>
      </c>
      <c r="F51" t="str">
        <f>INDEX([2]master!$A$1:$C$500,MATCH(E51,[2]master!$A$1:$A$500,0),2)</f>
        <v>PRM à l’uranium</v>
      </c>
      <c r="G51">
        <v>25.297000000000001</v>
      </c>
    </row>
    <row r="52" spans="1:7" hidden="1" x14ac:dyDescent="0.35">
      <c r="A52" t="s">
        <v>76</v>
      </c>
      <c r="B52" t="str">
        <f>INDEX([2]master!$A$1:$C$498,MATCH(A52,[2]master!$A$1:$A$498,0),2)</f>
        <v>Carboneutralité au Canada</v>
      </c>
      <c r="C52">
        <v>2050</v>
      </c>
      <c r="D52" s="30">
        <v>14</v>
      </c>
      <c r="E52" t="s">
        <v>116</v>
      </c>
      <c r="F52" t="str">
        <f>INDEX([2]master!$A$1:$C$500,MATCH(E52,[2]master!$A$1:$A$500,0),2)</f>
        <v>Hydrogène</v>
      </c>
      <c r="G52">
        <v>2.12</v>
      </c>
    </row>
    <row r="53" spans="1:7" hidden="1" x14ac:dyDescent="0.35">
      <c r="A53" t="s">
        <v>76</v>
      </c>
      <c r="B53" t="str">
        <f>INDEX([2]master!$A$1:$C$498,MATCH(A53,[2]master!$A$1:$A$498,0),2)</f>
        <v>Carboneutralité au Canada</v>
      </c>
      <c r="C53">
        <v>2050</v>
      </c>
      <c r="D53" s="30">
        <v>15</v>
      </c>
      <c r="E53" t="s">
        <v>210</v>
      </c>
      <c r="F53" t="str">
        <f>INDEX([2]master!$A$1:$C$500,MATCH(E53,[2]master!$A$1:$A$500,0),2)</f>
        <v>Stockage dans des batteries</v>
      </c>
      <c r="G53">
        <v>5.86</v>
      </c>
    </row>
    <row r="54" spans="1:7" x14ac:dyDescent="0.35">
      <c r="A54" t="s">
        <v>9</v>
      </c>
      <c r="B54" t="str">
        <f>INDEX([2]master!$A$1:$C$498,MATCH(A54,[2]master!$A$1:$A$498,0),2)</f>
        <v>Carboneutralité à l’échelle mondiale</v>
      </c>
      <c r="C54">
        <v>2021</v>
      </c>
      <c r="D54" s="30">
        <v>1</v>
      </c>
      <c r="E54" t="s">
        <v>200</v>
      </c>
      <c r="F54" t="str">
        <f>INDEX([2]master!$A$1:$C$500,MATCH(E54,[2]master!$A$1:$A$500,0),2)</f>
        <v>Gaz naturel</v>
      </c>
      <c r="G54">
        <v>22.9816</v>
      </c>
    </row>
    <row r="55" spans="1:7" x14ac:dyDescent="0.35">
      <c r="A55" t="s">
        <v>9</v>
      </c>
      <c r="B55" t="str">
        <f>INDEX([2]master!$A$1:$C$498,MATCH(A55,[2]master!$A$1:$A$498,0),2)</f>
        <v>Carboneutralité à l’échelle mondiale</v>
      </c>
      <c r="C55">
        <v>2021</v>
      </c>
      <c r="D55" s="30">
        <v>2</v>
      </c>
      <c r="E55" t="s">
        <v>211</v>
      </c>
      <c r="F55" t="str">
        <f>INDEX([2]master!$A$1:$C$500,MATCH(E55,[2]master!$A$1:$A$500,0),2)</f>
        <v>Gaz naturel avec CUSC</v>
      </c>
      <c r="G55">
        <v>0</v>
      </c>
    </row>
    <row r="56" spans="1:7" x14ac:dyDescent="0.35">
      <c r="A56" t="s">
        <v>9</v>
      </c>
      <c r="B56" t="str">
        <f>INDEX([2]master!$A$1:$C$498,MATCH(A56,[2]master!$A$1:$A$498,0),2)</f>
        <v>Carboneutralité à l’échelle mondiale</v>
      </c>
      <c r="C56">
        <v>2021</v>
      </c>
      <c r="D56" s="30">
        <v>3</v>
      </c>
      <c r="E56" t="s">
        <v>201</v>
      </c>
      <c r="F56" t="str">
        <f>INDEX([2]master!$A$1:$C$500,MATCH(E56,[2]master!$A$1:$A$500,0),2)</f>
        <v>Charbon et coke</v>
      </c>
      <c r="G56">
        <v>6.9089999999999998</v>
      </c>
    </row>
    <row r="57" spans="1:7" x14ac:dyDescent="0.35">
      <c r="A57" t="s">
        <v>9</v>
      </c>
      <c r="B57" t="str">
        <f>INDEX([2]master!$A$1:$C$498,MATCH(A57,[2]master!$A$1:$A$498,0),2)</f>
        <v>Carboneutralité à l’échelle mondiale</v>
      </c>
      <c r="C57">
        <v>2021</v>
      </c>
      <c r="D57" s="30">
        <v>4</v>
      </c>
      <c r="E57" t="s">
        <v>202</v>
      </c>
      <c r="F57" t="str">
        <f>INDEX([2]master!$A$1:$C$500,MATCH(E57,[2]master!$A$1:$A$500,0),2)</f>
        <v>Pétrole</v>
      </c>
      <c r="G57">
        <v>3.6608499999999999</v>
      </c>
    </row>
    <row r="58" spans="1:7" x14ac:dyDescent="0.35">
      <c r="A58" t="s">
        <v>9</v>
      </c>
      <c r="B58" t="str">
        <f>INDEX([2]master!$A$1:$C$498,MATCH(A58,[2]master!$A$1:$A$498,0),2)</f>
        <v>Carboneutralité à l’échelle mondiale</v>
      </c>
      <c r="C58">
        <v>2021</v>
      </c>
      <c r="D58" s="30">
        <v>5</v>
      </c>
      <c r="E58" t="s">
        <v>203</v>
      </c>
      <c r="F58" t="str">
        <f>INDEX([2]master!$A$1:$C$500,MATCH(E58,[2]master!$A$1:$A$500,0),2)</f>
        <v>Solaire (échelle des services publics)</v>
      </c>
      <c r="G58">
        <v>3.3509359999999999</v>
      </c>
    </row>
    <row r="59" spans="1:7" x14ac:dyDescent="0.35">
      <c r="A59" t="s">
        <v>9</v>
      </c>
      <c r="B59" t="str">
        <f>INDEX([2]master!$A$1:$C$498,MATCH(A59,[2]master!$A$1:$A$498,0),2)</f>
        <v>Carboneutralité à l’échelle mondiale</v>
      </c>
      <c r="C59">
        <v>2021</v>
      </c>
      <c r="D59" s="30">
        <v>6</v>
      </c>
      <c r="E59" t="s">
        <v>204</v>
      </c>
      <c r="F59" t="str">
        <f>INDEX([2]master!$A$1:$C$500,MATCH(E59,[2]master!$A$1:$A$500,0),2)</f>
        <v>Solaire (distribué)</v>
      </c>
      <c r="G59">
        <v>2.4200771248440001</v>
      </c>
    </row>
    <row r="60" spans="1:7" x14ac:dyDescent="0.35">
      <c r="A60" t="s">
        <v>9</v>
      </c>
      <c r="B60" t="str">
        <f>INDEX([2]master!$A$1:$C$498,MATCH(A60,[2]master!$A$1:$A$498,0),2)</f>
        <v>Carboneutralité à l’échelle mondiale</v>
      </c>
      <c r="C60">
        <v>2021</v>
      </c>
      <c r="D60" s="30">
        <v>7</v>
      </c>
      <c r="E60" t="s">
        <v>205</v>
      </c>
      <c r="F60" t="str">
        <f>INDEX([2]master!$A$1:$C$500,MATCH(E60,[2]master!$A$1:$A$500,0),2)</f>
        <v>Énergie éolienne, production sur terre</v>
      </c>
      <c r="G60">
        <v>13.881309999999999</v>
      </c>
    </row>
    <row r="61" spans="1:7" x14ac:dyDescent="0.35">
      <c r="A61" t="s">
        <v>9</v>
      </c>
      <c r="B61" t="str">
        <f>INDEX([2]master!$A$1:$C$498,MATCH(A61,[2]master!$A$1:$A$498,0),2)</f>
        <v>Carboneutralité à l’échelle mondiale</v>
      </c>
      <c r="C61">
        <v>2021</v>
      </c>
      <c r="D61" s="30">
        <v>8</v>
      </c>
      <c r="E61" t="s">
        <v>212</v>
      </c>
      <c r="F61" t="str">
        <f>INDEX([2]master!$A$1:$C$500,MATCH(E61,[2]master!$A$1:$A$500,0),2)</f>
        <v>Énergie éolienne, production extracôtière</v>
      </c>
      <c r="G61">
        <v>0</v>
      </c>
    </row>
    <row r="62" spans="1:7" x14ac:dyDescent="0.35">
      <c r="A62" t="s">
        <v>9</v>
      </c>
      <c r="B62" t="str">
        <f>INDEX([2]master!$A$1:$C$498,MATCH(A62,[2]master!$A$1:$A$498,0),2)</f>
        <v>Carboneutralité à l’échelle mondiale</v>
      </c>
      <c r="C62">
        <v>2021</v>
      </c>
      <c r="D62" s="30">
        <v>9</v>
      </c>
      <c r="E62" t="s">
        <v>206</v>
      </c>
      <c r="F62" t="str">
        <f>INDEX([2]master!$A$1:$C$500,MATCH(E62,[2]master!$A$1:$A$500,0),2)</f>
        <v>Bioénergie</v>
      </c>
      <c r="G62">
        <v>2.5430999999999999</v>
      </c>
    </row>
    <row r="63" spans="1:7" x14ac:dyDescent="0.35">
      <c r="A63" t="s">
        <v>9</v>
      </c>
      <c r="B63" t="str">
        <f>INDEX([2]master!$A$1:$C$498,MATCH(A63,[2]master!$A$1:$A$498,0),2)</f>
        <v>Carboneutralité à l’échelle mondiale</v>
      </c>
      <c r="C63">
        <v>2021</v>
      </c>
      <c r="D63" s="30">
        <v>10</v>
      </c>
      <c r="E63" t="s">
        <v>213</v>
      </c>
      <c r="F63" t="str">
        <f>INDEX([2]master!$A$1:$C$500,MATCH(E63,[2]master!$A$1:$A$500,0),2)</f>
        <v>Bioénergie avec CUSC</v>
      </c>
      <c r="G63">
        <v>0</v>
      </c>
    </row>
    <row r="64" spans="1:7" x14ac:dyDescent="0.35">
      <c r="A64" t="s">
        <v>9</v>
      </c>
      <c r="B64" t="str">
        <f>INDEX([2]master!$A$1:$C$498,MATCH(A64,[2]master!$A$1:$A$498,0),2)</f>
        <v>Carboneutralité à l’échelle mondiale</v>
      </c>
      <c r="C64">
        <v>2021</v>
      </c>
      <c r="D64" s="30">
        <v>11</v>
      </c>
      <c r="E64" t="s">
        <v>207</v>
      </c>
      <c r="F64" t="str">
        <f>INDEX([2]master!$A$1:$C$500,MATCH(E64,[2]master!$A$1:$A$500,0),2)</f>
        <v>Hydroélectricité</v>
      </c>
      <c r="G64">
        <v>83.123000000000005</v>
      </c>
    </row>
    <row r="65" spans="1:7" x14ac:dyDescent="0.35">
      <c r="A65" t="s">
        <v>9</v>
      </c>
      <c r="B65" t="str">
        <f>INDEX([2]master!$A$1:$C$498,MATCH(A65,[2]master!$A$1:$A$498,0),2)</f>
        <v>Carboneutralité à l’échelle mondiale</v>
      </c>
      <c r="C65">
        <v>2021</v>
      </c>
      <c r="D65" s="30">
        <v>12</v>
      </c>
      <c r="E65" t="s">
        <v>208</v>
      </c>
      <c r="F65" t="str">
        <f>INDEX([2]master!$A$1:$C$500,MATCH(E65,[2]master!$A$1:$A$500,0),2)</f>
        <v>Uranium</v>
      </c>
      <c r="G65">
        <v>13.105</v>
      </c>
    </row>
    <row r="66" spans="1:7" x14ac:dyDescent="0.35">
      <c r="A66" t="s">
        <v>9</v>
      </c>
      <c r="B66" t="str">
        <f>INDEX([2]master!$A$1:$C$498,MATCH(A66,[2]master!$A$1:$A$498,0),2)</f>
        <v>Carboneutralité à l’échelle mondiale</v>
      </c>
      <c r="C66">
        <v>2021</v>
      </c>
      <c r="D66" s="30">
        <v>13</v>
      </c>
      <c r="E66" t="s">
        <v>209</v>
      </c>
      <c r="F66" t="str">
        <f>INDEX([2]master!$A$1:$C$500,MATCH(E66,[2]master!$A$1:$A$500,0),2)</f>
        <v>PRM à l’uranium</v>
      </c>
      <c r="G66">
        <v>0</v>
      </c>
    </row>
    <row r="67" spans="1:7" x14ac:dyDescent="0.35">
      <c r="A67" t="s">
        <v>9</v>
      </c>
      <c r="B67" t="str">
        <f>INDEX([2]master!$A$1:$C$498,MATCH(A67,[2]master!$A$1:$A$498,0),2)</f>
        <v>Carboneutralité à l’échelle mondiale</v>
      </c>
      <c r="C67">
        <v>2021</v>
      </c>
      <c r="D67" s="30">
        <v>15</v>
      </c>
      <c r="E67" t="s">
        <v>210</v>
      </c>
      <c r="F67" t="str">
        <f>INDEX([2]master!$A$1:$C$500,MATCH(E67,[2]master!$A$1:$A$500,0),2)</f>
        <v>Stockage dans des batteries</v>
      </c>
      <c r="G67">
        <v>9.5000000000000001E-2</v>
      </c>
    </row>
    <row r="68" spans="1:7" hidden="1" x14ac:dyDescent="0.35">
      <c r="A68" t="s">
        <v>9</v>
      </c>
      <c r="B68" t="str">
        <f>INDEX([2]master!$A$1:$C$498,MATCH(A68,[2]master!$A$1:$A$498,0),2)</f>
        <v>Carboneutralité à l’échelle mondiale</v>
      </c>
      <c r="C68">
        <v>2050</v>
      </c>
      <c r="D68" s="30">
        <v>1</v>
      </c>
      <c r="E68" t="s">
        <v>200</v>
      </c>
      <c r="F68" t="str">
        <f>INDEX([2]master!$A$1:$C$500,MATCH(E68,[2]master!$A$1:$A$500,0),2)</f>
        <v>Gaz naturel</v>
      </c>
      <c r="G68">
        <v>20.223800000000001</v>
      </c>
    </row>
    <row r="69" spans="1:7" hidden="1" x14ac:dyDescent="0.35">
      <c r="A69" t="s">
        <v>9</v>
      </c>
      <c r="B69" t="str">
        <f>INDEX([2]master!$A$1:$C$498,MATCH(A69,[2]master!$A$1:$A$498,0),2)</f>
        <v>Carboneutralité à l’échelle mondiale</v>
      </c>
      <c r="C69">
        <v>2050</v>
      </c>
      <c r="D69" s="30">
        <v>2</v>
      </c>
      <c r="E69" t="s">
        <v>211</v>
      </c>
      <c r="F69" t="str">
        <f>INDEX([2]master!$A$1:$C$500,MATCH(E69,[2]master!$A$1:$A$500,0),2)</f>
        <v>Gaz naturel avec CUSC</v>
      </c>
      <c r="G69">
        <v>26.98</v>
      </c>
    </row>
    <row r="70" spans="1:7" hidden="1" x14ac:dyDescent="0.35">
      <c r="A70" t="s">
        <v>9</v>
      </c>
      <c r="B70" t="str">
        <f>INDEX([2]master!$A$1:$C$498,MATCH(A70,[2]master!$A$1:$A$498,0),2)</f>
        <v>Carboneutralité à l’échelle mondiale</v>
      </c>
      <c r="C70">
        <v>2050</v>
      </c>
      <c r="D70" s="30">
        <v>3</v>
      </c>
      <c r="E70" t="s">
        <v>201</v>
      </c>
      <c r="F70" t="str">
        <f>INDEX([2]master!$A$1:$C$500,MATCH(E70,[2]master!$A$1:$A$500,0),2)</f>
        <v>Charbon et coke</v>
      </c>
      <c r="G70">
        <v>0</v>
      </c>
    </row>
    <row r="71" spans="1:7" hidden="1" x14ac:dyDescent="0.35">
      <c r="A71" t="s">
        <v>9</v>
      </c>
      <c r="B71" t="str">
        <f>INDEX([2]master!$A$1:$C$498,MATCH(A71,[2]master!$A$1:$A$498,0),2)</f>
        <v>Carboneutralité à l’échelle mondiale</v>
      </c>
      <c r="C71">
        <v>2050</v>
      </c>
      <c r="D71" s="30">
        <v>4</v>
      </c>
      <c r="E71" t="s">
        <v>202</v>
      </c>
      <c r="F71" t="str">
        <f>INDEX([2]master!$A$1:$C$500,MATCH(E71,[2]master!$A$1:$A$500,0),2)</f>
        <v>Pétrole</v>
      </c>
      <c r="G71">
        <v>1.8100499999999999</v>
      </c>
    </row>
    <row r="72" spans="1:7" hidden="1" x14ac:dyDescent="0.35">
      <c r="A72" t="s">
        <v>9</v>
      </c>
      <c r="B72" t="str">
        <f>INDEX([2]master!$A$1:$C$498,MATCH(A72,[2]master!$A$1:$A$498,0),2)</f>
        <v>Carboneutralité à l’échelle mondiale</v>
      </c>
      <c r="C72">
        <v>2050</v>
      </c>
      <c r="D72" s="30">
        <v>5</v>
      </c>
      <c r="E72" t="s">
        <v>203</v>
      </c>
      <c r="F72" t="str">
        <f>INDEX([2]master!$A$1:$C$500,MATCH(E72,[2]master!$A$1:$A$500,0),2)</f>
        <v>Solaire (échelle des services publics)</v>
      </c>
      <c r="G72">
        <v>28.592015</v>
      </c>
    </row>
    <row r="73" spans="1:7" hidden="1" x14ac:dyDescent="0.35">
      <c r="A73" t="s">
        <v>9</v>
      </c>
      <c r="B73" t="str">
        <f>INDEX([2]master!$A$1:$C$498,MATCH(A73,[2]master!$A$1:$A$498,0),2)</f>
        <v>Carboneutralité à l’échelle mondiale</v>
      </c>
      <c r="C73">
        <v>2050</v>
      </c>
      <c r="D73" s="30">
        <v>6</v>
      </c>
      <c r="E73" t="s">
        <v>204</v>
      </c>
      <c r="F73" t="str">
        <f>INDEX([2]master!$A$1:$C$500,MATCH(E73,[2]master!$A$1:$A$500,0),2)</f>
        <v>Solaire (distribué)</v>
      </c>
      <c r="G73">
        <v>8.2076613805729899</v>
      </c>
    </row>
    <row r="74" spans="1:7" hidden="1" x14ac:dyDescent="0.35">
      <c r="A74" t="s">
        <v>9</v>
      </c>
      <c r="B74" t="str">
        <f>INDEX([2]master!$A$1:$C$498,MATCH(A74,[2]master!$A$1:$A$498,0),2)</f>
        <v>Carboneutralité à l’échelle mondiale</v>
      </c>
      <c r="C74">
        <v>2050</v>
      </c>
      <c r="D74" s="30">
        <v>7</v>
      </c>
      <c r="E74" t="s">
        <v>205</v>
      </c>
      <c r="F74" t="str">
        <f>INDEX([2]master!$A$1:$C$500,MATCH(E74,[2]master!$A$1:$A$500,0),2)</f>
        <v>Énergie éolienne, production sur terre</v>
      </c>
      <c r="G74">
        <v>90.767600000000002</v>
      </c>
    </row>
    <row r="75" spans="1:7" hidden="1" x14ac:dyDescent="0.35">
      <c r="A75" t="s">
        <v>9</v>
      </c>
      <c r="B75" t="str">
        <f>INDEX([2]master!$A$1:$C$498,MATCH(A75,[2]master!$A$1:$A$498,0),2)</f>
        <v>Carboneutralité à l’échelle mondiale</v>
      </c>
      <c r="C75">
        <v>2050</v>
      </c>
      <c r="D75" s="30">
        <v>8</v>
      </c>
      <c r="E75" t="s">
        <v>212</v>
      </c>
      <c r="F75" t="str">
        <f>INDEX([2]master!$A$1:$C$500,MATCH(E75,[2]master!$A$1:$A$500,0),2)</f>
        <v>Énergie éolienne, production extracôtière</v>
      </c>
      <c r="G75">
        <v>5</v>
      </c>
    </row>
    <row r="76" spans="1:7" hidden="1" x14ac:dyDescent="0.35">
      <c r="A76" t="s">
        <v>9</v>
      </c>
      <c r="B76" t="str">
        <f>INDEX([2]master!$A$1:$C$498,MATCH(A76,[2]master!$A$1:$A$498,0),2)</f>
        <v>Carboneutralité à l’échelle mondiale</v>
      </c>
      <c r="C76">
        <v>2050</v>
      </c>
      <c r="D76" s="30">
        <v>9</v>
      </c>
      <c r="E76" t="s">
        <v>206</v>
      </c>
      <c r="F76" t="str">
        <f>INDEX([2]master!$A$1:$C$500,MATCH(E76,[2]master!$A$1:$A$500,0),2)</f>
        <v>Bioénergie</v>
      </c>
      <c r="G76">
        <v>2.5831999999999899</v>
      </c>
    </row>
    <row r="77" spans="1:7" hidden="1" x14ac:dyDescent="0.35">
      <c r="A77" t="s">
        <v>9</v>
      </c>
      <c r="B77" t="str">
        <f>INDEX([2]master!$A$1:$C$498,MATCH(A77,[2]master!$A$1:$A$498,0),2)</f>
        <v>Carboneutralité à l’échelle mondiale</v>
      </c>
      <c r="C77">
        <v>2050</v>
      </c>
      <c r="D77" s="30">
        <v>10</v>
      </c>
      <c r="E77" t="s">
        <v>213</v>
      </c>
      <c r="F77" t="str">
        <f>INDEX([2]master!$A$1:$C$500,MATCH(E77,[2]master!$A$1:$A$500,0),2)</f>
        <v>Bioénergie avec CUSC</v>
      </c>
      <c r="G77">
        <v>6.5060000000000002</v>
      </c>
    </row>
    <row r="78" spans="1:7" hidden="1" x14ac:dyDescent="0.35">
      <c r="A78" t="s">
        <v>9</v>
      </c>
      <c r="B78" t="str">
        <f>INDEX([2]master!$A$1:$C$498,MATCH(A78,[2]master!$A$1:$A$498,0),2)</f>
        <v>Carboneutralité à l’échelle mondiale</v>
      </c>
      <c r="C78">
        <v>2050</v>
      </c>
      <c r="D78" s="30">
        <v>11</v>
      </c>
      <c r="E78" t="s">
        <v>207</v>
      </c>
      <c r="F78" t="str">
        <f>INDEX([2]master!$A$1:$C$500,MATCH(E78,[2]master!$A$1:$A$500,0),2)</f>
        <v>Hydroélectricité</v>
      </c>
      <c r="G78">
        <v>92.781999999999996</v>
      </c>
    </row>
    <row r="79" spans="1:7" hidden="1" x14ac:dyDescent="0.35">
      <c r="A79" t="s">
        <v>9</v>
      </c>
      <c r="B79" t="str">
        <f>INDEX([2]master!$A$1:$C$498,MATCH(A79,[2]master!$A$1:$A$498,0),2)</f>
        <v>Carboneutralité à l’échelle mondiale</v>
      </c>
      <c r="C79">
        <v>2050</v>
      </c>
      <c r="D79" s="30">
        <v>12</v>
      </c>
      <c r="E79" t="s">
        <v>208</v>
      </c>
      <c r="F79" t="str">
        <f>INDEX([2]master!$A$1:$C$500,MATCH(E79,[2]master!$A$1:$A$500,0),2)</f>
        <v>Uranium</v>
      </c>
      <c r="G79">
        <v>11.579000000000001</v>
      </c>
    </row>
    <row r="80" spans="1:7" hidden="1" x14ac:dyDescent="0.35">
      <c r="A80" t="s">
        <v>9</v>
      </c>
      <c r="B80" t="str">
        <f>INDEX([2]master!$A$1:$C$498,MATCH(A80,[2]master!$A$1:$A$498,0),2)</f>
        <v>Carboneutralité à l’échelle mondiale</v>
      </c>
      <c r="C80">
        <v>2050</v>
      </c>
      <c r="D80" s="30">
        <v>13</v>
      </c>
      <c r="E80" t="s">
        <v>209</v>
      </c>
      <c r="F80" t="str">
        <f>INDEX([2]master!$A$1:$C$500,MATCH(E80,[2]master!$A$1:$A$500,0),2)</f>
        <v>PRM à l’uranium</v>
      </c>
      <c r="G80">
        <v>23.978999999999999</v>
      </c>
    </row>
    <row r="81" spans="1:7" hidden="1" x14ac:dyDescent="0.35">
      <c r="A81" t="s">
        <v>9</v>
      </c>
      <c r="B81" t="str">
        <f>INDEX([2]master!$A$1:$C$498,MATCH(A81,[2]master!$A$1:$A$498,0),2)</f>
        <v>Carboneutralité à l’échelle mondiale</v>
      </c>
      <c r="C81">
        <v>2050</v>
      </c>
      <c r="D81" s="30">
        <v>15</v>
      </c>
      <c r="E81" t="s">
        <v>210</v>
      </c>
      <c r="F81" t="str">
        <f>INDEX([2]master!$A$1:$C$500,MATCH(E81,[2]master!$A$1:$A$500,0),2)</f>
        <v>Stockage dans des batteries</v>
      </c>
      <c r="G81">
        <v>9.35</v>
      </c>
    </row>
  </sheetData>
  <autoFilter ref="A1:I81" xr:uid="{636363E8-E766-4F5C-9EDE-F6DCED62397A}">
    <filterColumn colId="2">
      <filters>
        <filter val="2021"/>
      </filters>
    </filterColumn>
  </autoFilter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490F-0876-4F6A-8960-ABE5AEB95D09}">
  <dimension ref="A1:I75"/>
  <sheetViews>
    <sheetView topLeftCell="G4" zoomScale="151" workbookViewId="0">
      <selection activeCell="E20" sqref="E20"/>
    </sheetView>
  </sheetViews>
  <sheetFormatPr defaultRowHeight="14.5" x14ac:dyDescent="0.35"/>
  <cols>
    <col min="1" max="1" width="16.81640625" bestFit="1" customWidth="1"/>
    <col min="2" max="2" width="16.81640625" customWidth="1"/>
    <col min="3" max="3" width="5.1796875" bestFit="1" customWidth="1"/>
    <col min="4" max="4" width="20.81640625" bestFit="1" customWidth="1"/>
    <col min="5" max="5" width="20.81640625" customWidth="1"/>
    <col min="6" max="6" width="10.453125" style="30" bestFit="1" customWidth="1"/>
    <col min="7" max="7" width="15.81640625" bestFit="1" customWidth="1"/>
  </cols>
  <sheetData>
    <row r="1" spans="1:9" x14ac:dyDescent="0.35">
      <c r="A1" t="s">
        <v>2</v>
      </c>
      <c r="B1" t="s">
        <v>3</v>
      </c>
      <c r="C1" t="s">
        <v>4</v>
      </c>
      <c r="D1" t="s">
        <v>196</v>
      </c>
      <c r="E1" t="s">
        <v>214</v>
      </c>
      <c r="F1" s="30" t="s">
        <v>195</v>
      </c>
      <c r="G1" t="s">
        <v>215</v>
      </c>
    </row>
    <row r="2" spans="1:9" x14ac:dyDescent="0.35">
      <c r="A2" t="s">
        <v>76</v>
      </c>
      <c r="B2" t="str">
        <f>INDEX([2]master!$A$1:$C$368,MATCH(A2,[2]master!$A$1:$A$368,0),2)</f>
        <v>Carboneutralité au Canada</v>
      </c>
      <c r="C2">
        <v>2021</v>
      </c>
      <c r="D2" t="s">
        <v>206</v>
      </c>
      <c r="E2" t="str">
        <f>INDEX([2]master!$A$1:$C$498,MATCH(D2,[2]master!$A$1:$A$498,0),2)</f>
        <v>Bioénergie</v>
      </c>
      <c r="F2" s="30">
        <v>9</v>
      </c>
      <c r="G2">
        <v>9.4619999999999997</v>
      </c>
      <c r="I2" s="37"/>
    </row>
    <row r="3" spans="1:9" x14ac:dyDescent="0.35">
      <c r="A3" t="s">
        <v>76</v>
      </c>
      <c r="B3" t="str">
        <f>INDEX([2]master!$A$1:$C$368,MATCH(A3,[2]master!$A$1:$A$368,0),2)</f>
        <v>Carboneutralité au Canada</v>
      </c>
      <c r="C3">
        <v>2050</v>
      </c>
      <c r="D3" t="s">
        <v>206</v>
      </c>
      <c r="E3" t="str">
        <f>INDEX([2]master!$A$1:$C$498,MATCH(D3,[2]master!$A$1:$A$498,0),2)</f>
        <v>Bioénergie</v>
      </c>
      <c r="F3" s="30">
        <v>9</v>
      </c>
      <c r="G3">
        <v>20.599</v>
      </c>
    </row>
    <row r="4" spans="1:9" x14ac:dyDescent="0.35">
      <c r="A4" t="s">
        <v>76</v>
      </c>
      <c r="B4" t="str">
        <f>INDEX([2]master!$A$1:$C$368,MATCH(A4,[2]master!$A$1:$A$368,0),2)</f>
        <v>Carboneutralité au Canada</v>
      </c>
      <c r="C4">
        <v>2021</v>
      </c>
      <c r="D4" t="s">
        <v>213</v>
      </c>
      <c r="E4" t="str">
        <f>INDEX([2]master!$A$1:$C$498,MATCH(D4,[2]master!$A$1:$A$498,0),2)</f>
        <v>Bioénergie avec CUSC</v>
      </c>
      <c r="F4" s="30">
        <v>10</v>
      </c>
      <c r="G4">
        <v>0</v>
      </c>
    </row>
    <row r="5" spans="1:9" x14ac:dyDescent="0.35">
      <c r="A5" t="s">
        <v>76</v>
      </c>
      <c r="B5" t="str">
        <f>INDEX([2]master!$A$1:$C$368,MATCH(A5,[2]master!$A$1:$A$368,0),2)</f>
        <v>Carboneutralité au Canada</v>
      </c>
      <c r="C5">
        <v>2050</v>
      </c>
      <c r="D5" t="s">
        <v>213</v>
      </c>
      <c r="E5" t="str">
        <f>INDEX([2]master!$A$1:$C$498,MATCH(D5,[2]master!$A$1:$A$498,0),2)</f>
        <v>Bioénergie avec CUSC</v>
      </c>
      <c r="F5" s="30">
        <v>10</v>
      </c>
      <c r="G5">
        <v>51.29</v>
      </c>
    </row>
    <row r="6" spans="1:9" x14ac:dyDescent="0.35">
      <c r="A6" t="s">
        <v>76</v>
      </c>
      <c r="B6" t="str">
        <f>INDEX([2]master!$A$1:$C$368,MATCH(A6,[2]master!$A$1:$A$368,0),2)</f>
        <v>Carboneutralité au Canada</v>
      </c>
      <c r="C6">
        <v>2021</v>
      </c>
      <c r="D6" t="s">
        <v>201</v>
      </c>
      <c r="E6" t="str">
        <f>INDEX([2]master!$A$1:$C$498,MATCH(D6,[2]master!$A$1:$A$498,0),2)</f>
        <v>Charbon et coke</v>
      </c>
      <c r="F6" s="30">
        <v>3</v>
      </c>
      <c r="G6">
        <v>32.642000000000003</v>
      </c>
    </row>
    <row r="7" spans="1:9" x14ac:dyDescent="0.35">
      <c r="A7" t="s">
        <v>76</v>
      </c>
      <c r="B7" t="str">
        <f>INDEX([2]master!$A$1:$C$368,MATCH(A7,[2]master!$A$1:$A$368,0),2)</f>
        <v>Carboneutralité au Canada</v>
      </c>
      <c r="C7">
        <v>2050</v>
      </c>
      <c r="D7" t="s">
        <v>201</v>
      </c>
      <c r="E7" t="str">
        <f>INDEX([2]master!$A$1:$C$498,MATCH(D7,[2]master!$A$1:$A$498,0),2)</f>
        <v>Charbon et coke</v>
      </c>
      <c r="F7" s="30">
        <v>3</v>
      </c>
      <c r="G7">
        <v>0</v>
      </c>
    </row>
    <row r="8" spans="1:9" x14ac:dyDescent="0.35">
      <c r="A8" t="s">
        <v>76</v>
      </c>
      <c r="B8" t="str">
        <f>INDEX([2]master!$A$1:$C$368,MATCH(A8,[2]master!$A$1:$A$368,0),2)</f>
        <v>Carboneutralité au Canada</v>
      </c>
      <c r="C8">
        <v>2021</v>
      </c>
      <c r="D8" t="s">
        <v>207</v>
      </c>
      <c r="E8" t="str">
        <f>INDEX([2]master!$A$1:$C$498,MATCH(D8,[2]master!$A$1:$A$498,0),2)</f>
        <v>Hydroélectricité</v>
      </c>
      <c r="F8" s="30">
        <v>11</v>
      </c>
      <c r="G8">
        <v>378.13099999999997</v>
      </c>
    </row>
    <row r="9" spans="1:9" x14ac:dyDescent="0.35">
      <c r="A9" t="s">
        <v>76</v>
      </c>
      <c r="B9" t="str">
        <f>INDEX([2]master!$A$1:$C$368,MATCH(A9,[2]master!$A$1:$A$368,0),2)</f>
        <v>Carboneutralité au Canada</v>
      </c>
      <c r="C9">
        <v>2050</v>
      </c>
      <c r="D9" t="s">
        <v>207</v>
      </c>
      <c r="E9" t="str">
        <f>INDEX([2]master!$A$1:$C$498,MATCH(D9,[2]master!$A$1:$A$498,0),2)</f>
        <v>Hydroélectricité</v>
      </c>
      <c r="F9" s="30">
        <v>11</v>
      </c>
      <c r="G9">
        <v>474.31599999999997</v>
      </c>
    </row>
    <row r="10" spans="1:9" x14ac:dyDescent="0.35">
      <c r="A10" t="s">
        <v>76</v>
      </c>
      <c r="B10" t="str">
        <f>INDEX([2]master!$A$1:$C$368,MATCH(A10,[2]master!$A$1:$A$368,0),2)</f>
        <v>Carboneutralité au Canada</v>
      </c>
      <c r="C10">
        <v>2021</v>
      </c>
      <c r="D10" t="s">
        <v>116</v>
      </c>
      <c r="E10" t="str">
        <f>INDEX([2]master!$A$1:$C$498,MATCH(D10,[2]master!$A$1:$A$498,0),2)</f>
        <v>Hydrogène</v>
      </c>
      <c r="F10" s="30">
        <v>14</v>
      </c>
      <c r="G10">
        <v>0</v>
      </c>
    </row>
    <row r="11" spans="1:9" x14ac:dyDescent="0.35">
      <c r="A11" t="s">
        <v>76</v>
      </c>
      <c r="B11" t="str">
        <f>INDEX([2]master!$A$1:$C$368,MATCH(A11,[2]master!$A$1:$A$368,0),2)</f>
        <v>Carboneutralité au Canada</v>
      </c>
      <c r="C11">
        <v>2050</v>
      </c>
      <c r="D11" t="s">
        <v>116</v>
      </c>
      <c r="E11" t="str">
        <f>INDEX([2]master!$A$1:$C$498,MATCH(D11,[2]master!$A$1:$A$498,0),2)</f>
        <v>Hydrogène</v>
      </c>
      <c r="F11" s="30">
        <v>14</v>
      </c>
      <c r="G11">
        <v>1.4510000000000001</v>
      </c>
    </row>
    <row r="12" spans="1:9" x14ac:dyDescent="0.35">
      <c r="A12" t="s">
        <v>76</v>
      </c>
      <c r="B12" t="str">
        <f>INDEX([2]master!$A$1:$C$368,MATCH(A12,[2]master!$A$1:$A$368,0),2)</f>
        <v>Carboneutralité au Canada</v>
      </c>
      <c r="C12">
        <v>2021</v>
      </c>
      <c r="D12" t="s">
        <v>200</v>
      </c>
      <c r="E12" t="str">
        <f>INDEX([2]master!$A$1:$C$498,MATCH(D12,[2]master!$A$1:$A$498,0),2)</f>
        <v>Gaz naturel</v>
      </c>
      <c r="F12" s="30">
        <v>1</v>
      </c>
      <c r="G12">
        <v>74.448999999999998</v>
      </c>
    </row>
    <row r="13" spans="1:9" x14ac:dyDescent="0.35">
      <c r="A13" t="s">
        <v>76</v>
      </c>
      <c r="B13" t="str">
        <f>INDEX([2]master!$A$1:$C$368,MATCH(A13,[2]master!$A$1:$A$368,0),2)</f>
        <v>Carboneutralité au Canada</v>
      </c>
      <c r="C13">
        <v>2050</v>
      </c>
      <c r="D13" t="s">
        <v>200</v>
      </c>
      <c r="E13" t="str">
        <f>INDEX([2]master!$A$1:$C$498,MATCH(D13,[2]master!$A$1:$A$498,0),2)</f>
        <v>Gaz naturel</v>
      </c>
      <c r="F13" s="30">
        <v>1</v>
      </c>
      <c r="G13">
        <v>12.609</v>
      </c>
    </row>
    <row r="14" spans="1:9" x14ac:dyDescent="0.35">
      <c r="A14" t="s">
        <v>76</v>
      </c>
      <c r="B14" t="str">
        <f>INDEX([2]master!$A$1:$C$368,MATCH(A14,[2]master!$A$1:$A$368,0),2)</f>
        <v>Carboneutralité au Canada</v>
      </c>
      <c r="C14">
        <v>2021</v>
      </c>
      <c r="D14" t="s">
        <v>211</v>
      </c>
      <c r="E14" t="str">
        <f>INDEX([2]master!$A$1:$C$498,MATCH(D14,[2]master!$A$1:$A$498,0),2)</f>
        <v>Gaz naturel avec CUSC</v>
      </c>
      <c r="F14" s="30">
        <v>2</v>
      </c>
      <c r="G14">
        <v>0</v>
      </c>
    </row>
    <row r="15" spans="1:9" x14ac:dyDescent="0.35">
      <c r="A15" t="s">
        <v>76</v>
      </c>
      <c r="B15" t="str">
        <f>INDEX([2]master!$A$1:$C$368,MATCH(A15,[2]master!$A$1:$A$368,0),2)</f>
        <v>Carboneutralité au Canada</v>
      </c>
      <c r="C15">
        <v>2050</v>
      </c>
      <c r="D15" t="s">
        <v>211</v>
      </c>
      <c r="E15" t="str">
        <f>INDEX([2]master!$A$1:$C$498,MATCH(D15,[2]master!$A$1:$A$498,0),2)</f>
        <v>Gaz naturel avec CUSC</v>
      </c>
      <c r="F15" s="30">
        <v>2</v>
      </c>
      <c r="G15">
        <v>48.712000000000003</v>
      </c>
    </row>
    <row r="16" spans="1:9" x14ac:dyDescent="0.35">
      <c r="A16" t="s">
        <v>76</v>
      </c>
      <c r="B16" t="str">
        <f>INDEX([2]master!$A$1:$C$368,MATCH(A16,[2]master!$A$1:$A$368,0),2)</f>
        <v>Carboneutralité au Canada</v>
      </c>
      <c r="C16">
        <v>2021</v>
      </c>
      <c r="D16" t="s">
        <v>212</v>
      </c>
      <c r="E16" t="str">
        <f>INDEX([2]master!$A$1:$C$498,MATCH(D16,[2]master!$A$1:$A$498,0),2)</f>
        <v>Énergie éolienne, production extracôtière</v>
      </c>
      <c r="F16" s="30">
        <v>8</v>
      </c>
      <c r="G16">
        <v>0</v>
      </c>
    </row>
    <row r="17" spans="1:7" x14ac:dyDescent="0.35">
      <c r="A17" t="s">
        <v>76</v>
      </c>
      <c r="B17" t="str">
        <f>INDEX([2]master!$A$1:$C$368,MATCH(A17,[2]master!$A$1:$A$368,0),2)</f>
        <v>Carboneutralité au Canada</v>
      </c>
      <c r="C17">
        <v>2050</v>
      </c>
      <c r="D17" t="s">
        <v>212</v>
      </c>
      <c r="E17" t="str">
        <f>INDEX([2]master!$A$1:$C$498,MATCH(D17,[2]master!$A$1:$A$498,0),2)</f>
        <v>Énergie éolienne, production extracôtière</v>
      </c>
      <c r="F17" s="30">
        <v>8</v>
      </c>
      <c r="G17">
        <v>22.452999999999999</v>
      </c>
    </row>
    <row r="18" spans="1:7" x14ac:dyDescent="0.35">
      <c r="A18" t="s">
        <v>76</v>
      </c>
      <c r="B18" t="str">
        <f>INDEX([2]master!$A$1:$C$368,MATCH(A18,[2]master!$A$1:$A$368,0),2)</f>
        <v>Carboneutralité au Canada</v>
      </c>
      <c r="C18">
        <v>2021</v>
      </c>
      <c r="D18" t="s">
        <v>202</v>
      </c>
      <c r="E18" t="str">
        <f>INDEX([2]master!$A$1:$C$498,MATCH(D18,[2]master!$A$1:$A$498,0),2)</f>
        <v>Pétrole</v>
      </c>
      <c r="F18" s="30">
        <v>4</v>
      </c>
      <c r="G18">
        <v>1.8979999999999999</v>
      </c>
    </row>
    <row r="19" spans="1:7" x14ac:dyDescent="0.35">
      <c r="A19" t="s">
        <v>76</v>
      </c>
      <c r="B19" t="str">
        <f>INDEX([2]master!$A$1:$C$368,MATCH(A19,[2]master!$A$1:$A$368,0),2)</f>
        <v>Carboneutralité au Canada</v>
      </c>
      <c r="C19">
        <v>2050</v>
      </c>
      <c r="D19" t="s">
        <v>202</v>
      </c>
      <c r="E19" t="str">
        <f>INDEX([2]master!$A$1:$C$498,MATCH(D19,[2]master!$A$1:$A$498,0),2)</f>
        <v>Pétrole</v>
      </c>
      <c r="F19" s="30">
        <v>4</v>
      </c>
      <c r="G19">
        <v>1.004</v>
      </c>
    </row>
    <row r="20" spans="1:7" x14ac:dyDescent="0.35">
      <c r="A20" t="s">
        <v>76</v>
      </c>
      <c r="B20" t="str">
        <f>INDEX([2]master!$A$1:$C$368,MATCH(A20,[2]master!$A$1:$A$368,0),2)</f>
        <v>Carboneutralité au Canada</v>
      </c>
      <c r="C20">
        <v>2021</v>
      </c>
      <c r="D20" t="s">
        <v>205</v>
      </c>
      <c r="E20" t="str">
        <f>INDEX([2]master!$A$1:$C$498,MATCH(D20,[2]master!$A$1:$A$498,0),2)</f>
        <v>Énergie éolienne, production sur terre</v>
      </c>
      <c r="F20" s="30">
        <v>7</v>
      </c>
      <c r="G20">
        <v>35.996000000000002</v>
      </c>
    </row>
    <row r="21" spans="1:7" x14ac:dyDescent="0.35">
      <c r="A21" t="s">
        <v>76</v>
      </c>
      <c r="B21" t="str">
        <f>INDEX([2]master!$A$1:$C$368,MATCH(A21,[2]master!$A$1:$A$368,0),2)</f>
        <v>Carboneutralité au Canada</v>
      </c>
      <c r="C21">
        <v>2050</v>
      </c>
      <c r="D21" t="s">
        <v>205</v>
      </c>
      <c r="E21" t="str">
        <f>INDEX([2]master!$A$1:$C$498,MATCH(D21,[2]master!$A$1:$A$498,0),2)</f>
        <v>Énergie éolienne, production sur terre</v>
      </c>
      <c r="F21" s="30">
        <v>7</v>
      </c>
      <c r="G21">
        <v>402.61099999999999</v>
      </c>
    </row>
    <row r="22" spans="1:7" x14ac:dyDescent="0.35">
      <c r="A22" t="s">
        <v>76</v>
      </c>
      <c r="B22" t="str">
        <f>INDEX([2]master!$A$1:$C$368,MATCH(A22,[2]master!$A$1:$A$368,0),2)</f>
        <v>Carboneutralité au Canada</v>
      </c>
      <c r="C22">
        <v>2021</v>
      </c>
      <c r="D22" t="s">
        <v>204</v>
      </c>
      <c r="E22" t="str">
        <f>INDEX([2]master!$A$1:$C$498,MATCH(D22,[2]master!$A$1:$A$498,0),2)</f>
        <v>Solaire (distribué)</v>
      </c>
      <c r="F22" s="30">
        <v>6</v>
      </c>
      <c r="G22">
        <v>3.4740000000000002</v>
      </c>
    </row>
    <row r="23" spans="1:7" x14ac:dyDescent="0.35">
      <c r="A23" t="s">
        <v>76</v>
      </c>
      <c r="B23" t="str">
        <f>INDEX([2]master!$A$1:$C$368,MATCH(A23,[2]master!$A$1:$A$368,0),2)</f>
        <v>Carboneutralité au Canada</v>
      </c>
      <c r="C23">
        <v>2050</v>
      </c>
      <c r="D23" t="s">
        <v>204</v>
      </c>
      <c r="E23" t="str">
        <f>INDEX([2]master!$A$1:$C$498,MATCH(D23,[2]master!$A$1:$A$498,0),2)</f>
        <v>Solaire (distribué)</v>
      </c>
      <c r="F23" s="30">
        <v>6</v>
      </c>
      <c r="G23">
        <v>11.69</v>
      </c>
    </row>
    <row r="24" spans="1:7" x14ac:dyDescent="0.35">
      <c r="A24" t="s">
        <v>76</v>
      </c>
      <c r="B24" t="str">
        <f>INDEX([2]master!$A$1:$C$368,MATCH(A24,[2]master!$A$1:$A$368,0),2)</f>
        <v>Carboneutralité au Canada</v>
      </c>
      <c r="C24">
        <v>2021</v>
      </c>
      <c r="D24" t="s">
        <v>203</v>
      </c>
      <c r="E24" t="str">
        <f>INDEX([2]master!$A$1:$C$498,MATCH(D24,[2]master!$A$1:$A$498,0),2)</f>
        <v>Solaire (échelle des services publics)</v>
      </c>
      <c r="F24" s="30">
        <v>5</v>
      </c>
      <c r="G24">
        <v>2.7749999999999999</v>
      </c>
    </row>
    <row r="25" spans="1:7" x14ac:dyDescent="0.35">
      <c r="A25" t="s">
        <v>76</v>
      </c>
      <c r="B25" t="str">
        <f>INDEX([2]master!$A$1:$C$368,MATCH(A25,[2]master!$A$1:$A$368,0),2)</f>
        <v>Carboneutralité au Canada</v>
      </c>
      <c r="C25">
        <v>2050</v>
      </c>
      <c r="D25" t="s">
        <v>203</v>
      </c>
      <c r="E25" t="str">
        <f>INDEX([2]master!$A$1:$C$498,MATCH(D25,[2]master!$A$1:$A$498,0),2)</f>
        <v>Solaire (échelle des services publics)</v>
      </c>
      <c r="F25" s="30">
        <v>5</v>
      </c>
      <c r="G25">
        <v>63.009</v>
      </c>
    </row>
    <row r="26" spans="1:7" x14ac:dyDescent="0.35">
      <c r="A26" t="s">
        <v>76</v>
      </c>
      <c r="B26" t="str">
        <f>INDEX([2]master!$A$1:$C$368,MATCH(A26,[2]master!$A$1:$A$368,0),2)</f>
        <v>Carboneutralité au Canada</v>
      </c>
      <c r="C26">
        <v>2021</v>
      </c>
      <c r="D26" t="s">
        <v>208</v>
      </c>
      <c r="E26" t="str">
        <f>INDEX([2]master!$A$1:$C$498,MATCH(D26,[2]master!$A$1:$A$498,0),2)</f>
        <v>Uranium</v>
      </c>
      <c r="F26" s="30">
        <v>12</v>
      </c>
      <c r="G26">
        <v>86.894999999999996</v>
      </c>
    </row>
    <row r="27" spans="1:7" x14ac:dyDescent="0.35">
      <c r="A27" t="s">
        <v>76</v>
      </c>
      <c r="B27" t="str">
        <f>INDEX([2]master!$A$1:$C$368,MATCH(A27,[2]master!$A$1:$A$368,0),2)</f>
        <v>Carboneutralité au Canada</v>
      </c>
      <c r="C27">
        <v>2050</v>
      </c>
      <c r="D27" t="s">
        <v>208</v>
      </c>
      <c r="E27" t="str">
        <f>INDEX([2]master!$A$1:$C$498,MATCH(D27,[2]master!$A$1:$A$498,0),2)</f>
        <v>Uranium</v>
      </c>
      <c r="F27" s="30">
        <v>12</v>
      </c>
      <c r="G27">
        <v>89.369</v>
      </c>
    </row>
    <row r="28" spans="1:7" x14ac:dyDescent="0.35">
      <c r="A28" t="s">
        <v>76</v>
      </c>
      <c r="B28" t="str">
        <f>INDEX([2]master!$A$1:$C$368,MATCH(A28,[2]master!$A$1:$A$368,0),2)</f>
        <v>Carboneutralité au Canada</v>
      </c>
      <c r="C28">
        <v>2021</v>
      </c>
      <c r="D28" t="s">
        <v>209</v>
      </c>
      <c r="E28" t="str">
        <f>INDEX([2]master!$A$1:$C$498,MATCH(D28,[2]master!$A$1:$A$498,0),2)</f>
        <v>PRM à l’uranium</v>
      </c>
      <c r="F28" s="30">
        <v>13</v>
      </c>
      <c r="G28">
        <v>0</v>
      </c>
    </row>
    <row r="29" spans="1:7" x14ac:dyDescent="0.35">
      <c r="A29" t="s">
        <v>76</v>
      </c>
      <c r="B29" t="str">
        <f>INDEX([2]master!$A$1:$C$368,MATCH(A29,[2]master!$A$1:$A$368,0),2)</f>
        <v>Carboneutralité au Canada</v>
      </c>
      <c r="C29">
        <v>2050</v>
      </c>
      <c r="D29" t="s">
        <v>209</v>
      </c>
      <c r="E29" t="str">
        <f>INDEX([2]master!$A$1:$C$498,MATCH(D29,[2]master!$A$1:$A$498,0),2)</f>
        <v>PRM à l’uranium</v>
      </c>
      <c r="F29" s="30">
        <v>13</v>
      </c>
      <c r="G29">
        <v>160.60300000000001</v>
      </c>
    </row>
    <row r="30" spans="1:7" x14ac:dyDescent="0.35">
      <c r="A30" t="s">
        <v>77</v>
      </c>
      <c r="B30" t="str">
        <f>INDEX([2]master!$A$1:$C$368,MATCH(A30,[2]master!$A$1:$A$368,0),2)</f>
        <v>Mesures actuelles</v>
      </c>
      <c r="C30">
        <v>2021</v>
      </c>
      <c r="D30" t="s">
        <v>206</v>
      </c>
      <c r="E30" t="str">
        <f>INDEX([2]master!$A$1:$C$498,MATCH(D30,[2]master!$A$1:$A$498,0),2)</f>
        <v>Bioénergie</v>
      </c>
      <c r="F30" s="30">
        <v>9</v>
      </c>
      <c r="G30">
        <v>9.4619999999999997</v>
      </c>
    </row>
    <row r="31" spans="1:7" x14ac:dyDescent="0.35">
      <c r="A31" t="s">
        <v>77</v>
      </c>
      <c r="B31" t="str">
        <f>INDEX([2]master!$A$1:$C$368,MATCH(A31,[2]master!$A$1:$A$368,0),2)</f>
        <v>Mesures actuelles</v>
      </c>
      <c r="C31">
        <v>2050</v>
      </c>
      <c r="D31" t="s">
        <v>206</v>
      </c>
      <c r="E31" t="str">
        <f>INDEX([2]master!$A$1:$C$498,MATCH(D31,[2]master!$A$1:$A$498,0),2)</f>
        <v>Bioénergie</v>
      </c>
      <c r="F31" s="30">
        <v>9</v>
      </c>
      <c r="G31">
        <v>31.213999999999999</v>
      </c>
    </row>
    <row r="32" spans="1:7" x14ac:dyDescent="0.35">
      <c r="A32" t="s">
        <v>77</v>
      </c>
      <c r="B32" t="str">
        <f>INDEX([2]master!$A$1:$C$368,MATCH(A32,[2]master!$A$1:$A$368,0),2)</f>
        <v>Mesures actuelles</v>
      </c>
      <c r="C32">
        <v>2021</v>
      </c>
      <c r="D32" t="s">
        <v>201</v>
      </c>
      <c r="E32" t="str">
        <f>INDEX([2]master!$A$1:$C$498,MATCH(D32,[2]master!$A$1:$A$498,0),2)</f>
        <v>Charbon et coke</v>
      </c>
      <c r="F32" s="30">
        <v>3</v>
      </c>
      <c r="G32">
        <v>32.642000000000003</v>
      </c>
    </row>
    <row r="33" spans="1:7" x14ac:dyDescent="0.35">
      <c r="A33" t="s">
        <v>77</v>
      </c>
      <c r="B33" t="str">
        <f>INDEX([2]master!$A$1:$C$368,MATCH(A33,[2]master!$A$1:$A$368,0),2)</f>
        <v>Mesures actuelles</v>
      </c>
      <c r="C33">
        <v>2050</v>
      </c>
      <c r="D33" t="s">
        <v>201</v>
      </c>
      <c r="E33" t="str">
        <f>INDEX([2]master!$A$1:$C$498,MATCH(D33,[2]master!$A$1:$A$498,0),2)</f>
        <v>Charbon et coke</v>
      </c>
      <c r="F33" s="30">
        <v>3</v>
      </c>
      <c r="G33">
        <v>0.65600000000000003</v>
      </c>
    </row>
    <row r="34" spans="1:7" x14ac:dyDescent="0.35">
      <c r="A34" t="s">
        <v>77</v>
      </c>
      <c r="B34" t="str">
        <f>INDEX([2]master!$A$1:$C$368,MATCH(A34,[2]master!$A$1:$A$368,0),2)</f>
        <v>Mesures actuelles</v>
      </c>
      <c r="C34">
        <v>2021</v>
      </c>
      <c r="D34" t="s">
        <v>207</v>
      </c>
      <c r="E34" t="str">
        <f>INDEX([2]master!$A$1:$C$498,MATCH(D34,[2]master!$A$1:$A$498,0),2)</f>
        <v>Hydroélectricité</v>
      </c>
      <c r="F34" s="30">
        <v>11</v>
      </c>
      <c r="G34">
        <v>378.13099999999997</v>
      </c>
    </row>
    <row r="35" spans="1:7" x14ac:dyDescent="0.35">
      <c r="A35" t="s">
        <v>77</v>
      </c>
      <c r="B35" t="str">
        <f>INDEX([2]master!$A$1:$C$368,MATCH(A35,[2]master!$A$1:$A$368,0),2)</f>
        <v>Mesures actuelles</v>
      </c>
      <c r="C35">
        <v>2050</v>
      </c>
      <c r="D35" t="s">
        <v>207</v>
      </c>
      <c r="E35" t="str">
        <f>INDEX([2]master!$A$1:$C$498,MATCH(D35,[2]master!$A$1:$A$498,0),2)</f>
        <v>Hydroélectricité</v>
      </c>
      <c r="F35" s="30">
        <v>11</v>
      </c>
      <c r="G35">
        <v>439.73200000000003</v>
      </c>
    </row>
    <row r="36" spans="1:7" x14ac:dyDescent="0.35">
      <c r="A36" t="s">
        <v>77</v>
      </c>
      <c r="B36" t="str">
        <f>INDEX([2]master!$A$1:$C$368,MATCH(A36,[2]master!$A$1:$A$368,0),2)</f>
        <v>Mesures actuelles</v>
      </c>
      <c r="C36">
        <v>2021</v>
      </c>
      <c r="D36" t="s">
        <v>200</v>
      </c>
      <c r="E36" t="str">
        <f>INDEX([2]master!$A$1:$C$498,MATCH(D36,[2]master!$A$1:$A$498,0),2)</f>
        <v>Gaz naturel</v>
      </c>
      <c r="F36" s="30">
        <v>1</v>
      </c>
      <c r="G36">
        <v>74.448999999999998</v>
      </c>
    </row>
    <row r="37" spans="1:7" x14ac:dyDescent="0.35">
      <c r="A37" t="s">
        <v>77</v>
      </c>
      <c r="B37" t="str">
        <f>INDEX([2]master!$A$1:$C$368,MATCH(A37,[2]master!$A$1:$A$368,0),2)</f>
        <v>Mesures actuelles</v>
      </c>
      <c r="C37">
        <v>2050</v>
      </c>
      <c r="D37" t="s">
        <v>200</v>
      </c>
      <c r="E37" t="str">
        <f>INDEX([2]master!$A$1:$C$498,MATCH(D37,[2]master!$A$1:$A$498,0),2)</f>
        <v>Gaz naturel</v>
      </c>
      <c r="F37" s="30">
        <v>1</v>
      </c>
      <c r="G37">
        <v>102.35</v>
      </c>
    </row>
    <row r="38" spans="1:7" x14ac:dyDescent="0.35">
      <c r="A38" t="s">
        <v>77</v>
      </c>
      <c r="B38" t="str">
        <f>INDEX([2]master!$A$1:$C$368,MATCH(A38,[2]master!$A$1:$A$368,0),2)</f>
        <v>Mesures actuelles</v>
      </c>
      <c r="C38">
        <v>2021</v>
      </c>
      <c r="D38" t="s">
        <v>202</v>
      </c>
      <c r="E38" t="str">
        <f>INDEX([2]master!$A$1:$C$498,MATCH(D38,[2]master!$A$1:$A$498,0),2)</f>
        <v>Pétrole</v>
      </c>
      <c r="F38" s="30">
        <v>4</v>
      </c>
      <c r="G38">
        <v>1.8979999999999999</v>
      </c>
    </row>
    <row r="39" spans="1:7" x14ac:dyDescent="0.35">
      <c r="A39" t="s">
        <v>77</v>
      </c>
      <c r="B39" t="str">
        <f>INDEX([2]master!$A$1:$C$368,MATCH(A39,[2]master!$A$1:$A$368,0),2)</f>
        <v>Mesures actuelles</v>
      </c>
      <c r="C39">
        <v>2050</v>
      </c>
      <c r="D39" t="s">
        <v>202</v>
      </c>
      <c r="E39" t="str">
        <f>INDEX([2]master!$A$1:$C$498,MATCH(D39,[2]master!$A$1:$A$498,0),2)</f>
        <v>Pétrole</v>
      </c>
      <c r="F39" s="30">
        <v>4</v>
      </c>
      <c r="G39">
        <v>0.44900000000000001</v>
      </c>
    </row>
    <row r="40" spans="1:7" x14ac:dyDescent="0.35">
      <c r="A40" t="s">
        <v>77</v>
      </c>
      <c r="B40" t="str">
        <f>INDEX([2]master!$A$1:$C$368,MATCH(A40,[2]master!$A$1:$A$368,0),2)</f>
        <v>Mesures actuelles</v>
      </c>
      <c r="C40">
        <v>2021</v>
      </c>
      <c r="D40" t="s">
        <v>205</v>
      </c>
      <c r="E40" t="str">
        <f>INDEX([2]master!$A$1:$C$498,MATCH(D40,[2]master!$A$1:$A$498,0),2)</f>
        <v>Énergie éolienne, production sur terre</v>
      </c>
      <c r="F40" s="30">
        <v>7</v>
      </c>
      <c r="G40">
        <v>35.996000000000002</v>
      </c>
    </row>
    <row r="41" spans="1:7" x14ac:dyDescent="0.35">
      <c r="A41" t="s">
        <v>77</v>
      </c>
      <c r="B41" t="str">
        <f>INDEX([2]master!$A$1:$C$368,MATCH(A41,[2]master!$A$1:$A$368,0),2)</f>
        <v>Mesures actuelles</v>
      </c>
      <c r="C41">
        <v>2050</v>
      </c>
      <c r="D41" t="s">
        <v>205</v>
      </c>
      <c r="E41" t="str">
        <f>INDEX([2]master!$A$1:$C$498,MATCH(D41,[2]master!$A$1:$A$498,0),2)</f>
        <v>Énergie éolienne, production sur terre</v>
      </c>
      <c r="F41" s="30">
        <v>7</v>
      </c>
      <c r="G41">
        <v>247.58</v>
      </c>
    </row>
    <row r="42" spans="1:7" x14ac:dyDescent="0.35">
      <c r="A42" t="s">
        <v>77</v>
      </c>
      <c r="B42" t="str">
        <f>INDEX([2]master!$A$1:$C$368,MATCH(A42,[2]master!$A$1:$A$368,0),2)</f>
        <v>Mesures actuelles</v>
      </c>
      <c r="C42">
        <v>2021</v>
      </c>
      <c r="D42" t="s">
        <v>204</v>
      </c>
      <c r="E42" t="str">
        <f>INDEX([2]master!$A$1:$C$498,MATCH(D42,[2]master!$A$1:$A$498,0),2)</f>
        <v>Solaire (distribué)</v>
      </c>
      <c r="F42" s="30">
        <v>6</v>
      </c>
      <c r="G42">
        <v>3.4740000000000002</v>
      </c>
    </row>
    <row r="43" spans="1:7" x14ac:dyDescent="0.35">
      <c r="A43" t="s">
        <v>77</v>
      </c>
      <c r="B43" t="str">
        <f>INDEX([2]master!$A$1:$C$368,MATCH(A43,[2]master!$A$1:$A$368,0),2)</f>
        <v>Mesures actuelles</v>
      </c>
      <c r="C43">
        <v>2050</v>
      </c>
      <c r="D43" t="s">
        <v>204</v>
      </c>
      <c r="E43" t="str">
        <f>INDEX([2]master!$A$1:$C$498,MATCH(D43,[2]master!$A$1:$A$498,0),2)</f>
        <v>Solaire (distribué)</v>
      </c>
      <c r="F43" s="30">
        <v>6</v>
      </c>
      <c r="G43">
        <v>8.2309999999999999</v>
      </c>
    </row>
    <row r="44" spans="1:7" x14ac:dyDescent="0.35">
      <c r="A44" t="s">
        <v>77</v>
      </c>
      <c r="B44" t="str">
        <f>INDEX([2]master!$A$1:$C$368,MATCH(A44,[2]master!$A$1:$A$368,0),2)</f>
        <v>Mesures actuelles</v>
      </c>
      <c r="C44">
        <v>2021</v>
      </c>
      <c r="D44" t="s">
        <v>203</v>
      </c>
      <c r="E44" t="str">
        <f>INDEX([2]master!$A$1:$C$498,MATCH(D44,[2]master!$A$1:$A$498,0),2)</f>
        <v>Solaire (échelle des services publics)</v>
      </c>
      <c r="F44" s="30">
        <v>5</v>
      </c>
      <c r="G44">
        <v>2.7749999999999999</v>
      </c>
    </row>
    <row r="45" spans="1:7" x14ac:dyDescent="0.35">
      <c r="A45" t="s">
        <v>77</v>
      </c>
      <c r="B45" t="str">
        <f>INDEX([2]master!$A$1:$C$368,MATCH(A45,[2]master!$A$1:$A$368,0),2)</f>
        <v>Mesures actuelles</v>
      </c>
      <c r="C45">
        <v>2050</v>
      </c>
      <c r="D45" t="s">
        <v>203</v>
      </c>
      <c r="E45" t="str">
        <f>INDEX([2]master!$A$1:$C$498,MATCH(D45,[2]master!$A$1:$A$498,0),2)</f>
        <v>Solaire (échelle des services publics)</v>
      </c>
      <c r="F45" s="30">
        <v>5</v>
      </c>
      <c r="G45">
        <v>54.747</v>
      </c>
    </row>
    <row r="46" spans="1:7" x14ac:dyDescent="0.35">
      <c r="A46" t="s">
        <v>77</v>
      </c>
      <c r="B46" t="str">
        <f>INDEX([2]master!$A$1:$C$368,MATCH(A46,[2]master!$A$1:$A$368,0),2)</f>
        <v>Mesures actuelles</v>
      </c>
      <c r="C46">
        <v>2021</v>
      </c>
      <c r="D46" t="s">
        <v>208</v>
      </c>
      <c r="E46" t="str">
        <f>INDEX([2]master!$A$1:$C$498,MATCH(D46,[2]master!$A$1:$A$498,0),2)</f>
        <v>Uranium</v>
      </c>
      <c r="F46" s="30">
        <v>12</v>
      </c>
      <c r="G46">
        <v>86.894999999999996</v>
      </c>
    </row>
    <row r="47" spans="1:7" x14ac:dyDescent="0.35">
      <c r="A47" t="s">
        <v>77</v>
      </c>
      <c r="B47" t="str">
        <f>INDEX([2]master!$A$1:$C$368,MATCH(A47,[2]master!$A$1:$A$368,0),2)</f>
        <v>Mesures actuelles</v>
      </c>
      <c r="C47">
        <v>2050</v>
      </c>
      <c r="D47" t="s">
        <v>208</v>
      </c>
      <c r="E47" t="str">
        <f>INDEX([2]master!$A$1:$C$498,MATCH(D47,[2]master!$A$1:$A$498,0),2)</f>
        <v>Uranium</v>
      </c>
      <c r="F47" s="30">
        <v>12</v>
      </c>
      <c r="G47">
        <v>85.778000000000006</v>
      </c>
    </row>
    <row r="48" spans="1:7" x14ac:dyDescent="0.35">
      <c r="A48" t="s">
        <v>77</v>
      </c>
      <c r="B48" t="str">
        <f>INDEX([2]master!$A$1:$C$368,MATCH(A48,[2]master!$A$1:$A$368,0),2)</f>
        <v>Mesures actuelles</v>
      </c>
      <c r="C48">
        <v>2021</v>
      </c>
      <c r="D48" t="s">
        <v>209</v>
      </c>
      <c r="E48" t="str">
        <f>INDEX([2]master!$A$1:$C$498,MATCH(D48,[2]master!$A$1:$A$498,0),2)</f>
        <v>PRM à l’uranium</v>
      </c>
      <c r="F48" s="30">
        <v>13</v>
      </c>
      <c r="G48">
        <v>0</v>
      </c>
    </row>
    <row r="49" spans="1:7" x14ac:dyDescent="0.35">
      <c r="A49" t="s">
        <v>77</v>
      </c>
      <c r="B49" t="str">
        <f>INDEX([2]master!$A$1:$C$368,MATCH(A49,[2]master!$A$1:$A$368,0),2)</f>
        <v>Mesures actuelles</v>
      </c>
      <c r="C49">
        <v>2050</v>
      </c>
      <c r="D49" t="s">
        <v>209</v>
      </c>
      <c r="E49" t="str">
        <f>INDEX([2]master!$A$1:$C$498,MATCH(D49,[2]master!$A$1:$A$498,0),2)</f>
        <v>PRM à l’uranium</v>
      </c>
      <c r="F49" s="30">
        <v>13</v>
      </c>
      <c r="G49">
        <v>1.7470000000000001</v>
      </c>
    </row>
    <row r="50" spans="1:7" x14ac:dyDescent="0.35">
      <c r="A50" t="s">
        <v>9</v>
      </c>
      <c r="B50" t="str">
        <f>INDEX([2]master!$A$1:$C$368,MATCH(A50,[2]master!$A$1:$A$368,0),2)</f>
        <v>Carboneutralité à l’échelle mondiale</v>
      </c>
      <c r="C50">
        <v>2021</v>
      </c>
      <c r="D50" t="s">
        <v>206</v>
      </c>
      <c r="E50" t="str">
        <f>INDEX([2]master!$A$1:$C$498,MATCH(D50,[2]master!$A$1:$A$498,0),2)</f>
        <v>Bioénergie</v>
      </c>
      <c r="F50" s="30">
        <v>9</v>
      </c>
      <c r="G50">
        <v>9.4619999999999997</v>
      </c>
    </row>
    <row r="51" spans="1:7" x14ac:dyDescent="0.35">
      <c r="A51" t="s">
        <v>9</v>
      </c>
      <c r="B51" t="str">
        <f>INDEX([2]master!$A$1:$C$368,MATCH(A51,[2]master!$A$1:$A$368,0),2)</f>
        <v>Carboneutralité à l’échelle mondiale</v>
      </c>
      <c r="C51">
        <v>2050</v>
      </c>
      <c r="D51" t="s">
        <v>206</v>
      </c>
      <c r="E51" t="str">
        <f>INDEX([2]master!$A$1:$C$498,MATCH(D51,[2]master!$A$1:$A$498,0),2)</f>
        <v>Bioénergie</v>
      </c>
      <c r="F51" s="30">
        <v>9</v>
      </c>
      <c r="G51">
        <v>9.2370000000000001</v>
      </c>
    </row>
    <row r="52" spans="1:7" x14ac:dyDescent="0.35">
      <c r="A52" t="s">
        <v>9</v>
      </c>
      <c r="B52" t="str">
        <f>INDEX([2]master!$A$1:$C$368,MATCH(A52,[2]master!$A$1:$A$368,0),2)</f>
        <v>Carboneutralité à l’échelle mondiale</v>
      </c>
      <c r="C52">
        <v>2021</v>
      </c>
      <c r="D52" t="s">
        <v>213</v>
      </c>
      <c r="E52" t="str">
        <f>INDEX([2]master!$A$1:$C$498,MATCH(D52,[2]master!$A$1:$A$498,0),2)</f>
        <v>Bioénergie avec CUSC</v>
      </c>
      <c r="F52" s="30">
        <v>10</v>
      </c>
      <c r="G52">
        <v>0</v>
      </c>
    </row>
    <row r="53" spans="1:7" x14ac:dyDescent="0.35">
      <c r="A53" t="s">
        <v>9</v>
      </c>
      <c r="B53" t="str">
        <f>INDEX([2]master!$A$1:$C$368,MATCH(A53,[2]master!$A$1:$A$368,0),2)</f>
        <v>Carboneutralité à l’échelle mondiale</v>
      </c>
      <c r="C53">
        <v>2050</v>
      </c>
      <c r="D53" t="s">
        <v>213</v>
      </c>
      <c r="E53" t="str">
        <f>INDEX([2]master!$A$1:$C$498,MATCH(D53,[2]master!$A$1:$A$498,0),2)</f>
        <v>Bioénergie avec CUSC</v>
      </c>
      <c r="F53" s="30">
        <v>10</v>
      </c>
      <c r="G53">
        <v>51.29</v>
      </c>
    </row>
    <row r="54" spans="1:7" x14ac:dyDescent="0.35">
      <c r="A54" t="s">
        <v>9</v>
      </c>
      <c r="B54" t="str">
        <f>INDEX([2]master!$A$1:$C$368,MATCH(A54,[2]master!$A$1:$A$368,0),2)</f>
        <v>Carboneutralité à l’échelle mondiale</v>
      </c>
      <c r="C54">
        <v>2021</v>
      </c>
      <c r="D54" t="s">
        <v>201</v>
      </c>
      <c r="E54" t="str">
        <f>INDEX([2]master!$A$1:$C$498,MATCH(D54,[2]master!$A$1:$A$498,0),2)</f>
        <v>Charbon et coke</v>
      </c>
      <c r="F54" s="30">
        <v>3</v>
      </c>
      <c r="G54">
        <v>32.642000000000003</v>
      </c>
    </row>
    <row r="55" spans="1:7" x14ac:dyDescent="0.35">
      <c r="A55" t="s">
        <v>9</v>
      </c>
      <c r="B55" t="str">
        <f>INDEX([2]master!$A$1:$C$368,MATCH(A55,[2]master!$A$1:$A$368,0),2)</f>
        <v>Carboneutralité à l’échelle mondiale</v>
      </c>
      <c r="C55">
        <v>2050</v>
      </c>
      <c r="D55" t="s">
        <v>201</v>
      </c>
      <c r="E55" t="str">
        <f>INDEX([2]master!$A$1:$C$498,MATCH(D55,[2]master!$A$1:$A$498,0),2)</f>
        <v>Charbon et coke</v>
      </c>
      <c r="F55" s="30">
        <v>3</v>
      </c>
      <c r="G55">
        <v>0</v>
      </c>
    </row>
    <row r="56" spans="1:7" x14ac:dyDescent="0.35">
      <c r="A56" t="s">
        <v>9</v>
      </c>
      <c r="B56" t="str">
        <f>INDEX([2]master!$A$1:$C$368,MATCH(A56,[2]master!$A$1:$A$368,0),2)</f>
        <v>Carboneutralité à l’échelle mondiale</v>
      </c>
      <c r="C56">
        <v>2021</v>
      </c>
      <c r="D56" t="s">
        <v>207</v>
      </c>
      <c r="E56" t="str">
        <f>INDEX([2]master!$A$1:$C$498,MATCH(D56,[2]master!$A$1:$A$498,0),2)</f>
        <v>Hydroélectricité</v>
      </c>
      <c r="F56" s="30">
        <v>11</v>
      </c>
      <c r="G56">
        <v>378.13099999999997</v>
      </c>
    </row>
    <row r="57" spans="1:7" x14ac:dyDescent="0.35">
      <c r="A57" t="s">
        <v>9</v>
      </c>
      <c r="B57" t="str">
        <f>INDEX([2]master!$A$1:$C$368,MATCH(A57,[2]master!$A$1:$A$368,0),2)</f>
        <v>Carboneutralité à l’échelle mondiale</v>
      </c>
      <c r="C57">
        <v>2050</v>
      </c>
      <c r="D57" t="s">
        <v>207</v>
      </c>
      <c r="E57" t="str">
        <f>INDEX([2]master!$A$1:$C$498,MATCH(D57,[2]master!$A$1:$A$498,0),2)</f>
        <v>Hydroélectricité</v>
      </c>
      <c r="F57" s="30">
        <v>11</v>
      </c>
      <c r="G57">
        <v>476.04899999999998</v>
      </c>
    </row>
    <row r="58" spans="1:7" x14ac:dyDescent="0.35">
      <c r="A58" t="s">
        <v>9</v>
      </c>
      <c r="B58" t="str">
        <f>INDEX([2]master!$A$1:$C$368,MATCH(A58,[2]master!$A$1:$A$368,0),2)</f>
        <v>Carboneutralité à l’échelle mondiale</v>
      </c>
      <c r="C58">
        <v>2021</v>
      </c>
      <c r="D58" t="s">
        <v>200</v>
      </c>
      <c r="E58" t="str">
        <f>INDEX([2]master!$A$1:$C$498,MATCH(D58,[2]master!$A$1:$A$498,0),2)</f>
        <v>Gaz naturel</v>
      </c>
      <c r="F58" s="30">
        <v>1</v>
      </c>
      <c r="G58">
        <v>74.448999999999998</v>
      </c>
    </row>
    <row r="59" spans="1:7" x14ac:dyDescent="0.35">
      <c r="A59" t="s">
        <v>9</v>
      </c>
      <c r="B59" t="str">
        <f>INDEX([2]master!$A$1:$C$368,MATCH(A59,[2]master!$A$1:$A$368,0),2)</f>
        <v>Carboneutralité à l’échelle mondiale</v>
      </c>
      <c r="C59">
        <v>2050</v>
      </c>
      <c r="D59" t="s">
        <v>200</v>
      </c>
      <c r="E59" t="str">
        <f>INDEX([2]master!$A$1:$C$498,MATCH(D59,[2]master!$A$1:$A$498,0),2)</f>
        <v>Gaz naturel</v>
      </c>
      <c r="F59" s="30">
        <v>1</v>
      </c>
      <c r="G59">
        <v>9.2829999999999995</v>
      </c>
    </row>
    <row r="60" spans="1:7" x14ac:dyDescent="0.35">
      <c r="A60" t="s">
        <v>9</v>
      </c>
      <c r="B60" t="str">
        <f>INDEX([2]master!$A$1:$C$368,MATCH(A60,[2]master!$A$1:$A$368,0),2)</f>
        <v>Carboneutralité à l’échelle mondiale</v>
      </c>
      <c r="C60">
        <v>2021</v>
      </c>
      <c r="D60" t="s">
        <v>211</v>
      </c>
      <c r="E60" t="str">
        <f>INDEX([2]master!$A$1:$C$498,MATCH(D60,[2]master!$A$1:$A$498,0),2)</f>
        <v>Gaz naturel avec CUSC</v>
      </c>
      <c r="F60" s="30">
        <v>2</v>
      </c>
      <c r="G60">
        <v>0</v>
      </c>
    </row>
    <row r="61" spans="1:7" x14ac:dyDescent="0.35">
      <c r="A61" t="s">
        <v>9</v>
      </c>
      <c r="B61" t="str">
        <f>INDEX([2]master!$A$1:$C$368,MATCH(A61,[2]master!$A$1:$A$368,0),2)</f>
        <v>Carboneutralité à l’échelle mondiale</v>
      </c>
      <c r="C61">
        <v>2050</v>
      </c>
      <c r="D61" t="s">
        <v>211</v>
      </c>
      <c r="E61" t="str">
        <f>INDEX([2]master!$A$1:$C$498,MATCH(D61,[2]master!$A$1:$A$498,0),2)</f>
        <v>Gaz naturel avec CUSC</v>
      </c>
      <c r="F61" s="30">
        <v>2</v>
      </c>
      <c r="G61">
        <v>68.992999999999995</v>
      </c>
    </row>
    <row r="62" spans="1:7" x14ac:dyDescent="0.35">
      <c r="A62" t="s">
        <v>9</v>
      </c>
      <c r="B62" t="str">
        <f>INDEX([2]master!$A$1:$C$368,MATCH(A62,[2]master!$A$1:$A$368,0),2)</f>
        <v>Carboneutralité à l’échelle mondiale</v>
      </c>
      <c r="C62">
        <v>2021</v>
      </c>
      <c r="D62" t="s">
        <v>212</v>
      </c>
      <c r="E62" t="str">
        <f>INDEX([2]master!$A$1:$C$498,MATCH(D62,[2]master!$A$1:$A$498,0),2)</f>
        <v>Énergie éolienne, production extracôtière</v>
      </c>
      <c r="F62" s="30">
        <v>8</v>
      </c>
      <c r="G62">
        <v>0</v>
      </c>
    </row>
    <row r="63" spans="1:7" x14ac:dyDescent="0.35">
      <c r="A63" t="s">
        <v>9</v>
      </c>
      <c r="B63" t="str">
        <f>INDEX([2]master!$A$1:$C$368,MATCH(A63,[2]master!$A$1:$A$368,0),2)</f>
        <v>Carboneutralité à l’échelle mondiale</v>
      </c>
      <c r="C63">
        <v>2050</v>
      </c>
      <c r="D63" t="s">
        <v>212</v>
      </c>
      <c r="E63" t="str">
        <f>INDEX([2]master!$A$1:$C$498,MATCH(D63,[2]master!$A$1:$A$498,0),2)</f>
        <v>Énergie éolienne, production extracôtière</v>
      </c>
      <c r="F63" s="30">
        <v>8</v>
      </c>
      <c r="G63">
        <v>22.701000000000001</v>
      </c>
    </row>
    <row r="64" spans="1:7" x14ac:dyDescent="0.35">
      <c r="A64" t="s">
        <v>9</v>
      </c>
      <c r="B64" t="str">
        <f>INDEX([2]master!$A$1:$C$368,MATCH(A64,[2]master!$A$1:$A$368,0),2)</f>
        <v>Carboneutralité à l’échelle mondiale</v>
      </c>
      <c r="C64">
        <v>2021</v>
      </c>
      <c r="D64" t="s">
        <v>202</v>
      </c>
      <c r="E64" t="str">
        <f>INDEX([2]master!$A$1:$C$498,MATCH(D64,[2]master!$A$1:$A$498,0),2)</f>
        <v>Pétrole</v>
      </c>
      <c r="F64" s="30">
        <v>4</v>
      </c>
      <c r="G64">
        <v>1.8979999999999999</v>
      </c>
    </row>
    <row r="65" spans="1:7" x14ac:dyDescent="0.35">
      <c r="A65" t="s">
        <v>9</v>
      </c>
      <c r="B65" t="str">
        <f>INDEX([2]master!$A$1:$C$368,MATCH(A65,[2]master!$A$1:$A$368,0),2)</f>
        <v>Carboneutralité à l’échelle mondiale</v>
      </c>
      <c r="C65">
        <v>2050</v>
      </c>
      <c r="D65" t="s">
        <v>202</v>
      </c>
      <c r="E65" t="str">
        <f>INDEX([2]master!$A$1:$C$498,MATCH(D65,[2]master!$A$1:$A$498,0),2)</f>
        <v>Pétrole</v>
      </c>
      <c r="F65" s="30">
        <v>4</v>
      </c>
      <c r="G65">
        <v>0.872</v>
      </c>
    </row>
    <row r="66" spans="1:7" x14ac:dyDescent="0.35">
      <c r="A66" t="s">
        <v>9</v>
      </c>
      <c r="B66" t="str">
        <f>INDEX([2]master!$A$1:$C$368,MATCH(A66,[2]master!$A$1:$A$368,0),2)</f>
        <v>Carboneutralité à l’échelle mondiale</v>
      </c>
      <c r="C66">
        <v>2021</v>
      </c>
      <c r="D66" t="s">
        <v>205</v>
      </c>
      <c r="E66" t="str">
        <f>INDEX([2]master!$A$1:$C$498,MATCH(D66,[2]master!$A$1:$A$498,0),2)</f>
        <v>Énergie éolienne, production sur terre</v>
      </c>
      <c r="F66" s="30">
        <v>7</v>
      </c>
      <c r="G66">
        <v>35.996000000000002</v>
      </c>
    </row>
    <row r="67" spans="1:7" x14ac:dyDescent="0.35">
      <c r="A67" t="s">
        <v>9</v>
      </c>
      <c r="B67" t="str">
        <f>INDEX([2]master!$A$1:$C$368,MATCH(A67,[2]master!$A$1:$A$368,0),2)</f>
        <v>Carboneutralité à l’échelle mondiale</v>
      </c>
      <c r="C67">
        <v>2050</v>
      </c>
      <c r="D67" t="s">
        <v>205</v>
      </c>
      <c r="E67" t="str">
        <f>INDEX([2]master!$A$1:$C$498,MATCH(D67,[2]master!$A$1:$A$498,0),2)</f>
        <v>Énergie éolienne, production sur terre</v>
      </c>
      <c r="F67" s="30">
        <v>7</v>
      </c>
      <c r="G67">
        <v>346.77300000000002</v>
      </c>
    </row>
    <row r="68" spans="1:7" x14ac:dyDescent="0.35">
      <c r="A68" t="s">
        <v>9</v>
      </c>
      <c r="B68" t="str">
        <f>INDEX([2]master!$A$1:$C$368,MATCH(A68,[2]master!$A$1:$A$368,0),2)</f>
        <v>Carboneutralité à l’échelle mondiale</v>
      </c>
      <c r="C68">
        <v>2021</v>
      </c>
      <c r="D68" t="s">
        <v>204</v>
      </c>
      <c r="E68" t="str">
        <f>INDEX([2]master!$A$1:$C$498,MATCH(D68,[2]master!$A$1:$A$498,0),2)</f>
        <v>Solaire (distribué)</v>
      </c>
      <c r="F68" s="30">
        <v>6</v>
      </c>
      <c r="G68">
        <v>3.4740000000000002</v>
      </c>
    </row>
    <row r="69" spans="1:7" x14ac:dyDescent="0.35">
      <c r="A69" t="s">
        <v>9</v>
      </c>
      <c r="B69" t="str">
        <f>INDEX([2]master!$A$1:$C$368,MATCH(A69,[2]master!$A$1:$A$368,0),2)</f>
        <v>Carboneutralité à l’échelle mondiale</v>
      </c>
      <c r="C69">
        <v>2050</v>
      </c>
      <c r="D69" t="s">
        <v>204</v>
      </c>
      <c r="E69" t="str">
        <f>INDEX([2]master!$A$1:$C$498,MATCH(D69,[2]master!$A$1:$A$498,0),2)</f>
        <v>Solaire (distribué)</v>
      </c>
      <c r="F69" s="30">
        <v>6</v>
      </c>
      <c r="G69">
        <v>11.69</v>
      </c>
    </row>
    <row r="70" spans="1:7" x14ac:dyDescent="0.35">
      <c r="A70" t="s">
        <v>9</v>
      </c>
      <c r="B70" t="str">
        <f>INDEX([2]master!$A$1:$C$368,MATCH(A70,[2]master!$A$1:$A$368,0),2)</f>
        <v>Carboneutralité à l’échelle mondiale</v>
      </c>
      <c r="C70">
        <v>2021</v>
      </c>
      <c r="D70" t="s">
        <v>203</v>
      </c>
      <c r="E70" t="str">
        <f>INDEX([2]master!$A$1:$C$498,MATCH(D70,[2]master!$A$1:$A$498,0),2)</f>
        <v>Solaire (échelle des services publics)</v>
      </c>
      <c r="F70" s="30">
        <v>5</v>
      </c>
      <c r="G70">
        <v>2.7749999999999999</v>
      </c>
    </row>
    <row r="71" spans="1:7" x14ac:dyDescent="0.35">
      <c r="A71" t="s">
        <v>9</v>
      </c>
      <c r="B71" t="str">
        <f>INDEX([2]master!$A$1:$C$368,MATCH(A71,[2]master!$A$1:$A$368,0),2)</f>
        <v>Carboneutralité à l’échelle mondiale</v>
      </c>
      <c r="C71">
        <v>2050</v>
      </c>
      <c r="D71" t="s">
        <v>203</v>
      </c>
      <c r="E71" t="str">
        <f>INDEX([2]master!$A$1:$C$498,MATCH(D71,[2]master!$A$1:$A$498,0),2)</f>
        <v>Solaire (échelle des services publics)</v>
      </c>
      <c r="F71" s="30">
        <v>5</v>
      </c>
      <c r="G71">
        <v>50.347999999999999</v>
      </c>
    </row>
    <row r="72" spans="1:7" x14ac:dyDescent="0.35">
      <c r="A72" t="s">
        <v>9</v>
      </c>
      <c r="B72" t="str">
        <f>INDEX([2]master!$A$1:$C$368,MATCH(A72,[2]master!$A$1:$A$368,0),2)</f>
        <v>Carboneutralité à l’échelle mondiale</v>
      </c>
      <c r="C72">
        <v>2021</v>
      </c>
      <c r="D72" t="s">
        <v>208</v>
      </c>
      <c r="E72" t="str">
        <f>INDEX([2]master!$A$1:$C$498,MATCH(D72,[2]master!$A$1:$A$498,0),2)</f>
        <v>Uranium</v>
      </c>
      <c r="F72" s="30">
        <v>12</v>
      </c>
      <c r="G72">
        <v>86.894999999999996</v>
      </c>
    </row>
    <row r="73" spans="1:7" x14ac:dyDescent="0.35">
      <c r="A73" t="s">
        <v>9</v>
      </c>
      <c r="B73" t="str">
        <f>INDEX([2]master!$A$1:$C$368,MATCH(A73,[2]master!$A$1:$A$368,0),2)</f>
        <v>Carboneutralité à l’échelle mondiale</v>
      </c>
      <c r="C73">
        <v>2050</v>
      </c>
      <c r="D73" t="s">
        <v>208</v>
      </c>
      <c r="E73" t="str">
        <f>INDEX([2]master!$A$1:$C$498,MATCH(D73,[2]master!$A$1:$A$498,0),2)</f>
        <v>Uranium</v>
      </c>
      <c r="F73" s="30">
        <v>12</v>
      </c>
      <c r="G73">
        <v>90.912999999999997</v>
      </c>
    </row>
    <row r="74" spans="1:7" x14ac:dyDescent="0.35">
      <c r="A74" t="s">
        <v>9</v>
      </c>
      <c r="B74" t="str">
        <f>INDEX([2]master!$A$1:$C$368,MATCH(A74,[2]master!$A$1:$A$368,0),2)</f>
        <v>Carboneutralité à l’échelle mondiale</v>
      </c>
      <c r="C74">
        <v>2021</v>
      </c>
      <c r="D74" t="s">
        <v>209</v>
      </c>
      <c r="E74" t="str">
        <f>INDEX([2]master!$A$1:$C$498,MATCH(D74,[2]master!$A$1:$A$498,0),2)</f>
        <v>PRM à l’uranium</v>
      </c>
      <c r="F74" s="30">
        <v>13</v>
      </c>
      <c r="G74">
        <v>0</v>
      </c>
    </row>
    <row r="75" spans="1:7" x14ac:dyDescent="0.35">
      <c r="A75" t="s">
        <v>9</v>
      </c>
      <c r="B75" t="str">
        <f>INDEX([2]master!$A$1:$C$368,MATCH(A75,[2]master!$A$1:$A$368,0),2)</f>
        <v>Carboneutralité à l’échelle mondiale</v>
      </c>
      <c r="C75">
        <v>2050</v>
      </c>
      <c r="D75" t="s">
        <v>209</v>
      </c>
      <c r="E75" t="str">
        <f>INDEX([2]master!$A$1:$C$498,MATCH(D75,[2]master!$A$1:$A$498,0),2)</f>
        <v>PRM à l’uranium</v>
      </c>
      <c r="F75" s="30">
        <v>13</v>
      </c>
      <c r="G75">
        <v>154.36500000000001</v>
      </c>
    </row>
  </sheetData>
  <autoFilter ref="A1:G1" xr:uid="{548C490F-0876-4F6A-8960-ABE5AEB95D09}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FC12-8B2A-450E-B7BF-77AADCD42D77}">
  <dimension ref="A1:E40"/>
  <sheetViews>
    <sheetView zoomScale="115" zoomScaleNormal="115" workbookViewId="0">
      <selection activeCell="D3" sqref="D3"/>
    </sheetView>
  </sheetViews>
  <sheetFormatPr defaultRowHeight="14.5" x14ac:dyDescent="0.35"/>
  <cols>
    <col min="1" max="1" width="16.81640625" bestFit="1" customWidth="1"/>
    <col min="2" max="2" width="16.81640625" customWidth="1"/>
  </cols>
  <sheetData>
    <row r="1" spans="1:5" x14ac:dyDescent="0.35">
      <c r="A1" t="s">
        <v>2</v>
      </c>
      <c r="B1" t="s">
        <v>3</v>
      </c>
      <c r="C1" t="s">
        <v>216</v>
      </c>
      <c r="D1" t="s">
        <v>217</v>
      </c>
      <c r="E1" t="s">
        <v>218</v>
      </c>
    </row>
    <row r="2" spans="1:5" x14ac:dyDescent="0.35">
      <c r="A2" t="s">
        <v>9</v>
      </c>
      <c r="B2" t="str">
        <f>INDEX([2]master!$A$1:$C$368,MATCH(A2,[2]master!$A$1:$A$368,0),2)</f>
        <v>Carboneutralité à l’échelle mondiale</v>
      </c>
      <c r="C2" t="s">
        <v>219</v>
      </c>
      <c r="D2" t="str">
        <f>INDEX([2]master!$A$1:$C$498,MATCH(C2,[2]master!$A$1:$A$498,0),2)</f>
        <v>AB</v>
      </c>
      <c r="E2">
        <v>1.92590503640017</v>
      </c>
    </row>
    <row r="3" spans="1:5" x14ac:dyDescent="0.35">
      <c r="A3" t="s">
        <v>9</v>
      </c>
      <c r="B3" t="str">
        <f>INDEX([2]master!$A$1:$C$368,MATCH(A3,[2]master!$A$1:$A$368,0),2)</f>
        <v>Carboneutralité à l’échelle mondiale</v>
      </c>
      <c r="C3" t="s">
        <v>220</v>
      </c>
      <c r="D3" t="str">
        <f>INDEX([2]master!$A$1:$C$498,MATCH(C3,[2]master!$A$1:$A$498,0),2)</f>
        <v>BC</v>
      </c>
      <c r="E3">
        <v>2.2187746155529502</v>
      </c>
    </row>
    <row r="4" spans="1:5" x14ac:dyDescent="0.35">
      <c r="A4" t="s">
        <v>9</v>
      </c>
      <c r="B4" t="str">
        <f>INDEX([2]master!$A$1:$C$368,MATCH(A4,[2]master!$A$1:$A$368,0),2)</f>
        <v>Carboneutralité à l’échelle mondiale</v>
      </c>
      <c r="C4" t="s">
        <v>221</v>
      </c>
      <c r="D4" t="str">
        <f>INDEX([2]master!$A$1:$C$498,MATCH(C4,[2]master!$A$1:$A$498,0),2)</f>
        <v>MB</v>
      </c>
      <c r="E4">
        <v>2.2829247203374998</v>
      </c>
    </row>
    <row r="5" spans="1:5" x14ac:dyDescent="0.35">
      <c r="A5" t="s">
        <v>9</v>
      </c>
      <c r="B5" t="str">
        <f>INDEX([2]master!$A$1:$C$368,MATCH(A5,[2]master!$A$1:$A$368,0),2)</f>
        <v>Carboneutralité à l’échelle mondiale</v>
      </c>
      <c r="C5" t="s">
        <v>222</v>
      </c>
      <c r="D5" t="str">
        <f>INDEX([2]master!$A$1:$C$498,MATCH(C5,[2]master!$A$1:$A$498,0),2)</f>
        <v>N.-B.</v>
      </c>
      <c r="E5">
        <v>1.91317882624643</v>
      </c>
    </row>
    <row r="6" spans="1:5" x14ac:dyDescent="0.35">
      <c r="A6" t="s">
        <v>9</v>
      </c>
      <c r="B6" t="str">
        <f>INDEX([2]master!$A$1:$C$368,MATCH(A6,[2]master!$A$1:$A$368,0),2)</f>
        <v>Carboneutralité à l’échelle mondiale</v>
      </c>
      <c r="C6" t="s">
        <v>223</v>
      </c>
      <c r="D6" t="str">
        <f>INDEX([2]master!$A$1:$C$498,MATCH(C6,[2]master!$A$1:$A$498,0),2)</f>
        <v>NL</v>
      </c>
      <c r="E6">
        <v>1.51352081532798</v>
      </c>
    </row>
    <row r="7" spans="1:5" x14ac:dyDescent="0.35">
      <c r="A7" t="s">
        <v>9</v>
      </c>
      <c r="B7" t="str">
        <f>INDEX([2]master!$A$1:$C$368,MATCH(A7,[2]master!$A$1:$A$368,0),2)</f>
        <v>Carboneutralité à l’échelle mondiale</v>
      </c>
      <c r="C7" t="s">
        <v>224</v>
      </c>
      <c r="D7" t="str">
        <f>INDEX([2]master!$A$1:$C$498,MATCH(C7,[2]master!$A$1:$A$498,0),2)</f>
        <v>N.-É.</v>
      </c>
      <c r="E7">
        <v>2.2310482947585801</v>
      </c>
    </row>
    <row r="8" spans="1:5" x14ac:dyDescent="0.35">
      <c r="A8" t="s">
        <v>9</v>
      </c>
      <c r="B8" t="str">
        <f>INDEX([2]master!$A$1:$C$368,MATCH(A8,[2]master!$A$1:$A$368,0),2)</f>
        <v>Carboneutralité à l’échelle mondiale</v>
      </c>
      <c r="C8" t="s">
        <v>225</v>
      </c>
      <c r="D8" t="str">
        <f>INDEX([2]master!$A$1:$C$498,MATCH(C8,[2]master!$A$1:$A$498,0),2)</f>
        <v>NT</v>
      </c>
      <c r="E8">
        <v>1.89565976401879</v>
      </c>
    </row>
    <row r="9" spans="1:5" x14ac:dyDescent="0.35">
      <c r="A9" t="s">
        <v>9</v>
      </c>
      <c r="B9" t="str">
        <f>INDEX([2]master!$A$1:$C$368,MATCH(A9,[2]master!$A$1:$A$368,0),2)</f>
        <v>Carboneutralité à l’échelle mondiale</v>
      </c>
      <c r="C9" t="s">
        <v>226</v>
      </c>
      <c r="D9" t="str">
        <f>INDEX([2]master!$A$1:$C$498,MATCH(C9,[2]master!$A$1:$A$498,0),2)</f>
        <v>NU</v>
      </c>
      <c r="E9">
        <v>1.7242754611615001</v>
      </c>
    </row>
    <row r="10" spans="1:5" x14ac:dyDescent="0.35">
      <c r="A10" t="s">
        <v>9</v>
      </c>
      <c r="B10" t="str">
        <f>INDEX([2]master!$A$1:$C$368,MATCH(A10,[2]master!$A$1:$A$368,0),2)</f>
        <v>Carboneutralité à l’échelle mondiale</v>
      </c>
      <c r="C10" t="s">
        <v>227</v>
      </c>
      <c r="D10" t="str">
        <f>INDEX([2]master!$A$1:$C$498,MATCH(C10,[2]master!$A$1:$A$498,0),2)</f>
        <v>ON</v>
      </c>
      <c r="E10">
        <v>3.5501260142000102</v>
      </c>
    </row>
    <row r="11" spans="1:5" x14ac:dyDescent="0.35">
      <c r="A11" t="s">
        <v>9</v>
      </c>
      <c r="B11" t="str">
        <f>INDEX([2]master!$A$1:$C$368,MATCH(A11,[2]master!$A$1:$A$368,0),2)</f>
        <v>Carboneutralité à l’échelle mondiale</v>
      </c>
      <c r="C11" t="s">
        <v>228</v>
      </c>
      <c r="D11" t="str">
        <f>INDEX([2]master!$A$1:$C$498,MATCH(C11,[2]master!$A$1:$A$498,0),2)</f>
        <v>PE</v>
      </c>
      <c r="E11">
        <v>2.6425427131080701</v>
      </c>
    </row>
    <row r="12" spans="1:5" x14ac:dyDescent="0.35">
      <c r="A12" t="s">
        <v>9</v>
      </c>
      <c r="B12" t="str">
        <f>INDEX([2]master!$A$1:$C$368,MATCH(A12,[2]master!$A$1:$A$368,0),2)</f>
        <v>Carboneutralité à l’échelle mondiale</v>
      </c>
      <c r="C12" t="s">
        <v>229</v>
      </c>
      <c r="D12" t="str">
        <f>INDEX([2]master!$A$1:$C$498,MATCH(C12,[2]master!$A$1:$A$498,0),2)</f>
        <v>QC</v>
      </c>
      <c r="E12">
        <v>1.30458862720385</v>
      </c>
    </row>
    <row r="13" spans="1:5" x14ac:dyDescent="0.35">
      <c r="A13" t="s">
        <v>9</v>
      </c>
      <c r="B13" t="str">
        <f>INDEX([2]master!$A$1:$C$368,MATCH(A13,[2]master!$A$1:$A$368,0),2)</f>
        <v>Carboneutralité à l’échelle mondiale</v>
      </c>
      <c r="C13" t="s">
        <v>230</v>
      </c>
      <c r="D13" t="str">
        <f>INDEX([2]master!$A$1:$C$498,MATCH(C13,[2]master!$A$1:$A$498,0),2)</f>
        <v>SK</v>
      </c>
      <c r="E13">
        <v>2.4740975573443</v>
      </c>
    </row>
    <row r="14" spans="1:5" x14ac:dyDescent="0.35">
      <c r="A14" t="s">
        <v>9</v>
      </c>
      <c r="B14" t="str">
        <f>INDEX([2]master!$A$1:$C$368,MATCH(A14,[2]master!$A$1:$A$368,0),2)</f>
        <v>Carboneutralité à l’échelle mondiale</v>
      </c>
      <c r="C14" t="s">
        <v>231</v>
      </c>
      <c r="D14" t="str">
        <f>INDEX([2]master!$A$1:$C$498,MATCH(C14,[2]master!$A$1:$A$498,0),2)</f>
        <v>YU</v>
      </c>
      <c r="E14">
        <v>1.38793034455446</v>
      </c>
    </row>
    <row r="15" spans="1:5" x14ac:dyDescent="0.35">
      <c r="A15" t="s">
        <v>76</v>
      </c>
      <c r="B15" t="str">
        <f>INDEX([2]master!$A$1:$C$368,MATCH(A15,[2]master!$A$1:$A$368,0),2)</f>
        <v>Carboneutralité au Canada</v>
      </c>
      <c r="C15" t="s">
        <v>219</v>
      </c>
      <c r="D15" t="str">
        <f>INDEX([2]master!$A$1:$C$498,MATCH(C15,[2]master!$A$1:$A$498,0),2)</f>
        <v>AB</v>
      </c>
      <c r="E15">
        <v>2.3706862299384399</v>
      </c>
    </row>
    <row r="16" spans="1:5" x14ac:dyDescent="0.35">
      <c r="A16" t="s">
        <v>76</v>
      </c>
      <c r="B16" t="str">
        <f>INDEX([2]master!$A$1:$C$368,MATCH(A16,[2]master!$A$1:$A$368,0),2)</f>
        <v>Carboneutralité au Canada</v>
      </c>
      <c r="C16" t="s">
        <v>220</v>
      </c>
      <c r="D16" t="str">
        <f>INDEX([2]master!$A$1:$C$498,MATCH(C16,[2]master!$A$1:$A$498,0),2)</f>
        <v>BC</v>
      </c>
      <c r="E16">
        <v>2.44194829108068</v>
      </c>
    </row>
    <row r="17" spans="1:5" x14ac:dyDescent="0.35">
      <c r="A17" t="s">
        <v>76</v>
      </c>
      <c r="B17" t="str">
        <f>INDEX([2]master!$A$1:$C$368,MATCH(A17,[2]master!$A$1:$A$368,0),2)</f>
        <v>Carboneutralité au Canada</v>
      </c>
      <c r="C17" t="s">
        <v>221</v>
      </c>
      <c r="D17" t="str">
        <f>INDEX([2]master!$A$1:$C$498,MATCH(C17,[2]master!$A$1:$A$498,0),2)</f>
        <v>MB</v>
      </c>
      <c r="E17">
        <v>2.4027486061835002</v>
      </c>
    </row>
    <row r="18" spans="1:5" x14ac:dyDescent="0.35">
      <c r="A18" t="s">
        <v>76</v>
      </c>
      <c r="B18" t="str">
        <f>INDEX([2]master!$A$1:$C$368,MATCH(A18,[2]master!$A$1:$A$368,0),2)</f>
        <v>Carboneutralité au Canada</v>
      </c>
      <c r="C18" t="s">
        <v>222</v>
      </c>
      <c r="D18" t="str">
        <f>INDEX([2]master!$A$1:$C$498,MATCH(C18,[2]master!$A$1:$A$498,0),2)</f>
        <v>N.-B.</v>
      </c>
      <c r="E18">
        <v>1.80744234229016</v>
      </c>
    </row>
    <row r="19" spans="1:5" x14ac:dyDescent="0.35">
      <c r="A19" t="s">
        <v>76</v>
      </c>
      <c r="B19" t="str">
        <f>INDEX([2]master!$A$1:$C$368,MATCH(A19,[2]master!$A$1:$A$368,0),2)</f>
        <v>Carboneutralité au Canada</v>
      </c>
      <c r="C19" t="s">
        <v>223</v>
      </c>
      <c r="D19" t="str">
        <f>INDEX([2]master!$A$1:$C$498,MATCH(C19,[2]master!$A$1:$A$498,0),2)</f>
        <v>NL</v>
      </c>
      <c r="E19">
        <v>1.4956270184843901</v>
      </c>
    </row>
    <row r="20" spans="1:5" x14ac:dyDescent="0.35">
      <c r="A20" t="s">
        <v>76</v>
      </c>
      <c r="B20" t="str">
        <f>INDEX([2]master!$A$1:$C$368,MATCH(A20,[2]master!$A$1:$A$368,0),2)</f>
        <v>Carboneutralité au Canada</v>
      </c>
      <c r="C20" t="s">
        <v>224</v>
      </c>
      <c r="D20" t="str">
        <f>INDEX([2]master!$A$1:$C$498,MATCH(C20,[2]master!$A$1:$A$498,0),2)</f>
        <v>N.-É.</v>
      </c>
      <c r="E20">
        <v>2.2894611529174398</v>
      </c>
    </row>
    <row r="21" spans="1:5" x14ac:dyDescent="0.35">
      <c r="A21" t="s">
        <v>76</v>
      </c>
      <c r="B21" t="str">
        <f>INDEX([2]master!$A$1:$C$368,MATCH(A21,[2]master!$A$1:$A$368,0),2)</f>
        <v>Carboneutralité au Canada</v>
      </c>
      <c r="C21" t="s">
        <v>225</v>
      </c>
      <c r="D21" t="str">
        <f>INDEX([2]master!$A$1:$C$498,MATCH(C21,[2]master!$A$1:$A$498,0),2)</f>
        <v>NT</v>
      </c>
      <c r="E21">
        <v>1.8824379435357601</v>
      </c>
    </row>
    <row r="22" spans="1:5" x14ac:dyDescent="0.35">
      <c r="A22" t="s">
        <v>76</v>
      </c>
      <c r="B22" t="str">
        <f>INDEX([2]master!$A$1:$C$368,MATCH(A22,[2]master!$A$1:$A$368,0),2)</f>
        <v>Carboneutralité au Canada</v>
      </c>
      <c r="C22" t="s">
        <v>226</v>
      </c>
      <c r="D22" t="str">
        <f>INDEX([2]master!$A$1:$C$498,MATCH(C22,[2]master!$A$1:$A$498,0),2)</f>
        <v>NU</v>
      </c>
      <c r="E22">
        <v>1.7789637594434899</v>
      </c>
    </row>
    <row r="23" spans="1:5" x14ac:dyDescent="0.35">
      <c r="A23" t="s">
        <v>76</v>
      </c>
      <c r="B23" t="str">
        <f>INDEX([2]master!$A$1:$C$368,MATCH(A23,[2]master!$A$1:$A$368,0),2)</f>
        <v>Carboneutralité au Canada</v>
      </c>
      <c r="C23" t="s">
        <v>227</v>
      </c>
      <c r="D23" t="str">
        <f>INDEX([2]master!$A$1:$C$498,MATCH(C23,[2]master!$A$1:$A$498,0),2)</f>
        <v>ON</v>
      </c>
      <c r="E23">
        <v>3.5746145471298898</v>
      </c>
    </row>
    <row r="24" spans="1:5" x14ac:dyDescent="0.35">
      <c r="A24" t="s">
        <v>76</v>
      </c>
      <c r="B24" t="str">
        <f>INDEX([2]master!$A$1:$C$368,MATCH(A24,[2]master!$A$1:$A$368,0),2)</f>
        <v>Carboneutralité au Canada</v>
      </c>
      <c r="C24" t="s">
        <v>228</v>
      </c>
      <c r="D24" t="str">
        <f>INDEX([2]master!$A$1:$C$498,MATCH(C24,[2]master!$A$1:$A$498,0),2)</f>
        <v>PE</v>
      </c>
      <c r="E24">
        <v>2.72264256799376</v>
      </c>
    </row>
    <row r="25" spans="1:5" x14ac:dyDescent="0.35">
      <c r="A25" t="s">
        <v>76</v>
      </c>
      <c r="B25" t="str">
        <f>INDEX([2]master!$A$1:$C$368,MATCH(A25,[2]master!$A$1:$A$368,0),2)</f>
        <v>Carboneutralité au Canada</v>
      </c>
      <c r="C25" t="s">
        <v>229</v>
      </c>
      <c r="D25" t="str">
        <f>INDEX([2]master!$A$1:$C$498,MATCH(C25,[2]master!$A$1:$A$498,0),2)</f>
        <v>QC</v>
      </c>
      <c r="E25">
        <v>1.32001301018068</v>
      </c>
    </row>
    <row r="26" spans="1:5" x14ac:dyDescent="0.35">
      <c r="A26" t="s">
        <v>76</v>
      </c>
      <c r="B26" t="str">
        <f>INDEX([2]master!$A$1:$C$368,MATCH(A26,[2]master!$A$1:$A$368,0),2)</f>
        <v>Carboneutralité au Canada</v>
      </c>
      <c r="C26" t="s">
        <v>230</v>
      </c>
      <c r="D26" t="str">
        <f>INDEX([2]master!$A$1:$C$498,MATCH(C26,[2]master!$A$1:$A$498,0),2)</f>
        <v>SK</v>
      </c>
      <c r="E26">
        <v>2.7675362779305002</v>
      </c>
    </row>
    <row r="27" spans="1:5" x14ac:dyDescent="0.35">
      <c r="A27" t="s">
        <v>76</v>
      </c>
      <c r="B27" t="str">
        <f>INDEX([2]master!$A$1:$C$368,MATCH(A27,[2]master!$A$1:$A$368,0),2)</f>
        <v>Carboneutralité au Canada</v>
      </c>
      <c r="C27" t="s">
        <v>231</v>
      </c>
      <c r="D27" t="str">
        <f>INDEX([2]master!$A$1:$C$498,MATCH(C27,[2]master!$A$1:$A$498,0),2)</f>
        <v>YU</v>
      </c>
      <c r="E27">
        <v>1.45159650478939</v>
      </c>
    </row>
    <row r="28" spans="1:5" x14ac:dyDescent="0.35">
      <c r="A28" t="s">
        <v>77</v>
      </c>
      <c r="B28" t="str">
        <f>INDEX([2]master!$A$1:$C$368,MATCH(A28,[2]master!$A$1:$A$368,0),2)</f>
        <v>Mesures actuelles</v>
      </c>
      <c r="C28" t="s">
        <v>219</v>
      </c>
      <c r="D28" t="str">
        <f>INDEX([2]master!$A$1:$C$498,MATCH(C28,[2]master!$A$1:$A$498,0),2)</f>
        <v>AB</v>
      </c>
      <c r="E28">
        <v>1.5845139189536299</v>
      </c>
    </row>
    <row r="29" spans="1:5" x14ac:dyDescent="0.35">
      <c r="A29" t="s">
        <v>77</v>
      </c>
      <c r="B29" t="str">
        <f>INDEX([2]master!$A$1:$C$368,MATCH(A29,[2]master!$A$1:$A$368,0),2)</f>
        <v>Mesures actuelles</v>
      </c>
      <c r="C29" t="s">
        <v>220</v>
      </c>
      <c r="D29" t="str">
        <f>INDEX([2]master!$A$1:$C$498,MATCH(C29,[2]master!$A$1:$A$498,0),2)</f>
        <v>BC</v>
      </c>
      <c r="E29">
        <v>1.9559794746724599</v>
      </c>
    </row>
    <row r="30" spans="1:5" x14ac:dyDescent="0.35">
      <c r="A30" t="s">
        <v>77</v>
      </c>
      <c r="B30" t="str">
        <f>INDEX([2]master!$A$1:$C$368,MATCH(A30,[2]master!$A$1:$A$368,0),2)</f>
        <v>Mesures actuelles</v>
      </c>
      <c r="C30" t="s">
        <v>221</v>
      </c>
      <c r="D30" t="str">
        <f>INDEX([2]master!$A$1:$C$498,MATCH(C30,[2]master!$A$1:$A$498,0),2)</f>
        <v>MB</v>
      </c>
      <c r="E30">
        <v>1.7146620158092201</v>
      </c>
    </row>
    <row r="31" spans="1:5" x14ac:dyDescent="0.35">
      <c r="A31" t="s">
        <v>77</v>
      </c>
      <c r="B31" t="str">
        <f>INDEX([2]master!$A$1:$C$368,MATCH(A31,[2]master!$A$1:$A$368,0),2)</f>
        <v>Mesures actuelles</v>
      </c>
      <c r="C31" t="s">
        <v>222</v>
      </c>
      <c r="D31" t="str">
        <f>INDEX([2]master!$A$1:$C$498,MATCH(C31,[2]master!$A$1:$A$498,0),2)</f>
        <v>N.-B.</v>
      </c>
      <c r="E31">
        <v>1.5257831507226001</v>
      </c>
    </row>
    <row r="32" spans="1:5" x14ac:dyDescent="0.35">
      <c r="A32" t="s">
        <v>77</v>
      </c>
      <c r="B32" t="str">
        <f>INDEX([2]master!$A$1:$C$368,MATCH(A32,[2]master!$A$1:$A$368,0),2)</f>
        <v>Mesures actuelles</v>
      </c>
      <c r="C32" t="s">
        <v>223</v>
      </c>
      <c r="D32" t="str">
        <f>INDEX([2]master!$A$1:$C$498,MATCH(C32,[2]master!$A$1:$A$498,0),2)</f>
        <v>NL</v>
      </c>
      <c r="E32">
        <v>1.2739228628133099</v>
      </c>
    </row>
    <row r="33" spans="1:5" x14ac:dyDescent="0.35">
      <c r="A33" t="s">
        <v>77</v>
      </c>
      <c r="B33" t="str">
        <f>INDEX([2]master!$A$1:$C$368,MATCH(A33,[2]master!$A$1:$A$368,0),2)</f>
        <v>Mesures actuelles</v>
      </c>
      <c r="C33" t="s">
        <v>224</v>
      </c>
      <c r="D33" t="str">
        <f>INDEX([2]master!$A$1:$C$498,MATCH(C33,[2]master!$A$1:$A$498,0),2)</f>
        <v>N.-É.</v>
      </c>
      <c r="E33">
        <v>1.5838245545173699</v>
      </c>
    </row>
    <row r="34" spans="1:5" x14ac:dyDescent="0.35">
      <c r="A34" t="s">
        <v>77</v>
      </c>
      <c r="B34" t="str">
        <f>INDEX([2]master!$A$1:$C$368,MATCH(A34,[2]master!$A$1:$A$368,0),2)</f>
        <v>Mesures actuelles</v>
      </c>
      <c r="C34" t="s">
        <v>225</v>
      </c>
      <c r="D34" t="str">
        <f>INDEX([2]master!$A$1:$C$498,MATCH(C34,[2]master!$A$1:$A$498,0),2)</f>
        <v>NT</v>
      </c>
      <c r="E34">
        <v>1.18377592426203</v>
      </c>
    </row>
    <row r="35" spans="1:5" x14ac:dyDescent="0.35">
      <c r="A35" t="s">
        <v>77</v>
      </c>
      <c r="B35" t="str">
        <f>INDEX([2]master!$A$1:$C$368,MATCH(A35,[2]master!$A$1:$A$368,0),2)</f>
        <v>Mesures actuelles</v>
      </c>
      <c r="C35" t="s">
        <v>226</v>
      </c>
      <c r="D35" t="str">
        <f>INDEX([2]master!$A$1:$C$498,MATCH(C35,[2]master!$A$1:$A$498,0),2)</f>
        <v>NU</v>
      </c>
      <c r="E35">
        <v>1.3913434618142899</v>
      </c>
    </row>
    <row r="36" spans="1:5" x14ac:dyDescent="0.35">
      <c r="A36" t="s">
        <v>77</v>
      </c>
      <c r="B36" t="str">
        <f>INDEX([2]master!$A$1:$C$368,MATCH(A36,[2]master!$A$1:$A$368,0),2)</f>
        <v>Mesures actuelles</v>
      </c>
      <c r="C36" t="s">
        <v>227</v>
      </c>
      <c r="D36" t="str">
        <f>INDEX([2]master!$A$1:$C$498,MATCH(C36,[2]master!$A$1:$A$498,0),2)</f>
        <v>ON</v>
      </c>
      <c r="E36">
        <v>2.02564646421565</v>
      </c>
    </row>
    <row r="37" spans="1:5" x14ac:dyDescent="0.35">
      <c r="A37" t="s">
        <v>77</v>
      </c>
      <c r="B37" t="str">
        <f>INDEX([2]master!$A$1:$C$368,MATCH(A37,[2]master!$A$1:$A$368,0),2)</f>
        <v>Mesures actuelles</v>
      </c>
      <c r="C37" t="s">
        <v>228</v>
      </c>
      <c r="D37" t="str">
        <f>INDEX([2]master!$A$1:$C$498,MATCH(C37,[2]master!$A$1:$A$498,0),2)</f>
        <v>PE</v>
      </c>
      <c r="E37">
        <v>1.8626273905603301</v>
      </c>
    </row>
    <row r="38" spans="1:5" x14ac:dyDescent="0.35">
      <c r="A38" t="s">
        <v>77</v>
      </c>
      <c r="B38" t="str">
        <f>INDEX([2]master!$A$1:$C$368,MATCH(A38,[2]master!$A$1:$A$368,0),2)</f>
        <v>Mesures actuelles</v>
      </c>
      <c r="C38" t="s">
        <v>229</v>
      </c>
      <c r="D38" t="str">
        <f>INDEX([2]master!$A$1:$C$498,MATCH(C38,[2]master!$A$1:$A$498,0),2)</f>
        <v>QC</v>
      </c>
      <c r="E38">
        <v>1.39698383584214</v>
      </c>
    </row>
    <row r="39" spans="1:5" x14ac:dyDescent="0.35">
      <c r="A39" t="s">
        <v>77</v>
      </c>
      <c r="B39" t="str">
        <f>INDEX([2]master!$A$1:$C$368,MATCH(A39,[2]master!$A$1:$A$368,0),2)</f>
        <v>Mesures actuelles</v>
      </c>
      <c r="C39" t="s">
        <v>230</v>
      </c>
      <c r="D39" t="str">
        <f>INDEX([2]master!$A$1:$C$498,MATCH(C39,[2]master!$A$1:$A$498,0),2)</f>
        <v>SK</v>
      </c>
      <c r="E39">
        <v>1.6686301133238599</v>
      </c>
    </row>
    <row r="40" spans="1:5" x14ac:dyDescent="0.35">
      <c r="A40" t="s">
        <v>77</v>
      </c>
      <c r="B40" t="str">
        <f>INDEX([2]master!$A$1:$C$368,MATCH(A40,[2]master!$A$1:$A$368,0),2)</f>
        <v>Mesures actuelles</v>
      </c>
      <c r="C40" t="s">
        <v>231</v>
      </c>
      <c r="D40" t="str">
        <f>INDEX([2]master!$A$1:$C$498,MATCH(C40,[2]master!$A$1:$A$498,0),2)</f>
        <v>YU</v>
      </c>
      <c r="E40">
        <v>0.98972105336690297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2D1ED-F3FE-445D-87A6-D53DFC1BF215}">
  <dimension ref="A1:P46"/>
  <sheetViews>
    <sheetView workbookViewId="0">
      <selection activeCell="C8" sqref="C8"/>
    </sheetView>
  </sheetViews>
  <sheetFormatPr defaultRowHeight="14.5" x14ac:dyDescent="0.35"/>
  <cols>
    <col min="2" max="3" width="18.81640625" customWidth="1"/>
  </cols>
  <sheetData>
    <row r="1" spans="1:5" x14ac:dyDescent="0.35">
      <c r="A1" s="23" t="s">
        <v>4</v>
      </c>
      <c r="B1" s="23" t="s">
        <v>216</v>
      </c>
      <c r="C1" s="23"/>
      <c r="D1" s="23" t="s">
        <v>232</v>
      </c>
      <c r="E1" s="23" t="s">
        <v>233</v>
      </c>
    </row>
    <row r="2" spans="1:5" x14ac:dyDescent="0.35">
      <c r="A2" s="23">
        <v>2021</v>
      </c>
      <c r="B2" s="23" t="s">
        <v>234</v>
      </c>
      <c r="C2" s="23" t="str">
        <f>INDEX([2]master!$A$1:$C$498,MATCH(B2,[2]master!$A$1:$A$498,0),2)</f>
        <v>Alberta</v>
      </c>
      <c r="D2" s="23">
        <v>0.15089</v>
      </c>
      <c r="E2" s="23">
        <v>6.6403000000000004E-2</v>
      </c>
    </row>
    <row r="3" spans="1:5" x14ac:dyDescent="0.35">
      <c r="A3" s="23">
        <v>2021</v>
      </c>
      <c r="B3" s="23" t="s">
        <v>235</v>
      </c>
      <c r="C3" s="23" t="str">
        <f>INDEX([2]master!$A$1:$C$498,MATCH(B3,[2]master!$A$1:$A$498,0),2)</f>
        <v>Colombie-Britannique</v>
      </c>
      <c r="D3" s="23">
        <v>0.97533700000000001</v>
      </c>
      <c r="E3" s="23">
        <v>0.17269499999999999</v>
      </c>
    </row>
    <row r="4" spans="1:5" x14ac:dyDescent="0.35">
      <c r="A4" s="23">
        <v>2021</v>
      </c>
      <c r="B4" s="23" t="s">
        <v>236</v>
      </c>
      <c r="C4" s="23" t="str">
        <f>INDEX([2]master!$A$1:$C$498,MATCH(B4,[2]master!$A$1:$A$498,0),2)</f>
        <v>Manitoba</v>
      </c>
      <c r="D4" s="23">
        <v>0.997892</v>
      </c>
      <c r="E4" s="23">
        <v>0.25112400000000001</v>
      </c>
    </row>
    <row r="5" spans="1:5" x14ac:dyDescent="0.35">
      <c r="A5" s="23">
        <v>2021</v>
      </c>
      <c r="B5" s="23" t="s">
        <v>237</v>
      </c>
      <c r="C5" s="23" t="str">
        <f>INDEX([2]master!$A$1:$C$498,MATCH(B5,[2]master!$A$1:$A$498,0),2)</f>
        <v>Nouveau-Brunswick</v>
      </c>
      <c r="D5" s="23">
        <v>0.33731800000000001</v>
      </c>
      <c r="E5" s="23">
        <v>0.22487699999999999</v>
      </c>
    </row>
    <row r="6" spans="1:5" x14ac:dyDescent="0.35">
      <c r="A6" s="23">
        <v>2021</v>
      </c>
      <c r="B6" s="23" t="s">
        <v>238</v>
      </c>
      <c r="C6" s="23" t="str">
        <f>INDEX([2]master!$A$1:$C$498,MATCH(B6,[2]master!$A$1:$A$498,0),2)</f>
        <v>Terre-Neuve-et-Labrador</v>
      </c>
      <c r="D6" s="23">
        <v>0.97776399999999997</v>
      </c>
      <c r="E6" s="23">
        <v>0.243314</v>
      </c>
    </row>
    <row r="7" spans="1:5" x14ac:dyDescent="0.35">
      <c r="A7" s="23">
        <v>2021</v>
      </c>
      <c r="B7" s="23" t="s">
        <v>239</v>
      </c>
      <c r="C7" s="23" t="str">
        <f>INDEX([2]master!$A$1:$C$498,MATCH(B7,[2]master!$A$1:$A$498,0),2)</f>
        <v>Nouvelle-Écosse</v>
      </c>
      <c r="D7" s="23">
        <v>0.26571099999999997</v>
      </c>
      <c r="E7" s="23">
        <v>6.1663000000000003E-2</v>
      </c>
    </row>
    <row r="8" spans="1:5" x14ac:dyDescent="0.35">
      <c r="A8" s="23">
        <v>2021</v>
      </c>
      <c r="B8" s="23" t="s">
        <v>240</v>
      </c>
      <c r="C8" s="23" t="str">
        <f>INDEX([2]master!$A$1:$C$498,MATCH(B8,[2]master!$A$1:$A$498,0),2)</f>
        <v>Territoires du Nord-Ouest</v>
      </c>
      <c r="D8" s="23">
        <v>0.68672699999999998</v>
      </c>
      <c r="E8" s="23">
        <v>0.23091999999999999</v>
      </c>
    </row>
    <row r="9" spans="1:5" x14ac:dyDescent="0.35">
      <c r="A9" s="23">
        <v>2021</v>
      </c>
      <c r="B9" s="23" t="s">
        <v>241</v>
      </c>
      <c r="C9" s="23" t="str">
        <f>INDEX([2]master!$A$1:$C$498,MATCH(B9,[2]master!$A$1:$A$498,0),2)</f>
        <v>Nunavut</v>
      </c>
      <c r="D9" s="23">
        <v>2.0270000000000002E-3</v>
      </c>
      <c r="E9" s="23">
        <v>0.17632800000000001</v>
      </c>
    </row>
    <row r="10" spans="1:5" x14ac:dyDescent="0.35">
      <c r="A10" s="23">
        <v>2021</v>
      </c>
      <c r="B10" s="23" t="s">
        <v>242</v>
      </c>
      <c r="C10" s="23" t="str">
        <f>INDEX([2]master!$A$1:$C$498,MATCH(B10,[2]master!$A$1:$A$498,0),2)</f>
        <v>Ontario</v>
      </c>
      <c r="D10" s="23">
        <v>0.36790800000000001</v>
      </c>
      <c r="E10" s="23">
        <v>0.17650299999999999</v>
      </c>
    </row>
    <row r="11" spans="1:5" x14ac:dyDescent="0.35">
      <c r="A11" s="23">
        <v>2021</v>
      </c>
      <c r="B11" s="23" t="s">
        <v>243</v>
      </c>
      <c r="C11" s="23" t="str">
        <f>INDEX([2]master!$A$1:$C$498,MATCH(B11,[2]master!$A$1:$A$498,0),2)</f>
        <v>Île-du-Prince-Édouard</v>
      </c>
      <c r="D11" s="23">
        <v>0.992502</v>
      </c>
      <c r="E11" s="23">
        <v>0.24463299999999999</v>
      </c>
    </row>
    <row r="12" spans="1:5" x14ac:dyDescent="0.35">
      <c r="A12" s="23">
        <v>2021</v>
      </c>
      <c r="B12" s="23" t="s">
        <v>244</v>
      </c>
      <c r="C12" s="23" t="str">
        <f>INDEX([2]master!$A$1:$C$498,MATCH(B12,[2]master!$A$1:$A$498,0),2)</f>
        <v>Québec</v>
      </c>
      <c r="D12" s="23">
        <v>0.99688699999999997</v>
      </c>
      <c r="E12" s="23">
        <v>0.39965000000000001</v>
      </c>
    </row>
    <row r="13" spans="1:5" x14ac:dyDescent="0.35">
      <c r="A13" s="23">
        <v>2021</v>
      </c>
      <c r="B13" s="23" t="s">
        <v>245</v>
      </c>
      <c r="C13" s="23" t="str">
        <f>INDEX([2]master!$A$1:$C$498,MATCH(B13,[2]master!$A$1:$A$498,0),2)</f>
        <v>Saskatchewan</v>
      </c>
      <c r="D13" s="23">
        <v>0.14074500000000001</v>
      </c>
      <c r="E13" s="23">
        <v>0.13036500000000001</v>
      </c>
    </row>
    <row r="14" spans="1:5" x14ac:dyDescent="0.35">
      <c r="A14" s="23">
        <v>2021</v>
      </c>
      <c r="B14" s="23" t="s">
        <v>246</v>
      </c>
      <c r="C14" s="23" t="str">
        <f>INDEX([2]master!$A$1:$C$498,MATCH(B14,[2]master!$A$1:$A$498,0),2)</f>
        <v>Yukon</v>
      </c>
      <c r="D14" s="23">
        <v>0.72779199999999999</v>
      </c>
      <c r="E14" s="23">
        <v>0.18964600000000001</v>
      </c>
    </row>
    <row r="15" spans="1:5" x14ac:dyDescent="0.35">
      <c r="A15" s="23">
        <v>2050</v>
      </c>
      <c r="B15" s="23" t="s">
        <v>234</v>
      </c>
      <c r="C15" s="23" t="str">
        <f>INDEX([2]master!$A$1:$C$498,MATCH(B15,[2]master!$A$1:$A$498,0),2)</f>
        <v>Alberta</v>
      </c>
      <c r="D15" s="23">
        <v>0.74632699999999996</v>
      </c>
      <c r="E15" s="23">
        <v>0.22602</v>
      </c>
    </row>
    <row r="16" spans="1:5" x14ac:dyDescent="0.35">
      <c r="A16" s="23">
        <v>2050</v>
      </c>
      <c r="B16" s="23" t="s">
        <v>235</v>
      </c>
      <c r="C16" s="23" t="str">
        <f>INDEX([2]master!$A$1:$C$498,MATCH(B16,[2]master!$A$1:$A$498,0),2)</f>
        <v>Colombie-Britannique</v>
      </c>
      <c r="D16" s="23">
        <v>0.84076099999999998</v>
      </c>
      <c r="E16" s="23">
        <v>0.37651899999999999</v>
      </c>
    </row>
    <row r="17" spans="1:5" x14ac:dyDescent="0.35">
      <c r="A17" s="23">
        <v>2050</v>
      </c>
      <c r="B17" s="23" t="s">
        <v>236</v>
      </c>
      <c r="C17" s="23" t="str">
        <f>INDEX([2]master!$A$1:$C$498,MATCH(B17,[2]master!$A$1:$A$498,0),2)</f>
        <v>Manitoba</v>
      </c>
      <c r="D17" s="23">
        <v>0.79799200000000003</v>
      </c>
      <c r="E17" s="23">
        <v>0.50051699999999999</v>
      </c>
    </row>
    <row r="18" spans="1:5" x14ac:dyDescent="0.35">
      <c r="A18" s="23">
        <v>2050</v>
      </c>
      <c r="B18" s="23" t="s">
        <v>237</v>
      </c>
      <c r="C18" s="23" t="str">
        <f>INDEX([2]master!$A$1:$C$498,MATCH(B18,[2]master!$A$1:$A$498,0),2)</f>
        <v>Nouveau-Brunswick</v>
      </c>
      <c r="D18" s="23">
        <v>0.53635100000000002</v>
      </c>
      <c r="E18" s="23">
        <v>0.47138799999999997</v>
      </c>
    </row>
    <row r="19" spans="1:5" x14ac:dyDescent="0.35">
      <c r="A19" s="23">
        <v>2050</v>
      </c>
      <c r="B19" s="23" t="s">
        <v>238</v>
      </c>
      <c r="C19" s="23" t="str">
        <f>INDEX([2]master!$A$1:$C$498,MATCH(B19,[2]master!$A$1:$A$498,0),2)</f>
        <v>Terre-Neuve-et-Labrador</v>
      </c>
      <c r="D19" s="23">
        <v>0.99951599999999996</v>
      </c>
      <c r="E19" s="23">
        <v>0.52110999999999996</v>
      </c>
    </row>
    <row r="20" spans="1:5" x14ac:dyDescent="0.35">
      <c r="A20" s="23">
        <v>2050</v>
      </c>
      <c r="B20" s="23" t="s">
        <v>239</v>
      </c>
      <c r="C20" s="23" t="str">
        <f>INDEX([2]master!$A$1:$C$498,MATCH(B20,[2]master!$A$1:$A$498,0),2)</f>
        <v>Nouvelle-Écosse</v>
      </c>
      <c r="D20" s="23">
        <v>0.99984200000000001</v>
      </c>
      <c r="E20" s="23">
        <v>0.108421</v>
      </c>
    </row>
    <row r="21" spans="1:5" x14ac:dyDescent="0.35">
      <c r="A21" s="23">
        <v>2050</v>
      </c>
      <c r="B21" s="23" t="s">
        <v>240</v>
      </c>
      <c r="C21" s="23" t="str">
        <f>INDEX([2]master!$A$1:$C$498,MATCH(B21,[2]master!$A$1:$A$498,0),2)</f>
        <v>Territoires du Nord-Ouest</v>
      </c>
      <c r="D21" s="23">
        <v>0.93341600000000002</v>
      </c>
      <c r="E21" s="23">
        <v>0.51322599999999996</v>
      </c>
    </row>
    <row r="22" spans="1:5" x14ac:dyDescent="0.35">
      <c r="A22" s="23">
        <v>2050</v>
      </c>
      <c r="B22" s="23" t="s">
        <v>241</v>
      </c>
      <c r="C22" s="23" t="str">
        <f>INDEX([2]master!$A$1:$C$498,MATCH(B22,[2]master!$A$1:$A$498,0),2)</f>
        <v>Nunavut</v>
      </c>
      <c r="D22" s="23">
        <v>0.27139999999999997</v>
      </c>
      <c r="E22" s="23">
        <v>0.21012700000000001</v>
      </c>
    </row>
    <row r="23" spans="1:5" x14ac:dyDescent="0.35">
      <c r="A23" s="23">
        <v>2050</v>
      </c>
      <c r="B23" s="23" t="s">
        <v>242</v>
      </c>
      <c r="C23" s="23" t="str">
        <f>INDEX([2]master!$A$1:$C$498,MATCH(B23,[2]master!$A$1:$A$498,0),2)</f>
        <v>Ontario</v>
      </c>
      <c r="D23" s="23">
        <v>0.57298400000000005</v>
      </c>
      <c r="E23" s="23">
        <v>0.472995</v>
      </c>
    </row>
    <row r="24" spans="1:5" x14ac:dyDescent="0.35">
      <c r="A24" s="23">
        <v>2050</v>
      </c>
      <c r="B24" s="23" t="s">
        <v>243</v>
      </c>
      <c r="C24" s="23" t="str">
        <f>INDEX([2]master!$A$1:$C$498,MATCH(B24,[2]master!$A$1:$A$498,0),2)</f>
        <v>Île-du-Prince-Édouard</v>
      </c>
      <c r="D24" s="23">
        <v>0.36696200000000001</v>
      </c>
      <c r="E24" s="23">
        <v>0.55131300000000005</v>
      </c>
    </row>
    <row r="25" spans="1:5" x14ac:dyDescent="0.35">
      <c r="A25" s="23">
        <v>2050</v>
      </c>
      <c r="B25" s="23" t="s">
        <v>244</v>
      </c>
      <c r="C25" s="23" t="str">
        <f>INDEX([2]master!$A$1:$C$498,MATCH(B25,[2]master!$A$1:$A$498,0),2)</f>
        <v>Québec</v>
      </c>
      <c r="D25" s="23">
        <v>0.937002</v>
      </c>
      <c r="E25" s="23">
        <v>0.621757</v>
      </c>
    </row>
    <row r="26" spans="1:5" x14ac:dyDescent="0.35">
      <c r="A26" s="23">
        <v>2050</v>
      </c>
      <c r="B26" s="23" t="s">
        <v>245</v>
      </c>
      <c r="C26" s="23" t="str">
        <f>INDEX([2]master!$A$1:$C$498,MATCH(B26,[2]master!$A$1:$A$498,0),2)</f>
        <v>Saskatchewan</v>
      </c>
      <c r="D26" s="23">
        <v>0.81503000000000003</v>
      </c>
      <c r="E26" s="23">
        <v>0.28026699999999999</v>
      </c>
    </row>
    <row r="27" spans="1:5" x14ac:dyDescent="0.35">
      <c r="A27" s="23">
        <v>2050</v>
      </c>
      <c r="B27" s="23" t="s">
        <v>246</v>
      </c>
      <c r="C27" s="23" t="str">
        <f>INDEX([2]master!$A$1:$C$498,MATCH(B27,[2]master!$A$1:$A$498,0),2)</f>
        <v>Yukon</v>
      </c>
      <c r="D27" s="23">
        <v>0.70903899999999997</v>
      </c>
      <c r="E27" s="23">
        <v>0.33759899999999998</v>
      </c>
    </row>
    <row r="35" spans="16:16" x14ac:dyDescent="0.35">
      <c r="P35" s="21" t="s">
        <v>247</v>
      </c>
    </row>
    <row r="36" spans="16:16" x14ac:dyDescent="0.35">
      <c r="P36" s="22" t="s">
        <v>248</v>
      </c>
    </row>
    <row r="37" spans="16:16" x14ac:dyDescent="0.35">
      <c r="P37" s="22" t="s">
        <v>249</v>
      </c>
    </row>
    <row r="38" spans="16:16" x14ac:dyDescent="0.35">
      <c r="P38" s="22" t="s">
        <v>250</v>
      </c>
    </row>
    <row r="39" spans="16:16" x14ac:dyDescent="0.35">
      <c r="P39" s="22" t="s">
        <v>251</v>
      </c>
    </row>
    <row r="40" spans="16:16" x14ac:dyDescent="0.35">
      <c r="P40" s="22" t="s">
        <v>252</v>
      </c>
    </row>
    <row r="41" spans="16:16" x14ac:dyDescent="0.35">
      <c r="P41" s="22" t="s">
        <v>253</v>
      </c>
    </row>
    <row r="42" spans="16:16" x14ac:dyDescent="0.35">
      <c r="P42" s="22" t="s">
        <v>254</v>
      </c>
    </row>
    <row r="43" spans="16:16" x14ac:dyDescent="0.35">
      <c r="P43" s="22" t="s">
        <v>255</v>
      </c>
    </row>
    <row r="44" spans="16:16" x14ac:dyDescent="0.35">
      <c r="P44" s="22" t="s">
        <v>256</v>
      </c>
    </row>
    <row r="45" spans="16:16" x14ac:dyDescent="0.35">
      <c r="P45" s="22" t="s">
        <v>257</v>
      </c>
    </row>
    <row r="46" spans="16:16" x14ac:dyDescent="0.35">
      <c r="P46" s="21" t="s">
        <v>258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5E9CB-890F-4994-B7B9-24D4ABA47B1C}">
  <sheetPr filterMode="1"/>
  <dimension ref="A1:F1837"/>
  <sheetViews>
    <sheetView zoomScale="67" zoomScaleNormal="40" workbookViewId="0">
      <selection activeCell="E1231" sqref="E1231"/>
    </sheetView>
  </sheetViews>
  <sheetFormatPr defaultRowHeight="14.5" x14ac:dyDescent="0.35"/>
  <cols>
    <col min="1" max="1" width="16.81640625" bestFit="1" customWidth="1"/>
    <col min="2" max="2" width="34.26953125" bestFit="1" customWidth="1"/>
    <col min="4" max="4" width="40.26953125" bestFit="1" customWidth="1"/>
    <col min="5" max="5" width="43.26953125" bestFit="1" customWidth="1"/>
  </cols>
  <sheetData>
    <row r="1" spans="1:6" x14ac:dyDescent="0.35">
      <c r="A1" t="s">
        <v>2</v>
      </c>
      <c r="B1" t="s">
        <v>259</v>
      </c>
      <c r="C1" t="s">
        <v>4</v>
      </c>
      <c r="D1" t="s">
        <v>260</v>
      </c>
      <c r="E1" t="s">
        <v>261</v>
      </c>
      <c r="F1" t="s">
        <v>7</v>
      </c>
    </row>
    <row r="2" spans="1:6" hidden="1" x14ac:dyDescent="0.35">
      <c r="A2" t="s">
        <v>77</v>
      </c>
      <c r="B2" t="s">
        <v>112</v>
      </c>
      <c r="C2">
        <v>2000</v>
      </c>
      <c r="D2" t="s">
        <v>262</v>
      </c>
      <c r="E2" t="s">
        <v>263</v>
      </c>
      <c r="F2">
        <v>1.8908999467266496</v>
      </c>
    </row>
    <row r="3" spans="1:6" hidden="1" x14ac:dyDescent="0.35">
      <c r="A3" t="s">
        <v>77</v>
      </c>
      <c r="B3" t="s">
        <v>112</v>
      </c>
      <c r="C3">
        <v>2001</v>
      </c>
      <c r="D3" t="s">
        <v>262</v>
      </c>
      <c r="E3" t="s">
        <v>263</v>
      </c>
      <c r="F3">
        <v>1.8997763518154334</v>
      </c>
    </row>
    <row r="4" spans="1:6" hidden="1" x14ac:dyDescent="0.35">
      <c r="A4" t="s">
        <v>77</v>
      </c>
      <c r="B4" t="s">
        <v>112</v>
      </c>
      <c r="C4">
        <v>2002</v>
      </c>
      <c r="D4" t="s">
        <v>262</v>
      </c>
      <c r="E4" t="s">
        <v>263</v>
      </c>
      <c r="F4">
        <v>1.781881385630667</v>
      </c>
    </row>
    <row r="5" spans="1:6" hidden="1" x14ac:dyDescent="0.35">
      <c r="A5" t="s">
        <v>77</v>
      </c>
      <c r="B5" t="s">
        <v>112</v>
      </c>
      <c r="C5">
        <v>2003</v>
      </c>
      <c r="D5" t="s">
        <v>262</v>
      </c>
      <c r="E5" t="s">
        <v>263</v>
      </c>
      <c r="F5">
        <v>1.6258455040834068</v>
      </c>
    </row>
    <row r="6" spans="1:6" hidden="1" x14ac:dyDescent="0.35">
      <c r="A6" t="s">
        <v>77</v>
      </c>
      <c r="B6" t="s">
        <v>112</v>
      </c>
      <c r="C6">
        <v>2004</v>
      </c>
      <c r="D6" t="s">
        <v>262</v>
      </c>
      <c r="E6" t="s">
        <v>263</v>
      </c>
      <c r="F6">
        <v>1.6204328890620014</v>
      </c>
    </row>
    <row r="7" spans="1:6" hidden="1" x14ac:dyDescent="0.35">
      <c r="A7" t="s">
        <v>77</v>
      </c>
      <c r="B7" t="s">
        <v>112</v>
      </c>
      <c r="C7">
        <v>2005</v>
      </c>
      <c r="D7" t="s">
        <v>262</v>
      </c>
      <c r="E7" t="s">
        <v>263</v>
      </c>
      <c r="F7">
        <v>1.5977043489075633</v>
      </c>
    </row>
    <row r="8" spans="1:6" hidden="1" x14ac:dyDescent="0.35">
      <c r="A8" t="s">
        <v>77</v>
      </c>
      <c r="B8" t="s">
        <v>112</v>
      </c>
      <c r="C8">
        <v>2006</v>
      </c>
      <c r="D8" t="s">
        <v>262</v>
      </c>
      <c r="E8" t="s">
        <v>263</v>
      </c>
      <c r="F8">
        <v>1.5539059007856055</v>
      </c>
    </row>
    <row r="9" spans="1:6" hidden="1" x14ac:dyDescent="0.35">
      <c r="A9" t="s">
        <v>77</v>
      </c>
      <c r="B9" t="s">
        <v>112</v>
      </c>
      <c r="C9">
        <v>2007</v>
      </c>
      <c r="D9" t="s">
        <v>262</v>
      </c>
      <c r="E9" t="s">
        <v>263</v>
      </c>
      <c r="F9">
        <v>1.4471391725772529</v>
      </c>
    </row>
    <row r="10" spans="1:6" hidden="1" x14ac:dyDescent="0.35">
      <c r="A10" t="s">
        <v>77</v>
      </c>
      <c r="B10" t="s">
        <v>112</v>
      </c>
      <c r="C10">
        <v>2008</v>
      </c>
      <c r="D10" t="s">
        <v>262</v>
      </c>
      <c r="E10" t="s">
        <v>263</v>
      </c>
      <c r="F10">
        <v>1.3530588380841428</v>
      </c>
    </row>
    <row r="11" spans="1:6" hidden="1" x14ac:dyDescent="0.35">
      <c r="A11" t="s">
        <v>77</v>
      </c>
      <c r="B11" t="s">
        <v>112</v>
      </c>
      <c r="C11">
        <v>2009</v>
      </c>
      <c r="D11" t="s">
        <v>262</v>
      </c>
      <c r="E11" t="s">
        <v>263</v>
      </c>
      <c r="F11">
        <v>1.2950368000989485</v>
      </c>
    </row>
    <row r="12" spans="1:6" hidden="1" x14ac:dyDescent="0.35">
      <c r="A12" t="s">
        <v>77</v>
      </c>
      <c r="B12" t="s">
        <v>112</v>
      </c>
      <c r="C12">
        <v>2010</v>
      </c>
      <c r="D12" t="s">
        <v>262</v>
      </c>
      <c r="E12" t="s">
        <v>263</v>
      </c>
      <c r="F12">
        <v>1.417353072</v>
      </c>
    </row>
    <row r="13" spans="1:6" hidden="1" x14ac:dyDescent="0.35">
      <c r="A13" t="s">
        <v>77</v>
      </c>
      <c r="B13" t="s">
        <v>112</v>
      </c>
      <c r="C13">
        <v>2011</v>
      </c>
      <c r="D13" t="s">
        <v>262</v>
      </c>
      <c r="E13" t="s">
        <v>263</v>
      </c>
      <c r="F13">
        <v>1.4997693491999999</v>
      </c>
    </row>
    <row r="14" spans="1:6" hidden="1" x14ac:dyDescent="0.35">
      <c r="A14" t="s">
        <v>77</v>
      </c>
      <c r="B14" t="s">
        <v>112</v>
      </c>
      <c r="C14">
        <v>2012</v>
      </c>
      <c r="D14" t="s">
        <v>262</v>
      </c>
      <c r="E14" t="s">
        <v>263</v>
      </c>
      <c r="F14">
        <v>1.6959841948000001</v>
      </c>
    </row>
    <row r="15" spans="1:6" hidden="1" x14ac:dyDescent="0.35">
      <c r="A15" t="s">
        <v>77</v>
      </c>
      <c r="B15" t="s">
        <v>112</v>
      </c>
      <c r="C15">
        <v>2013</v>
      </c>
      <c r="D15" t="s">
        <v>262</v>
      </c>
      <c r="E15" t="s">
        <v>263</v>
      </c>
      <c r="F15">
        <v>1.9452387445000001</v>
      </c>
    </row>
    <row r="16" spans="1:6" hidden="1" x14ac:dyDescent="0.35">
      <c r="A16" t="s">
        <v>77</v>
      </c>
      <c r="B16" t="s">
        <v>112</v>
      </c>
      <c r="C16">
        <v>2014</v>
      </c>
      <c r="D16" t="s">
        <v>262</v>
      </c>
      <c r="E16" t="s">
        <v>263</v>
      </c>
      <c r="F16">
        <v>2.2513150597</v>
      </c>
    </row>
    <row r="17" spans="1:6" hidden="1" x14ac:dyDescent="0.35">
      <c r="A17" t="s">
        <v>77</v>
      </c>
      <c r="B17" t="s">
        <v>112</v>
      </c>
      <c r="C17">
        <v>2015</v>
      </c>
      <c r="D17" t="s">
        <v>262</v>
      </c>
      <c r="E17" t="s">
        <v>263</v>
      </c>
      <c r="F17">
        <v>2.3807763895000003</v>
      </c>
    </row>
    <row r="18" spans="1:6" hidden="1" x14ac:dyDescent="0.35">
      <c r="A18" t="s">
        <v>77</v>
      </c>
      <c r="B18" t="s">
        <v>112</v>
      </c>
      <c r="C18">
        <v>2016</v>
      </c>
      <c r="D18" t="s">
        <v>262</v>
      </c>
      <c r="E18" t="s">
        <v>263</v>
      </c>
      <c r="F18">
        <v>2.1896335387999999</v>
      </c>
    </row>
    <row r="19" spans="1:6" hidden="1" x14ac:dyDescent="0.35">
      <c r="A19" t="s">
        <v>77</v>
      </c>
      <c r="B19" t="s">
        <v>112</v>
      </c>
      <c r="C19">
        <v>2017</v>
      </c>
      <c r="D19" t="s">
        <v>262</v>
      </c>
      <c r="E19" t="s">
        <v>263</v>
      </c>
      <c r="F19">
        <v>2.1444926615999997</v>
      </c>
    </row>
    <row r="20" spans="1:6" hidden="1" x14ac:dyDescent="0.35">
      <c r="A20" t="s">
        <v>77</v>
      </c>
      <c r="B20" t="s">
        <v>112</v>
      </c>
      <c r="C20">
        <v>2018</v>
      </c>
      <c r="D20" t="s">
        <v>262</v>
      </c>
      <c r="E20" t="s">
        <v>263</v>
      </c>
      <c r="F20">
        <v>2.3455501248999999</v>
      </c>
    </row>
    <row r="21" spans="1:6" hidden="1" x14ac:dyDescent="0.35">
      <c r="A21" t="s">
        <v>77</v>
      </c>
      <c r="B21" t="s">
        <v>112</v>
      </c>
      <c r="C21">
        <v>2019</v>
      </c>
      <c r="D21" t="s">
        <v>262</v>
      </c>
      <c r="E21" t="s">
        <v>263</v>
      </c>
      <c r="F21">
        <v>2.4430961053</v>
      </c>
    </row>
    <row r="22" spans="1:6" hidden="1" x14ac:dyDescent="0.35">
      <c r="A22" t="s">
        <v>77</v>
      </c>
      <c r="B22" t="s">
        <v>112</v>
      </c>
      <c r="C22">
        <v>2020</v>
      </c>
      <c r="D22" t="s">
        <v>262</v>
      </c>
      <c r="E22" t="s">
        <v>263</v>
      </c>
      <c r="F22">
        <v>2.3355903769999999</v>
      </c>
    </row>
    <row r="23" spans="1:6" hidden="1" x14ac:dyDescent="0.35">
      <c r="A23" t="s">
        <v>77</v>
      </c>
      <c r="B23" t="s">
        <v>112</v>
      </c>
      <c r="C23">
        <v>2021</v>
      </c>
      <c r="D23" t="s">
        <v>262</v>
      </c>
      <c r="E23" t="s">
        <v>263</v>
      </c>
      <c r="F23">
        <v>2.479560846</v>
      </c>
    </row>
    <row r="24" spans="1:6" hidden="1" x14ac:dyDescent="0.35">
      <c r="A24" t="s">
        <v>77</v>
      </c>
      <c r="B24" t="s">
        <v>112</v>
      </c>
      <c r="C24">
        <v>2022</v>
      </c>
      <c r="D24" t="s">
        <v>262</v>
      </c>
      <c r="E24" t="s">
        <v>263</v>
      </c>
      <c r="F24">
        <v>2.7447013853999995</v>
      </c>
    </row>
    <row r="25" spans="1:6" hidden="1" x14ac:dyDescent="0.35">
      <c r="A25" t="s">
        <v>77</v>
      </c>
      <c r="B25" t="s">
        <v>112</v>
      </c>
      <c r="C25">
        <v>2023</v>
      </c>
      <c r="D25" t="s">
        <v>262</v>
      </c>
      <c r="E25" t="s">
        <v>263</v>
      </c>
      <c r="F25">
        <v>2.7640813897999998</v>
      </c>
    </row>
    <row r="26" spans="1:6" hidden="1" x14ac:dyDescent="0.35">
      <c r="A26" t="s">
        <v>77</v>
      </c>
      <c r="B26" t="s">
        <v>112</v>
      </c>
      <c r="C26">
        <v>2024</v>
      </c>
      <c r="D26" t="s">
        <v>262</v>
      </c>
      <c r="E26" t="s">
        <v>263</v>
      </c>
      <c r="F26">
        <v>2.6674715143999999</v>
      </c>
    </row>
    <row r="27" spans="1:6" hidden="1" x14ac:dyDescent="0.35">
      <c r="A27" t="s">
        <v>77</v>
      </c>
      <c r="B27" t="s">
        <v>112</v>
      </c>
      <c r="C27">
        <v>2025</v>
      </c>
      <c r="D27" t="s">
        <v>262</v>
      </c>
      <c r="E27" t="s">
        <v>263</v>
      </c>
      <c r="F27">
        <v>2.6358486688999996</v>
      </c>
    </row>
    <row r="28" spans="1:6" hidden="1" x14ac:dyDescent="0.35">
      <c r="A28" t="s">
        <v>77</v>
      </c>
      <c r="B28" t="s">
        <v>112</v>
      </c>
      <c r="C28">
        <v>2026</v>
      </c>
      <c r="D28" t="s">
        <v>262</v>
      </c>
      <c r="E28" t="s">
        <v>263</v>
      </c>
      <c r="F28">
        <v>2.6368284213000002</v>
      </c>
    </row>
    <row r="29" spans="1:6" hidden="1" x14ac:dyDescent="0.35">
      <c r="A29" t="s">
        <v>77</v>
      </c>
      <c r="B29" t="s">
        <v>112</v>
      </c>
      <c r="C29">
        <v>2027</v>
      </c>
      <c r="D29" t="s">
        <v>262</v>
      </c>
      <c r="E29" t="s">
        <v>263</v>
      </c>
      <c r="F29">
        <v>2.6554657661999999</v>
      </c>
    </row>
    <row r="30" spans="1:6" hidden="1" x14ac:dyDescent="0.35">
      <c r="A30" t="s">
        <v>77</v>
      </c>
      <c r="B30" t="s">
        <v>112</v>
      </c>
      <c r="C30">
        <v>2028</v>
      </c>
      <c r="D30" t="s">
        <v>262</v>
      </c>
      <c r="E30" t="s">
        <v>263</v>
      </c>
      <c r="F30">
        <v>2.683880974</v>
      </c>
    </row>
    <row r="31" spans="1:6" hidden="1" x14ac:dyDescent="0.35">
      <c r="A31" t="s">
        <v>77</v>
      </c>
      <c r="B31" t="s">
        <v>112</v>
      </c>
      <c r="C31">
        <v>2029</v>
      </c>
      <c r="D31" t="s">
        <v>262</v>
      </c>
      <c r="E31" t="s">
        <v>263</v>
      </c>
      <c r="F31">
        <v>2.7183582450999997</v>
      </c>
    </row>
    <row r="32" spans="1:6" hidden="1" x14ac:dyDescent="0.35">
      <c r="A32" t="s">
        <v>77</v>
      </c>
      <c r="B32" t="s">
        <v>112</v>
      </c>
      <c r="C32">
        <v>2030</v>
      </c>
      <c r="D32" t="s">
        <v>262</v>
      </c>
      <c r="E32" t="s">
        <v>263</v>
      </c>
      <c r="F32">
        <v>2.7571577631999999</v>
      </c>
    </row>
    <row r="33" spans="1:6" hidden="1" x14ac:dyDescent="0.35">
      <c r="A33" t="s">
        <v>77</v>
      </c>
      <c r="B33" t="s">
        <v>112</v>
      </c>
      <c r="C33">
        <v>2031</v>
      </c>
      <c r="D33" t="s">
        <v>262</v>
      </c>
      <c r="E33" t="s">
        <v>263</v>
      </c>
      <c r="F33">
        <v>2.7915771404000003</v>
      </c>
    </row>
    <row r="34" spans="1:6" hidden="1" x14ac:dyDescent="0.35">
      <c r="A34" t="s">
        <v>77</v>
      </c>
      <c r="B34" t="s">
        <v>112</v>
      </c>
      <c r="C34">
        <v>2032</v>
      </c>
      <c r="D34" t="s">
        <v>262</v>
      </c>
      <c r="E34" t="s">
        <v>263</v>
      </c>
      <c r="F34">
        <v>2.8197497012999997</v>
      </c>
    </row>
    <row r="35" spans="1:6" hidden="1" x14ac:dyDescent="0.35">
      <c r="A35" t="s">
        <v>77</v>
      </c>
      <c r="B35" t="s">
        <v>112</v>
      </c>
      <c r="C35">
        <v>2033</v>
      </c>
      <c r="D35" t="s">
        <v>262</v>
      </c>
      <c r="E35" t="s">
        <v>263</v>
      </c>
      <c r="F35">
        <v>2.8472839885999996</v>
      </c>
    </row>
    <row r="36" spans="1:6" hidden="1" x14ac:dyDescent="0.35">
      <c r="A36" t="s">
        <v>77</v>
      </c>
      <c r="B36" t="s">
        <v>112</v>
      </c>
      <c r="C36">
        <v>2034</v>
      </c>
      <c r="D36" t="s">
        <v>262</v>
      </c>
      <c r="E36" t="s">
        <v>263</v>
      </c>
      <c r="F36">
        <v>2.8756529508999997</v>
      </c>
    </row>
    <row r="37" spans="1:6" hidden="1" x14ac:dyDescent="0.35">
      <c r="A37" t="s">
        <v>77</v>
      </c>
      <c r="B37" t="s">
        <v>112</v>
      </c>
      <c r="C37">
        <v>2035</v>
      </c>
      <c r="D37" t="s">
        <v>262</v>
      </c>
      <c r="E37" t="s">
        <v>263</v>
      </c>
      <c r="F37">
        <v>2.9047487394</v>
      </c>
    </row>
    <row r="38" spans="1:6" hidden="1" x14ac:dyDescent="0.35">
      <c r="A38" t="s">
        <v>77</v>
      </c>
      <c r="B38" t="s">
        <v>112</v>
      </c>
      <c r="C38">
        <v>2036</v>
      </c>
      <c r="D38" t="s">
        <v>262</v>
      </c>
      <c r="E38" t="s">
        <v>263</v>
      </c>
      <c r="F38">
        <v>2.9345143946999999</v>
      </c>
    </row>
    <row r="39" spans="1:6" hidden="1" x14ac:dyDescent="0.35">
      <c r="A39" t="s">
        <v>77</v>
      </c>
      <c r="B39" t="s">
        <v>112</v>
      </c>
      <c r="C39">
        <v>2037</v>
      </c>
      <c r="D39" t="s">
        <v>262</v>
      </c>
      <c r="E39" t="s">
        <v>263</v>
      </c>
      <c r="F39">
        <v>2.9649206695999997</v>
      </c>
    </row>
    <row r="40" spans="1:6" hidden="1" x14ac:dyDescent="0.35">
      <c r="A40" t="s">
        <v>77</v>
      </c>
      <c r="B40" t="s">
        <v>112</v>
      </c>
      <c r="C40">
        <v>2038</v>
      </c>
      <c r="D40" t="s">
        <v>262</v>
      </c>
      <c r="E40" t="s">
        <v>263</v>
      </c>
      <c r="F40">
        <v>2.9957548086999997</v>
      </c>
    </row>
    <row r="41" spans="1:6" hidden="1" x14ac:dyDescent="0.35">
      <c r="A41" t="s">
        <v>77</v>
      </c>
      <c r="B41" t="s">
        <v>112</v>
      </c>
      <c r="C41">
        <v>2039</v>
      </c>
      <c r="D41" t="s">
        <v>262</v>
      </c>
      <c r="E41" t="s">
        <v>263</v>
      </c>
      <c r="F41">
        <v>3.0270420208999997</v>
      </c>
    </row>
    <row r="42" spans="1:6" hidden="1" x14ac:dyDescent="0.35">
      <c r="A42" t="s">
        <v>77</v>
      </c>
      <c r="B42" t="s">
        <v>112</v>
      </c>
      <c r="C42">
        <v>2040</v>
      </c>
      <c r="D42" t="s">
        <v>262</v>
      </c>
      <c r="E42" t="s">
        <v>263</v>
      </c>
      <c r="F42">
        <v>3.0539304796</v>
      </c>
    </row>
    <row r="43" spans="1:6" hidden="1" x14ac:dyDescent="0.35">
      <c r="A43" t="s">
        <v>77</v>
      </c>
      <c r="B43" t="s">
        <v>112</v>
      </c>
      <c r="C43">
        <v>2041</v>
      </c>
      <c r="D43" t="s">
        <v>262</v>
      </c>
      <c r="E43" t="s">
        <v>263</v>
      </c>
      <c r="F43">
        <v>3.0772340696999998</v>
      </c>
    </row>
    <row r="44" spans="1:6" hidden="1" x14ac:dyDescent="0.35">
      <c r="A44" t="s">
        <v>77</v>
      </c>
      <c r="B44" t="s">
        <v>112</v>
      </c>
      <c r="C44">
        <v>2042</v>
      </c>
      <c r="D44" t="s">
        <v>262</v>
      </c>
      <c r="E44" t="s">
        <v>263</v>
      </c>
      <c r="F44">
        <v>3.1012305514</v>
      </c>
    </row>
    <row r="45" spans="1:6" hidden="1" x14ac:dyDescent="0.35">
      <c r="A45" t="s">
        <v>77</v>
      </c>
      <c r="B45" t="s">
        <v>112</v>
      </c>
      <c r="C45">
        <v>2043</v>
      </c>
      <c r="D45" t="s">
        <v>262</v>
      </c>
      <c r="E45" t="s">
        <v>263</v>
      </c>
      <c r="F45">
        <v>3.1259131023999998</v>
      </c>
    </row>
    <row r="46" spans="1:6" hidden="1" x14ac:dyDescent="0.35">
      <c r="A46" t="s">
        <v>77</v>
      </c>
      <c r="B46" t="s">
        <v>112</v>
      </c>
      <c r="C46">
        <v>2044</v>
      </c>
      <c r="D46" t="s">
        <v>262</v>
      </c>
      <c r="E46" t="s">
        <v>263</v>
      </c>
      <c r="F46">
        <v>3.15128356</v>
      </c>
    </row>
    <row r="47" spans="1:6" hidden="1" x14ac:dyDescent="0.35">
      <c r="A47" t="s">
        <v>77</v>
      </c>
      <c r="B47" t="s">
        <v>112</v>
      </c>
      <c r="C47">
        <v>2045</v>
      </c>
      <c r="D47" t="s">
        <v>262</v>
      </c>
      <c r="E47" t="s">
        <v>263</v>
      </c>
      <c r="F47">
        <v>3.1595874859000004</v>
      </c>
    </row>
    <row r="48" spans="1:6" hidden="1" x14ac:dyDescent="0.35">
      <c r="A48" t="s">
        <v>77</v>
      </c>
      <c r="B48" t="s">
        <v>112</v>
      </c>
      <c r="C48">
        <v>2046</v>
      </c>
      <c r="D48" t="s">
        <v>262</v>
      </c>
      <c r="E48" t="s">
        <v>263</v>
      </c>
      <c r="F48">
        <v>3.1531960757999999</v>
      </c>
    </row>
    <row r="49" spans="1:6" hidden="1" x14ac:dyDescent="0.35">
      <c r="A49" t="s">
        <v>77</v>
      </c>
      <c r="B49" t="s">
        <v>112</v>
      </c>
      <c r="C49">
        <v>2047</v>
      </c>
      <c r="D49" t="s">
        <v>262</v>
      </c>
      <c r="E49" t="s">
        <v>263</v>
      </c>
      <c r="F49">
        <v>3.1469705399999999</v>
      </c>
    </row>
    <row r="50" spans="1:6" hidden="1" x14ac:dyDescent="0.35">
      <c r="A50" t="s">
        <v>77</v>
      </c>
      <c r="B50" t="s">
        <v>112</v>
      </c>
      <c r="C50">
        <v>2048</v>
      </c>
      <c r="D50" t="s">
        <v>262</v>
      </c>
      <c r="E50" t="s">
        <v>263</v>
      </c>
      <c r="F50">
        <v>3.1409052387000003</v>
      </c>
    </row>
    <row r="51" spans="1:6" hidden="1" x14ac:dyDescent="0.35">
      <c r="A51" t="s">
        <v>77</v>
      </c>
      <c r="B51" t="s">
        <v>112</v>
      </c>
      <c r="C51">
        <v>2049</v>
      </c>
      <c r="D51" t="s">
        <v>262</v>
      </c>
      <c r="E51" t="s">
        <v>263</v>
      </c>
      <c r="F51">
        <v>3.1349947681000003</v>
      </c>
    </row>
    <row r="52" spans="1:6" hidden="1" x14ac:dyDescent="0.35">
      <c r="A52" t="s">
        <v>77</v>
      </c>
      <c r="B52" t="s">
        <v>112</v>
      </c>
      <c r="C52">
        <v>2050</v>
      </c>
      <c r="D52" t="s">
        <v>262</v>
      </c>
      <c r="E52" t="s">
        <v>263</v>
      </c>
      <c r="F52">
        <v>3.1292339490000001</v>
      </c>
    </row>
    <row r="53" spans="1:6" hidden="1" x14ac:dyDescent="0.35">
      <c r="A53" t="s">
        <v>77</v>
      </c>
      <c r="B53" t="s">
        <v>112</v>
      </c>
      <c r="C53">
        <v>2000</v>
      </c>
      <c r="D53" t="s">
        <v>264</v>
      </c>
      <c r="E53" t="s">
        <v>265</v>
      </c>
      <c r="F53">
        <v>0.13637778327104738</v>
      </c>
    </row>
    <row r="54" spans="1:6" hidden="1" x14ac:dyDescent="0.35">
      <c r="A54" t="s">
        <v>77</v>
      </c>
      <c r="B54" t="s">
        <v>112</v>
      </c>
      <c r="C54">
        <v>2001</v>
      </c>
      <c r="D54" t="s">
        <v>264</v>
      </c>
      <c r="E54" t="s">
        <v>265</v>
      </c>
      <c r="F54">
        <v>0.14572596288666087</v>
      </c>
    </row>
    <row r="55" spans="1:6" hidden="1" x14ac:dyDescent="0.35">
      <c r="A55" t="s">
        <v>77</v>
      </c>
      <c r="B55" t="s">
        <v>112</v>
      </c>
      <c r="C55">
        <v>2002</v>
      </c>
      <c r="D55" t="s">
        <v>264</v>
      </c>
      <c r="E55" t="s">
        <v>265</v>
      </c>
      <c r="F55">
        <v>0.14949481648385934</v>
      </c>
    </row>
    <row r="56" spans="1:6" hidden="1" x14ac:dyDescent="0.35">
      <c r="A56" t="s">
        <v>77</v>
      </c>
      <c r="B56" t="s">
        <v>112</v>
      </c>
      <c r="C56">
        <v>2003</v>
      </c>
      <c r="D56" t="s">
        <v>264</v>
      </c>
      <c r="E56" t="s">
        <v>265</v>
      </c>
      <c r="F56">
        <v>0.16599116494465857</v>
      </c>
    </row>
    <row r="57" spans="1:6" hidden="1" x14ac:dyDescent="0.35">
      <c r="A57" t="s">
        <v>77</v>
      </c>
      <c r="B57" t="s">
        <v>112</v>
      </c>
      <c r="C57">
        <v>2004</v>
      </c>
      <c r="D57" t="s">
        <v>264</v>
      </c>
      <c r="E57" t="s">
        <v>265</v>
      </c>
      <c r="F57">
        <v>0.26392821728181509</v>
      </c>
    </row>
    <row r="58" spans="1:6" hidden="1" x14ac:dyDescent="0.35">
      <c r="A58" t="s">
        <v>77</v>
      </c>
      <c r="B58" t="s">
        <v>112</v>
      </c>
      <c r="C58">
        <v>2005</v>
      </c>
      <c r="D58" t="s">
        <v>264</v>
      </c>
      <c r="E58" t="s">
        <v>265</v>
      </c>
      <c r="F58">
        <v>0.43242915085218619</v>
      </c>
    </row>
    <row r="59" spans="1:6" hidden="1" x14ac:dyDescent="0.35">
      <c r="A59" t="s">
        <v>77</v>
      </c>
      <c r="B59" t="s">
        <v>112</v>
      </c>
      <c r="C59">
        <v>2006</v>
      </c>
      <c r="D59" t="s">
        <v>264</v>
      </c>
      <c r="E59" t="s">
        <v>265</v>
      </c>
      <c r="F59">
        <v>0.70267578778045658</v>
      </c>
    </row>
    <row r="60" spans="1:6" hidden="1" x14ac:dyDescent="0.35">
      <c r="A60" t="s">
        <v>77</v>
      </c>
      <c r="B60" t="s">
        <v>112</v>
      </c>
      <c r="C60">
        <v>2007</v>
      </c>
      <c r="D60" t="s">
        <v>264</v>
      </c>
      <c r="E60" t="s">
        <v>265</v>
      </c>
      <c r="F60">
        <v>0.86355940204326709</v>
      </c>
    </row>
    <row r="61" spans="1:6" hidden="1" x14ac:dyDescent="0.35">
      <c r="A61" t="s">
        <v>77</v>
      </c>
      <c r="B61" t="s">
        <v>112</v>
      </c>
      <c r="C61">
        <v>2008</v>
      </c>
      <c r="D61" t="s">
        <v>264</v>
      </c>
      <c r="E61" t="s">
        <v>265</v>
      </c>
      <c r="F61">
        <v>0.92005794349212278</v>
      </c>
    </row>
    <row r="62" spans="1:6" hidden="1" x14ac:dyDescent="0.35">
      <c r="A62" t="s">
        <v>77</v>
      </c>
      <c r="B62" t="s">
        <v>112</v>
      </c>
      <c r="C62">
        <v>2009</v>
      </c>
      <c r="D62" t="s">
        <v>264</v>
      </c>
      <c r="E62" t="s">
        <v>265</v>
      </c>
      <c r="F62">
        <v>0.94515424111740332</v>
      </c>
    </row>
    <row r="63" spans="1:6" hidden="1" x14ac:dyDescent="0.35">
      <c r="A63" t="s">
        <v>77</v>
      </c>
      <c r="B63" t="s">
        <v>112</v>
      </c>
      <c r="C63">
        <v>2010</v>
      </c>
      <c r="D63" t="s">
        <v>264</v>
      </c>
      <c r="E63" t="s">
        <v>265</v>
      </c>
      <c r="F63">
        <v>0.88642651390000005</v>
      </c>
    </row>
    <row r="64" spans="1:6" hidden="1" x14ac:dyDescent="0.35">
      <c r="A64" t="s">
        <v>77</v>
      </c>
      <c r="B64" t="s">
        <v>112</v>
      </c>
      <c r="C64">
        <v>2011</v>
      </c>
      <c r="D64" t="s">
        <v>264</v>
      </c>
      <c r="E64" t="s">
        <v>265</v>
      </c>
      <c r="F64">
        <v>0.87035021489999997</v>
      </c>
    </row>
    <row r="65" spans="1:6" hidden="1" x14ac:dyDescent="0.35">
      <c r="A65" t="s">
        <v>77</v>
      </c>
      <c r="B65" t="s">
        <v>112</v>
      </c>
      <c r="C65">
        <v>2012</v>
      </c>
      <c r="D65" t="s">
        <v>264</v>
      </c>
      <c r="E65" t="s">
        <v>265</v>
      </c>
      <c r="F65">
        <v>0.82073109200000005</v>
      </c>
    </row>
    <row r="66" spans="1:6" hidden="1" x14ac:dyDescent="0.35">
      <c r="A66" t="s">
        <v>77</v>
      </c>
      <c r="B66" t="s">
        <v>112</v>
      </c>
      <c r="C66">
        <v>2013</v>
      </c>
      <c r="D66" t="s">
        <v>264</v>
      </c>
      <c r="E66" t="s">
        <v>265</v>
      </c>
      <c r="F66">
        <v>0.79170486259999995</v>
      </c>
    </row>
    <row r="67" spans="1:6" hidden="1" x14ac:dyDescent="0.35">
      <c r="A67" t="s">
        <v>77</v>
      </c>
      <c r="B67" t="s">
        <v>112</v>
      </c>
      <c r="C67">
        <v>2014</v>
      </c>
      <c r="D67" t="s">
        <v>264</v>
      </c>
      <c r="E67" t="s">
        <v>265</v>
      </c>
      <c r="F67">
        <v>0.76285762030000004</v>
      </c>
    </row>
    <row r="68" spans="1:6" hidden="1" x14ac:dyDescent="0.35">
      <c r="A68" t="s">
        <v>77</v>
      </c>
      <c r="B68" t="s">
        <v>112</v>
      </c>
      <c r="C68">
        <v>2015</v>
      </c>
      <c r="D68" t="s">
        <v>264</v>
      </c>
      <c r="E68" t="s">
        <v>265</v>
      </c>
      <c r="F68">
        <v>0.76213460280000001</v>
      </c>
    </row>
    <row r="69" spans="1:6" hidden="1" x14ac:dyDescent="0.35">
      <c r="A69" t="s">
        <v>77</v>
      </c>
      <c r="B69" t="s">
        <v>112</v>
      </c>
      <c r="C69">
        <v>2016</v>
      </c>
      <c r="D69" t="s">
        <v>264</v>
      </c>
      <c r="E69" t="s">
        <v>265</v>
      </c>
      <c r="F69">
        <v>0.69762785979999997</v>
      </c>
    </row>
    <row r="70" spans="1:6" hidden="1" x14ac:dyDescent="0.35">
      <c r="A70" t="s">
        <v>77</v>
      </c>
      <c r="B70" t="s">
        <v>112</v>
      </c>
      <c r="C70">
        <v>2017</v>
      </c>
      <c r="D70" t="s">
        <v>264</v>
      </c>
      <c r="E70" t="s">
        <v>265</v>
      </c>
      <c r="F70">
        <v>0.63241107740000002</v>
      </c>
    </row>
    <row r="71" spans="1:6" hidden="1" x14ac:dyDescent="0.35">
      <c r="A71" t="s">
        <v>77</v>
      </c>
      <c r="B71" t="s">
        <v>112</v>
      </c>
      <c r="C71">
        <v>2018</v>
      </c>
      <c r="D71" t="s">
        <v>264</v>
      </c>
      <c r="E71" t="s">
        <v>265</v>
      </c>
      <c r="F71">
        <v>0.55971596840000004</v>
      </c>
    </row>
    <row r="72" spans="1:6" hidden="1" x14ac:dyDescent="0.35">
      <c r="A72" t="s">
        <v>77</v>
      </c>
      <c r="B72" t="s">
        <v>112</v>
      </c>
      <c r="C72">
        <v>2019</v>
      </c>
      <c r="D72" t="s">
        <v>264</v>
      </c>
      <c r="E72" t="s">
        <v>265</v>
      </c>
      <c r="F72">
        <v>0.45854153980000001</v>
      </c>
    </row>
    <row r="73" spans="1:6" hidden="1" x14ac:dyDescent="0.35">
      <c r="A73" t="s">
        <v>77</v>
      </c>
      <c r="B73" t="s">
        <v>112</v>
      </c>
      <c r="C73">
        <v>2020</v>
      </c>
      <c r="D73" t="s">
        <v>264</v>
      </c>
      <c r="E73" t="s">
        <v>265</v>
      </c>
      <c r="F73">
        <v>0.45388705909999999</v>
      </c>
    </row>
    <row r="74" spans="1:6" hidden="1" x14ac:dyDescent="0.35">
      <c r="A74" t="s">
        <v>77</v>
      </c>
      <c r="B74" t="s">
        <v>112</v>
      </c>
      <c r="C74">
        <v>2021</v>
      </c>
      <c r="D74" t="s">
        <v>264</v>
      </c>
      <c r="E74" t="s">
        <v>265</v>
      </c>
      <c r="F74">
        <v>0.46442194279999999</v>
      </c>
    </row>
    <row r="75" spans="1:6" hidden="1" x14ac:dyDescent="0.35">
      <c r="A75" t="s">
        <v>77</v>
      </c>
      <c r="B75" t="s">
        <v>112</v>
      </c>
      <c r="C75">
        <v>2022</v>
      </c>
      <c r="D75" t="s">
        <v>264</v>
      </c>
      <c r="E75" t="s">
        <v>265</v>
      </c>
      <c r="F75">
        <v>0.4325895984</v>
      </c>
    </row>
    <row r="76" spans="1:6" hidden="1" x14ac:dyDescent="0.35">
      <c r="A76" t="s">
        <v>77</v>
      </c>
      <c r="B76" t="s">
        <v>112</v>
      </c>
      <c r="C76">
        <v>2023</v>
      </c>
      <c r="D76" t="s">
        <v>264</v>
      </c>
      <c r="E76" t="s">
        <v>265</v>
      </c>
      <c r="F76">
        <v>0.39137380649999998</v>
      </c>
    </row>
    <row r="77" spans="1:6" hidden="1" x14ac:dyDescent="0.35">
      <c r="A77" t="s">
        <v>77</v>
      </c>
      <c r="B77" t="s">
        <v>112</v>
      </c>
      <c r="C77">
        <v>2024</v>
      </c>
      <c r="D77" t="s">
        <v>264</v>
      </c>
      <c r="E77" t="s">
        <v>265</v>
      </c>
      <c r="F77">
        <v>0.35409762589999999</v>
      </c>
    </row>
    <row r="78" spans="1:6" hidden="1" x14ac:dyDescent="0.35">
      <c r="A78" t="s">
        <v>77</v>
      </c>
      <c r="B78" t="s">
        <v>112</v>
      </c>
      <c r="C78">
        <v>2025</v>
      </c>
      <c r="D78" t="s">
        <v>264</v>
      </c>
      <c r="E78" t="s">
        <v>265</v>
      </c>
      <c r="F78">
        <v>0.3203852774</v>
      </c>
    </row>
    <row r="79" spans="1:6" hidden="1" x14ac:dyDescent="0.35">
      <c r="A79" t="s">
        <v>77</v>
      </c>
      <c r="B79" t="s">
        <v>112</v>
      </c>
      <c r="C79">
        <v>2026</v>
      </c>
      <c r="D79" t="s">
        <v>264</v>
      </c>
      <c r="E79" t="s">
        <v>265</v>
      </c>
      <c r="F79">
        <v>0.28989462710000002</v>
      </c>
    </row>
    <row r="80" spans="1:6" hidden="1" x14ac:dyDescent="0.35">
      <c r="A80" t="s">
        <v>77</v>
      </c>
      <c r="B80" t="s">
        <v>112</v>
      </c>
      <c r="C80">
        <v>2027</v>
      </c>
      <c r="D80" t="s">
        <v>264</v>
      </c>
      <c r="E80" t="s">
        <v>265</v>
      </c>
      <c r="F80">
        <v>0.26230750590000002</v>
      </c>
    </row>
    <row r="81" spans="1:6" hidden="1" x14ac:dyDescent="0.35">
      <c r="A81" t="s">
        <v>77</v>
      </c>
      <c r="B81" t="s">
        <v>112</v>
      </c>
      <c r="C81">
        <v>2028</v>
      </c>
      <c r="D81" t="s">
        <v>264</v>
      </c>
      <c r="E81" t="s">
        <v>265</v>
      </c>
      <c r="F81">
        <v>0.23734564629999999</v>
      </c>
    </row>
    <row r="82" spans="1:6" hidden="1" x14ac:dyDescent="0.35">
      <c r="A82" t="s">
        <v>77</v>
      </c>
      <c r="B82" t="s">
        <v>112</v>
      </c>
      <c r="C82">
        <v>2029</v>
      </c>
      <c r="D82" t="s">
        <v>264</v>
      </c>
      <c r="E82" t="s">
        <v>265</v>
      </c>
      <c r="F82">
        <v>0.21475922180000001</v>
      </c>
    </row>
    <row r="83" spans="1:6" hidden="1" x14ac:dyDescent="0.35">
      <c r="A83" t="s">
        <v>77</v>
      </c>
      <c r="B83" t="s">
        <v>112</v>
      </c>
      <c r="C83">
        <v>2030</v>
      </c>
      <c r="D83" t="s">
        <v>264</v>
      </c>
      <c r="E83" t="s">
        <v>265</v>
      </c>
      <c r="F83">
        <v>0.19432217979999999</v>
      </c>
    </row>
    <row r="84" spans="1:6" hidden="1" x14ac:dyDescent="0.35">
      <c r="A84" t="s">
        <v>77</v>
      </c>
      <c r="B84" t="s">
        <v>112</v>
      </c>
      <c r="C84">
        <v>2031</v>
      </c>
      <c r="D84" t="s">
        <v>264</v>
      </c>
      <c r="E84" t="s">
        <v>265</v>
      </c>
      <c r="F84">
        <v>0.1758299794</v>
      </c>
    </row>
    <row r="85" spans="1:6" hidden="1" x14ac:dyDescent="0.35">
      <c r="A85" t="s">
        <v>77</v>
      </c>
      <c r="B85" t="s">
        <v>112</v>
      </c>
      <c r="C85">
        <v>2032</v>
      </c>
      <c r="D85" t="s">
        <v>264</v>
      </c>
      <c r="E85" t="s">
        <v>265</v>
      </c>
      <c r="F85">
        <v>0.1590975446</v>
      </c>
    </row>
    <row r="86" spans="1:6" hidden="1" x14ac:dyDescent="0.35">
      <c r="A86" t="s">
        <v>77</v>
      </c>
      <c r="B86" t="s">
        <v>112</v>
      </c>
      <c r="C86">
        <v>2033</v>
      </c>
      <c r="D86" t="s">
        <v>264</v>
      </c>
      <c r="E86" t="s">
        <v>265</v>
      </c>
      <c r="F86">
        <v>0.14395741149999999</v>
      </c>
    </row>
    <row r="87" spans="1:6" hidden="1" x14ac:dyDescent="0.35">
      <c r="A87" t="s">
        <v>77</v>
      </c>
      <c r="B87" t="s">
        <v>112</v>
      </c>
      <c r="C87">
        <v>2034</v>
      </c>
      <c r="D87" t="s">
        <v>264</v>
      </c>
      <c r="E87" t="s">
        <v>265</v>
      </c>
      <c r="F87">
        <v>0.1302580525</v>
      </c>
    </row>
    <row r="88" spans="1:6" hidden="1" x14ac:dyDescent="0.35">
      <c r="A88" t="s">
        <v>77</v>
      </c>
      <c r="B88" t="s">
        <v>112</v>
      </c>
      <c r="C88">
        <v>2035</v>
      </c>
      <c r="D88" t="s">
        <v>264</v>
      </c>
      <c r="E88" t="s">
        <v>265</v>
      </c>
      <c r="F88">
        <v>0.1178623599</v>
      </c>
    </row>
    <row r="89" spans="1:6" hidden="1" x14ac:dyDescent="0.35">
      <c r="A89" t="s">
        <v>77</v>
      </c>
      <c r="B89" t="s">
        <v>112</v>
      </c>
      <c r="C89">
        <v>2036</v>
      </c>
      <c r="D89" t="s">
        <v>264</v>
      </c>
      <c r="E89" t="s">
        <v>265</v>
      </c>
      <c r="F89">
        <v>0.10664627340000001</v>
      </c>
    </row>
    <row r="90" spans="1:6" hidden="1" x14ac:dyDescent="0.35">
      <c r="A90" t="s">
        <v>77</v>
      </c>
      <c r="B90" t="s">
        <v>112</v>
      </c>
      <c r="C90">
        <v>2037</v>
      </c>
      <c r="D90" t="s">
        <v>264</v>
      </c>
      <c r="E90" t="s">
        <v>265</v>
      </c>
      <c r="F90">
        <v>9.6497538699999996E-2</v>
      </c>
    </row>
    <row r="91" spans="1:6" hidden="1" x14ac:dyDescent="0.35">
      <c r="A91" t="s">
        <v>77</v>
      </c>
      <c r="B91" t="s">
        <v>112</v>
      </c>
      <c r="C91">
        <v>2038</v>
      </c>
      <c r="D91" t="s">
        <v>264</v>
      </c>
      <c r="E91" t="s">
        <v>265</v>
      </c>
      <c r="F91">
        <v>8.7314583700000004E-2</v>
      </c>
    </row>
    <row r="92" spans="1:6" hidden="1" x14ac:dyDescent="0.35">
      <c r="A92" t="s">
        <v>77</v>
      </c>
      <c r="B92" t="s">
        <v>112</v>
      </c>
      <c r="C92">
        <v>2039</v>
      </c>
      <c r="D92" t="s">
        <v>264</v>
      </c>
      <c r="E92" t="s">
        <v>265</v>
      </c>
      <c r="F92">
        <v>7.9005502500000005E-2</v>
      </c>
    </row>
    <row r="93" spans="1:6" hidden="1" x14ac:dyDescent="0.35">
      <c r="A93" t="s">
        <v>77</v>
      </c>
      <c r="B93" t="s">
        <v>112</v>
      </c>
      <c r="C93">
        <v>2040</v>
      </c>
      <c r="D93" t="s">
        <v>264</v>
      </c>
      <c r="E93" t="s">
        <v>265</v>
      </c>
      <c r="F93">
        <v>7.1487134899999999E-2</v>
      </c>
    </row>
    <row r="94" spans="1:6" hidden="1" x14ac:dyDescent="0.35">
      <c r="A94" t="s">
        <v>77</v>
      </c>
      <c r="B94" t="s">
        <v>112</v>
      </c>
      <c r="C94">
        <v>2041</v>
      </c>
      <c r="D94" t="s">
        <v>264</v>
      </c>
      <c r="E94" t="s">
        <v>265</v>
      </c>
      <c r="F94">
        <v>6.4684234600000001E-2</v>
      </c>
    </row>
    <row r="95" spans="1:6" hidden="1" x14ac:dyDescent="0.35">
      <c r="A95" t="s">
        <v>77</v>
      </c>
      <c r="B95" t="s">
        <v>112</v>
      </c>
      <c r="C95">
        <v>2042</v>
      </c>
      <c r="D95" t="s">
        <v>264</v>
      </c>
      <c r="E95" t="s">
        <v>265</v>
      </c>
      <c r="F95">
        <v>5.8528715799999999E-2</v>
      </c>
    </row>
    <row r="96" spans="1:6" hidden="1" x14ac:dyDescent="0.35">
      <c r="A96" t="s">
        <v>77</v>
      </c>
      <c r="B96" t="s">
        <v>112</v>
      </c>
      <c r="C96">
        <v>2043</v>
      </c>
      <c r="D96" t="s">
        <v>264</v>
      </c>
      <c r="E96" t="s">
        <v>265</v>
      </c>
      <c r="F96">
        <v>5.2958972100000001E-2</v>
      </c>
    </row>
    <row r="97" spans="1:6" hidden="1" x14ac:dyDescent="0.35">
      <c r="A97" t="s">
        <v>77</v>
      </c>
      <c r="B97" t="s">
        <v>112</v>
      </c>
      <c r="C97">
        <v>2044</v>
      </c>
      <c r="D97" t="s">
        <v>264</v>
      </c>
      <c r="E97" t="s">
        <v>265</v>
      </c>
      <c r="F97">
        <v>4.79192596E-2</v>
      </c>
    </row>
    <row r="98" spans="1:6" hidden="1" x14ac:dyDescent="0.35">
      <c r="A98" t="s">
        <v>77</v>
      </c>
      <c r="B98" t="s">
        <v>112</v>
      </c>
      <c r="C98">
        <v>2045</v>
      </c>
      <c r="D98" t="s">
        <v>264</v>
      </c>
      <c r="E98" t="s">
        <v>265</v>
      </c>
      <c r="F98">
        <v>4.3359139099999999E-2</v>
      </c>
    </row>
    <row r="99" spans="1:6" hidden="1" x14ac:dyDescent="0.35">
      <c r="A99" t="s">
        <v>77</v>
      </c>
      <c r="B99" t="s">
        <v>112</v>
      </c>
      <c r="C99">
        <v>2046</v>
      </c>
      <c r="D99" t="s">
        <v>264</v>
      </c>
      <c r="E99" t="s">
        <v>265</v>
      </c>
      <c r="F99">
        <v>3.9232971499999998E-2</v>
      </c>
    </row>
    <row r="100" spans="1:6" hidden="1" x14ac:dyDescent="0.35">
      <c r="A100" t="s">
        <v>77</v>
      </c>
      <c r="B100" t="s">
        <v>112</v>
      </c>
      <c r="C100">
        <v>2047</v>
      </c>
      <c r="D100" t="s">
        <v>264</v>
      </c>
      <c r="E100" t="s">
        <v>265</v>
      </c>
      <c r="F100">
        <v>3.5499460599999998E-2</v>
      </c>
    </row>
    <row r="101" spans="1:6" hidden="1" x14ac:dyDescent="0.35">
      <c r="A101" t="s">
        <v>77</v>
      </c>
      <c r="B101" t="s">
        <v>112</v>
      </c>
      <c r="C101">
        <v>2048</v>
      </c>
      <c r="D101" t="s">
        <v>264</v>
      </c>
      <c r="E101" t="s">
        <v>265</v>
      </c>
      <c r="F101">
        <v>3.2121240299999999E-2</v>
      </c>
    </row>
    <row r="102" spans="1:6" hidden="1" x14ac:dyDescent="0.35">
      <c r="A102" t="s">
        <v>77</v>
      </c>
      <c r="B102" t="s">
        <v>112</v>
      </c>
      <c r="C102">
        <v>2049</v>
      </c>
      <c r="D102" t="s">
        <v>264</v>
      </c>
      <c r="E102" t="s">
        <v>265</v>
      </c>
      <c r="F102">
        <v>2.9064500100000001E-2</v>
      </c>
    </row>
    <row r="103" spans="1:6" hidden="1" x14ac:dyDescent="0.35">
      <c r="A103" t="s">
        <v>77</v>
      </c>
      <c r="B103" t="s">
        <v>112</v>
      </c>
      <c r="C103">
        <v>2050</v>
      </c>
      <c r="D103" t="s">
        <v>264</v>
      </c>
      <c r="E103" t="s">
        <v>265</v>
      </c>
      <c r="F103">
        <v>2.6298647200000001E-2</v>
      </c>
    </row>
    <row r="104" spans="1:6" hidden="1" x14ac:dyDescent="0.35">
      <c r="A104" t="s">
        <v>77</v>
      </c>
      <c r="B104" t="s">
        <v>112</v>
      </c>
      <c r="C104">
        <v>2000</v>
      </c>
      <c r="D104" t="s">
        <v>266</v>
      </c>
      <c r="E104" t="s">
        <v>267</v>
      </c>
      <c r="F104">
        <v>11.119186084111666</v>
      </c>
    </row>
    <row r="105" spans="1:6" hidden="1" x14ac:dyDescent="0.35">
      <c r="A105" t="s">
        <v>77</v>
      </c>
      <c r="B105" t="s">
        <v>112</v>
      </c>
      <c r="C105">
        <v>2001</v>
      </c>
      <c r="D105" t="s">
        <v>266</v>
      </c>
      <c r="E105" t="s">
        <v>267</v>
      </c>
      <c r="F105">
        <v>11.362451768042709</v>
      </c>
    </row>
    <row r="106" spans="1:6" hidden="1" x14ac:dyDescent="0.35">
      <c r="A106" t="s">
        <v>77</v>
      </c>
      <c r="B106" t="s">
        <v>112</v>
      </c>
      <c r="C106">
        <v>2002</v>
      </c>
      <c r="D106" t="s">
        <v>266</v>
      </c>
      <c r="E106" t="s">
        <v>267</v>
      </c>
      <c r="F106">
        <v>11.204410689798159</v>
      </c>
    </row>
    <row r="107" spans="1:6" hidden="1" x14ac:dyDescent="0.35">
      <c r="A107" t="s">
        <v>77</v>
      </c>
      <c r="B107" t="s">
        <v>112</v>
      </c>
      <c r="C107">
        <v>2003</v>
      </c>
      <c r="D107" t="s">
        <v>266</v>
      </c>
      <c r="E107" t="s">
        <v>267</v>
      </c>
      <c r="F107">
        <v>10.55407503559756</v>
      </c>
    </row>
    <row r="108" spans="1:6" hidden="1" x14ac:dyDescent="0.35">
      <c r="A108" t="s">
        <v>77</v>
      </c>
      <c r="B108" t="s">
        <v>112</v>
      </c>
      <c r="C108">
        <v>2004</v>
      </c>
      <c r="D108" t="s">
        <v>266</v>
      </c>
      <c r="E108" t="s">
        <v>267</v>
      </c>
      <c r="F108">
        <v>10.183587848292312</v>
      </c>
    </row>
    <row r="109" spans="1:6" hidden="1" x14ac:dyDescent="0.35">
      <c r="A109" t="s">
        <v>77</v>
      </c>
      <c r="B109" t="s">
        <v>112</v>
      </c>
      <c r="C109">
        <v>2005</v>
      </c>
      <c r="D109" t="s">
        <v>266</v>
      </c>
      <c r="E109" t="s">
        <v>267</v>
      </c>
      <c r="F109">
        <v>9.8556672778328203</v>
      </c>
    </row>
    <row r="110" spans="1:6" hidden="1" x14ac:dyDescent="0.35">
      <c r="A110" t="s">
        <v>77</v>
      </c>
      <c r="B110" t="s">
        <v>112</v>
      </c>
      <c r="C110">
        <v>2006</v>
      </c>
      <c r="D110" t="s">
        <v>266</v>
      </c>
      <c r="E110" t="s">
        <v>267</v>
      </c>
      <c r="F110">
        <v>9.4456718478606003</v>
      </c>
    </row>
    <row r="111" spans="1:6" hidden="1" x14ac:dyDescent="0.35">
      <c r="A111" t="s">
        <v>77</v>
      </c>
      <c r="B111" t="s">
        <v>112</v>
      </c>
      <c r="C111">
        <v>2007</v>
      </c>
      <c r="D111" t="s">
        <v>266</v>
      </c>
      <c r="E111" t="s">
        <v>267</v>
      </c>
      <c r="F111">
        <v>9.0341548304149093</v>
      </c>
    </row>
    <row r="112" spans="1:6" hidden="1" x14ac:dyDescent="0.35">
      <c r="A112" t="s">
        <v>77</v>
      </c>
      <c r="B112" t="s">
        <v>112</v>
      </c>
      <c r="C112">
        <v>2008</v>
      </c>
      <c r="D112" t="s">
        <v>266</v>
      </c>
      <c r="E112" t="s">
        <v>267</v>
      </c>
      <c r="F112">
        <v>8.2259849954813955</v>
      </c>
    </row>
    <row r="113" spans="1:6" hidden="1" x14ac:dyDescent="0.35">
      <c r="A113" t="s">
        <v>77</v>
      </c>
      <c r="B113" t="s">
        <v>112</v>
      </c>
      <c r="C113">
        <v>2009</v>
      </c>
      <c r="D113" t="s">
        <v>266</v>
      </c>
      <c r="E113" t="s">
        <v>267</v>
      </c>
      <c r="F113">
        <v>7.3073406319863352</v>
      </c>
    </row>
    <row r="114" spans="1:6" hidden="1" x14ac:dyDescent="0.35">
      <c r="A114" t="s">
        <v>77</v>
      </c>
      <c r="B114" t="s">
        <v>112</v>
      </c>
      <c r="C114">
        <v>2010</v>
      </c>
      <c r="D114" t="s">
        <v>266</v>
      </c>
      <c r="E114" t="s">
        <v>267</v>
      </c>
      <c r="F114">
        <v>6.6732859935000004</v>
      </c>
    </row>
    <row r="115" spans="1:6" hidden="1" x14ac:dyDescent="0.35">
      <c r="A115" t="s">
        <v>77</v>
      </c>
      <c r="B115" t="s">
        <v>112</v>
      </c>
      <c r="C115">
        <v>2011</v>
      </c>
      <c r="D115" t="s">
        <v>266</v>
      </c>
      <c r="E115" t="s">
        <v>267</v>
      </c>
      <c r="F115">
        <v>6.0364478760000004</v>
      </c>
    </row>
    <row r="116" spans="1:6" hidden="1" x14ac:dyDescent="0.35">
      <c r="A116" t="s">
        <v>77</v>
      </c>
      <c r="B116" t="s">
        <v>112</v>
      </c>
      <c r="C116">
        <v>2012</v>
      </c>
      <c r="D116" t="s">
        <v>266</v>
      </c>
      <c r="E116" t="s">
        <v>267</v>
      </c>
      <c r="F116">
        <v>5.1320786679000001</v>
      </c>
    </row>
    <row r="117" spans="1:6" hidden="1" x14ac:dyDescent="0.35">
      <c r="A117" t="s">
        <v>77</v>
      </c>
      <c r="B117" t="s">
        <v>112</v>
      </c>
      <c r="C117">
        <v>2013</v>
      </c>
      <c r="D117" t="s">
        <v>266</v>
      </c>
      <c r="E117" t="s">
        <v>267</v>
      </c>
      <c r="F117">
        <v>4.7225296926999993</v>
      </c>
    </row>
    <row r="118" spans="1:6" hidden="1" x14ac:dyDescent="0.35">
      <c r="A118" t="s">
        <v>77</v>
      </c>
      <c r="B118" t="s">
        <v>112</v>
      </c>
      <c r="C118">
        <v>2014</v>
      </c>
      <c r="D118" t="s">
        <v>266</v>
      </c>
      <c r="E118" t="s">
        <v>267</v>
      </c>
      <c r="F118">
        <v>4.4252241244000006</v>
      </c>
    </row>
    <row r="119" spans="1:6" hidden="1" x14ac:dyDescent="0.35">
      <c r="A119" t="s">
        <v>77</v>
      </c>
      <c r="B119" t="s">
        <v>112</v>
      </c>
      <c r="C119">
        <v>2015</v>
      </c>
      <c r="D119" t="s">
        <v>266</v>
      </c>
      <c r="E119" t="s">
        <v>267</v>
      </c>
      <c r="F119">
        <v>4.0483784600000003</v>
      </c>
    </row>
    <row r="120" spans="1:6" hidden="1" x14ac:dyDescent="0.35">
      <c r="A120" t="s">
        <v>77</v>
      </c>
      <c r="B120" t="s">
        <v>112</v>
      </c>
      <c r="C120">
        <v>2016</v>
      </c>
      <c r="D120" t="s">
        <v>266</v>
      </c>
      <c r="E120" t="s">
        <v>267</v>
      </c>
      <c r="F120">
        <v>3.4269174248999996</v>
      </c>
    </row>
    <row r="121" spans="1:6" hidden="1" x14ac:dyDescent="0.35">
      <c r="A121" t="s">
        <v>77</v>
      </c>
      <c r="B121" t="s">
        <v>112</v>
      </c>
      <c r="C121">
        <v>2017</v>
      </c>
      <c r="D121" t="s">
        <v>266</v>
      </c>
      <c r="E121" t="s">
        <v>267</v>
      </c>
      <c r="F121">
        <v>3.0856553996000002</v>
      </c>
    </row>
    <row r="122" spans="1:6" hidden="1" x14ac:dyDescent="0.35">
      <c r="A122" t="s">
        <v>77</v>
      </c>
      <c r="B122" t="s">
        <v>112</v>
      </c>
      <c r="C122">
        <v>2018</v>
      </c>
      <c r="D122" t="s">
        <v>266</v>
      </c>
      <c r="E122" t="s">
        <v>267</v>
      </c>
      <c r="F122">
        <v>2.6370429427000004</v>
      </c>
    </row>
    <row r="123" spans="1:6" hidden="1" x14ac:dyDescent="0.35">
      <c r="A123" t="s">
        <v>77</v>
      </c>
      <c r="B123" t="s">
        <v>112</v>
      </c>
      <c r="C123">
        <v>2019</v>
      </c>
      <c r="D123" t="s">
        <v>266</v>
      </c>
      <c r="E123" t="s">
        <v>267</v>
      </c>
      <c r="F123">
        <v>2.2477540580000004</v>
      </c>
    </row>
    <row r="124" spans="1:6" hidden="1" x14ac:dyDescent="0.35">
      <c r="A124" t="s">
        <v>77</v>
      </c>
      <c r="B124" t="s">
        <v>112</v>
      </c>
      <c r="C124">
        <v>2020</v>
      </c>
      <c r="D124" t="s">
        <v>266</v>
      </c>
      <c r="E124" t="s">
        <v>267</v>
      </c>
      <c r="F124">
        <v>2.1381856174</v>
      </c>
    </row>
    <row r="125" spans="1:6" hidden="1" x14ac:dyDescent="0.35">
      <c r="A125" t="s">
        <v>77</v>
      </c>
      <c r="B125" t="s">
        <v>112</v>
      </c>
      <c r="C125">
        <v>2021</v>
      </c>
      <c r="D125" t="s">
        <v>266</v>
      </c>
      <c r="E125" t="s">
        <v>267</v>
      </c>
      <c r="F125">
        <v>2.0011385469</v>
      </c>
    </row>
    <row r="126" spans="1:6" hidden="1" x14ac:dyDescent="0.35">
      <c r="A126" t="s">
        <v>77</v>
      </c>
      <c r="B126" t="s">
        <v>112</v>
      </c>
      <c r="C126">
        <v>2022</v>
      </c>
      <c r="D126" t="s">
        <v>266</v>
      </c>
      <c r="E126" t="s">
        <v>267</v>
      </c>
      <c r="F126">
        <v>1.8695878831999999</v>
      </c>
    </row>
    <row r="127" spans="1:6" hidden="1" x14ac:dyDescent="0.35">
      <c r="A127" t="s">
        <v>77</v>
      </c>
      <c r="B127" t="s">
        <v>112</v>
      </c>
      <c r="C127">
        <v>2023</v>
      </c>
      <c r="D127" t="s">
        <v>266</v>
      </c>
      <c r="E127" t="s">
        <v>267</v>
      </c>
      <c r="F127">
        <v>1.7382034887</v>
      </c>
    </row>
    <row r="128" spans="1:6" hidden="1" x14ac:dyDescent="0.35">
      <c r="A128" t="s">
        <v>77</v>
      </c>
      <c r="B128" t="s">
        <v>112</v>
      </c>
      <c r="C128">
        <v>2024</v>
      </c>
      <c r="D128" t="s">
        <v>266</v>
      </c>
      <c r="E128" t="s">
        <v>267</v>
      </c>
      <c r="F128">
        <v>1.6027216582000001</v>
      </c>
    </row>
    <row r="129" spans="1:6" hidden="1" x14ac:dyDescent="0.35">
      <c r="A129" t="s">
        <v>77</v>
      </c>
      <c r="B129" t="s">
        <v>112</v>
      </c>
      <c r="C129">
        <v>2025</v>
      </c>
      <c r="D129" t="s">
        <v>266</v>
      </c>
      <c r="E129" t="s">
        <v>267</v>
      </c>
      <c r="F129">
        <v>1.4884987387000002</v>
      </c>
    </row>
    <row r="130" spans="1:6" hidden="1" x14ac:dyDescent="0.35">
      <c r="A130" t="s">
        <v>77</v>
      </c>
      <c r="B130" t="s">
        <v>112</v>
      </c>
      <c r="C130">
        <v>2026</v>
      </c>
      <c r="D130" t="s">
        <v>266</v>
      </c>
      <c r="E130" t="s">
        <v>267</v>
      </c>
      <c r="F130">
        <v>1.3868904125999999</v>
      </c>
    </row>
    <row r="131" spans="1:6" hidden="1" x14ac:dyDescent="0.35">
      <c r="A131" t="s">
        <v>77</v>
      </c>
      <c r="B131" t="s">
        <v>112</v>
      </c>
      <c r="C131">
        <v>2027</v>
      </c>
      <c r="D131" t="s">
        <v>266</v>
      </c>
      <c r="E131" t="s">
        <v>267</v>
      </c>
      <c r="F131">
        <v>1.2933448332999999</v>
      </c>
    </row>
    <row r="132" spans="1:6" hidden="1" x14ac:dyDescent="0.35">
      <c r="A132" t="s">
        <v>77</v>
      </c>
      <c r="B132" t="s">
        <v>112</v>
      </c>
      <c r="C132">
        <v>2028</v>
      </c>
      <c r="D132" t="s">
        <v>266</v>
      </c>
      <c r="E132" t="s">
        <v>267</v>
      </c>
      <c r="F132">
        <v>1.2131670657</v>
      </c>
    </row>
    <row r="133" spans="1:6" hidden="1" x14ac:dyDescent="0.35">
      <c r="A133" t="s">
        <v>77</v>
      </c>
      <c r="B133" t="s">
        <v>112</v>
      </c>
      <c r="C133">
        <v>2029</v>
      </c>
      <c r="D133" t="s">
        <v>266</v>
      </c>
      <c r="E133" t="s">
        <v>267</v>
      </c>
      <c r="F133">
        <v>1.129759202</v>
      </c>
    </row>
    <row r="134" spans="1:6" hidden="1" x14ac:dyDescent="0.35">
      <c r="A134" t="s">
        <v>77</v>
      </c>
      <c r="B134" t="s">
        <v>112</v>
      </c>
      <c r="C134">
        <v>2030</v>
      </c>
      <c r="D134" t="s">
        <v>266</v>
      </c>
      <c r="E134" t="s">
        <v>267</v>
      </c>
      <c r="F134">
        <v>1.0578044325000002</v>
      </c>
    </row>
    <row r="135" spans="1:6" hidden="1" x14ac:dyDescent="0.35">
      <c r="A135" t="s">
        <v>77</v>
      </c>
      <c r="B135" t="s">
        <v>112</v>
      </c>
      <c r="C135">
        <v>2031</v>
      </c>
      <c r="D135" t="s">
        <v>266</v>
      </c>
      <c r="E135" t="s">
        <v>267</v>
      </c>
      <c r="F135">
        <v>0.99232619</v>
      </c>
    </row>
    <row r="136" spans="1:6" hidden="1" x14ac:dyDescent="0.35">
      <c r="A136" t="s">
        <v>77</v>
      </c>
      <c r="B136" t="s">
        <v>112</v>
      </c>
      <c r="C136">
        <v>2032</v>
      </c>
      <c r="D136" t="s">
        <v>266</v>
      </c>
      <c r="E136" t="s">
        <v>267</v>
      </c>
      <c r="F136">
        <v>0.93416588820000002</v>
      </c>
    </row>
    <row r="137" spans="1:6" hidden="1" x14ac:dyDescent="0.35">
      <c r="A137" t="s">
        <v>77</v>
      </c>
      <c r="B137" t="s">
        <v>112</v>
      </c>
      <c r="C137">
        <v>2033</v>
      </c>
      <c r="D137" t="s">
        <v>266</v>
      </c>
      <c r="E137" t="s">
        <v>267</v>
      </c>
      <c r="F137">
        <v>0.88184557879999992</v>
      </c>
    </row>
    <row r="138" spans="1:6" hidden="1" x14ac:dyDescent="0.35">
      <c r="A138" t="s">
        <v>77</v>
      </c>
      <c r="B138" t="s">
        <v>112</v>
      </c>
      <c r="C138">
        <v>2034</v>
      </c>
      <c r="D138" t="s">
        <v>266</v>
      </c>
      <c r="E138" t="s">
        <v>267</v>
      </c>
      <c r="F138">
        <v>0.83474731690000004</v>
      </c>
    </row>
    <row r="139" spans="1:6" hidden="1" x14ac:dyDescent="0.35">
      <c r="A139" t="s">
        <v>77</v>
      </c>
      <c r="B139" t="s">
        <v>112</v>
      </c>
      <c r="C139">
        <v>2035</v>
      </c>
      <c r="D139" t="s">
        <v>266</v>
      </c>
      <c r="E139" t="s">
        <v>267</v>
      </c>
      <c r="F139">
        <v>0.79293382889999997</v>
      </c>
    </row>
    <row r="140" spans="1:6" hidden="1" x14ac:dyDescent="0.35">
      <c r="A140" t="s">
        <v>77</v>
      </c>
      <c r="B140" t="s">
        <v>112</v>
      </c>
      <c r="C140">
        <v>2036</v>
      </c>
      <c r="D140" t="s">
        <v>266</v>
      </c>
      <c r="E140" t="s">
        <v>267</v>
      </c>
      <c r="F140">
        <v>0.75603264150000005</v>
      </c>
    </row>
    <row r="141" spans="1:6" hidden="1" x14ac:dyDescent="0.35">
      <c r="A141" t="s">
        <v>77</v>
      </c>
      <c r="B141" t="s">
        <v>112</v>
      </c>
      <c r="C141">
        <v>2037</v>
      </c>
      <c r="D141" t="s">
        <v>266</v>
      </c>
      <c r="E141" t="s">
        <v>267</v>
      </c>
      <c r="F141">
        <v>0.72341548049999993</v>
      </c>
    </row>
    <row r="142" spans="1:6" hidden="1" x14ac:dyDescent="0.35">
      <c r="A142" t="s">
        <v>77</v>
      </c>
      <c r="B142" t="s">
        <v>112</v>
      </c>
      <c r="C142">
        <v>2038</v>
      </c>
      <c r="D142" t="s">
        <v>266</v>
      </c>
      <c r="E142" t="s">
        <v>267</v>
      </c>
      <c r="F142">
        <v>0.69456595980000002</v>
      </c>
    </row>
    <row r="143" spans="1:6" hidden="1" x14ac:dyDescent="0.35">
      <c r="A143" t="s">
        <v>77</v>
      </c>
      <c r="B143" t="s">
        <v>112</v>
      </c>
      <c r="C143">
        <v>2039</v>
      </c>
      <c r="D143" t="s">
        <v>266</v>
      </c>
      <c r="E143" t="s">
        <v>267</v>
      </c>
      <c r="F143">
        <v>0.66914437309999997</v>
      </c>
    </row>
    <row r="144" spans="1:6" hidden="1" x14ac:dyDescent="0.35">
      <c r="A144" t="s">
        <v>77</v>
      </c>
      <c r="B144" t="s">
        <v>112</v>
      </c>
      <c r="C144">
        <v>2040</v>
      </c>
      <c r="D144" t="s">
        <v>266</v>
      </c>
      <c r="E144" t="s">
        <v>267</v>
      </c>
      <c r="F144">
        <v>0.64623092389999992</v>
      </c>
    </row>
    <row r="145" spans="1:6" hidden="1" x14ac:dyDescent="0.35">
      <c r="A145" t="s">
        <v>77</v>
      </c>
      <c r="B145" t="s">
        <v>112</v>
      </c>
      <c r="C145">
        <v>2041</v>
      </c>
      <c r="D145" t="s">
        <v>266</v>
      </c>
      <c r="E145" t="s">
        <v>267</v>
      </c>
      <c r="F145">
        <v>0.62397877489999998</v>
      </c>
    </row>
    <row r="146" spans="1:6" hidden="1" x14ac:dyDescent="0.35">
      <c r="A146" t="s">
        <v>77</v>
      </c>
      <c r="B146" t="s">
        <v>112</v>
      </c>
      <c r="C146">
        <v>2042</v>
      </c>
      <c r="D146" t="s">
        <v>266</v>
      </c>
      <c r="E146" t="s">
        <v>267</v>
      </c>
      <c r="F146">
        <v>0.60393379449999995</v>
      </c>
    </row>
    <row r="147" spans="1:6" hidden="1" x14ac:dyDescent="0.35">
      <c r="A147" t="s">
        <v>77</v>
      </c>
      <c r="B147" t="s">
        <v>112</v>
      </c>
      <c r="C147">
        <v>2043</v>
      </c>
      <c r="D147" t="s">
        <v>266</v>
      </c>
      <c r="E147" t="s">
        <v>267</v>
      </c>
      <c r="F147">
        <v>0.58760503590000002</v>
      </c>
    </row>
    <row r="148" spans="1:6" hidden="1" x14ac:dyDescent="0.35">
      <c r="A148" t="s">
        <v>77</v>
      </c>
      <c r="B148" t="s">
        <v>112</v>
      </c>
      <c r="C148">
        <v>2044</v>
      </c>
      <c r="D148" t="s">
        <v>266</v>
      </c>
      <c r="E148" t="s">
        <v>267</v>
      </c>
      <c r="F148">
        <v>0.57366980499999998</v>
      </c>
    </row>
    <row r="149" spans="1:6" hidden="1" x14ac:dyDescent="0.35">
      <c r="A149" t="s">
        <v>77</v>
      </c>
      <c r="B149" t="s">
        <v>112</v>
      </c>
      <c r="C149">
        <v>2045</v>
      </c>
      <c r="D149" t="s">
        <v>266</v>
      </c>
      <c r="E149" t="s">
        <v>267</v>
      </c>
      <c r="F149">
        <v>0.56169785390000004</v>
      </c>
    </row>
    <row r="150" spans="1:6" hidden="1" x14ac:dyDescent="0.35">
      <c r="A150" t="s">
        <v>77</v>
      </c>
      <c r="B150" t="s">
        <v>112</v>
      </c>
      <c r="C150">
        <v>2046</v>
      </c>
      <c r="D150" t="s">
        <v>266</v>
      </c>
      <c r="E150" t="s">
        <v>267</v>
      </c>
      <c r="F150">
        <v>0.55148937640000006</v>
      </c>
    </row>
    <row r="151" spans="1:6" hidden="1" x14ac:dyDescent="0.35">
      <c r="A151" t="s">
        <v>77</v>
      </c>
      <c r="B151" t="s">
        <v>112</v>
      </c>
      <c r="C151">
        <v>2047</v>
      </c>
      <c r="D151" t="s">
        <v>266</v>
      </c>
      <c r="E151" t="s">
        <v>267</v>
      </c>
      <c r="F151">
        <v>0.54292119439999997</v>
      </c>
    </row>
    <row r="152" spans="1:6" hidden="1" x14ac:dyDescent="0.35">
      <c r="A152" t="s">
        <v>77</v>
      </c>
      <c r="B152" t="s">
        <v>112</v>
      </c>
      <c r="C152">
        <v>2048</v>
      </c>
      <c r="D152" t="s">
        <v>266</v>
      </c>
      <c r="E152" t="s">
        <v>267</v>
      </c>
      <c r="F152">
        <v>0.5358401075</v>
      </c>
    </row>
    <row r="153" spans="1:6" hidden="1" x14ac:dyDescent="0.35">
      <c r="A153" t="s">
        <v>77</v>
      </c>
      <c r="B153" t="s">
        <v>112</v>
      </c>
      <c r="C153">
        <v>2049</v>
      </c>
      <c r="D153" t="s">
        <v>266</v>
      </c>
      <c r="E153" t="s">
        <v>267</v>
      </c>
      <c r="F153">
        <v>0.53011170879999991</v>
      </c>
    </row>
    <row r="154" spans="1:6" hidden="1" x14ac:dyDescent="0.35">
      <c r="A154" t="s">
        <v>77</v>
      </c>
      <c r="B154" t="s">
        <v>112</v>
      </c>
      <c r="C154">
        <v>2050</v>
      </c>
      <c r="D154" t="s">
        <v>266</v>
      </c>
      <c r="E154" t="s">
        <v>267</v>
      </c>
      <c r="F154">
        <v>0.52561114860000002</v>
      </c>
    </row>
    <row r="155" spans="1:6" hidden="1" x14ac:dyDescent="0.35">
      <c r="A155" t="s">
        <v>77</v>
      </c>
      <c r="B155" t="s">
        <v>112</v>
      </c>
      <c r="C155">
        <v>2000</v>
      </c>
      <c r="D155" t="s">
        <v>268</v>
      </c>
      <c r="E155" t="s">
        <v>269</v>
      </c>
      <c r="F155">
        <v>0.48959501424051266</v>
      </c>
    </row>
    <row r="156" spans="1:6" hidden="1" x14ac:dyDescent="0.35">
      <c r="A156" t="s">
        <v>77</v>
      </c>
      <c r="B156" t="s">
        <v>112</v>
      </c>
      <c r="C156">
        <v>2001</v>
      </c>
      <c r="D156" t="s">
        <v>268</v>
      </c>
      <c r="E156" t="s">
        <v>269</v>
      </c>
      <c r="F156">
        <v>0.67075919776925508</v>
      </c>
    </row>
    <row r="157" spans="1:6" hidden="1" x14ac:dyDescent="0.35">
      <c r="A157" t="s">
        <v>77</v>
      </c>
      <c r="B157" t="s">
        <v>112</v>
      </c>
      <c r="C157">
        <v>2002</v>
      </c>
      <c r="D157" t="s">
        <v>268</v>
      </c>
      <c r="E157" t="s">
        <v>269</v>
      </c>
      <c r="F157">
        <v>0.66025272206309082</v>
      </c>
    </row>
    <row r="158" spans="1:6" hidden="1" x14ac:dyDescent="0.35">
      <c r="A158" t="s">
        <v>77</v>
      </c>
      <c r="B158" t="s">
        <v>112</v>
      </c>
      <c r="C158">
        <v>2003</v>
      </c>
      <c r="D158" t="s">
        <v>268</v>
      </c>
      <c r="E158" t="s">
        <v>269</v>
      </c>
      <c r="F158">
        <v>0.55647677351923464</v>
      </c>
    </row>
    <row r="159" spans="1:6" hidden="1" x14ac:dyDescent="0.35">
      <c r="A159" t="s">
        <v>77</v>
      </c>
      <c r="B159" t="s">
        <v>112</v>
      </c>
      <c r="C159">
        <v>2004</v>
      </c>
      <c r="D159" t="s">
        <v>268</v>
      </c>
      <c r="E159" t="s">
        <v>269</v>
      </c>
      <c r="F159">
        <v>0.50756574068065607</v>
      </c>
    </row>
    <row r="160" spans="1:6" hidden="1" x14ac:dyDescent="0.35">
      <c r="A160" t="s">
        <v>77</v>
      </c>
      <c r="B160" t="s">
        <v>112</v>
      </c>
      <c r="C160">
        <v>2005</v>
      </c>
      <c r="D160" t="s">
        <v>268</v>
      </c>
      <c r="E160" t="s">
        <v>269</v>
      </c>
      <c r="F160">
        <v>0.46997053562150753</v>
      </c>
    </row>
    <row r="161" spans="1:6" hidden="1" x14ac:dyDescent="0.35">
      <c r="A161" t="s">
        <v>77</v>
      </c>
      <c r="B161" t="s">
        <v>112</v>
      </c>
      <c r="C161">
        <v>2006</v>
      </c>
      <c r="D161" t="s">
        <v>268</v>
      </c>
      <c r="E161" t="s">
        <v>269</v>
      </c>
      <c r="F161">
        <v>0.41157684029315394</v>
      </c>
    </row>
    <row r="162" spans="1:6" hidden="1" x14ac:dyDescent="0.35">
      <c r="A162" t="s">
        <v>77</v>
      </c>
      <c r="B162" t="s">
        <v>112</v>
      </c>
      <c r="C162">
        <v>2007</v>
      </c>
      <c r="D162" t="s">
        <v>268</v>
      </c>
      <c r="E162" t="s">
        <v>269</v>
      </c>
      <c r="F162">
        <v>0.46456175749124301</v>
      </c>
    </row>
    <row r="163" spans="1:6" hidden="1" x14ac:dyDescent="0.35">
      <c r="A163" t="s">
        <v>77</v>
      </c>
      <c r="B163" t="s">
        <v>112</v>
      </c>
      <c r="C163">
        <v>2008</v>
      </c>
      <c r="D163" t="s">
        <v>268</v>
      </c>
      <c r="E163" t="s">
        <v>269</v>
      </c>
      <c r="F163">
        <v>0.48165882559980344</v>
      </c>
    </row>
    <row r="164" spans="1:6" hidden="1" x14ac:dyDescent="0.35">
      <c r="A164" t="s">
        <v>77</v>
      </c>
      <c r="B164" t="s">
        <v>112</v>
      </c>
      <c r="C164">
        <v>2009</v>
      </c>
      <c r="D164" t="s">
        <v>268</v>
      </c>
      <c r="E164" t="s">
        <v>269</v>
      </c>
      <c r="F164">
        <v>0.38674766903522262</v>
      </c>
    </row>
    <row r="165" spans="1:6" hidden="1" x14ac:dyDescent="0.35">
      <c r="A165" t="s">
        <v>77</v>
      </c>
      <c r="B165" t="s">
        <v>112</v>
      </c>
      <c r="C165">
        <v>2010</v>
      </c>
      <c r="D165" t="s">
        <v>268</v>
      </c>
      <c r="E165" t="s">
        <v>269</v>
      </c>
      <c r="F165">
        <v>0.34948568869999996</v>
      </c>
    </row>
    <row r="166" spans="1:6" hidden="1" x14ac:dyDescent="0.35">
      <c r="A166" t="s">
        <v>77</v>
      </c>
      <c r="B166" t="s">
        <v>112</v>
      </c>
      <c r="C166">
        <v>2011</v>
      </c>
      <c r="D166" t="s">
        <v>268</v>
      </c>
      <c r="E166" t="s">
        <v>269</v>
      </c>
      <c r="F166">
        <v>0.30235650770000005</v>
      </c>
    </row>
    <row r="167" spans="1:6" hidden="1" x14ac:dyDescent="0.35">
      <c r="A167" t="s">
        <v>77</v>
      </c>
      <c r="B167" t="s">
        <v>112</v>
      </c>
      <c r="C167">
        <v>2012</v>
      </c>
      <c r="D167" t="s">
        <v>268</v>
      </c>
      <c r="E167" t="s">
        <v>269</v>
      </c>
      <c r="F167">
        <v>0.2346597997</v>
      </c>
    </row>
    <row r="168" spans="1:6" hidden="1" x14ac:dyDescent="0.35">
      <c r="A168" t="s">
        <v>77</v>
      </c>
      <c r="B168" t="s">
        <v>112</v>
      </c>
      <c r="C168">
        <v>2013</v>
      </c>
      <c r="D168" t="s">
        <v>268</v>
      </c>
      <c r="E168" t="s">
        <v>269</v>
      </c>
      <c r="F168">
        <v>0.20666469600000001</v>
      </c>
    </row>
    <row r="169" spans="1:6" hidden="1" x14ac:dyDescent="0.35">
      <c r="A169" t="s">
        <v>77</v>
      </c>
      <c r="B169" t="s">
        <v>112</v>
      </c>
      <c r="C169">
        <v>2014</v>
      </c>
      <c r="D169" t="s">
        <v>268</v>
      </c>
      <c r="E169" t="s">
        <v>269</v>
      </c>
      <c r="F169">
        <v>0.35270944400000004</v>
      </c>
    </row>
    <row r="170" spans="1:6" hidden="1" x14ac:dyDescent="0.35">
      <c r="A170" t="s">
        <v>77</v>
      </c>
      <c r="B170" t="s">
        <v>112</v>
      </c>
      <c r="C170">
        <v>2015</v>
      </c>
      <c r="D170" t="s">
        <v>268</v>
      </c>
      <c r="E170" t="s">
        <v>269</v>
      </c>
      <c r="F170">
        <v>0.21809482060000002</v>
      </c>
    </row>
    <row r="171" spans="1:6" hidden="1" x14ac:dyDescent="0.35">
      <c r="A171" t="s">
        <v>77</v>
      </c>
      <c r="B171" t="s">
        <v>112</v>
      </c>
      <c r="C171">
        <v>2016</v>
      </c>
      <c r="D171" t="s">
        <v>268</v>
      </c>
      <c r="E171" t="s">
        <v>269</v>
      </c>
      <c r="F171">
        <v>0.19297527340000001</v>
      </c>
    </row>
    <row r="172" spans="1:6" hidden="1" x14ac:dyDescent="0.35">
      <c r="A172" t="s">
        <v>77</v>
      </c>
      <c r="B172" t="s">
        <v>112</v>
      </c>
      <c r="C172">
        <v>2017</v>
      </c>
      <c r="D172" t="s">
        <v>268</v>
      </c>
      <c r="E172" t="s">
        <v>269</v>
      </c>
      <c r="F172">
        <v>0.1358682832</v>
      </c>
    </row>
    <row r="173" spans="1:6" hidden="1" x14ac:dyDescent="0.35">
      <c r="A173" t="s">
        <v>77</v>
      </c>
      <c r="B173" t="s">
        <v>112</v>
      </c>
      <c r="C173">
        <v>2018</v>
      </c>
      <c r="D173" t="s">
        <v>268</v>
      </c>
      <c r="E173" t="s">
        <v>269</v>
      </c>
      <c r="F173">
        <v>8.5781225600000011E-2</v>
      </c>
    </row>
    <row r="174" spans="1:6" hidden="1" x14ac:dyDescent="0.35">
      <c r="A174" t="s">
        <v>77</v>
      </c>
      <c r="B174" t="s">
        <v>112</v>
      </c>
      <c r="C174">
        <v>2019</v>
      </c>
      <c r="D174" t="s">
        <v>268</v>
      </c>
      <c r="E174" t="s">
        <v>269</v>
      </c>
      <c r="F174">
        <v>1.9936182699999999E-2</v>
      </c>
    </row>
    <row r="175" spans="1:6" hidden="1" x14ac:dyDescent="0.35">
      <c r="A175" t="s">
        <v>77</v>
      </c>
      <c r="B175" t="s">
        <v>112</v>
      </c>
      <c r="C175">
        <v>2020</v>
      </c>
      <c r="D175" t="s">
        <v>268</v>
      </c>
      <c r="E175" t="s">
        <v>269</v>
      </c>
      <c r="F175">
        <v>1.6420905300000004E-2</v>
      </c>
    </row>
    <row r="176" spans="1:6" hidden="1" x14ac:dyDescent="0.35">
      <c r="A176" t="s">
        <v>77</v>
      </c>
      <c r="B176" t="s">
        <v>112</v>
      </c>
      <c r="C176">
        <v>2021</v>
      </c>
      <c r="D176" t="s">
        <v>268</v>
      </c>
      <c r="E176" t="s">
        <v>269</v>
      </c>
      <c r="F176">
        <v>1.7448049399999999E-2</v>
      </c>
    </row>
    <row r="177" spans="1:6" hidden="1" x14ac:dyDescent="0.35">
      <c r="A177" t="s">
        <v>77</v>
      </c>
      <c r="B177" t="s">
        <v>112</v>
      </c>
      <c r="C177">
        <v>2022</v>
      </c>
      <c r="D177" t="s">
        <v>268</v>
      </c>
      <c r="E177" t="s">
        <v>269</v>
      </c>
      <c r="F177">
        <v>1.6084610900000001E-2</v>
      </c>
    </row>
    <row r="178" spans="1:6" hidden="1" x14ac:dyDescent="0.35">
      <c r="A178" t="s">
        <v>77</v>
      </c>
      <c r="B178" t="s">
        <v>112</v>
      </c>
      <c r="C178">
        <v>2023</v>
      </c>
      <c r="D178" t="s">
        <v>268</v>
      </c>
      <c r="E178" t="s">
        <v>269</v>
      </c>
      <c r="F178">
        <v>1.4439478499999998E-2</v>
      </c>
    </row>
    <row r="179" spans="1:6" hidden="1" x14ac:dyDescent="0.35">
      <c r="A179" t="s">
        <v>77</v>
      </c>
      <c r="B179" t="s">
        <v>112</v>
      </c>
      <c r="C179">
        <v>2024</v>
      </c>
      <c r="D179" t="s">
        <v>268</v>
      </c>
      <c r="E179" t="s">
        <v>269</v>
      </c>
      <c r="F179">
        <v>1.2877520600000001E-2</v>
      </c>
    </row>
    <row r="180" spans="1:6" hidden="1" x14ac:dyDescent="0.35">
      <c r="A180" t="s">
        <v>77</v>
      </c>
      <c r="B180" t="s">
        <v>112</v>
      </c>
      <c r="C180">
        <v>2025</v>
      </c>
      <c r="D180" t="s">
        <v>268</v>
      </c>
      <c r="E180" t="s">
        <v>269</v>
      </c>
      <c r="F180">
        <v>1.13915938E-2</v>
      </c>
    </row>
    <row r="181" spans="1:6" hidden="1" x14ac:dyDescent="0.35">
      <c r="A181" t="s">
        <v>77</v>
      </c>
      <c r="B181" t="s">
        <v>112</v>
      </c>
      <c r="C181">
        <v>2026</v>
      </c>
      <c r="D181" t="s">
        <v>268</v>
      </c>
      <c r="E181" t="s">
        <v>269</v>
      </c>
      <c r="F181">
        <v>1.0027201999999999E-2</v>
      </c>
    </row>
    <row r="182" spans="1:6" hidden="1" x14ac:dyDescent="0.35">
      <c r="A182" t="s">
        <v>77</v>
      </c>
      <c r="B182" t="s">
        <v>112</v>
      </c>
      <c r="C182">
        <v>2027</v>
      </c>
      <c r="D182" t="s">
        <v>268</v>
      </c>
      <c r="E182" t="s">
        <v>269</v>
      </c>
      <c r="F182">
        <v>8.8126570999999994E-3</v>
      </c>
    </row>
    <row r="183" spans="1:6" hidden="1" x14ac:dyDescent="0.35">
      <c r="A183" t="s">
        <v>77</v>
      </c>
      <c r="B183" t="s">
        <v>112</v>
      </c>
      <c r="C183">
        <v>2028</v>
      </c>
      <c r="D183" t="s">
        <v>268</v>
      </c>
      <c r="E183" t="s">
        <v>269</v>
      </c>
      <c r="F183">
        <v>7.7591298999999999E-3</v>
      </c>
    </row>
    <row r="184" spans="1:6" hidden="1" x14ac:dyDescent="0.35">
      <c r="A184" t="s">
        <v>77</v>
      </c>
      <c r="B184" t="s">
        <v>112</v>
      </c>
      <c r="C184">
        <v>2029</v>
      </c>
      <c r="D184" t="s">
        <v>268</v>
      </c>
      <c r="E184" t="s">
        <v>269</v>
      </c>
      <c r="F184">
        <v>6.8632951999999994E-3</v>
      </c>
    </row>
    <row r="185" spans="1:6" hidden="1" x14ac:dyDescent="0.35">
      <c r="A185" t="s">
        <v>77</v>
      </c>
      <c r="B185" t="s">
        <v>112</v>
      </c>
      <c r="C185">
        <v>2030</v>
      </c>
      <c r="D185" t="s">
        <v>268</v>
      </c>
      <c r="E185" t="s">
        <v>269</v>
      </c>
      <c r="F185">
        <v>6.1114682000000002E-3</v>
      </c>
    </row>
    <row r="186" spans="1:6" hidden="1" x14ac:dyDescent="0.35">
      <c r="A186" t="s">
        <v>77</v>
      </c>
      <c r="B186" t="s">
        <v>112</v>
      </c>
      <c r="C186">
        <v>2031</v>
      </c>
      <c r="D186" t="s">
        <v>268</v>
      </c>
      <c r="E186" t="s">
        <v>269</v>
      </c>
      <c r="F186">
        <v>5.4840841999999994E-3</v>
      </c>
    </row>
    <row r="187" spans="1:6" hidden="1" x14ac:dyDescent="0.35">
      <c r="A187" t="s">
        <v>77</v>
      </c>
      <c r="B187" t="s">
        <v>112</v>
      </c>
      <c r="C187">
        <v>2032</v>
      </c>
      <c r="D187" t="s">
        <v>268</v>
      </c>
      <c r="E187" t="s">
        <v>269</v>
      </c>
      <c r="F187">
        <v>4.9596286999999996E-3</v>
      </c>
    </row>
    <row r="188" spans="1:6" hidden="1" x14ac:dyDescent="0.35">
      <c r="A188" t="s">
        <v>77</v>
      </c>
      <c r="B188" t="s">
        <v>112</v>
      </c>
      <c r="C188">
        <v>2033</v>
      </c>
      <c r="D188" t="s">
        <v>268</v>
      </c>
      <c r="E188" t="s">
        <v>269</v>
      </c>
      <c r="F188">
        <v>4.5175248000000005E-3</v>
      </c>
    </row>
    <row r="189" spans="1:6" hidden="1" x14ac:dyDescent="0.35">
      <c r="A189" t="s">
        <v>77</v>
      </c>
      <c r="B189" t="s">
        <v>112</v>
      </c>
      <c r="C189">
        <v>2034</v>
      </c>
      <c r="D189" t="s">
        <v>268</v>
      </c>
      <c r="E189" t="s">
        <v>269</v>
      </c>
      <c r="F189">
        <v>4.1398603999999997E-3</v>
      </c>
    </row>
    <row r="190" spans="1:6" hidden="1" x14ac:dyDescent="0.35">
      <c r="A190" t="s">
        <v>77</v>
      </c>
      <c r="B190" t="s">
        <v>112</v>
      </c>
      <c r="C190">
        <v>2035</v>
      </c>
      <c r="D190" t="s">
        <v>268</v>
      </c>
      <c r="E190" t="s">
        <v>269</v>
      </c>
      <c r="F190">
        <v>3.8121043000000003E-3</v>
      </c>
    </row>
    <row r="191" spans="1:6" hidden="1" x14ac:dyDescent="0.35">
      <c r="A191" t="s">
        <v>77</v>
      </c>
      <c r="B191" t="s">
        <v>112</v>
      </c>
      <c r="C191">
        <v>2036</v>
      </c>
      <c r="D191" t="s">
        <v>268</v>
      </c>
      <c r="E191" t="s">
        <v>269</v>
      </c>
      <c r="F191">
        <v>3.5230951E-3</v>
      </c>
    </row>
    <row r="192" spans="1:6" hidden="1" x14ac:dyDescent="0.35">
      <c r="A192" t="s">
        <v>77</v>
      </c>
      <c r="B192" t="s">
        <v>112</v>
      </c>
      <c r="C192">
        <v>2037</v>
      </c>
      <c r="D192" t="s">
        <v>268</v>
      </c>
      <c r="E192" t="s">
        <v>269</v>
      </c>
      <c r="F192">
        <v>3.2646082000000005E-3</v>
      </c>
    </row>
    <row r="193" spans="1:6" hidden="1" x14ac:dyDescent="0.35">
      <c r="A193" t="s">
        <v>77</v>
      </c>
      <c r="B193" t="s">
        <v>112</v>
      </c>
      <c r="C193">
        <v>2038</v>
      </c>
      <c r="D193" t="s">
        <v>268</v>
      </c>
      <c r="E193" t="s">
        <v>269</v>
      </c>
      <c r="F193">
        <v>3.0307490000000001E-3</v>
      </c>
    </row>
    <row r="194" spans="1:6" hidden="1" x14ac:dyDescent="0.35">
      <c r="A194" t="s">
        <v>77</v>
      </c>
      <c r="B194" t="s">
        <v>112</v>
      </c>
      <c r="C194">
        <v>2039</v>
      </c>
      <c r="D194" t="s">
        <v>268</v>
      </c>
      <c r="E194" t="s">
        <v>269</v>
      </c>
      <c r="F194">
        <v>2.8173447000000001E-3</v>
      </c>
    </row>
    <row r="195" spans="1:6" hidden="1" x14ac:dyDescent="0.35">
      <c r="A195" t="s">
        <v>77</v>
      </c>
      <c r="B195" t="s">
        <v>112</v>
      </c>
      <c r="C195">
        <v>2040</v>
      </c>
      <c r="D195" t="s">
        <v>268</v>
      </c>
      <c r="E195" t="s">
        <v>269</v>
      </c>
      <c r="F195">
        <v>2.6214253999999998E-3</v>
      </c>
    </row>
    <row r="196" spans="1:6" hidden="1" x14ac:dyDescent="0.35">
      <c r="A196" t="s">
        <v>77</v>
      </c>
      <c r="B196" t="s">
        <v>112</v>
      </c>
      <c r="C196">
        <v>2041</v>
      </c>
      <c r="D196" t="s">
        <v>268</v>
      </c>
      <c r="E196" t="s">
        <v>269</v>
      </c>
      <c r="F196">
        <v>2.4408261000000001E-3</v>
      </c>
    </row>
    <row r="197" spans="1:6" hidden="1" x14ac:dyDescent="0.35">
      <c r="A197" t="s">
        <v>77</v>
      </c>
      <c r="B197" t="s">
        <v>112</v>
      </c>
      <c r="C197">
        <v>2042</v>
      </c>
      <c r="D197" t="s">
        <v>268</v>
      </c>
      <c r="E197" t="s">
        <v>269</v>
      </c>
      <c r="F197">
        <v>2.2739058000000004E-3</v>
      </c>
    </row>
    <row r="198" spans="1:6" hidden="1" x14ac:dyDescent="0.35">
      <c r="A198" t="s">
        <v>77</v>
      </c>
      <c r="B198" t="s">
        <v>112</v>
      </c>
      <c r="C198">
        <v>2043</v>
      </c>
      <c r="D198" t="s">
        <v>268</v>
      </c>
      <c r="E198" t="s">
        <v>269</v>
      </c>
      <c r="F198">
        <v>2.1193603000000004E-3</v>
      </c>
    </row>
    <row r="199" spans="1:6" hidden="1" x14ac:dyDescent="0.35">
      <c r="A199" t="s">
        <v>77</v>
      </c>
      <c r="B199" t="s">
        <v>112</v>
      </c>
      <c r="C199">
        <v>2044</v>
      </c>
      <c r="D199" t="s">
        <v>268</v>
      </c>
      <c r="E199" t="s">
        <v>269</v>
      </c>
      <c r="F199">
        <v>1.9761062000000001E-3</v>
      </c>
    </row>
    <row r="200" spans="1:6" hidden="1" x14ac:dyDescent="0.35">
      <c r="A200" t="s">
        <v>77</v>
      </c>
      <c r="B200" t="s">
        <v>112</v>
      </c>
      <c r="C200">
        <v>2045</v>
      </c>
      <c r="D200" t="s">
        <v>268</v>
      </c>
      <c r="E200" t="s">
        <v>269</v>
      </c>
      <c r="F200">
        <v>1.8432088000000001E-3</v>
      </c>
    </row>
    <row r="201" spans="1:6" hidden="1" x14ac:dyDescent="0.35">
      <c r="A201" t="s">
        <v>77</v>
      </c>
      <c r="B201" t="s">
        <v>112</v>
      </c>
      <c r="C201">
        <v>2046</v>
      </c>
      <c r="D201" t="s">
        <v>268</v>
      </c>
      <c r="E201" t="s">
        <v>269</v>
      </c>
      <c r="F201">
        <v>1.7198414000000001E-3</v>
      </c>
    </row>
    <row r="202" spans="1:6" hidden="1" x14ac:dyDescent="0.35">
      <c r="A202" t="s">
        <v>77</v>
      </c>
      <c r="B202" t="s">
        <v>112</v>
      </c>
      <c r="C202">
        <v>2047</v>
      </c>
      <c r="D202" t="s">
        <v>268</v>
      </c>
      <c r="E202" t="s">
        <v>269</v>
      </c>
      <c r="F202">
        <v>1.6052601000000001E-3</v>
      </c>
    </row>
    <row r="203" spans="1:6" hidden="1" x14ac:dyDescent="0.35">
      <c r="A203" t="s">
        <v>77</v>
      </c>
      <c r="B203" t="s">
        <v>112</v>
      </c>
      <c r="C203">
        <v>2048</v>
      </c>
      <c r="D203" t="s">
        <v>268</v>
      </c>
      <c r="E203" t="s">
        <v>269</v>
      </c>
      <c r="F203">
        <v>1.4987893E-3</v>
      </c>
    </row>
    <row r="204" spans="1:6" hidden="1" x14ac:dyDescent="0.35">
      <c r="A204" t="s">
        <v>77</v>
      </c>
      <c r="B204" t="s">
        <v>112</v>
      </c>
      <c r="C204">
        <v>2049</v>
      </c>
      <c r="D204" t="s">
        <v>268</v>
      </c>
      <c r="E204" t="s">
        <v>269</v>
      </c>
      <c r="F204">
        <v>1.3998109999999999E-3</v>
      </c>
    </row>
    <row r="205" spans="1:6" hidden="1" x14ac:dyDescent="0.35">
      <c r="A205" t="s">
        <v>77</v>
      </c>
      <c r="B205" t="s">
        <v>112</v>
      </c>
      <c r="C205">
        <v>2050</v>
      </c>
      <c r="D205" t="s">
        <v>268</v>
      </c>
      <c r="E205" t="s">
        <v>269</v>
      </c>
      <c r="F205">
        <v>1.3077597000000002E-3</v>
      </c>
    </row>
    <row r="206" spans="1:6" hidden="1" x14ac:dyDescent="0.35">
      <c r="A206" t="s">
        <v>77</v>
      </c>
      <c r="B206" t="s">
        <v>112</v>
      </c>
      <c r="C206">
        <v>2000</v>
      </c>
      <c r="D206" t="s">
        <v>270</v>
      </c>
      <c r="E206" t="s">
        <v>271</v>
      </c>
      <c r="F206">
        <v>0</v>
      </c>
    </row>
    <row r="207" spans="1:6" hidden="1" x14ac:dyDescent="0.35">
      <c r="A207" t="s">
        <v>77</v>
      </c>
      <c r="B207" t="s">
        <v>112</v>
      </c>
      <c r="C207">
        <v>2001</v>
      </c>
      <c r="D207" t="s">
        <v>270</v>
      </c>
      <c r="E207" t="s">
        <v>271</v>
      </c>
      <c r="F207">
        <v>0</v>
      </c>
    </row>
    <row r="208" spans="1:6" hidden="1" x14ac:dyDescent="0.35">
      <c r="A208" t="s">
        <v>77</v>
      </c>
      <c r="B208" t="s">
        <v>112</v>
      </c>
      <c r="C208">
        <v>2002</v>
      </c>
      <c r="D208" t="s">
        <v>270</v>
      </c>
      <c r="E208" t="s">
        <v>271</v>
      </c>
      <c r="F208">
        <v>0</v>
      </c>
    </row>
    <row r="209" spans="1:6" hidden="1" x14ac:dyDescent="0.35">
      <c r="A209" t="s">
        <v>77</v>
      </c>
      <c r="B209" t="s">
        <v>112</v>
      </c>
      <c r="C209">
        <v>2003</v>
      </c>
      <c r="D209" t="s">
        <v>270</v>
      </c>
      <c r="E209" t="s">
        <v>271</v>
      </c>
      <c r="F209">
        <v>0</v>
      </c>
    </row>
    <row r="210" spans="1:6" hidden="1" x14ac:dyDescent="0.35">
      <c r="A210" t="s">
        <v>77</v>
      </c>
      <c r="B210" t="s">
        <v>112</v>
      </c>
      <c r="C210">
        <v>2004</v>
      </c>
      <c r="D210" t="s">
        <v>270</v>
      </c>
      <c r="E210" t="s">
        <v>271</v>
      </c>
      <c r="F210">
        <v>0</v>
      </c>
    </row>
    <row r="211" spans="1:6" hidden="1" x14ac:dyDescent="0.35">
      <c r="A211" t="s">
        <v>77</v>
      </c>
      <c r="B211" t="s">
        <v>112</v>
      </c>
      <c r="C211">
        <v>2005</v>
      </c>
      <c r="D211" t="s">
        <v>270</v>
      </c>
      <c r="E211" t="s">
        <v>271</v>
      </c>
      <c r="F211">
        <v>2.5114050387006568E-3</v>
      </c>
    </row>
    <row r="212" spans="1:6" hidden="1" x14ac:dyDescent="0.35">
      <c r="A212" t="s">
        <v>77</v>
      </c>
      <c r="B212" t="s">
        <v>112</v>
      </c>
      <c r="C212">
        <v>2006</v>
      </c>
      <c r="D212" t="s">
        <v>270</v>
      </c>
      <c r="E212" t="s">
        <v>271</v>
      </c>
      <c r="F212">
        <v>9.6869046975350676E-3</v>
      </c>
    </row>
    <row r="213" spans="1:6" hidden="1" x14ac:dyDescent="0.35">
      <c r="A213" t="s">
        <v>77</v>
      </c>
      <c r="B213" t="s">
        <v>112</v>
      </c>
      <c r="C213">
        <v>2007</v>
      </c>
      <c r="D213" t="s">
        <v>270</v>
      </c>
      <c r="E213" t="s">
        <v>271</v>
      </c>
      <c r="F213">
        <v>1.9459699346335877E-2</v>
      </c>
    </row>
    <row r="214" spans="1:6" hidden="1" x14ac:dyDescent="0.35">
      <c r="A214" t="s">
        <v>77</v>
      </c>
      <c r="B214" t="s">
        <v>112</v>
      </c>
      <c r="C214">
        <v>2008</v>
      </c>
      <c r="D214" t="s">
        <v>270</v>
      </c>
      <c r="E214" t="s">
        <v>271</v>
      </c>
      <c r="F214">
        <v>5.6302439702216239E-2</v>
      </c>
    </row>
    <row r="215" spans="1:6" hidden="1" x14ac:dyDescent="0.35">
      <c r="A215" t="s">
        <v>77</v>
      </c>
      <c r="B215" t="s">
        <v>112</v>
      </c>
      <c r="C215">
        <v>2009</v>
      </c>
      <c r="D215" t="s">
        <v>270</v>
      </c>
      <c r="E215" t="s">
        <v>271</v>
      </c>
      <c r="F215">
        <v>9.7421231107526804E-2</v>
      </c>
    </row>
    <row r="216" spans="1:6" hidden="1" x14ac:dyDescent="0.35">
      <c r="A216" t="s">
        <v>77</v>
      </c>
      <c r="B216" t="s">
        <v>112</v>
      </c>
      <c r="C216">
        <v>2010</v>
      </c>
      <c r="D216" t="s">
        <v>270</v>
      </c>
      <c r="E216" t="s">
        <v>271</v>
      </c>
      <c r="F216">
        <v>0.18129249244744425</v>
      </c>
    </row>
    <row r="217" spans="1:6" hidden="1" x14ac:dyDescent="0.35">
      <c r="A217" t="s">
        <v>77</v>
      </c>
      <c r="B217" t="s">
        <v>112</v>
      </c>
      <c r="C217">
        <v>2011</v>
      </c>
      <c r="D217" t="s">
        <v>270</v>
      </c>
      <c r="E217" t="s">
        <v>271</v>
      </c>
      <c r="F217">
        <v>0.25678344058969288</v>
      </c>
    </row>
    <row r="218" spans="1:6" hidden="1" x14ac:dyDescent="0.35">
      <c r="A218" t="s">
        <v>77</v>
      </c>
      <c r="B218" t="s">
        <v>112</v>
      </c>
      <c r="C218">
        <v>2012</v>
      </c>
      <c r="D218" t="s">
        <v>270</v>
      </c>
      <c r="E218" t="s">
        <v>271</v>
      </c>
      <c r="F218">
        <v>0.32660982832101515</v>
      </c>
    </row>
    <row r="219" spans="1:6" hidden="1" x14ac:dyDescent="0.35">
      <c r="A219" t="s">
        <v>77</v>
      </c>
      <c r="B219" t="s">
        <v>112</v>
      </c>
      <c r="C219">
        <v>2013</v>
      </c>
      <c r="D219" t="s">
        <v>270</v>
      </c>
      <c r="E219" t="s">
        <v>271</v>
      </c>
      <c r="F219">
        <v>0.43747076500363419</v>
      </c>
    </row>
    <row r="220" spans="1:6" hidden="1" x14ac:dyDescent="0.35">
      <c r="A220" t="s">
        <v>77</v>
      </c>
      <c r="B220" t="s">
        <v>112</v>
      </c>
      <c r="C220">
        <v>2014</v>
      </c>
      <c r="D220" t="s">
        <v>270</v>
      </c>
      <c r="E220" t="s">
        <v>271</v>
      </c>
      <c r="F220">
        <v>0.69395533640857054</v>
      </c>
    </row>
    <row r="221" spans="1:6" hidden="1" x14ac:dyDescent="0.35">
      <c r="A221" t="s">
        <v>77</v>
      </c>
      <c r="B221" t="s">
        <v>112</v>
      </c>
      <c r="C221">
        <v>2015</v>
      </c>
      <c r="D221" t="s">
        <v>270</v>
      </c>
      <c r="E221" t="s">
        <v>271</v>
      </c>
      <c r="F221">
        <v>1.0378737126700828</v>
      </c>
    </row>
    <row r="222" spans="1:6" hidden="1" x14ac:dyDescent="0.35">
      <c r="A222" t="s">
        <v>77</v>
      </c>
      <c r="B222" t="s">
        <v>112</v>
      </c>
      <c r="C222">
        <v>2016</v>
      </c>
      <c r="D222" t="s">
        <v>270</v>
      </c>
      <c r="E222" t="s">
        <v>271</v>
      </c>
      <c r="F222">
        <v>1.2916420973686455</v>
      </c>
    </row>
    <row r="223" spans="1:6" hidden="1" x14ac:dyDescent="0.35">
      <c r="A223" t="s">
        <v>77</v>
      </c>
      <c r="B223" t="s">
        <v>112</v>
      </c>
      <c r="C223">
        <v>2017</v>
      </c>
      <c r="D223" t="s">
        <v>270</v>
      </c>
      <c r="E223" t="s">
        <v>271</v>
      </c>
      <c r="F223">
        <v>1.5679493948785039</v>
      </c>
    </row>
    <row r="224" spans="1:6" hidden="1" x14ac:dyDescent="0.35">
      <c r="A224" t="s">
        <v>77</v>
      </c>
      <c r="B224" t="s">
        <v>112</v>
      </c>
      <c r="C224">
        <v>2018</v>
      </c>
      <c r="D224" t="s">
        <v>270</v>
      </c>
      <c r="E224" t="s">
        <v>271</v>
      </c>
      <c r="F224">
        <v>1.7945773857666951</v>
      </c>
    </row>
    <row r="225" spans="1:6" hidden="1" x14ac:dyDescent="0.35">
      <c r="A225" t="s">
        <v>77</v>
      </c>
      <c r="B225" t="s">
        <v>112</v>
      </c>
      <c r="C225">
        <v>2019</v>
      </c>
      <c r="D225" t="s">
        <v>270</v>
      </c>
      <c r="E225" t="s">
        <v>271</v>
      </c>
      <c r="F225">
        <v>1.8886760402403122</v>
      </c>
    </row>
    <row r="226" spans="1:6" hidden="1" x14ac:dyDescent="0.35">
      <c r="A226" t="s">
        <v>77</v>
      </c>
      <c r="B226" t="s">
        <v>112</v>
      </c>
      <c r="C226">
        <v>2020</v>
      </c>
      <c r="D226" t="s">
        <v>270</v>
      </c>
      <c r="E226" t="s">
        <v>271</v>
      </c>
      <c r="F226">
        <v>1.8992512657431819</v>
      </c>
    </row>
    <row r="227" spans="1:6" hidden="1" x14ac:dyDescent="0.35">
      <c r="A227" t="s">
        <v>77</v>
      </c>
      <c r="B227" t="s">
        <v>112</v>
      </c>
      <c r="C227">
        <v>2021</v>
      </c>
      <c r="D227" t="s">
        <v>270</v>
      </c>
      <c r="E227" t="s">
        <v>271</v>
      </c>
      <c r="F227">
        <v>2.087151282688136</v>
      </c>
    </row>
    <row r="228" spans="1:6" hidden="1" x14ac:dyDescent="0.35">
      <c r="A228" t="s">
        <v>77</v>
      </c>
      <c r="B228" t="s">
        <v>112</v>
      </c>
      <c r="C228">
        <v>2022</v>
      </c>
      <c r="D228" t="s">
        <v>270</v>
      </c>
      <c r="E228" t="s">
        <v>271</v>
      </c>
      <c r="F228">
        <v>2.3848190374654368</v>
      </c>
    </row>
    <row r="229" spans="1:6" hidden="1" x14ac:dyDescent="0.35">
      <c r="A229" t="s">
        <v>77</v>
      </c>
      <c r="B229" t="s">
        <v>112</v>
      </c>
      <c r="C229">
        <v>2023</v>
      </c>
      <c r="D229" t="s">
        <v>270</v>
      </c>
      <c r="E229" t="s">
        <v>271</v>
      </c>
      <c r="F229">
        <v>2.484192005772258</v>
      </c>
    </row>
    <row r="230" spans="1:6" hidden="1" x14ac:dyDescent="0.35">
      <c r="A230" t="s">
        <v>77</v>
      </c>
      <c r="B230" t="s">
        <v>112</v>
      </c>
      <c r="C230">
        <v>2024</v>
      </c>
      <c r="D230" t="s">
        <v>270</v>
      </c>
      <c r="E230" t="s">
        <v>271</v>
      </c>
      <c r="F230">
        <v>2.3787580290741288</v>
      </c>
    </row>
    <row r="231" spans="1:6" hidden="1" x14ac:dyDescent="0.35">
      <c r="A231" t="s">
        <v>77</v>
      </c>
      <c r="B231" t="s">
        <v>112</v>
      </c>
      <c r="C231">
        <v>2025</v>
      </c>
      <c r="D231" t="s">
        <v>270</v>
      </c>
      <c r="E231" t="s">
        <v>271</v>
      </c>
      <c r="F231">
        <v>2.3505719006071408</v>
      </c>
    </row>
    <row r="232" spans="1:6" hidden="1" x14ac:dyDescent="0.35">
      <c r="A232" t="s">
        <v>77</v>
      </c>
      <c r="B232" t="s">
        <v>112</v>
      </c>
      <c r="C232">
        <v>2026</v>
      </c>
      <c r="D232" t="s">
        <v>270</v>
      </c>
      <c r="E232" t="s">
        <v>271</v>
      </c>
      <c r="F232">
        <v>2.3545348501289829</v>
      </c>
    </row>
    <row r="233" spans="1:6" hidden="1" x14ac:dyDescent="0.35">
      <c r="A233" t="s">
        <v>77</v>
      </c>
      <c r="B233" t="s">
        <v>112</v>
      </c>
      <c r="C233">
        <v>2027</v>
      </c>
      <c r="D233" t="s">
        <v>270</v>
      </c>
      <c r="E233" t="s">
        <v>271</v>
      </c>
      <c r="F233">
        <v>2.3315520385946944</v>
      </c>
    </row>
    <row r="234" spans="1:6" hidden="1" x14ac:dyDescent="0.35">
      <c r="A234" t="s">
        <v>77</v>
      </c>
      <c r="B234" t="s">
        <v>112</v>
      </c>
      <c r="C234">
        <v>2028</v>
      </c>
      <c r="D234" t="s">
        <v>270</v>
      </c>
      <c r="E234" t="s">
        <v>271</v>
      </c>
      <c r="F234">
        <v>2.3185049384093159</v>
      </c>
    </row>
    <row r="235" spans="1:6" hidden="1" x14ac:dyDescent="0.35">
      <c r="A235" t="s">
        <v>77</v>
      </c>
      <c r="B235" t="s">
        <v>112</v>
      </c>
      <c r="C235">
        <v>2029</v>
      </c>
      <c r="D235" t="s">
        <v>270</v>
      </c>
      <c r="E235" t="s">
        <v>271</v>
      </c>
      <c r="F235">
        <v>2.3169065023402959</v>
      </c>
    </row>
    <row r="236" spans="1:6" hidden="1" x14ac:dyDescent="0.35">
      <c r="A236" t="s">
        <v>77</v>
      </c>
      <c r="B236" t="s">
        <v>112</v>
      </c>
      <c r="C236">
        <v>2030</v>
      </c>
      <c r="D236" t="s">
        <v>270</v>
      </c>
      <c r="E236" t="s">
        <v>271</v>
      </c>
      <c r="F236">
        <v>2.3303702656285057</v>
      </c>
    </row>
    <row r="237" spans="1:6" hidden="1" x14ac:dyDescent="0.35">
      <c r="A237" t="s">
        <v>77</v>
      </c>
      <c r="B237" t="s">
        <v>112</v>
      </c>
      <c r="C237">
        <v>2031</v>
      </c>
      <c r="D237" t="s">
        <v>270</v>
      </c>
      <c r="E237" t="s">
        <v>271</v>
      </c>
      <c r="F237">
        <v>2.3183170907574873</v>
      </c>
    </row>
    <row r="238" spans="1:6" hidden="1" x14ac:dyDescent="0.35">
      <c r="A238" t="s">
        <v>77</v>
      </c>
      <c r="B238" t="s">
        <v>112</v>
      </c>
      <c r="C238">
        <v>2032</v>
      </c>
      <c r="D238" t="s">
        <v>270</v>
      </c>
      <c r="E238" t="s">
        <v>271</v>
      </c>
      <c r="F238">
        <v>2.3149749138324713</v>
      </c>
    </row>
    <row r="239" spans="1:6" hidden="1" x14ac:dyDescent="0.35">
      <c r="A239" t="s">
        <v>77</v>
      </c>
      <c r="B239" t="s">
        <v>112</v>
      </c>
      <c r="C239">
        <v>2033</v>
      </c>
      <c r="D239" t="s">
        <v>270</v>
      </c>
      <c r="E239" t="s">
        <v>271</v>
      </c>
      <c r="F239">
        <v>2.3389373263398343</v>
      </c>
    </row>
    <row r="240" spans="1:6" hidden="1" x14ac:dyDescent="0.35">
      <c r="A240" t="s">
        <v>77</v>
      </c>
      <c r="B240" t="s">
        <v>112</v>
      </c>
      <c r="C240">
        <v>2034</v>
      </c>
      <c r="D240" t="s">
        <v>270</v>
      </c>
      <c r="E240" t="s">
        <v>271</v>
      </c>
      <c r="F240">
        <v>2.3698298025114308</v>
      </c>
    </row>
    <row r="241" spans="1:6" hidden="1" x14ac:dyDescent="0.35">
      <c r="A241" t="s">
        <v>77</v>
      </c>
      <c r="B241" t="s">
        <v>112</v>
      </c>
      <c r="C241">
        <v>2035</v>
      </c>
      <c r="D241" t="s">
        <v>270</v>
      </c>
      <c r="E241" t="s">
        <v>271</v>
      </c>
      <c r="F241">
        <v>2.4055415509841809</v>
      </c>
    </row>
    <row r="242" spans="1:6" hidden="1" x14ac:dyDescent="0.35">
      <c r="A242" t="s">
        <v>77</v>
      </c>
      <c r="B242" t="s">
        <v>112</v>
      </c>
      <c r="C242">
        <v>2036</v>
      </c>
      <c r="D242" t="s">
        <v>270</v>
      </c>
      <c r="E242" t="s">
        <v>271</v>
      </c>
      <c r="F242">
        <v>2.4473106415222978</v>
      </c>
    </row>
    <row r="243" spans="1:6" hidden="1" x14ac:dyDescent="0.35">
      <c r="A243" t="s">
        <v>77</v>
      </c>
      <c r="B243" t="s">
        <v>112</v>
      </c>
      <c r="C243">
        <v>2037</v>
      </c>
      <c r="D243" t="s">
        <v>270</v>
      </c>
      <c r="E243" t="s">
        <v>271</v>
      </c>
      <c r="F243">
        <v>2.4940446032939092</v>
      </c>
    </row>
    <row r="244" spans="1:6" hidden="1" x14ac:dyDescent="0.35">
      <c r="A244" t="s">
        <v>77</v>
      </c>
      <c r="B244" t="s">
        <v>112</v>
      </c>
      <c r="C244">
        <v>2038</v>
      </c>
      <c r="D244" t="s">
        <v>270</v>
      </c>
      <c r="E244" t="s">
        <v>271</v>
      </c>
      <c r="F244">
        <v>2.548463538112713</v>
      </c>
    </row>
    <row r="245" spans="1:6" hidden="1" x14ac:dyDescent="0.35">
      <c r="A245" t="s">
        <v>77</v>
      </c>
      <c r="B245" t="s">
        <v>112</v>
      </c>
      <c r="C245">
        <v>2039</v>
      </c>
      <c r="D245" t="s">
        <v>270</v>
      </c>
      <c r="E245" t="s">
        <v>271</v>
      </c>
      <c r="F245">
        <v>2.6103953574443262</v>
      </c>
    </row>
    <row r="246" spans="1:6" hidden="1" x14ac:dyDescent="0.35">
      <c r="A246" t="s">
        <v>77</v>
      </c>
      <c r="B246" t="s">
        <v>112</v>
      </c>
      <c r="C246">
        <v>2040</v>
      </c>
      <c r="D246" t="s">
        <v>270</v>
      </c>
      <c r="E246" t="s">
        <v>271</v>
      </c>
      <c r="F246">
        <v>2.6772563208470999</v>
      </c>
    </row>
    <row r="247" spans="1:6" hidden="1" x14ac:dyDescent="0.35">
      <c r="A247" t="s">
        <v>77</v>
      </c>
      <c r="B247" t="s">
        <v>112</v>
      </c>
      <c r="C247">
        <v>2041</v>
      </c>
      <c r="D247" t="s">
        <v>270</v>
      </c>
      <c r="E247" t="s">
        <v>271</v>
      </c>
      <c r="F247">
        <v>2.7449988888155112</v>
      </c>
    </row>
    <row r="248" spans="1:6" hidden="1" x14ac:dyDescent="0.35">
      <c r="A248" t="s">
        <v>77</v>
      </c>
      <c r="B248" t="s">
        <v>112</v>
      </c>
      <c r="C248">
        <v>2042</v>
      </c>
      <c r="D248" t="s">
        <v>270</v>
      </c>
      <c r="E248" t="s">
        <v>271</v>
      </c>
      <c r="F248">
        <v>2.814994716817393</v>
      </c>
    </row>
    <row r="249" spans="1:6" hidden="1" x14ac:dyDescent="0.35">
      <c r="A249" t="s">
        <v>77</v>
      </c>
      <c r="B249" t="s">
        <v>112</v>
      </c>
      <c r="C249">
        <v>2043</v>
      </c>
      <c r="D249" t="s">
        <v>270</v>
      </c>
      <c r="E249" t="s">
        <v>271</v>
      </c>
      <c r="F249">
        <v>2.8910337846601579</v>
      </c>
    </row>
    <row r="250" spans="1:6" hidden="1" x14ac:dyDescent="0.35">
      <c r="A250" t="s">
        <v>77</v>
      </c>
      <c r="B250" t="s">
        <v>112</v>
      </c>
      <c r="C250">
        <v>2044</v>
      </c>
      <c r="D250" t="s">
        <v>270</v>
      </c>
      <c r="E250" t="s">
        <v>271</v>
      </c>
      <c r="F250">
        <v>2.9720764098958594</v>
      </c>
    </row>
    <row r="251" spans="1:6" hidden="1" x14ac:dyDescent="0.35">
      <c r="A251" t="s">
        <v>77</v>
      </c>
      <c r="B251" t="s">
        <v>112</v>
      </c>
      <c r="C251">
        <v>2045</v>
      </c>
      <c r="D251" t="s">
        <v>270</v>
      </c>
      <c r="E251" t="s">
        <v>271</v>
      </c>
      <c r="F251">
        <v>3.0566654763318435</v>
      </c>
    </row>
    <row r="252" spans="1:6" hidden="1" x14ac:dyDescent="0.35">
      <c r="A252" t="s">
        <v>77</v>
      </c>
      <c r="B252" t="s">
        <v>112</v>
      </c>
      <c r="C252">
        <v>2046</v>
      </c>
      <c r="D252" t="s">
        <v>270</v>
      </c>
      <c r="E252" t="s">
        <v>271</v>
      </c>
      <c r="F252">
        <v>3.1442123600113394</v>
      </c>
    </row>
    <row r="253" spans="1:6" hidden="1" x14ac:dyDescent="0.35">
      <c r="A253" t="s">
        <v>77</v>
      </c>
      <c r="B253" t="s">
        <v>112</v>
      </c>
      <c r="C253">
        <v>2047</v>
      </c>
      <c r="D253" t="s">
        <v>270</v>
      </c>
      <c r="E253" t="s">
        <v>271</v>
      </c>
      <c r="F253">
        <v>3.2341603521628421</v>
      </c>
    </row>
    <row r="254" spans="1:6" hidden="1" x14ac:dyDescent="0.35">
      <c r="A254" t="s">
        <v>77</v>
      </c>
      <c r="B254" t="s">
        <v>112</v>
      </c>
      <c r="C254">
        <v>2048</v>
      </c>
      <c r="D254" t="s">
        <v>270</v>
      </c>
      <c r="E254" t="s">
        <v>271</v>
      </c>
      <c r="F254">
        <v>3.3262608749149951</v>
      </c>
    </row>
    <row r="255" spans="1:6" hidden="1" x14ac:dyDescent="0.35">
      <c r="A255" t="s">
        <v>77</v>
      </c>
      <c r="B255" t="s">
        <v>112</v>
      </c>
      <c r="C255">
        <v>2049</v>
      </c>
      <c r="D255" t="s">
        <v>270</v>
      </c>
      <c r="E255" t="s">
        <v>271</v>
      </c>
      <c r="F255">
        <v>3.4201274169229641</v>
      </c>
    </row>
    <row r="256" spans="1:6" hidden="1" x14ac:dyDescent="0.35">
      <c r="A256" t="s">
        <v>77</v>
      </c>
      <c r="B256" t="s">
        <v>112</v>
      </c>
      <c r="C256">
        <v>2050</v>
      </c>
      <c r="D256" t="s">
        <v>270</v>
      </c>
      <c r="E256" t="s">
        <v>271</v>
      </c>
      <c r="F256">
        <v>3.5155836410052319</v>
      </c>
    </row>
    <row r="257" spans="1:6" hidden="1" x14ac:dyDescent="0.35">
      <c r="A257" t="s">
        <v>77</v>
      </c>
      <c r="B257" t="s">
        <v>112</v>
      </c>
      <c r="C257">
        <v>2000</v>
      </c>
      <c r="D257" t="s">
        <v>272</v>
      </c>
      <c r="E257" t="s">
        <v>273</v>
      </c>
      <c r="F257">
        <v>0</v>
      </c>
    </row>
    <row r="258" spans="1:6" hidden="1" x14ac:dyDescent="0.35">
      <c r="A258" t="s">
        <v>77</v>
      </c>
      <c r="B258" t="s">
        <v>112</v>
      </c>
      <c r="C258">
        <v>2001</v>
      </c>
      <c r="D258" t="s">
        <v>272</v>
      </c>
      <c r="E258" t="s">
        <v>273</v>
      </c>
      <c r="F258">
        <v>0</v>
      </c>
    </row>
    <row r="259" spans="1:6" hidden="1" x14ac:dyDescent="0.35">
      <c r="A259" t="s">
        <v>77</v>
      </c>
      <c r="B259" t="s">
        <v>112</v>
      </c>
      <c r="C259">
        <v>2002</v>
      </c>
      <c r="D259" t="s">
        <v>272</v>
      </c>
      <c r="E259" t="s">
        <v>273</v>
      </c>
      <c r="F259">
        <v>0</v>
      </c>
    </row>
    <row r="260" spans="1:6" hidden="1" x14ac:dyDescent="0.35">
      <c r="A260" t="s">
        <v>77</v>
      </c>
      <c r="B260" t="s">
        <v>112</v>
      </c>
      <c r="C260">
        <v>2003</v>
      </c>
      <c r="D260" t="s">
        <v>272</v>
      </c>
      <c r="E260" t="s">
        <v>273</v>
      </c>
      <c r="F260">
        <v>0</v>
      </c>
    </row>
    <row r="261" spans="1:6" hidden="1" x14ac:dyDescent="0.35">
      <c r="A261" t="s">
        <v>77</v>
      </c>
      <c r="B261" t="s">
        <v>112</v>
      </c>
      <c r="C261">
        <v>2004</v>
      </c>
      <c r="D261" t="s">
        <v>272</v>
      </c>
      <c r="E261" t="s">
        <v>273</v>
      </c>
      <c r="F261">
        <v>0</v>
      </c>
    </row>
    <row r="262" spans="1:6" hidden="1" x14ac:dyDescent="0.35">
      <c r="A262" t="s">
        <v>77</v>
      </c>
      <c r="B262" t="s">
        <v>112</v>
      </c>
      <c r="C262">
        <v>2005</v>
      </c>
      <c r="D262" t="s">
        <v>272</v>
      </c>
      <c r="E262" t="s">
        <v>273</v>
      </c>
      <c r="F262">
        <v>1.7862180141896896E-3</v>
      </c>
    </row>
    <row r="263" spans="1:6" hidden="1" x14ac:dyDescent="0.35">
      <c r="A263" t="s">
        <v>77</v>
      </c>
      <c r="B263" t="s">
        <v>112</v>
      </c>
      <c r="C263">
        <v>2006</v>
      </c>
      <c r="D263" t="s">
        <v>272</v>
      </c>
      <c r="E263" t="s">
        <v>273</v>
      </c>
      <c r="F263">
        <v>1.2549165956798954E-2</v>
      </c>
    </row>
    <row r="264" spans="1:6" hidden="1" x14ac:dyDescent="0.35">
      <c r="A264" t="s">
        <v>77</v>
      </c>
      <c r="B264" t="s">
        <v>112</v>
      </c>
      <c r="C264">
        <v>2007</v>
      </c>
      <c r="D264" t="s">
        <v>272</v>
      </c>
      <c r="E264" t="s">
        <v>273</v>
      </c>
      <c r="F264">
        <v>7.5775466058417007E-2</v>
      </c>
    </row>
    <row r="265" spans="1:6" hidden="1" x14ac:dyDescent="0.35">
      <c r="A265" t="s">
        <v>77</v>
      </c>
      <c r="B265" t="s">
        <v>112</v>
      </c>
      <c r="C265">
        <v>2008</v>
      </c>
      <c r="D265" t="s">
        <v>272</v>
      </c>
      <c r="E265" t="s">
        <v>273</v>
      </c>
      <c r="F265">
        <v>0.16418410255676547</v>
      </c>
    </row>
    <row r="266" spans="1:6" hidden="1" x14ac:dyDescent="0.35">
      <c r="A266" t="s">
        <v>77</v>
      </c>
      <c r="B266" t="s">
        <v>112</v>
      </c>
      <c r="C266">
        <v>2009</v>
      </c>
      <c r="D266" t="s">
        <v>272</v>
      </c>
      <c r="E266" t="s">
        <v>273</v>
      </c>
      <c r="F266">
        <v>0.32888321303354129</v>
      </c>
    </row>
    <row r="267" spans="1:6" hidden="1" x14ac:dyDescent="0.35">
      <c r="A267" t="s">
        <v>77</v>
      </c>
      <c r="B267" t="s">
        <v>112</v>
      </c>
      <c r="C267">
        <v>2010</v>
      </c>
      <c r="D267" t="s">
        <v>272</v>
      </c>
      <c r="E267" t="s">
        <v>273</v>
      </c>
      <c r="F267">
        <v>0.64278524380063906</v>
      </c>
    </row>
    <row r="268" spans="1:6" hidden="1" x14ac:dyDescent="0.35">
      <c r="A268" t="s">
        <v>77</v>
      </c>
      <c r="B268" t="s">
        <v>112</v>
      </c>
      <c r="C268">
        <v>2011</v>
      </c>
      <c r="D268" t="s">
        <v>272</v>
      </c>
      <c r="E268" t="s">
        <v>273</v>
      </c>
      <c r="F268">
        <v>1.1406344007164504</v>
      </c>
    </row>
    <row r="269" spans="1:6" hidden="1" x14ac:dyDescent="0.35">
      <c r="A269" t="s">
        <v>77</v>
      </c>
      <c r="B269" t="s">
        <v>112</v>
      </c>
      <c r="C269">
        <v>2012</v>
      </c>
      <c r="D269" t="s">
        <v>272</v>
      </c>
      <c r="E269" t="s">
        <v>273</v>
      </c>
      <c r="F269">
        <v>1.4846017463186925</v>
      </c>
    </row>
    <row r="270" spans="1:6" hidden="1" x14ac:dyDescent="0.35">
      <c r="A270" t="s">
        <v>77</v>
      </c>
      <c r="B270" t="s">
        <v>112</v>
      </c>
      <c r="C270">
        <v>2013</v>
      </c>
      <c r="D270" t="s">
        <v>272</v>
      </c>
      <c r="E270" t="s">
        <v>273</v>
      </c>
      <c r="F270">
        <v>1.8021984074725781</v>
      </c>
    </row>
    <row r="271" spans="1:6" hidden="1" x14ac:dyDescent="0.35">
      <c r="A271" t="s">
        <v>77</v>
      </c>
      <c r="B271" t="s">
        <v>112</v>
      </c>
      <c r="C271">
        <v>2014</v>
      </c>
      <c r="D271" t="s">
        <v>272</v>
      </c>
      <c r="E271" t="s">
        <v>273</v>
      </c>
      <c r="F271">
        <v>2.2683627788014649</v>
      </c>
    </row>
    <row r="272" spans="1:6" hidden="1" x14ac:dyDescent="0.35">
      <c r="A272" t="s">
        <v>77</v>
      </c>
      <c r="B272" t="s">
        <v>112</v>
      </c>
      <c r="C272">
        <v>2015</v>
      </c>
      <c r="D272" t="s">
        <v>272</v>
      </c>
      <c r="E272" t="s">
        <v>273</v>
      </c>
      <c r="F272">
        <v>2.7677406884022506</v>
      </c>
    </row>
    <row r="273" spans="1:6" hidden="1" x14ac:dyDescent="0.35">
      <c r="A273" t="s">
        <v>77</v>
      </c>
      <c r="B273" t="s">
        <v>112</v>
      </c>
      <c r="C273">
        <v>2016</v>
      </c>
      <c r="D273" t="s">
        <v>272</v>
      </c>
      <c r="E273" t="s">
        <v>273</v>
      </c>
      <c r="F273">
        <v>3.3052901263918772</v>
      </c>
    </row>
    <row r="274" spans="1:6" hidden="1" x14ac:dyDescent="0.35">
      <c r="A274" t="s">
        <v>77</v>
      </c>
      <c r="B274" t="s">
        <v>112</v>
      </c>
      <c r="C274">
        <v>2017</v>
      </c>
      <c r="D274" t="s">
        <v>272</v>
      </c>
      <c r="E274" t="s">
        <v>273</v>
      </c>
      <c r="F274">
        <v>3.4850339130920633</v>
      </c>
    </row>
    <row r="275" spans="1:6" hidden="1" x14ac:dyDescent="0.35">
      <c r="A275" t="s">
        <v>77</v>
      </c>
      <c r="B275" t="s">
        <v>112</v>
      </c>
      <c r="C275">
        <v>2018</v>
      </c>
      <c r="D275" t="s">
        <v>272</v>
      </c>
      <c r="E275" t="s">
        <v>273</v>
      </c>
      <c r="F275">
        <v>4.2668652643772855</v>
      </c>
    </row>
    <row r="276" spans="1:6" hidden="1" x14ac:dyDescent="0.35">
      <c r="A276" t="s">
        <v>77</v>
      </c>
      <c r="B276" t="s">
        <v>112</v>
      </c>
      <c r="C276">
        <v>2019</v>
      </c>
      <c r="D276" t="s">
        <v>272</v>
      </c>
      <c r="E276" t="s">
        <v>273</v>
      </c>
      <c r="F276">
        <v>4.4204726010486999</v>
      </c>
    </row>
    <row r="277" spans="1:6" hidden="1" x14ac:dyDescent="0.35">
      <c r="A277" t="s">
        <v>77</v>
      </c>
      <c r="B277" t="s">
        <v>112</v>
      </c>
      <c r="C277">
        <v>2020</v>
      </c>
      <c r="D277" t="s">
        <v>272</v>
      </c>
      <c r="E277" t="s">
        <v>273</v>
      </c>
      <c r="F277">
        <v>4.6295142642616716</v>
      </c>
    </row>
    <row r="278" spans="1:6" hidden="1" x14ac:dyDescent="0.35">
      <c r="A278" t="s">
        <v>77</v>
      </c>
      <c r="B278" t="s">
        <v>112</v>
      </c>
      <c r="C278">
        <v>2021</v>
      </c>
      <c r="D278" t="s">
        <v>272</v>
      </c>
      <c r="E278" t="s">
        <v>273</v>
      </c>
      <c r="F278">
        <v>5.1433362952864172</v>
      </c>
    </row>
    <row r="279" spans="1:6" hidden="1" x14ac:dyDescent="0.35">
      <c r="A279" t="s">
        <v>77</v>
      </c>
      <c r="B279" t="s">
        <v>112</v>
      </c>
      <c r="C279">
        <v>2022</v>
      </c>
      <c r="D279" t="s">
        <v>272</v>
      </c>
      <c r="E279" t="s">
        <v>273</v>
      </c>
      <c r="F279">
        <v>5.6751136316189434</v>
      </c>
    </row>
    <row r="280" spans="1:6" hidden="1" x14ac:dyDescent="0.35">
      <c r="A280" t="s">
        <v>77</v>
      </c>
      <c r="B280" t="s">
        <v>112</v>
      </c>
      <c r="C280">
        <v>2023</v>
      </c>
      <c r="D280" t="s">
        <v>272</v>
      </c>
      <c r="E280" t="s">
        <v>273</v>
      </c>
      <c r="F280">
        <v>5.9407538016722903</v>
      </c>
    </row>
    <row r="281" spans="1:6" hidden="1" x14ac:dyDescent="0.35">
      <c r="A281" t="s">
        <v>77</v>
      </c>
      <c r="B281" t="s">
        <v>112</v>
      </c>
      <c r="C281">
        <v>2024</v>
      </c>
      <c r="D281" t="s">
        <v>272</v>
      </c>
      <c r="E281" t="s">
        <v>273</v>
      </c>
      <c r="F281">
        <v>5.8503210594708461</v>
      </c>
    </row>
    <row r="282" spans="1:6" hidden="1" x14ac:dyDescent="0.35">
      <c r="A282" t="s">
        <v>77</v>
      </c>
      <c r="B282" t="s">
        <v>112</v>
      </c>
      <c r="C282">
        <v>2025</v>
      </c>
      <c r="D282" t="s">
        <v>272</v>
      </c>
      <c r="E282" t="s">
        <v>273</v>
      </c>
      <c r="F282">
        <v>6.3932381331597856</v>
      </c>
    </row>
    <row r="283" spans="1:6" hidden="1" x14ac:dyDescent="0.35">
      <c r="A283" t="s">
        <v>77</v>
      </c>
      <c r="B283" t="s">
        <v>112</v>
      </c>
      <c r="C283">
        <v>2026</v>
      </c>
      <c r="D283" t="s">
        <v>272</v>
      </c>
      <c r="E283" t="s">
        <v>273</v>
      </c>
      <c r="F283">
        <v>7.0345717883858994</v>
      </c>
    </row>
    <row r="284" spans="1:6" hidden="1" x14ac:dyDescent="0.35">
      <c r="A284" t="s">
        <v>77</v>
      </c>
      <c r="B284" t="s">
        <v>112</v>
      </c>
      <c r="C284">
        <v>2027</v>
      </c>
      <c r="D284" t="s">
        <v>272</v>
      </c>
      <c r="E284" t="s">
        <v>273</v>
      </c>
      <c r="F284">
        <v>7.0701022152140656</v>
      </c>
    </row>
    <row r="285" spans="1:6" hidden="1" x14ac:dyDescent="0.35">
      <c r="A285" t="s">
        <v>77</v>
      </c>
      <c r="B285" t="s">
        <v>112</v>
      </c>
      <c r="C285">
        <v>2028</v>
      </c>
      <c r="D285" t="s">
        <v>272</v>
      </c>
      <c r="E285" t="s">
        <v>273</v>
      </c>
      <c r="F285">
        <v>7.1158940293770536</v>
      </c>
    </row>
    <row r="286" spans="1:6" hidden="1" x14ac:dyDescent="0.35">
      <c r="A286" t="s">
        <v>77</v>
      </c>
      <c r="B286" t="s">
        <v>112</v>
      </c>
      <c r="C286">
        <v>2029</v>
      </c>
      <c r="D286" t="s">
        <v>272</v>
      </c>
      <c r="E286" t="s">
        <v>273</v>
      </c>
      <c r="F286">
        <v>7.6677003063044582</v>
      </c>
    </row>
    <row r="287" spans="1:6" hidden="1" x14ac:dyDescent="0.35">
      <c r="A287" t="s">
        <v>77</v>
      </c>
      <c r="B287" t="s">
        <v>112</v>
      </c>
      <c r="C287">
        <v>2030</v>
      </c>
      <c r="D287" t="s">
        <v>272</v>
      </c>
      <c r="E287" t="s">
        <v>273</v>
      </c>
      <c r="F287">
        <v>8.3345540365672353</v>
      </c>
    </row>
    <row r="288" spans="1:6" hidden="1" x14ac:dyDescent="0.35">
      <c r="A288" t="s">
        <v>77</v>
      </c>
      <c r="B288" t="s">
        <v>112</v>
      </c>
      <c r="C288">
        <v>2031</v>
      </c>
      <c r="D288" t="s">
        <v>272</v>
      </c>
      <c r="E288" t="s">
        <v>273</v>
      </c>
      <c r="F288">
        <v>8.4008555333561183</v>
      </c>
    </row>
    <row r="289" spans="1:6" hidden="1" x14ac:dyDescent="0.35">
      <c r="A289" t="s">
        <v>77</v>
      </c>
      <c r="B289" t="s">
        <v>112</v>
      </c>
      <c r="C289">
        <v>2032</v>
      </c>
      <c r="D289" t="s">
        <v>272</v>
      </c>
      <c r="E289" t="s">
        <v>273</v>
      </c>
      <c r="F289">
        <v>8.3366543226253835</v>
      </c>
    </row>
    <row r="290" spans="1:6" hidden="1" x14ac:dyDescent="0.35">
      <c r="A290" t="s">
        <v>77</v>
      </c>
      <c r="B290" t="s">
        <v>112</v>
      </c>
      <c r="C290">
        <v>2033</v>
      </c>
      <c r="D290" t="s">
        <v>272</v>
      </c>
      <c r="E290" t="s">
        <v>273</v>
      </c>
      <c r="F290">
        <v>8.6219818846876866</v>
      </c>
    </row>
    <row r="291" spans="1:6" hidden="1" x14ac:dyDescent="0.35">
      <c r="A291" t="s">
        <v>77</v>
      </c>
      <c r="B291" t="s">
        <v>112</v>
      </c>
      <c r="C291">
        <v>2034</v>
      </c>
      <c r="D291" t="s">
        <v>272</v>
      </c>
      <c r="E291" t="s">
        <v>273</v>
      </c>
      <c r="F291">
        <v>8.916077430621101</v>
      </c>
    </row>
    <row r="292" spans="1:6" hidden="1" x14ac:dyDescent="0.35">
      <c r="A292" t="s">
        <v>77</v>
      </c>
      <c r="B292" t="s">
        <v>112</v>
      </c>
      <c r="C292">
        <v>2035</v>
      </c>
      <c r="D292" t="s">
        <v>272</v>
      </c>
      <c r="E292" t="s">
        <v>273</v>
      </c>
      <c r="F292">
        <v>9.116183063580916</v>
      </c>
    </row>
    <row r="293" spans="1:6" hidden="1" x14ac:dyDescent="0.35">
      <c r="A293" t="s">
        <v>77</v>
      </c>
      <c r="B293" t="s">
        <v>112</v>
      </c>
      <c r="C293">
        <v>2036</v>
      </c>
      <c r="D293" t="s">
        <v>272</v>
      </c>
      <c r="E293" t="s">
        <v>273</v>
      </c>
      <c r="F293">
        <v>9.2373689622756192</v>
      </c>
    </row>
    <row r="294" spans="1:6" hidden="1" x14ac:dyDescent="0.35">
      <c r="A294" t="s">
        <v>77</v>
      </c>
      <c r="B294" t="s">
        <v>112</v>
      </c>
      <c r="C294">
        <v>2037</v>
      </c>
      <c r="D294" t="s">
        <v>272</v>
      </c>
      <c r="E294" t="s">
        <v>273</v>
      </c>
      <c r="F294">
        <v>9.2816322006552934</v>
      </c>
    </row>
    <row r="295" spans="1:6" hidden="1" x14ac:dyDescent="0.35">
      <c r="A295" t="s">
        <v>77</v>
      </c>
      <c r="B295" t="s">
        <v>112</v>
      </c>
      <c r="C295">
        <v>2038</v>
      </c>
      <c r="D295" t="s">
        <v>272</v>
      </c>
      <c r="E295" t="s">
        <v>273</v>
      </c>
      <c r="F295">
        <v>9.3447970824369868</v>
      </c>
    </row>
    <row r="296" spans="1:6" hidden="1" x14ac:dyDescent="0.35">
      <c r="A296" t="s">
        <v>77</v>
      </c>
      <c r="B296" t="s">
        <v>112</v>
      </c>
      <c r="C296">
        <v>2039</v>
      </c>
      <c r="D296" t="s">
        <v>272</v>
      </c>
      <c r="E296" t="s">
        <v>273</v>
      </c>
      <c r="F296">
        <v>9.4471165665342482</v>
      </c>
    </row>
    <row r="297" spans="1:6" hidden="1" x14ac:dyDescent="0.35">
      <c r="A297" t="s">
        <v>77</v>
      </c>
      <c r="B297" t="s">
        <v>112</v>
      </c>
      <c r="C297">
        <v>2040</v>
      </c>
      <c r="D297" t="s">
        <v>272</v>
      </c>
      <c r="E297" t="s">
        <v>273</v>
      </c>
      <c r="F297">
        <v>9.5751107675159339</v>
      </c>
    </row>
    <row r="298" spans="1:6" hidden="1" x14ac:dyDescent="0.35">
      <c r="A298" t="s">
        <v>77</v>
      </c>
      <c r="B298" t="s">
        <v>112</v>
      </c>
      <c r="C298">
        <v>2041</v>
      </c>
      <c r="D298" t="s">
        <v>272</v>
      </c>
      <c r="E298" t="s">
        <v>273</v>
      </c>
      <c r="F298">
        <v>9.7216364857129918</v>
      </c>
    </row>
    <row r="299" spans="1:6" hidden="1" x14ac:dyDescent="0.35">
      <c r="A299" t="s">
        <v>77</v>
      </c>
      <c r="B299" t="s">
        <v>112</v>
      </c>
      <c r="C299">
        <v>2042</v>
      </c>
      <c r="D299" t="s">
        <v>272</v>
      </c>
      <c r="E299" t="s">
        <v>273</v>
      </c>
      <c r="F299">
        <v>9.8619112078516924</v>
      </c>
    </row>
    <row r="300" spans="1:6" hidden="1" x14ac:dyDescent="0.35">
      <c r="A300" t="s">
        <v>77</v>
      </c>
      <c r="B300" t="s">
        <v>112</v>
      </c>
      <c r="C300">
        <v>2043</v>
      </c>
      <c r="D300" t="s">
        <v>272</v>
      </c>
      <c r="E300" t="s">
        <v>273</v>
      </c>
      <c r="F300">
        <v>10.002197438554964</v>
      </c>
    </row>
    <row r="301" spans="1:6" hidden="1" x14ac:dyDescent="0.35">
      <c r="A301" t="s">
        <v>77</v>
      </c>
      <c r="B301" t="s">
        <v>112</v>
      </c>
      <c r="C301">
        <v>2044</v>
      </c>
      <c r="D301" t="s">
        <v>272</v>
      </c>
      <c r="E301" t="s">
        <v>273</v>
      </c>
      <c r="F301">
        <v>10.161542532809394</v>
      </c>
    </row>
    <row r="302" spans="1:6" hidden="1" x14ac:dyDescent="0.35">
      <c r="A302" t="s">
        <v>77</v>
      </c>
      <c r="B302" t="s">
        <v>112</v>
      </c>
      <c r="C302">
        <v>2045</v>
      </c>
      <c r="D302" t="s">
        <v>272</v>
      </c>
      <c r="E302" t="s">
        <v>273</v>
      </c>
      <c r="F302">
        <v>10.334329102974557</v>
      </c>
    </row>
    <row r="303" spans="1:6" hidden="1" x14ac:dyDescent="0.35">
      <c r="A303" t="s">
        <v>77</v>
      </c>
      <c r="B303" t="s">
        <v>112</v>
      </c>
      <c r="C303">
        <v>2046</v>
      </c>
      <c r="D303" t="s">
        <v>272</v>
      </c>
      <c r="E303" t="s">
        <v>273</v>
      </c>
      <c r="F303">
        <v>10.516335313315018</v>
      </c>
    </row>
    <row r="304" spans="1:6" hidden="1" x14ac:dyDescent="0.35">
      <c r="A304" t="s">
        <v>77</v>
      </c>
      <c r="B304" t="s">
        <v>112</v>
      </c>
      <c r="C304">
        <v>2047</v>
      </c>
      <c r="D304" t="s">
        <v>272</v>
      </c>
      <c r="E304" t="s">
        <v>273</v>
      </c>
      <c r="F304">
        <v>10.705112654364987</v>
      </c>
    </row>
    <row r="305" spans="1:6" hidden="1" x14ac:dyDescent="0.35">
      <c r="A305" t="s">
        <v>77</v>
      </c>
      <c r="B305" t="s">
        <v>112</v>
      </c>
      <c r="C305">
        <v>2048</v>
      </c>
      <c r="D305" t="s">
        <v>272</v>
      </c>
      <c r="E305" t="s">
        <v>273</v>
      </c>
      <c r="F305">
        <v>10.900241648851674</v>
      </c>
    </row>
    <row r="306" spans="1:6" hidden="1" x14ac:dyDescent="0.35">
      <c r="A306" t="s">
        <v>77</v>
      </c>
      <c r="B306" t="s">
        <v>112</v>
      </c>
      <c r="C306">
        <v>2049</v>
      </c>
      <c r="D306" t="s">
        <v>272</v>
      </c>
      <c r="E306" t="s">
        <v>273</v>
      </c>
      <c r="F306">
        <v>11.100588024995158</v>
      </c>
    </row>
    <row r="307" spans="1:6" hidden="1" x14ac:dyDescent="0.35">
      <c r="A307" t="s">
        <v>77</v>
      </c>
      <c r="B307" t="s">
        <v>112</v>
      </c>
      <c r="C307">
        <v>2050</v>
      </c>
      <c r="D307" t="s">
        <v>272</v>
      </c>
      <c r="E307" t="s">
        <v>273</v>
      </c>
      <c r="F307">
        <v>11.304667845492441</v>
      </c>
    </row>
    <row r="308" spans="1:6" hidden="1" x14ac:dyDescent="0.35">
      <c r="A308" t="s">
        <v>77</v>
      </c>
      <c r="B308" t="s">
        <v>112</v>
      </c>
      <c r="C308">
        <v>2000</v>
      </c>
      <c r="D308" t="s">
        <v>274</v>
      </c>
      <c r="E308" t="s">
        <v>275</v>
      </c>
      <c r="F308">
        <v>1.5776041341298048</v>
      </c>
    </row>
    <row r="309" spans="1:6" hidden="1" x14ac:dyDescent="0.35">
      <c r="A309" t="s">
        <v>77</v>
      </c>
      <c r="B309" t="s">
        <v>112</v>
      </c>
      <c r="C309">
        <v>2001</v>
      </c>
      <c r="D309" t="s">
        <v>274</v>
      </c>
      <c r="E309" t="s">
        <v>275</v>
      </c>
      <c r="F309">
        <v>1.7562118179628716</v>
      </c>
    </row>
    <row r="310" spans="1:6" hidden="1" x14ac:dyDescent="0.35">
      <c r="A310" t="s">
        <v>77</v>
      </c>
      <c r="B310" t="s">
        <v>112</v>
      </c>
      <c r="C310">
        <v>2002</v>
      </c>
      <c r="D310" t="s">
        <v>274</v>
      </c>
      <c r="E310" t="s">
        <v>275</v>
      </c>
      <c r="F310">
        <v>1.7942543235679242</v>
      </c>
    </row>
    <row r="311" spans="1:6" hidden="1" x14ac:dyDescent="0.35">
      <c r="A311" t="s">
        <v>77</v>
      </c>
      <c r="B311" t="s">
        <v>112</v>
      </c>
      <c r="C311">
        <v>2003</v>
      </c>
      <c r="D311" t="s">
        <v>274</v>
      </c>
      <c r="E311" t="s">
        <v>275</v>
      </c>
      <c r="F311">
        <v>1.9035372406367315</v>
      </c>
    </row>
    <row r="312" spans="1:6" hidden="1" x14ac:dyDescent="0.35">
      <c r="A312" t="s">
        <v>77</v>
      </c>
      <c r="B312" t="s">
        <v>112</v>
      </c>
      <c r="C312">
        <v>2004</v>
      </c>
      <c r="D312" t="s">
        <v>274</v>
      </c>
      <c r="E312" t="s">
        <v>275</v>
      </c>
      <c r="F312">
        <v>2.1454836629398346</v>
      </c>
    </row>
    <row r="313" spans="1:6" hidden="1" x14ac:dyDescent="0.35">
      <c r="A313" t="s">
        <v>77</v>
      </c>
      <c r="B313" t="s">
        <v>112</v>
      </c>
      <c r="C313">
        <v>2005</v>
      </c>
      <c r="D313" t="s">
        <v>274</v>
      </c>
      <c r="E313" t="s">
        <v>275</v>
      </c>
      <c r="F313">
        <v>2.3221449460268926</v>
      </c>
    </row>
    <row r="314" spans="1:6" hidden="1" x14ac:dyDescent="0.35">
      <c r="A314" t="s">
        <v>77</v>
      </c>
      <c r="B314" t="s">
        <v>112</v>
      </c>
      <c r="C314">
        <v>2006</v>
      </c>
      <c r="D314" t="s">
        <v>274</v>
      </c>
      <c r="E314" t="s">
        <v>275</v>
      </c>
      <c r="F314">
        <v>2.5915599965481966</v>
      </c>
    </row>
    <row r="315" spans="1:6" hidden="1" x14ac:dyDescent="0.35">
      <c r="A315" t="s">
        <v>77</v>
      </c>
      <c r="B315" t="s">
        <v>112</v>
      </c>
      <c r="C315">
        <v>2007</v>
      </c>
      <c r="D315" t="s">
        <v>274</v>
      </c>
      <c r="E315" t="s">
        <v>275</v>
      </c>
      <c r="F315">
        <v>2.7690578837150226</v>
      </c>
    </row>
    <row r="316" spans="1:6" hidden="1" x14ac:dyDescent="0.35">
      <c r="A316" t="s">
        <v>77</v>
      </c>
      <c r="B316" t="s">
        <v>112</v>
      </c>
      <c r="C316">
        <v>2008</v>
      </c>
      <c r="D316" t="s">
        <v>274</v>
      </c>
      <c r="E316" t="s">
        <v>275</v>
      </c>
      <c r="F316">
        <v>2.7839301599052693</v>
      </c>
    </row>
    <row r="317" spans="1:6" hidden="1" x14ac:dyDescent="0.35">
      <c r="A317" t="s">
        <v>77</v>
      </c>
      <c r="B317" t="s">
        <v>112</v>
      </c>
      <c r="C317">
        <v>2009</v>
      </c>
      <c r="D317" t="s">
        <v>274</v>
      </c>
      <c r="E317" t="s">
        <v>275</v>
      </c>
      <c r="F317">
        <v>2.6753285209490714</v>
      </c>
    </row>
    <row r="318" spans="1:6" hidden="1" x14ac:dyDescent="0.35">
      <c r="A318" t="s">
        <v>77</v>
      </c>
      <c r="B318" t="s">
        <v>112</v>
      </c>
      <c r="C318">
        <v>2010</v>
      </c>
      <c r="D318" t="s">
        <v>274</v>
      </c>
      <c r="E318" t="s">
        <v>275</v>
      </c>
      <c r="F318">
        <v>2.6522272805776534</v>
      </c>
    </row>
    <row r="319" spans="1:6" hidden="1" x14ac:dyDescent="0.35">
      <c r="A319" t="s">
        <v>77</v>
      </c>
      <c r="B319" t="s">
        <v>112</v>
      </c>
      <c r="C319">
        <v>2011</v>
      </c>
      <c r="D319" t="s">
        <v>274</v>
      </c>
      <c r="E319" t="s">
        <v>275</v>
      </c>
      <c r="F319">
        <v>2.6075417331396982</v>
      </c>
    </row>
    <row r="320" spans="1:6" hidden="1" x14ac:dyDescent="0.35">
      <c r="A320" t="s">
        <v>77</v>
      </c>
      <c r="B320" t="s">
        <v>112</v>
      </c>
      <c r="C320">
        <v>2012</v>
      </c>
      <c r="D320" t="s">
        <v>274</v>
      </c>
      <c r="E320" t="s">
        <v>275</v>
      </c>
      <c r="F320">
        <v>2.5009773799624275</v>
      </c>
    </row>
    <row r="321" spans="1:6" hidden="1" x14ac:dyDescent="0.35">
      <c r="A321" t="s">
        <v>77</v>
      </c>
      <c r="B321" t="s">
        <v>112</v>
      </c>
      <c r="C321">
        <v>2013</v>
      </c>
      <c r="D321" t="s">
        <v>274</v>
      </c>
      <c r="E321" t="s">
        <v>275</v>
      </c>
      <c r="F321">
        <v>2.3573705544090831</v>
      </c>
    </row>
    <row r="322" spans="1:6" hidden="1" x14ac:dyDescent="0.35">
      <c r="A322" t="s">
        <v>77</v>
      </c>
      <c r="B322" t="s">
        <v>112</v>
      </c>
      <c r="C322">
        <v>2014</v>
      </c>
      <c r="D322" t="s">
        <v>274</v>
      </c>
      <c r="E322" t="s">
        <v>275</v>
      </c>
      <c r="F322">
        <v>2.3297443473881168</v>
      </c>
    </row>
    <row r="323" spans="1:6" hidden="1" x14ac:dyDescent="0.35">
      <c r="A323" t="s">
        <v>77</v>
      </c>
      <c r="B323" t="s">
        <v>112</v>
      </c>
      <c r="C323">
        <v>2015</v>
      </c>
      <c r="D323" t="s">
        <v>274</v>
      </c>
      <c r="E323" t="s">
        <v>275</v>
      </c>
      <c r="F323">
        <v>2.4206616654122466</v>
      </c>
    </row>
    <row r="324" spans="1:6" hidden="1" x14ac:dyDescent="0.35">
      <c r="A324" t="s">
        <v>77</v>
      </c>
      <c r="B324" t="s">
        <v>112</v>
      </c>
      <c r="C324">
        <v>2016</v>
      </c>
      <c r="D324" t="s">
        <v>274</v>
      </c>
      <c r="E324" t="s">
        <v>275</v>
      </c>
      <c r="F324">
        <v>2.707155081080487</v>
      </c>
    </row>
    <row r="325" spans="1:6" hidden="1" x14ac:dyDescent="0.35">
      <c r="A325" t="s">
        <v>77</v>
      </c>
      <c r="B325" t="s">
        <v>112</v>
      </c>
      <c r="C325">
        <v>2017</v>
      </c>
      <c r="D325" t="s">
        <v>274</v>
      </c>
      <c r="E325" t="s">
        <v>275</v>
      </c>
      <c r="F325">
        <v>3.0548310829768539</v>
      </c>
    </row>
    <row r="326" spans="1:6" hidden="1" x14ac:dyDescent="0.35">
      <c r="A326" t="s">
        <v>77</v>
      </c>
      <c r="B326" t="s">
        <v>112</v>
      </c>
      <c r="C326">
        <v>2018</v>
      </c>
      <c r="D326" t="s">
        <v>274</v>
      </c>
      <c r="E326" t="s">
        <v>275</v>
      </c>
      <c r="F326">
        <v>3.1122915432671676</v>
      </c>
    </row>
    <row r="327" spans="1:6" hidden="1" x14ac:dyDescent="0.35">
      <c r="A327" t="s">
        <v>77</v>
      </c>
      <c r="B327" t="s">
        <v>112</v>
      </c>
      <c r="C327">
        <v>2019</v>
      </c>
      <c r="D327" t="s">
        <v>274</v>
      </c>
      <c r="E327" t="s">
        <v>275</v>
      </c>
      <c r="F327">
        <v>2.959694324599508</v>
      </c>
    </row>
    <row r="328" spans="1:6" hidden="1" x14ac:dyDescent="0.35">
      <c r="A328" t="s">
        <v>77</v>
      </c>
      <c r="B328" t="s">
        <v>112</v>
      </c>
      <c r="C328">
        <v>2020</v>
      </c>
      <c r="D328" t="s">
        <v>274</v>
      </c>
      <c r="E328" t="s">
        <v>275</v>
      </c>
      <c r="F328">
        <v>2.7358493312981196</v>
      </c>
    </row>
    <row r="329" spans="1:6" hidden="1" x14ac:dyDescent="0.35">
      <c r="A329" t="s">
        <v>77</v>
      </c>
      <c r="B329" t="s">
        <v>112</v>
      </c>
      <c r="C329">
        <v>2021</v>
      </c>
      <c r="D329" t="s">
        <v>274</v>
      </c>
      <c r="E329" t="s">
        <v>275</v>
      </c>
      <c r="F329">
        <v>2.7239480954142068</v>
      </c>
    </row>
    <row r="330" spans="1:6" hidden="1" x14ac:dyDescent="0.35">
      <c r="A330" t="s">
        <v>77</v>
      </c>
      <c r="B330" t="s">
        <v>112</v>
      </c>
      <c r="C330">
        <v>2022</v>
      </c>
      <c r="D330" t="s">
        <v>274</v>
      </c>
      <c r="E330" t="s">
        <v>275</v>
      </c>
      <c r="F330">
        <v>2.9158116047357128</v>
      </c>
    </row>
    <row r="331" spans="1:6" hidden="1" x14ac:dyDescent="0.35">
      <c r="A331" t="s">
        <v>77</v>
      </c>
      <c r="B331" t="s">
        <v>112</v>
      </c>
      <c r="C331">
        <v>2023</v>
      </c>
      <c r="D331" t="s">
        <v>274</v>
      </c>
      <c r="E331" t="s">
        <v>275</v>
      </c>
      <c r="F331">
        <v>2.835605078482744</v>
      </c>
    </row>
    <row r="332" spans="1:6" hidden="1" x14ac:dyDescent="0.35">
      <c r="A332" t="s">
        <v>77</v>
      </c>
      <c r="B332" t="s">
        <v>112</v>
      </c>
      <c r="C332">
        <v>2024</v>
      </c>
      <c r="D332" t="s">
        <v>274</v>
      </c>
      <c r="E332" t="s">
        <v>275</v>
      </c>
      <c r="F332">
        <v>2.6395049612887891</v>
      </c>
    </row>
    <row r="333" spans="1:6" hidden="1" x14ac:dyDescent="0.35">
      <c r="A333" t="s">
        <v>77</v>
      </c>
      <c r="B333" t="s">
        <v>112</v>
      </c>
      <c r="C333">
        <v>2025</v>
      </c>
      <c r="D333" t="s">
        <v>274</v>
      </c>
      <c r="E333" t="s">
        <v>275</v>
      </c>
      <c r="F333">
        <v>2.5073893296628764</v>
      </c>
    </row>
    <row r="334" spans="1:6" hidden="1" x14ac:dyDescent="0.35">
      <c r="A334" t="s">
        <v>77</v>
      </c>
      <c r="B334" t="s">
        <v>112</v>
      </c>
      <c r="C334">
        <v>2026</v>
      </c>
      <c r="D334" t="s">
        <v>274</v>
      </c>
      <c r="E334" t="s">
        <v>275</v>
      </c>
      <c r="F334">
        <v>2.4024155044850177</v>
      </c>
    </row>
    <row r="335" spans="1:6" hidden="1" x14ac:dyDescent="0.35">
      <c r="A335" t="s">
        <v>77</v>
      </c>
      <c r="B335" t="s">
        <v>112</v>
      </c>
      <c r="C335">
        <v>2027</v>
      </c>
      <c r="D335" t="s">
        <v>274</v>
      </c>
      <c r="E335" t="s">
        <v>275</v>
      </c>
      <c r="F335">
        <v>2.3033137442838374</v>
      </c>
    </row>
    <row r="336" spans="1:6" hidden="1" x14ac:dyDescent="0.35">
      <c r="A336" t="s">
        <v>77</v>
      </c>
      <c r="B336" t="s">
        <v>112</v>
      </c>
      <c r="C336">
        <v>2028</v>
      </c>
      <c r="D336" t="s">
        <v>274</v>
      </c>
      <c r="E336" t="s">
        <v>275</v>
      </c>
      <c r="F336">
        <v>2.2306535856780734</v>
      </c>
    </row>
    <row r="337" spans="1:6" hidden="1" x14ac:dyDescent="0.35">
      <c r="A337" t="s">
        <v>77</v>
      </c>
      <c r="B337" t="s">
        <v>112</v>
      </c>
      <c r="C337">
        <v>2029</v>
      </c>
      <c r="D337" t="s">
        <v>274</v>
      </c>
      <c r="E337" t="s">
        <v>275</v>
      </c>
      <c r="F337">
        <v>2.1267249784253761</v>
      </c>
    </row>
    <row r="338" spans="1:6" hidden="1" x14ac:dyDescent="0.35">
      <c r="A338" t="s">
        <v>77</v>
      </c>
      <c r="B338" t="s">
        <v>112</v>
      </c>
      <c r="C338">
        <v>2030</v>
      </c>
      <c r="D338" t="s">
        <v>274</v>
      </c>
      <c r="E338" t="s">
        <v>275</v>
      </c>
      <c r="F338">
        <v>2.0471400362689218</v>
      </c>
    </row>
    <row r="339" spans="1:6" hidden="1" x14ac:dyDescent="0.35">
      <c r="A339" t="s">
        <v>77</v>
      </c>
      <c r="B339" t="s">
        <v>112</v>
      </c>
      <c r="C339">
        <v>2031</v>
      </c>
      <c r="D339" t="s">
        <v>274</v>
      </c>
      <c r="E339" t="s">
        <v>275</v>
      </c>
      <c r="F339">
        <v>1.9757354575217871</v>
      </c>
    </row>
    <row r="340" spans="1:6" hidden="1" x14ac:dyDescent="0.35">
      <c r="A340" t="s">
        <v>77</v>
      </c>
      <c r="B340" t="s">
        <v>112</v>
      </c>
      <c r="C340">
        <v>2032</v>
      </c>
      <c r="D340" t="s">
        <v>274</v>
      </c>
      <c r="E340" t="s">
        <v>275</v>
      </c>
      <c r="F340">
        <v>1.9192799407680678</v>
      </c>
    </row>
    <row r="341" spans="1:6" hidden="1" x14ac:dyDescent="0.35">
      <c r="A341" t="s">
        <v>77</v>
      </c>
      <c r="B341" t="s">
        <v>112</v>
      </c>
      <c r="C341">
        <v>2033</v>
      </c>
      <c r="D341" t="s">
        <v>274</v>
      </c>
      <c r="E341" t="s">
        <v>275</v>
      </c>
      <c r="F341">
        <v>1.8731188248525135</v>
      </c>
    </row>
    <row r="342" spans="1:6" hidden="1" x14ac:dyDescent="0.35">
      <c r="A342" t="s">
        <v>77</v>
      </c>
      <c r="B342" t="s">
        <v>112</v>
      </c>
      <c r="C342">
        <v>2034</v>
      </c>
      <c r="D342" t="s">
        <v>274</v>
      </c>
      <c r="E342" t="s">
        <v>275</v>
      </c>
      <c r="F342">
        <v>1.8353225775026238</v>
      </c>
    </row>
    <row r="343" spans="1:6" hidden="1" x14ac:dyDescent="0.35">
      <c r="A343" t="s">
        <v>77</v>
      </c>
      <c r="B343" t="s">
        <v>112</v>
      </c>
      <c r="C343">
        <v>2035</v>
      </c>
      <c r="D343" t="s">
        <v>274</v>
      </c>
      <c r="E343" t="s">
        <v>275</v>
      </c>
      <c r="F343">
        <v>1.8077332394538119</v>
      </c>
    </row>
    <row r="344" spans="1:6" hidden="1" x14ac:dyDescent="0.35">
      <c r="A344" t="s">
        <v>77</v>
      </c>
      <c r="B344" t="s">
        <v>112</v>
      </c>
      <c r="C344">
        <v>2036</v>
      </c>
      <c r="D344" t="s">
        <v>274</v>
      </c>
      <c r="E344" t="s">
        <v>275</v>
      </c>
      <c r="F344">
        <v>1.7899932648391907</v>
      </c>
    </row>
    <row r="345" spans="1:6" hidden="1" x14ac:dyDescent="0.35">
      <c r="A345" t="s">
        <v>77</v>
      </c>
      <c r="B345" t="s">
        <v>112</v>
      </c>
      <c r="C345">
        <v>2037</v>
      </c>
      <c r="D345" t="s">
        <v>274</v>
      </c>
      <c r="E345" t="s">
        <v>275</v>
      </c>
      <c r="F345">
        <v>1.7802891793086613</v>
      </c>
    </row>
    <row r="346" spans="1:6" hidden="1" x14ac:dyDescent="0.35">
      <c r="A346" t="s">
        <v>77</v>
      </c>
      <c r="B346" t="s">
        <v>112</v>
      </c>
      <c r="C346">
        <v>2038</v>
      </c>
      <c r="D346" t="s">
        <v>274</v>
      </c>
      <c r="E346" t="s">
        <v>275</v>
      </c>
      <c r="F346">
        <v>1.7770743751621869</v>
      </c>
    </row>
    <row r="347" spans="1:6" hidden="1" x14ac:dyDescent="0.35">
      <c r="A347" t="s">
        <v>77</v>
      </c>
      <c r="B347" t="s">
        <v>112</v>
      </c>
      <c r="C347">
        <v>2039</v>
      </c>
      <c r="D347" t="s">
        <v>274</v>
      </c>
      <c r="E347" t="s">
        <v>275</v>
      </c>
      <c r="F347">
        <v>1.7797145390383493</v>
      </c>
    </row>
    <row r="348" spans="1:6" hidden="1" x14ac:dyDescent="0.35">
      <c r="A348" t="s">
        <v>77</v>
      </c>
      <c r="B348" t="s">
        <v>112</v>
      </c>
      <c r="C348">
        <v>2040</v>
      </c>
      <c r="D348" t="s">
        <v>274</v>
      </c>
      <c r="E348" t="s">
        <v>275</v>
      </c>
      <c r="F348">
        <v>1.7832731239252306</v>
      </c>
    </row>
    <row r="349" spans="1:6" hidden="1" x14ac:dyDescent="0.35">
      <c r="A349" t="s">
        <v>77</v>
      </c>
      <c r="B349" t="s">
        <v>112</v>
      </c>
      <c r="C349">
        <v>2041</v>
      </c>
      <c r="D349" t="s">
        <v>274</v>
      </c>
      <c r="E349" t="s">
        <v>275</v>
      </c>
      <c r="F349">
        <v>1.7753214568665125</v>
      </c>
    </row>
    <row r="350" spans="1:6" hidden="1" x14ac:dyDescent="0.35">
      <c r="A350" t="s">
        <v>77</v>
      </c>
      <c r="B350" t="s">
        <v>112</v>
      </c>
      <c r="C350">
        <v>2042</v>
      </c>
      <c r="D350" t="s">
        <v>274</v>
      </c>
      <c r="E350" t="s">
        <v>275</v>
      </c>
      <c r="F350">
        <v>1.7687317983815674</v>
      </c>
    </row>
    <row r="351" spans="1:6" hidden="1" x14ac:dyDescent="0.35">
      <c r="A351" t="s">
        <v>77</v>
      </c>
      <c r="B351" t="s">
        <v>112</v>
      </c>
      <c r="C351">
        <v>2043</v>
      </c>
      <c r="D351" t="s">
        <v>274</v>
      </c>
      <c r="E351" t="s">
        <v>275</v>
      </c>
      <c r="F351">
        <v>1.7758228746711782</v>
      </c>
    </row>
    <row r="352" spans="1:6" hidden="1" x14ac:dyDescent="0.35">
      <c r="A352" t="s">
        <v>77</v>
      </c>
      <c r="B352" t="s">
        <v>112</v>
      </c>
      <c r="C352">
        <v>2044</v>
      </c>
      <c r="D352" t="s">
        <v>274</v>
      </c>
      <c r="E352" t="s">
        <v>275</v>
      </c>
      <c r="F352">
        <v>1.7882340888674433</v>
      </c>
    </row>
    <row r="353" spans="1:6" hidden="1" x14ac:dyDescent="0.35">
      <c r="A353" t="s">
        <v>77</v>
      </c>
      <c r="B353" t="s">
        <v>112</v>
      </c>
      <c r="C353">
        <v>2045</v>
      </c>
      <c r="D353" t="s">
        <v>274</v>
      </c>
      <c r="E353" t="s">
        <v>275</v>
      </c>
      <c r="F353">
        <v>1.8039578579637336</v>
      </c>
    </row>
    <row r="354" spans="1:6" hidden="1" x14ac:dyDescent="0.35">
      <c r="A354" t="s">
        <v>77</v>
      </c>
      <c r="B354" t="s">
        <v>112</v>
      </c>
      <c r="C354">
        <v>2046</v>
      </c>
      <c r="D354" t="s">
        <v>274</v>
      </c>
      <c r="E354" t="s">
        <v>275</v>
      </c>
      <c r="F354">
        <v>1.8226534320112415</v>
      </c>
    </row>
    <row r="355" spans="1:6" hidden="1" x14ac:dyDescent="0.35">
      <c r="A355" t="s">
        <v>77</v>
      </c>
      <c r="B355" t="s">
        <v>112</v>
      </c>
      <c r="C355">
        <v>2047</v>
      </c>
      <c r="D355" t="s">
        <v>274</v>
      </c>
      <c r="E355" t="s">
        <v>275</v>
      </c>
      <c r="F355">
        <v>1.8441939730117896</v>
      </c>
    </row>
    <row r="356" spans="1:6" hidden="1" x14ac:dyDescent="0.35">
      <c r="A356" t="s">
        <v>77</v>
      </c>
      <c r="B356" t="s">
        <v>112</v>
      </c>
      <c r="C356">
        <v>2048</v>
      </c>
      <c r="D356" t="s">
        <v>274</v>
      </c>
      <c r="E356" t="s">
        <v>275</v>
      </c>
      <c r="F356">
        <v>1.868211958134588</v>
      </c>
    </row>
    <row r="357" spans="1:6" hidden="1" x14ac:dyDescent="0.35">
      <c r="A357" t="s">
        <v>77</v>
      </c>
      <c r="B357" t="s">
        <v>112</v>
      </c>
      <c r="C357">
        <v>2049</v>
      </c>
      <c r="D357" t="s">
        <v>274</v>
      </c>
      <c r="E357" t="s">
        <v>275</v>
      </c>
      <c r="F357">
        <v>1.8945358874312159</v>
      </c>
    </row>
    <row r="358" spans="1:6" hidden="1" x14ac:dyDescent="0.35">
      <c r="A358" t="s">
        <v>77</v>
      </c>
      <c r="B358" t="s">
        <v>112</v>
      </c>
      <c r="C358">
        <v>2050</v>
      </c>
      <c r="D358" t="s">
        <v>274</v>
      </c>
      <c r="E358" t="s">
        <v>275</v>
      </c>
      <c r="F358">
        <v>1.9229369877868197</v>
      </c>
    </row>
    <row r="359" spans="1:6" hidden="1" x14ac:dyDescent="0.35">
      <c r="A359" t="s">
        <v>77</v>
      </c>
      <c r="B359" t="s">
        <v>112</v>
      </c>
      <c r="C359">
        <v>2000</v>
      </c>
      <c r="D359" t="s">
        <v>276</v>
      </c>
      <c r="E359" t="s">
        <v>277</v>
      </c>
      <c r="F359">
        <v>1.5005508416875053</v>
      </c>
    </row>
    <row r="360" spans="1:6" hidden="1" x14ac:dyDescent="0.35">
      <c r="A360" t="s">
        <v>77</v>
      </c>
      <c r="B360" t="s">
        <v>112</v>
      </c>
      <c r="C360">
        <v>2001</v>
      </c>
      <c r="D360" t="s">
        <v>276</v>
      </c>
      <c r="E360" t="s">
        <v>277</v>
      </c>
      <c r="F360">
        <v>1.6333446698514185</v>
      </c>
    </row>
    <row r="361" spans="1:6" hidden="1" x14ac:dyDescent="0.35">
      <c r="A361" t="s">
        <v>77</v>
      </c>
      <c r="B361" t="s">
        <v>112</v>
      </c>
      <c r="C361">
        <v>2002</v>
      </c>
      <c r="D361" t="s">
        <v>276</v>
      </c>
      <c r="E361" t="s">
        <v>277</v>
      </c>
      <c r="F361">
        <v>1.7292219991959759</v>
      </c>
    </row>
    <row r="362" spans="1:6" hidden="1" x14ac:dyDescent="0.35">
      <c r="A362" t="s">
        <v>77</v>
      </c>
      <c r="B362" t="s">
        <v>112</v>
      </c>
      <c r="C362">
        <v>2003</v>
      </c>
      <c r="D362" t="s">
        <v>276</v>
      </c>
      <c r="E362" t="s">
        <v>277</v>
      </c>
      <c r="F362">
        <v>1.9164062597675184</v>
      </c>
    </row>
    <row r="363" spans="1:6" hidden="1" x14ac:dyDescent="0.35">
      <c r="A363" t="s">
        <v>77</v>
      </c>
      <c r="B363" t="s">
        <v>112</v>
      </c>
      <c r="C363">
        <v>2004</v>
      </c>
      <c r="D363" t="s">
        <v>276</v>
      </c>
      <c r="E363" t="s">
        <v>277</v>
      </c>
      <c r="F363">
        <v>2.2894840602695452</v>
      </c>
    </row>
    <row r="364" spans="1:6" hidden="1" x14ac:dyDescent="0.35">
      <c r="A364" t="s">
        <v>77</v>
      </c>
      <c r="B364" t="s">
        <v>112</v>
      </c>
      <c r="C364">
        <v>2005</v>
      </c>
      <c r="D364" t="s">
        <v>276</v>
      </c>
      <c r="E364" t="s">
        <v>277</v>
      </c>
      <c r="F364">
        <v>2.3381403852044271</v>
      </c>
    </row>
    <row r="365" spans="1:6" hidden="1" x14ac:dyDescent="0.35">
      <c r="A365" t="s">
        <v>77</v>
      </c>
      <c r="B365" t="s">
        <v>112</v>
      </c>
      <c r="C365">
        <v>2006</v>
      </c>
      <c r="D365" t="s">
        <v>276</v>
      </c>
      <c r="E365" t="s">
        <v>277</v>
      </c>
      <c r="F365">
        <v>2.3774933658924735</v>
      </c>
    </row>
    <row r="366" spans="1:6" hidden="1" x14ac:dyDescent="0.35">
      <c r="A366" t="s">
        <v>77</v>
      </c>
      <c r="B366" t="s">
        <v>112</v>
      </c>
      <c r="C366">
        <v>2007</v>
      </c>
      <c r="D366" t="s">
        <v>276</v>
      </c>
      <c r="E366" t="s">
        <v>277</v>
      </c>
      <c r="F366">
        <v>2.2163653703584072</v>
      </c>
    </row>
    <row r="367" spans="1:6" hidden="1" x14ac:dyDescent="0.35">
      <c r="A367" t="s">
        <v>77</v>
      </c>
      <c r="B367" t="s">
        <v>112</v>
      </c>
      <c r="C367">
        <v>2008</v>
      </c>
      <c r="D367" t="s">
        <v>276</v>
      </c>
      <c r="E367" t="s">
        <v>277</v>
      </c>
      <c r="F367">
        <v>2.1272203523044304</v>
      </c>
    </row>
    <row r="368" spans="1:6" hidden="1" x14ac:dyDescent="0.35">
      <c r="A368" t="s">
        <v>77</v>
      </c>
      <c r="B368" t="s">
        <v>112</v>
      </c>
      <c r="C368">
        <v>2009</v>
      </c>
      <c r="D368" t="s">
        <v>276</v>
      </c>
      <c r="E368" t="s">
        <v>277</v>
      </c>
      <c r="F368">
        <v>1.9448737343626683</v>
      </c>
    </row>
    <row r="369" spans="1:6" hidden="1" x14ac:dyDescent="0.35">
      <c r="A369" t="s">
        <v>77</v>
      </c>
      <c r="B369" t="s">
        <v>112</v>
      </c>
      <c r="C369">
        <v>2010</v>
      </c>
      <c r="D369" t="s">
        <v>276</v>
      </c>
      <c r="E369" t="s">
        <v>277</v>
      </c>
      <c r="F369">
        <v>1.6236682099742623</v>
      </c>
    </row>
    <row r="370" spans="1:6" hidden="1" x14ac:dyDescent="0.35">
      <c r="A370" t="s">
        <v>77</v>
      </c>
      <c r="B370" t="s">
        <v>112</v>
      </c>
      <c r="C370">
        <v>2011</v>
      </c>
      <c r="D370" t="s">
        <v>276</v>
      </c>
      <c r="E370" t="s">
        <v>277</v>
      </c>
      <c r="F370">
        <v>1.510365792254158</v>
      </c>
    </row>
    <row r="371" spans="1:6" hidden="1" x14ac:dyDescent="0.35">
      <c r="A371" t="s">
        <v>77</v>
      </c>
      <c r="B371" t="s">
        <v>112</v>
      </c>
      <c r="C371">
        <v>2012</v>
      </c>
      <c r="D371" t="s">
        <v>276</v>
      </c>
      <c r="E371" t="s">
        <v>277</v>
      </c>
      <c r="F371">
        <v>1.3006924090978647</v>
      </c>
    </row>
    <row r="372" spans="1:6" hidden="1" x14ac:dyDescent="0.35">
      <c r="A372" t="s">
        <v>77</v>
      </c>
      <c r="B372" t="s">
        <v>112</v>
      </c>
      <c r="C372">
        <v>2013</v>
      </c>
      <c r="D372" t="s">
        <v>276</v>
      </c>
      <c r="E372" t="s">
        <v>277</v>
      </c>
      <c r="F372">
        <v>1.2530846656147046</v>
      </c>
    </row>
    <row r="373" spans="1:6" hidden="1" x14ac:dyDescent="0.35">
      <c r="A373" t="s">
        <v>77</v>
      </c>
      <c r="B373" t="s">
        <v>112</v>
      </c>
      <c r="C373">
        <v>2014</v>
      </c>
      <c r="D373" t="s">
        <v>276</v>
      </c>
      <c r="E373" t="s">
        <v>277</v>
      </c>
      <c r="F373">
        <v>1.1585111396018486</v>
      </c>
    </row>
    <row r="374" spans="1:6" hidden="1" x14ac:dyDescent="0.35">
      <c r="A374" t="s">
        <v>77</v>
      </c>
      <c r="B374" t="s">
        <v>112</v>
      </c>
      <c r="C374">
        <v>2015</v>
      </c>
      <c r="D374" t="s">
        <v>276</v>
      </c>
      <c r="E374" t="s">
        <v>277</v>
      </c>
      <c r="F374">
        <v>1.0562510169154202</v>
      </c>
    </row>
    <row r="375" spans="1:6" hidden="1" x14ac:dyDescent="0.35">
      <c r="A375" t="s">
        <v>77</v>
      </c>
      <c r="B375" t="s">
        <v>112</v>
      </c>
      <c r="C375">
        <v>2016</v>
      </c>
      <c r="D375" t="s">
        <v>276</v>
      </c>
      <c r="E375" t="s">
        <v>277</v>
      </c>
      <c r="F375">
        <v>0.94012946295899091</v>
      </c>
    </row>
    <row r="376" spans="1:6" hidden="1" x14ac:dyDescent="0.35">
      <c r="A376" t="s">
        <v>77</v>
      </c>
      <c r="B376" t="s">
        <v>112</v>
      </c>
      <c r="C376">
        <v>2017</v>
      </c>
      <c r="D376" t="s">
        <v>276</v>
      </c>
      <c r="E376" t="s">
        <v>277</v>
      </c>
      <c r="F376">
        <v>0.85633930405258107</v>
      </c>
    </row>
    <row r="377" spans="1:6" hidden="1" x14ac:dyDescent="0.35">
      <c r="A377" t="s">
        <v>77</v>
      </c>
      <c r="B377" t="s">
        <v>112</v>
      </c>
      <c r="C377">
        <v>2018</v>
      </c>
      <c r="D377" t="s">
        <v>276</v>
      </c>
      <c r="E377" t="s">
        <v>277</v>
      </c>
      <c r="F377">
        <v>0.7704660476888523</v>
      </c>
    </row>
    <row r="378" spans="1:6" hidden="1" x14ac:dyDescent="0.35">
      <c r="A378" t="s">
        <v>77</v>
      </c>
      <c r="B378" t="s">
        <v>112</v>
      </c>
      <c r="C378">
        <v>2019</v>
      </c>
      <c r="D378" t="s">
        <v>276</v>
      </c>
      <c r="E378" t="s">
        <v>277</v>
      </c>
      <c r="F378">
        <v>0.69309766911147896</v>
      </c>
    </row>
    <row r="379" spans="1:6" hidden="1" x14ac:dyDescent="0.35">
      <c r="A379" t="s">
        <v>77</v>
      </c>
      <c r="B379" t="s">
        <v>112</v>
      </c>
      <c r="C379">
        <v>2020</v>
      </c>
      <c r="D379" t="s">
        <v>276</v>
      </c>
      <c r="E379" t="s">
        <v>277</v>
      </c>
      <c r="F379">
        <v>0.64951004809702706</v>
      </c>
    </row>
    <row r="380" spans="1:6" hidden="1" x14ac:dyDescent="0.35">
      <c r="A380" t="s">
        <v>77</v>
      </c>
      <c r="B380" t="s">
        <v>112</v>
      </c>
      <c r="C380">
        <v>2021</v>
      </c>
      <c r="D380" t="s">
        <v>276</v>
      </c>
      <c r="E380" t="s">
        <v>277</v>
      </c>
      <c r="F380">
        <v>0.61780715961124022</v>
      </c>
    </row>
    <row r="381" spans="1:6" hidden="1" x14ac:dyDescent="0.35">
      <c r="A381" t="s">
        <v>77</v>
      </c>
      <c r="B381" t="s">
        <v>112</v>
      </c>
      <c r="C381">
        <v>2022</v>
      </c>
      <c r="D381" t="s">
        <v>276</v>
      </c>
      <c r="E381" t="s">
        <v>277</v>
      </c>
      <c r="F381">
        <v>0.57674945577990666</v>
      </c>
    </row>
    <row r="382" spans="1:6" hidden="1" x14ac:dyDescent="0.35">
      <c r="A382" t="s">
        <v>77</v>
      </c>
      <c r="B382" t="s">
        <v>112</v>
      </c>
      <c r="C382">
        <v>2023</v>
      </c>
      <c r="D382" t="s">
        <v>276</v>
      </c>
      <c r="E382" t="s">
        <v>277</v>
      </c>
      <c r="F382">
        <v>0.52671005917270808</v>
      </c>
    </row>
    <row r="383" spans="1:6" hidden="1" x14ac:dyDescent="0.35">
      <c r="A383" t="s">
        <v>77</v>
      </c>
      <c r="B383" t="s">
        <v>112</v>
      </c>
      <c r="C383">
        <v>2024</v>
      </c>
      <c r="D383" t="s">
        <v>276</v>
      </c>
      <c r="E383" t="s">
        <v>277</v>
      </c>
      <c r="F383">
        <v>0.48057033486623402</v>
      </c>
    </row>
    <row r="384" spans="1:6" hidden="1" x14ac:dyDescent="0.35">
      <c r="A384" t="s">
        <v>77</v>
      </c>
      <c r="B384" t="s">
        <v>112</v>
      </c>
      <c r="C384">
        <v>2025</v>
      </c>
      <c r="D384" t="s">
        <v>276</v>
      </c>
      <c r="E384" t="s">
        <v>277</v>
      </c>
      <c r="F384">
        <v>0.43950960837019615</v>
      </c>
    </row>
    <row r="385" spans="1:6" hidden="1" x14ac:dyDescent="0.35">
      <c r="A385" t="s">
        <v>77</v>
      </c>
      <c r="B385" t="s">
        <v>112</v>
      </c>
      <c r="C385">
        <v>2026</v>
      </c>
      <c r="D385" t="s">
        <v>276</v>
      </c>
      <c r="E385" t="s">
        <v>277</v>
      </c>
      <c r="F385">
        <v>0.40232288110009939</v>
      </c>
    </row>
    <row r="386" spans="1:6" hidden="1" x14ac:dyDescent="0.35">
      <c r="A386" t="s">
        <v>77</v>
      </c>
      <c r="B386" t="s">
        <v>112</v>
      </c>
      <c r="C386">
        <v>2027</v>
      </c>
      <c r="D386" t="s">
        <v>276</v>
      </c>
      <c r="E386" t="s">
        <v>277</v>
      </c>
      <c r="F386">
        <v>0.36847900600740147</v>
      </c>
    </row>
    <row r="387" spans="1:6" hidden="1" x14ac:dyDescent="0.35">
      <c r="A387" t="s">
        <v>77</v>
      </c>
      <c r="B387" t="s">
        <v>112</v>
      </c>
      <c r="C387">
        <v>2028</v>
      </c>
      <c r="D387" t="s">
        <v>276</v>
      </c>
      <c r="E387" t="s">
        <v>277</v>
      </c>
      <c r="F387">
        <v>0.33775224933555759</v>
      </c>
    </row>
    <row r="388" spans="1:6" hidden="1" x14ac:dyDescent="0.35">
      <c r="A388" t="s">
        <v>77</v>
      </c>
      <c r="B388" t="s">
        <v>112</v>
      </c>
      <c r="C388">
        <v>2029</v>
      </c>
      <c r="D388" t="s">
        <v>276</v>
      </c>
      <c r="E388" t="s">
        <v>277</v>
      </c>
      <c r="F388">
        <v>0.30986683292986905</v>
      </c>
    </row>
    <row r="389" spans="1:6" hidden="1" x14ac:dyDescent="0.35">
      <c r="A389" t="s">
        <v>77</v>
      </c>
      <c r="B389" t="s">
        <v>112</v>
      </c>
      <c r="C389">
        <v>2030</v>
      </c>
      <c r="D389" t="s">
        <v>276</v>
      </c>
      <c r="E389" t="s">
        <v>277</v>
      </c>
      <c r="F389">
        <v>0.28448390013533764</v>
      </c>
    </row>
    <row r="390" spans="1:6" hidden="1" x14ac:dyDescent="0.35">
      <c r="A390" t="s">
        <v>77</v>
      </c>
      <c r="B390" t="s">
        <v>112</v>
      </c>
      <c r="C390">
        <v>2031</v>
      </c>
      <c r="D390" t="s">
        <v>276</v>
      </c>
      <c r="E390" t="s">
        <v>277</v>
      </c>
      <c r="F390">
        <v>0.26146675546460751</v>
      </c>
    </row>
    <row r="391" spans="1:6" hidden="1" x14ac:dyDescent="0.35">
      <c r="A391" t="s">
        <v>77</v>
      </c>
      <c r="B391" t="s">
        <v>112</v>
      </c>
      <c r="C391">
        <v>2032</v>
      </c>
      <c r="D391" t="s">
        <v>276</v>
      </c>
      <c r="E391" t="s">
        <v>277</v>
      </c>
      <c r="F391">
        <v>0.24067224827407818</v>
      </c>
    </row>
    <row r="392" spans="1:6" hidden="1" x14ac:dyDescent="0.35">
      <c r="A392" t="s">
        <v>77</v>
      </c>
      <c r="B392" t="s">
        <v>112</v>
      </c>
      <c r="C392">
        <v>2033</v>
      </c>
      <c r="D392" t="s">
        <v>276</v>
      </c>
      <c r="E392" t="s">
        <v>277</v>
      </c>
      <c r="F392">
        <v>0.22182176241996365</v>
      </c>
    </row>
    <row r="393" spans="1:6" hidden="1" x14ac:dyDescent="0.35">
      <c r="A393" t="s">
        <v>77</v>
      </c>
      <c r="B393" t="s">
        <v>112</v>
      </c>
      <c r="C393">
        <v>2034</v>
      </c>
      <c r="D393" t="s">
        <v>276</v>
      </c>
      <c r="E393" t="s">
        <v>277</v>
      </c>
      <c r="F393">
        <v>0.20473932326484534</v>
      </c>
    </row>
    <row r="394" spans="1:6" hidden="1" x14ac:dyDescent="0.35">
      <c r="A394" t="s">
        <v>77</v>
      </c>
      <c r="B394" t="s">
        <v>112</v>
      </c>
      <c r="C394">
        <v>2035</v>
      </c>
      <c r="D394" t="s">
        <v>276</v>
      </c>
      <c r="E394" t="s">
        <v>277</v>
      </c>
      <c r="F394">
        <v>0.18929548268108953</v>
      </c>
    </row>
    <row r="395" spans="1:6" hidden="1" x14ac:dyDescent="0.35">
      <c r="A395" t="s">
        <v>77</v>
      </c>
      <c r="B395" t="s">
        <v>112</v>
      </c>
      <c r="C395">
        <v>2036</v>
      </c>
      <c r="D395" t="s">
        <v>276</v>
      </c>
      <c r="E395" t="s">
        <v>277</v>
      </c>
      <c r="F395">
        <v>0.17534025986289126</v>
      </c>
    </row>
    <row r="396" spans="1:6" hidden="1" x14ac:dyDescent="0.35">
      <c r="A396" t="s">
        <v>77</v>
      </c>
      <c r="B396" t="s">
        <v>112</v>
      </c>
      <c r="C396">
        <v>2037</v>
      </c>
      <c r="D396" t="s">
        <v>276</v>
      </c>
      <c r="E396" t="s">
        <v>277</v>
      </c>
      <c r="F396">
        <v>0.16272159584213663</v>
      </c>
    </row>
    <row r="397" spans="1:6" hidden="1" x14ac:dyDescent="0.35">
      <c r="A397" t="s">
        <v>77</v>
      </c>
      <c r="B397" t="s">
        <v>112</v>
      </c>
      <c r="C397">
        <v>2038</v>
      </c>
      <c r="D397" t="s">
        <v>276</v>
      </c>
      <c r="E397" t="s">
        <v>277</v>
      </c>
      <c r="F397">
        <v>0.15130962538811366</v>
      </c>
    </row>
    <row r="398" spans="1:6" hidden="1" x14ac:dyDescent="0.35">
      <c r="A398" t="s">
        <v>77</v>
      </c>
      <c r="B398" t="s">
        <v>112</v>
      </c>
      <c r="C398">
        <v>2039</v>
      </c>
      <c r="D398" t="s">
        <v>276</v>
      </c>
      <c r="E398" t="s">
        <v>277</v>
      </c>
      <c r="F398">
        <v>0.14099413258307703</v>
      </c>
    </row>
    <row r="399" spans="1:6" hidden="1" x14ac:dyDescent="0.35">
      <c r="A399" t="s">
        <v>77</v>
      </c>
      <c r="B399" t="s">
        <v>112</v>
      </c>
      <c r="C399">
        <v>2040</v>
      </c>
      <c r="D399" t="s">
        <v>276</v>
      </c>
      <c r="E399" t="s">
        <v>277</v>
      </c>
      <c r="F399">
        <v>0.13167010931173606</v>
      </c>
    </row>
    <row r="400" spans="1:6" hidden="1" x14ac:dyDescent="0.35">
      <c r="A400" t="s">
        <v>77</v>
      </c>
      <c r="B400" t="s">
        <v>112</v>
      </c>
      <c r="C400">
        <v>2041</v>
      </c>
      <c r="D400" t="s">
        <v>276</v>
      </c>
      <c r="E400" t="s">
        <v>277</v>
      </c>
      <c r="F400">
        <v>0.12323979500498439</v>
      </c>
    </row>
    <row r="401" spans="1:6" hidden="1" x14ac:dyDescent="0.35">
      <c r="A401" t="s">
        <v>77</v>
      </c>
      <c r="B401" t="s">
        <v>112</v>
      </c>
      <c r="C401">
        <v>2042</v>
      </c>
      <c r="D401" t="s">
        <v>276</v>
      </c>
      <c r="E401" t="s">
        <v>277</v>
      </c>
      <c r="F401">
        <v>0.11562255014934708</v>
      </c>
    </row>
    <row r="402" spans="1:6" hidden="1" x14ac:dyDescent="0.35">
      <c r="A402" t="s">
        <v>77</v>
      </c>
      <c r="B402" t="s">
        <v>112</v>
      </c>
      <c r="C402">
        <v>2043</v>
      </c>
      <c r="D402" t="s">
        <v>276</v>
      </c>
      <c r="E402" t="s">
        <v>277</v>
      </c>
      <c r="F402">
        <v>0.10875447631370228</v>
      </c>
    </row>
    <row r="403" spans="1:6" hidden="1" x14ac:dyDescent="0.35">
      <c r="A403" t="s">
        <v>77</v>
      </c>
      <c r="B403" t="s">
        <v>112</v>
      </c>
      <c r="C403">
        <v>2044</v>
      </c>
      <c r="D403" t="s">
        <v>276</v>
      </c>
      <c r="E403" t="s">
        <v>277</v>
      </c>
      <c r="F403">
        <v>0.10256847822730375</v>
      </c>
    </row>
    <row r="404" spans="1:6" hidden="1" x14ac:dyDescent="0.35">
      <c r="A404" t="s">
        <v>77</v>
      </c>
      <c r="B404" t="s">
        <v>112</v>
      </c>
      <c r="C404">
        <v>2045</v>
      </c>
      <c r="D404" t="s">
        <v>276</v>
      </c>
      <c r="E404" t="s">
        <v>277</v>
      </c>
      <c r="F404">
        <v>9.6997523429865451E-2</v>
      </c>
    </row>
    <row r="405" spans="1:6" hidden="1" x14ac:dyDescent="0.35">
      <c r="A405" t="s">
        <v>77</v>
      </c>
      <c r="B405" t="s">
        <v>112</v>
      </c>
      <c r="C405">
        <v>2046</v>
      </c>
      <c r="D405" t="s">
        <v>276</v>
      </c>
      <c r="E405" t="s">
        <v>277</v>
      </c>
      <c r="F405">
        <v>9.1980138762402186E-2</v>
      </c>
    </row>
    <row r="406" spans="1:6" hidden="1" x14ac:dyDescent="0.35">
      <c r="A406" t="s">
        <v>77</v>
      </c>
      <c r="B406" t="s">
        <v>112</v>
      </c>
      <c r="C406">
        <v>2047</v>
      </c>
      <c r="D406" t="s">
        <v>276</v>
      </c>
      <c r="E406" t="s">
        <v>277</v>
      </c>
      <c r="F406">
        <v>8.7466707960382362E-2</v>
      </c>
    </row>
    <row r="407" spans="1:6" hidden="1" x14ac:dyDescent="0.35">
      <c r="A407" t="s">
        <v>77</v>
      </c>
      <c r="B407" t="s">
        <v>112</v>
      </c>
      <c r="C407">
        <v>2048</v>
      </c>
      <c r="D407" t="s">
        <v>276</v>
      </c>
      <c r="E407" t="s">
        <v>277</v>
      </c>
      <c r="F407">
        <v>8.3414151798744784E-2</v>
      </c>
    </row>
    <row r="408" spans="1:6" hidden="1" x14ac:dyDescent="0.35">
      <c r="A408" t="s">
        <v>77</v>
      </c>
      <c r="B408" t="s">
        <v>112</v>
      </c>
      <c r="C408">
        <v>2049</v>
      </c>
      <c r="D408" t="s">
        <v>276</v>
      </c>
      <c r="E408" t="s">
        <v>277</v>
      </c>
      <c r="F408">
        <v>7.9777709050659951E-2</v>
      </c>
    </row>
    <row r="409" spans="1:6" hidden="1" x14ac:dyDescent="0.35">
      <c r="A409" t="s">
        <v>77</v>
      </c>
      <c r="B409" t="s">
        <v>112</v>
      </c>
      <c r="C409">
        <v>2050</v>
      </c>
      <c r="D409" t="s">
        <v>276</v>
      </c>
      <c r="E409" t="s">
        <v>277</v>
      </c>
      <c r="F409">
        <v>7.6518263115507912E-2</v>
      </c>
    </row>
    <row r="410" spans="1:6" hidden="1" x14ac:dyDescent="0.35">
      <c r="A410" t="s">
        <v>77</v>
      </c>
      <c r="B410" t="s">
        <v>112</v>
      </c>
      <c r="C410">
        <v>2000</v>
      </c>
      <c r="D410" t="s">
        <v>278</v>
      </c>
      <c r="E410" t="s">
        <v>279</v>
      </c>
      <c r="F410">
        <v>0</v>
      </c>
    </row>
    <row r="411" spans="1:6" hidden="1" x14ac:dyDescent="0.35">
      <c r="A411" t="s">
        <v>77</v>
      </c>
      <c r="B411" t="s">
        <v>112</v>
      </c>
      <c r="C411">
        <v>2001</v>
      </c>
      <c r="D411" t="s">
        <v>278</v>
      </c>
      <c r="E411" t="s">
        <v>279</v>
      </c>
      <c r="F411">
        <v>0</v>
      </c>
    </row>
    <row r="412" spans="1:6" hidden="1" x14ac:dyDescent="0.35">
      <c r="A412" t="s">
        <v>77</v>
      </c>
      <c r="B412" t="s">
        <v>112</v>
      </c>
      <c r="C412">
        <v>2002</v>
      </c>
      <c r="D412" t="s">
        <v>278</v>
      </c>
      <c r="E412" t="s">
        <v>279</v>
      </c>
      <c r="F412">
        <v>0</v>
      </c>
    </row>
    <row r="413" spans="1:6" hidden="1" x14ac:dyDescent="0.35">
      <c r="A413" t="s">
        <v>77</v>
      </c>
      <c r="B413" t="s">
        <v>112</v>
      </c>
      <c r="C413">
        <v>2003</v>
      </c>
      <c r="D413" t="s">
        <v>278</v>
      </c>
      <c r="E413" t="s">
        <v>279</v>
      </c>
      <c r="F413">
        <v>0</v>
      </c>
    </row>
    <row r="414" spans="1:6" hidden="1" x14ac:dyDescent="0.35">
      <c r="A414" t="s">
        <v>77</v>
      </c>
      <c r="B414" t="s">
        <v>112</v>
      </c>
      <c r="C414">
        <v>2004</v>
      </c>
      <c r="D414" t="s">
        <v>278</v>
      </c>
      <c r="E414" t="s">
        <v>279</v>
      </c>
      <c r="F414">
        <v>0</v>
      </c>
    </row>
    <row r="415" spans="1:6" hidden="1" x14ac:dyDescent="0.35">
      <c r="A415" t="s">
        <v>77</v>
      </c>
      <c r="B415" t="s">
        <v>112</v>
      </c>
      <c r="C415">
        <v>2005</v>
      </c>
      <c r="D415" t="s">
        <v>278</v>
      </c>
      <c r="E415" t="s">
        <v>279</v>
      </c>
      <c r="F415">
        <v>0</v>
      </c>
    </row>
    <row r="416" spans="1:6" hidden="1" x14ac:dyDescent="0.35">
      <c r="A416" t="s">
        <v>77</v>
      </c>
      <c r="B416" t="s">
        <v>112</v>
      </c>
      <c r="C416">
        <v>2006</v>
      </c>
      <c r="D416" t="s">
        <v>278</v>
      </c>
      <c r="E416" t="s">
        <v>279</v>
      </c>
      <c r="F416">
        <v>0</v>
      </c>
    </row>
    <row r="417" spans="1:6" hidden="1" x14ac:dyDescent="0.35">
      <c r="A417" t="s">
        <v>77</v>
      </c>
      <c r="B417" t="s">
        <v>112</v>
      </c>
      <c r="C417">
        <v>2007</v>
      </c>
      <c r="D417" t="s">
        <v>278</v>
      </c>
      <c r="E417" t="s">
        <v>279</v>
      </c>
      <c r="F417">
        <v>0</v>
      </c>
    </row>
    <row r="418" spans="1:6" hidden="1" x14ac:dyDescent="0.35">
      <c r="A418" t="s">
        <v>77</v>
      </c>
      <c r="B418" t="s">
        <v>112</v>
      </c>
      <c r="C418">
        <v>2008</v>
      </c>
      <c r="D418" t="s">
        <v>278</v>
      </c>
      <c r="E418" t="s">
        <v>279</v>
      </c>
      <c r="F418">
        <v>0</v>
      </c>
    </row>
    <row r="419" spans="1:6" hidden="1" x14ac:dyDescent="0.35">
      <c r="A419" t="s">
        <v>77</v>
      </c>
      <c r="B419" t="s">
        <v>112</v>
      </c>
      <c r="C419">
        <v>2009</v>
      </c>
      <c r="D419" t="s">
        <v>278</v>
      </c>
      <c r="E419" t="s">
        <v>279</v>
      </c>
      <c r="F419">
        <v>0</v>
      </c>
    </row>
    <row r="420" spans="1:6" hidden="1" x14ac:dyDescent="0.35">
      <c r="A420" t="s">
        <v>77</v>
      </c>
      <c r="B420" t="s">
        <v>112</v>
      </c>
      <c r="C420">
        <v>2010</v>
      </c>
      <c r="D420" t="s">
        <v>278</v>
      </c>
      <c r="E420" t="s">
        <v>279</v>
      </c>
      <c r="F420">
        <v>1.2540297548180717E-5</v>
      </c>
    </row>
    <row r="421" spans="1:6" hidden="1" x14ac:dyDescent="0.35">
      <c r="A421" t="s">
        <v>77</v>
      </c>
      <c r="B421" t="s">
        <v>112</v>
      </c>
      <c r="C421">
        <v>2011</v>
      </c>
      <c r="D421" t="s">
        <v>278</v>
      </c>
      <c r="E421" t="s">
        <v>279</v>
      </c>
      <c r="F421">
        <v>1.5281766970814778E-3</v>
      </c>
    </row>
    <row r="422" spans="1:6" hidden="1" x14ac:dyDescent="0.35">
      <c r="A422" t="s">
        <v>77</v>
      </c>
      <c r="B422" t="s">
        <v>112</v>
      </c>
      <c r="C422">
        <v>2012</v>
      </c>
      <c r="D422" t="s">
        <v>278</v>
      </c>
      <c r="E422" t="s">
        <v>279</v>
      </c>
      <c r="F422">
        <v>9.6682695630233226E-3</v>
      </c>
    </row>
    <row r="423" spans="1:6" hidden="1" x14ac:dyDescent="0.35">
      <c r="A423" t="s">
        <v>77</v>
      </c>
      <c r="B423" t="s">
        <v>112</v>
      </c>
      <c r="C423">
        <v>2013</v>
      </c>
      <c r="D423" t="s">
        <v>278</v>
      </c>
      <c r="E423" t="s">
        <v>279</v>
      </c>
      <c r="F423">
        <v>3.0060169040302096E-2</v>
      </c>
    </row>
    <row r="424" spans="1:6" hidden="1" x14ac:dyDescent="0.35">
      <c r="A424" t="s">
        <v>77</v>
      </c>
      <c r="B424" t="s">
        <v>112</v>
      </c>
      <c r="C424">
        <v>2014</v>
      </c>
      <c r="D424" t="s">
        <v>278</v>
      </c>
      <c r="E424" t="s">
        <v>279</v>
      </c>
      <c r="F424">
        <v>7.322350410981715E-2</v>
      </c>
    </row>
    <row r="425" spans="1:6" hidden="1" x14ac:dyDescent="0.35">
      <c r="A425" t="s">
        <v>77</v>
      </c>
      <c r="B425" t="s">
        <v>112</v>
      </c>
      <c r="C425">
        <v>2015</v>
      </c>
      <c r="D425" t="s">
        <v>278</v>
      </c>
      <c r="E425" t="s">
        <v>279</v>
      </c>
      <c r="F425">
        <v>0.13118914579286414</v>
      </c>
    </row>
    <row r="426" spans="1:6" hidden="1" x14ac:dyDescent="0.35">
      <c r="A426" t="s">
        <v>77</v>
      </c>
      <c r="B426" t="s">
        <v>112</v>
      </c>
      <c r="C426">
        <v>2016</v>
      </c>
      <c r="D426" t="s">
        <v>278</v>
      </c>
      <c r="E426" t="s">
        <v>279</v>
      </c>
      <c r="F426">
        <v>0.2477010815771051</v>
      </c>
    </row>
    <row r="427" spans="1:6" hidden="1" x14ac:dyDescent="0.35">
      <c r="A427" t="s">
        <v>77</v>
      </c>
      <c r="B427" t="s">
        <v>112</v>
      </c>
      <c r="C427">
        <v>2017</v>
      </c>
      <c r="D427" t="s">
        <v>278</v>
      </c>
      <c r="E427" t="s">
        <v>279</v>
      </c>
      <c r="F427">
        <v>0.28552060243426919</v>
      </c>
    </row>
    <row r="428" spans="1:6" hidden="1" x14ac:dyDescent="0.35">
      <c r="A428" t="s">
        <v>77</v>
      </c>
      <c r="B428" t="s">
        <v>112</v>
      </c>
      <c r="C428">
        <v>2018</v>
      </c>
      <c r="D428" t="s">
        <v>278</v>
      </c>
      <c r="E428" t="s">
        <v>279</v>
      </c>
      <c r="F428">
        <v>0.34363189455372978</v>
      </c>
    </row>
    <row r="429" spans="1:6" hidden="1" x14ac:dyDescent="0.35">
      <c r="A429" t="s">
        <v>77</v>
      </c>
      <c r="B429" t="s">
        <v>112</v>
      </c>
      <c r="C429">
        <v>2019</v>
      </c>
      <c r="D429" t="s">
        <v>278</v>
      </c>
      <c r="E429" t="s">
        <v>279</v>
      </c>
      <c r="F429">
        <v>0.42034468110663303</v>
      </c>
    </row>
    <row r="430" spans="1:6" hidden="1" x14ac:dyDescent="0.35">
      <c r="A430" t="s">
        <v>77</v>
      </c>
      <c r="B430" t="s">
        <v>112</v>
      </c>
      <c r="C430">
        <v>2020</v>
      </c>
      <c r="D430" t="s">
        <v>278</v>
      </c>
      <c r="E430" t="s">
        <v>279</v>
      </c>
      <c r="F430">
        <v>0.4396138583167235</v>
      </c>
    </row>
    <row r="431" spans="1:6" hidden="1" x14ac:dyDescent="0.35">
      <c r="A431" t="s">
        <v>77</v>
      </c>
      <c r="B431" t="s">
        <v>112</v>
      </c>
      <c r="C431">
        <v>2021</v>
      </c>
      <c r="D431" t="s">
        <v>278</v>
      </c>
      <c r="E431" t="s">
        <v>279</v>
      </c>
      <c r="F431">
        <v>0.46271388299616234</v>
      </c>
    </row>
    <row r="432" spans="1:6" hidden="1" x14ac:dyDescent="0.35">
      <c r="A432" t="s">
        <v>77</v>
      </c>
      <c r="B432" t="s">
        <v>112</v>
      </c>
      <c r="C432">
        <v>2022</v>
      </c>
      <c r="D432" t="s">
        <v>278</v>
      </c>
      <c r="E432" t="s">
        <v>279</v>
      </c>
      <c r="F432">
        <v>0.57902113910930408</v>
      </c>
    </row>
    <row r="433" spans="1:6" hidden="1" x14ac:dyDescent="0.35">
      <c r="A433" t="s">
        <v>77</v>
      </c>
      <c r="B433" t="s">
        <v>112</v>
      </c>
      <c r="C433">
        <v>2023</v>
      </c>
      <c r="D433" t="s">
        <v>278</v>
      </c>
      <c r="E433" t="s">
        <v>279</v>
      </c>
      <c r="F433">
        <v>0.60896517037606479</v>
      </c>
    </row>
    <row r="434" spans="1:6" hidden="1" x14ac:dyDescent="0.35">
      <c r="A434" t="s">
        <v>77</v>
      </c>
      <c r="B434" t="s">
        <v>112</v>
      </c>
      <c r="C434">
        <v>2024</v>
      </c>
      <c r="D434" t="s">
        <v>278</v>
      </c>
      <c r="E434" t="s">
        <v>279</v>
      </c>
      <c r="F434">
        <v>0.59293582703961323</v>
      </c>
    </row>
    <row r="435" spans="1:6" hidden="1" x14ac:dyDescent="0.35">
      <c r="A435" t="s">
        <v>77</v>
      </c>
      <c r="B435" t="s">
        <v>112</v>
      </c>
      <c r="C435">
        <v>2025</v>
      </c>
      <c r="D435" t="s">
        <v>278</v>
      </c>
      <c r="E435" t="s">
        <v>279</v>
      </c>
      <c r="F435">
        <v>0.59271281347033</v>
      </c>
    </row>
    <row r="436" spans="1:6" hidden="1" x14ac:dyDescent="0.35">
      <c r="A436" t="s">
        <v>77</v>
      </c>
      <c r="B436" t="s">
        <v>112</v>
      </c>
      <c r="C436">
        <v>2026</v>
      </c>
      <c r="D436" t="s">
        <v>278</v>
      </c>
      <c r="E436" t="s">
        <v>279</v>
      </c>
      <c r="F436">
        <v>0.59683715518741731</v>
      </c>
    </row>
    <row r="437" spans="1:6" hidden="1" x14ac:dyDescent="0.35">
      <c r="A437" t="s">
        <v>77</v>
      </c>
      <c r="B437" t="s">
        <v>112</v>
      </c>
      <c r="C437">
        <v>2027</v>
      </c>
      <c r="D437" t="s">
        <v>278</v>
      </c>
      <c r="E437" t="s">
        <v>279</v>
      </c>
      <c r="F437">
        <v>0.59909777549844911</v>
      </c>
    </row>
    <row r="438" spans="1:6" hidden="1" x14ac:dyDescent="0.35">
      <c r="A438" t="s">
        <v>77</v>
      </c>
      <c r="B438" t="s">
        <v>112</v>
      </c>
      <c r="C438">
        <v>2028</v>
      </c>
      <c r="D438" t="s">
        <v>278</v>
      </c>
      <c r="E438" t="s">
        <v>279</v>
      </c>
      <c r="F438">
        <v>0.61461506853530046</v>
      </c>
    </row>
    <row r="439" spans="1:6" hidden="1" x14ac:dyDescent="0.35">
      <c r="A439" t="s">
        <v>77</v>
      </c>
      <c r="B439" t="s">
        <v>112</v>
      </c>
      <c r="C439">
        <v>2029</v>
      </c>
      <c r="D439" t="s">
        <v>278</v>
      </c>
      <c r="E439" t="s">
        <v>279</v>
      </c>
      <c r="F439">
        <v>0.60241954030381983</v>
      </c>
    </row>
    <row r="440" spans="1:6" hidden="1" x14ac:dyDescent="0.35">
      <c r="A440" t="s">
        <v>77</v>
      </c>
      <c r="B440" t="s">
        <v>112</v>
      </c>
      <c r="C440">
        <v>2030</v>
      </c>
      <c r="D440" t="s">
        <v>278</v>
      </c>
      <c r="E440" t="s">
        <v>279</v>
      </c>
      <c r="F440">
        <v>0.60487713102757779</v>
      </c>
    </row>
    <row r="441" spans="1:6" hidden="1" x14ac:dyDescent="0.35">
      <c r="A441" t="s">
        <v>77</v>
      </c>
      <c r="B441" t="s">
        <v>112</v>
      </c>
      <c r="C441">
        <v>2031</v>
      </c>
      <c r="D441" t="s">
        <v>278</v>
      </c>
      <c r="E441" t="s">
        <v>279</v>
      </c>
      <c r="F441">
        <v>0.60822211958917616</v>
      </c>
    </row>
    <row r="442" spans="1:6" hidden="1" x14ac:dyDescent="0.35">
      <c r="A442" t="s">
        <v>77</v>
      </c>
      <c r="B442" t="s">
        <v>112</v>
      </c>
      <c r="C442">
        <v>2032</v>
      </c>
      <c r="D442" t="s">
        <v>278</v>
      </c>
      <c r="E442" t="s">
        <v>279</v>
      </c>
      <c r="F442">
        <v>0.61461132712991107</v>
      </c>
    </row>
    <row r="443" spans="1:6" hidden="1" x14ac:dyDescent="0.35">
      <c r="A443" t="s">
        <v>77</v>
      </c>
      <c r="B443" t="s">
        <v>112</v>
      </c>
      <c r="C443">
        <v>2033</v>
      </c>
      <c r="D443" t="s">
        <v>278</v>
      </c>
      <c r="E443" t="s">
        <v>279</v>
      </c>
      <c r="F443">
        <v>0.62283847245599633</v>
      </c>
    </row>
    <row r="444" spans="1:6" hidden="1" x14ac:dyDescent="0.35">
      <c r="A444" t="s">
        <v>77</v>
      </c>
      <c r="B444" t="s">
        <v>112</v>
      </c>
      <c r="C444">
        <v>2034</v>
      </c>
      <c r="D444" t="s">
        <v>278</v>
      </c>
      <c r="E444" t="s">
        <v>279</v>
      </c>
      <c r="F444">
        <v>0.63241756688156159</v>
      </c>
    </row>
    <row r="445" spans="1:6" hidden="1" x14ac:dyDescent="0.35">
      <c r="A445" t="s">
        <v>77</v>
      </c>
      <c r="B445" t="s">
        <v>112</v>
      </c>
      <c r="C445">
        <v>2035</v>
      </c>
      <c r="D445" t="s">
        <v>278</v>
      </c>
      <c r="E445" t="s">
        <v>279</v>
      </c>
      <c r="F445">
        <v>0.64415548580179638</v>
      </c>
    </row>
    <row r="446" spans="1:6" hidden="1" x14ac:dyDescent="0.35">
      <c r="A446" t="s">
        <v>77</v>
      </c>
      <c r="B446" t="s">
        <v>112</v>
      </c>
      <c r="C446">
        <v>2036</v>
      </c>
      <c r="D446" t="s">
        <v>278</v>
      </c>
      <c r="E446" t="s">
        <v>279</v>
      </c>
      <c r="F446">
        <v>0.65865626820991452</v>
      </c>
    </row>
    <row r="447" spans="1:6" hidden="1" x14ac:dyDescent="0.35">
      <c r="A447" t="s">
        <v>77</v>
      </c>
      <c r="B447" t="s">
        <v>112</v>
      </c>
      <c r="C447">
        <v>2037</v>
      </c>
      <c r="D447" t="s">
        <v>278</v>
      </c>
      <c r="E447" t="s">
        <v>279</v>
      </c>
      <c r="F447">
        <v>0.67573363470283065</v>
      </c>
    </row>
    <row r="448" spans="1:6" hidden="1" x14ac:dyDescent="0.35">
      <c r="A448" t="s">
        <v>77</v>
      </c>
      <c r="B448" t="s">
        <v>112</v>
      </c>
      <c r="C448">
        <v>2038</v>
      </c>
      <c r="D448" t="s">
        <v>278</v>
      </c>
      <c r="E448" t="s">
        <v>279</v>
      </c>
      <c r="F448">
        <v>0.69475988463287919</v>
      </c>
    </row>
    <row r="449" spans="1:6" hidden="1" x14ac:dyDescent="0.35">
      <c r="A449" t="s">
        <v>77</v>
      </c>
      <c r="B449" t="s">
        <v>112</v>
      </c>
      <c r="C449">
        <v>2039</v>
      </c>
      <c r="D449" t="s">
        <v>278</v>
      </c>
      <c r="E449" t="s">
        <v>279</v>
      </c>
      <c r="F449">
        <v>0.7155245322894469</v>
      </c>
    </row>
    <row r="450" spans="1:6" hidden="1" x14ac:dyDescent="0.35">
      <c r="A450" t="s">
        <v>77</v>
      </c>
      <c r="B450" t="s">
        <v>112</v>
      </c>
      <c r="C450">
        <v>2040</v>
      </c>
      <c r="D450" t="s">
        <v>278</v>
      </c>
      <c r="E450" t="s">
        <v>279</v>
      </c>
      <c r="F450">
        <v>0.73389931591462088</v>
      </c>
    </row>
    <row r="451" spans="1:6" hidden="1" x14ac:dyDescent="0.35">
      <c r="A451" t="s">
        <v>77</v>
      </c>
      <c r="B451" t="s">
        <v>112</v>
      </c>
      <c r="C451">
        <v>2041</v>
      </c>
      <c r="D451" t="s">
        <v>278</v>
      </c>
      <c r="E451" t="s">
        <v>279</v>
      </c>
      <c r="F451">
        <v>0.73853050145482269</v>
      </c>
    </row>
    <row r="452" spans="1:6" hidden="1" x14ac:dyDescent="0.35">
      <c r="A452" t="s">
        <v>77</v>
      </c>
      <c r="B452" t="s">
        <v>112</v>
      </c>
      <c r="C452">
        <v>2042</v>
      </c>
      <c r="D452" t="s">
        <v>278</v>
      </c>
      <c r="E452" t="s">
        <v>279</v>
      </c>
      <c r="F452">
        <v>0.74148611087864635</v>
      </c>
    </row>
    <row r="453" spans="1:6" hidden="1" x14ac:dyDescent="0.35">
      <c r="A453" t="s">
        <v>77</v>
      </c>
      <c r="B453" t="s">
        <v>112</v>
      </c>
      <c r="C453">
        <v>2043</v>
      </c>
      <c r="D453" t="s">
        <v>278</v>
      </c>
      <c r="E453" t="s">
        <v>279</v>
      </c>
      <c r="F453">
        <v>0.75492024609855357</v>
      </c>
    </row>
    <row r="454" spans="1:6" hidden="1" x14ac:dyDescent="0.35">
      <c r="A454" t="s">
        <v>77</v>
      </c>
      <c r="B454" t="s">
        <v>112</v>
      </c>
      <c r="C454">
        <v>2044</v>
      </c>
      <c r="D454" t="s">
        <v>278</v>
      </c>
      <c r="E454" t="s">
        <v>279</v>
      </c>
      <c r="F454">
        <v>0.77108559691353784</v>
      </c>
    </row>
    <row r="455" spans="1:6" hidden="1" x14ac:dyDescent="0.35">
      <c r="A455" t="s">
        <v>77</v>
      </c>
      <c r="B455" t="s">
        <v>112</v>
      </c>
      <c r="C455">
        <v>2045</v>
      </c>
      <c r="D455" t="s">
        <v>278</v>
      </c>
      <c r="E455" t="s">
        <v>279</v>
      </c>
      <c r="F455">
        <v>0.78855522153610658</v>
      </c>
    </row>
    <row r="456" spans="1:6" hidden="1" x14ac:dyDescent="0.35">
      <c r="A456" t="s">
        <v>77</v>
      </c>
      <c r="B456" t="s">
        <v>112</v>
      </c>
      <c r="C456">
        <v>2046</v>
      </c>
      <c r="D456" t="s">
        <v>278</v>
      </c>
      <c r="E456" t="s">
        <v>279</v>
      </c>
      <c r="F456">
        <v>0.80751686726585237</v>
      </c>
    </row>
    <row r="457" spans="1:6" hidden="1" x14ac:dyDescent="0.35">
      <c r="A457" t="s">
        <v>77</v>
      </c>
      <c r="B457" t="s">
        <v>112</v>
      </c>
      <c r="C457">
        <v>2047</v>
      </c>
      <c r="D457" t="s">
        <v>278</v>
      </c>
      <c r="E457" t="s">
        <v>279</v>
      </c>
      <c r="F457">
        <v>0.82806614792101174</v>
      </c>
    </row>
    <row r="458" spans="1:6" hidden="1" x14ac:dyDescent="0.35">
      <c r="A458" t="s">
        <v>77</v>
      </c>
      <c r="B458" t="s">
        <v>112</v>
      </c>
      <c r="C458">
        <v>2048</v>
      </c>
      <c r="D458" t="s">
        <v>278</v>
      </c>
      <c r="E458" t="s">
        <v>279</v>
      </c>
      <c r="F458">
        <v>0.84986162339506666</v>
      </c>
    </row>
    <row r="459" spans="1:6" hidden="1" x14ac:dyDescent="0.35">
      <c r="A459" t="s">
        <v>77</v>
      </c>
      <c r="B459" t="s">
        <v>112</v>
      </c>
      <c r="C459">
        <v>2049</v>
      </c>
      <c r="D459" t="s">
        <v>278</v>
      </c>
      <c r="E459" t="s">
        <v>279</v>
      </c>
      <c r="F459">
        <v>0.87290225490670803</v>
      </c>
    </row>
    <row r="460" spans="1:6" hidden="1" x14ac:dyDescent="0.35">
      <c r="A460" t="s">
        <v>77</v>
      </c>
      <c r="B460" t="s">
        <v>112</v>
      </c>
      <c r="C460">
        <v>2050</v>
      </c>
      <c r="D460" t="s">
        <v>278</v>
      </c>
      <c r="E460" t="s">
        <v>279</v>
      </c>
      <c r="F460">
        <v>0.897201017436415</v>
      </c>
    </row>
    <row r="461" spans="1:6" hidden="1" x14ac:dyDescent="0.35">
      <c r="A461" t="s">
        <v>77</v>
      </c>
      <c r="B461" t="s">
        <v>112</v>
      </c>
      <c r="C461">
        <v>2000</v>
      </c>
      <c r="D461" t="s">
        <v>280</v>
      </c>
      <c r="E461" t="s">
        <v>281</v>
      </c>
      <c r="F461">
        <v>0</v>
      </c>
    </row>
    <row r="462" spans="1:6" hidden="1" x14ac:dyDescent="0.35">
      <c r="A462" t="s">
        <v>77</v>
      </c>
      <c r="B462" t="s">
        <v>112</v>
      </c>
      <c r="C462">
        <v>2001</v>
      </c>
      <c r="D462" t="s">
        <v>280</v>
      </c>
      <c r="E462" t="s">
        <v>281</v>
      </c>
      <c r="F462">
        <v>0</v>
      </c>
    </row>
    <row r="463" spans="1:6" hidden="1" x14ac:dyDescent="0.35">
      <c r="A463" t="s">
        <v>77</v>
      </c>
      <c r="B463" t="s">
        <v>112</v>
      </c>
      <c r="C463">
        <v>2002</v>
      </c>
      <c r="D463" t="s">
        <v>280</v>
      </c>
      <c r="E463" t="s">
        <v>281</v>
      </c>
      <c r="F463">
        <v>0</v>
      </c>
    </row>
    <row r="464" spans="1:6" hidden="1" x14ac:dyDescent="0.35">
      <c r="A464" t="s">
        <v>77</v>
      </c>
      <c r="B464" t="s">
        <v>112</v>
      </c>
      <c r="C464">
        <v>2003</v>
      </c>
      <c r="D464" t="s">
        <v>280</v>
      </c>
      <c r="E464" t="s">
        <v>281</v>
      </c>
      <c r="F464">
        <v>0</v>
      </c>
    </row>
    <row r="465" spans="1:6" hidden="1" x14ac:dyDescent="0.35">
      <c r="A465" t="s">
        <v>77</v>
      </c>
      <c r="B465" t="s">
        <v>112</v>
      </c>
      <c r="C465">
        <v>2004</v>
      </c>
      <c r="D465" t="s">
        <v>280</v>
      </c>
      <c r="E465" t="s">
        <v>281</v>
      </c>
      <c r="F465">
        <v>0</v>
      </c>
    </row>
    <row r="466" spans="1:6" hidden="1" x14ac:dyDescent="0.35">
      <c r="A466" t="s">
        <v>77</v>
      </c>
      <c r="B466" t="s">
        <v>112</v>
      </c>
      <c r="C466">
        <v>2005</v>
      </c>
      <c r="D466" t="s">
        <v>280</v>
      </c>
      <c r="E466" t="s">
        <v>281</v>
      </c>
      <c r="F466">
        <v>0</v>
      </c>
    </row>
    <row r="467" spans="1:6" hidden="1" x14ac:dyDescent="0.35">
      <c r="A467" t="s">
        <v>77</v>
      </c>
      <c r="B467" t="s">
        <v>112</v>
      </c>
      <c r="C467">
        <v>2006</v>
      </c>
      <c r="D467" t="s">
        <v>280</v>
      </c>
      <c r="E467" t="s">
        <v>281</v>
      </c>
      <c r="F467">
        <v>1.9562359870466142E-4</v>
      </c>
    </row>
    <row r="468" spans="1:6" hidden="1" x14ac:dyDescent="0.35">
      <c r="A468" t="s">
        <v>77</v>
      </c>
      <c r="B468" t="s">
        <v>112</v>
      </c>
      <c r="C468">
        <v>2007</v>
      </c>
      <c r="D468" t="s">
        <v>280</v>
      </c>
      <c r="E468" t="s">
        <v>281</v>
      </c>
      <c r="F468">
        <v>8.5342382475700972E-4</v>
      </c>
    </row>
    <row r="469" spans="1:6" hidden="1" x14ac:dyDescent="0.35">
      <c r="A469" t="s">
        <v>77</v>
      </c>
      <c r="B469" t="s">
        <v>112</v>
      </c>
      <c r="C469">
        <v>2008</v>
      </c>
      <c r="D469" t="s">
        <v>280</v>
      </c>
      <c r="E469" t="s">
        <v>281</v>
      </c>
      <c r="F469">
        <v>1.9216881568324996E-2</v>
      </c>
    </row>
    <row r="470" spans="1:6" hidden="1" x14ac:dyDescent="0.35">
      <c r="A470" t="s">
        <v>77</v>
      </c>
      <c r="B470" t="s">
        <v>112</v>
      </c>
      <c r="C470">
        <v>2009</v>
      </c>
      <c r="D470" t="s">
        <v>280</v>
      </c>
      <c r="E470" t="s">
        <v>281</v>
      </c>
      <c r="F470">
        <v>6.4347969947769826E-2</v>
      </c>
    </row>
    <row r="471" spans="1:6" hidden="1" x14ac:dyDescent="0.35">
      <c r="A471" t="s">
        <v>77</v>
      </c>
      <c r="B471" t="s">
        <v>112</v>
      </c>
      <c r="C471">
        <v>2010</v>
      </c>
      <c r="D471" t="s">
        <v>280</v>
      </c>
      <c r="E471" t="s">
        <v>281</v>
      </c>
      <c r="F471">
        <v>0.1552062757803476</v>
      </c>
    </row>
    <row r="472" spans="1:6" hidden="1" x14ac:dyDescent="0.35">
      <c r="A472" t="s">
        <v>77</v>
      </c>
      <c r="B472" t="s">
        <v>112</v>
      </c>
      <c r="C472">
        <v>2011</v>
      </c>
      <c r="D472" t="s">
        <v>280</v>
      </c>
      <c r="E472" t="s">
        <v>281</v>
      </c>
      <c r="F472">
        <v>0.34698432841443838</v>
      </c>
    </row>
    <row r="473" spans="1:6" hidden="1" x14ac:dyDescent="0.35">
      <c r="A473" t="s">
        <v>77</v>
      </c>
      <c r="B473" t="s">
        <v>112</v>
      </c>
      <c r="C473">
        <v>2012</v>
      </c>
      <c r="D473" t="s">
        <v>280</v>
      </c>
      <c r="E473" t="s">
        <v>281</v>
      </c>
      <c r="F473">
        <v>0.38448410675255396</v>
      </c>
    </row>
    <row r="474" spans="1:6" hidden="1" x14ac:dyDescent="0.35">
      <c r="A474" t="s">
        <v>77</v>
      </c>
      <c r="B474" t="s">
        <v>112</v>
      </c>
      <c r="C474">
        <v>2013</v>
      </c>
      <c r="D474" t="s">
        <v>280</v>
      </c>
      <c r="E474" t="s">
        <v>281</v>
      </c>
      <c r="F474">
        <v>0.48730414502968139</v>
      </c>
    </row>
    <row r="475" spans="1:6" hidden="1" x14ac:dyDescent="0.35">
      <c r="A475" t="s">
        <v>77</v>
      </c>
      <c r="B475" t="s">
        <v>112</v>
      </c>
      <c r="C475">
        <v>2014</v>
      </c>
      <c r="D475" t="s">
        <v>280</v>
      </c>
      <c r="E475" t="s">
        <v>281</v>
      </c>
      <c r="F475">
        <v>0.44131303481423817</v>
      </c>
    </row>
    <row r="476" spans="1:6" hidden="1" x14ac:dyDescent="0.35">
      <c r="A476" t="s">
        <v>77</v>
      </c>
      <c r="B476" t="s">
        <v>112</v>
      </c>
      <c r="C476">
        <v>2015</v>
      </c>
      <c r="D476" t="s">
        <v>280</v>
      </c>
      <c r="E476" t="s">
        <v>281</v>
      </c>
      <c r="F476">
        <v>0.32645664471432473</v>
      </c>
    </row>
    <row r="477" spans="1:6" hidden="1" x14ac:dyDescent="0.35">
      <c r="A477" t="s">
        <v>77</v>
      </c>
      <c r="B477" t="s">
        <v>112</v>
      </c>
      <c r="C477">
        <v>2016</v>
      </c>
      <c r="D477" t="s">
        <v>280</v>
      </c>
      <c r="E477" t="s">
        <v>281</v>
      </c>
      <c r="F477">
        <v>0.24704726516920095</v>
      </c>
    </row>
    <row r="478" spans="1:6" hidden="1" x14ac:dyDescent="0.35">
      <c r="A478" t="s">
        <v>77</v>
      </c>
      <c r="B478" t="s">
        <v>112</v>
      </c>
      <c r="C478">
        <v>2017</v>
      </c>
      <c r="D478" t="s">
        <v>280</v>
      </c>
      <c r="E478" t="s">
        <v>281</v>
      </c>
      <c r="F478">
        <v>0.22310375943041527</v>
      </c>
    </row>
    <row r="479" spans="1:6" hidden="1" x14ac:dyDescent="0.35">
      <c r="A479" t="s">
        <v>77</v>
      </c>
      <c r="B479" t="s">
        <v>112</v>
      </c>
      <c r="C479">
        <v>2018</v>
      </c>
      <c r="D479" t="s">
        <v>280</v>
      </c>
      <c r="E479" t="s">
        <v>281</v>
      </c>
      <c r="F479">
        <v>0.19365880971419122</v>
      </c>
    </row>
    <row r="480" spans="1:6" hidden="1" x14ac:dyDescent="0.35">
      <c r="A480" t="s">
        <v>77</v>
      </c>
      <c r="B480" t="s">
        <v>112</v>
      </c>
      <c r="C480">
        <v>2019</v>
      </c>
      <c r="D480" t="s">
        <v>280</v>
      </c>
      <c r="E480" t="s">
        <v>281</v>
      </c>
      <c r="F480">
        <v>0.12563523434569021</v>
      </c>
    </row>
    <row r="481" spans="1:6" hidden="1" x14ac:dyDescent="0.35">
      <c r="A481" t="s">
        <v>77</v>
      </c>
      <c r="B481" t="s">
        <v>112</v>
      </c>
      <c r="C481">
        <v>2020</v>
      </c>
      <c r="D481" t="s">
        <v>280</v>
      </c>
      <c r="E481" t="s">
        <v>281</v>
      </c>
      <c r="F481">
        <v>0.11815607184794852</v>
      </c>
    </row>
    <row r="482" spans="1:6" hidden="1" x14ac:dyDescent="0.35">
      <c r="A482" t="s">
        <v>77</v>
      </c>
      <c r="B482" t="s">
        <v>112</v>
      </c>
      <c r="C482">
        <v>2021</v>
      </c>
      <c r="D482" t="s">
        <v>280</v>
      </c>
      <c r="E482" t="s">
        <v>281</v>
      </c>
      <c r="F482">
        <v>0.10391464149412401</v>
      </c>
    </row>
    <row r="483" spans="1:6" hidden="1" x14ac:dyDescent="0.35">
      <c r="A483" t="s">
        <v>77</v>
      </c>
      <c r="B483" t="s">
        <v>112</v>
      </c>
      <c r="C483">
        <v>2022</v>
      </c>
      <c r="D483" t="s">
        <v>280</v>
      </c>
      <c r="E483" t="s">
        <v>281</v>
      </c>
      <c r="F483">
        <v>8.7492592320759399E-2</v>
      </c>
    </row>
    <row r="484" spans="1:6" hidden="1" x14ac:dyDescent="0.35">
      <c r="A484" t="s">
        <v>77</v>
      </c>
      <c r="B484" t="s">
        <v>112</v>
      </c>
      <c r="C484">
        <v>2023</v>
      </c>
      <c r="D484" t="s">
        <v>280</v>
      </c>
      <c r="E484" t="s">
        <v>281</v>
      </c>
      <c r="F484">
        <v>7.4534504114384739E-2</v>
      </c>
    </row>
    <row r="485" spans="1:6" hidden="1" x14ac:dyDescent="0.35">
      <c r="A485" t="s">
        <v>77</v>
      </c>
      <c r="B485" t="s">
        <v>112</v>
      </c>
      <c r="C485">
        <v>2024</v>
      </c>
      <c r="D485" t="s">
        <v>280</v>
      </c>
      <c r="E485" t="s">
        <v>281</v>
      </c>
      <c r="F485">
        <v>6.3511076939002417E-2</v>
      </c>
    </row>
    <row r="486" spans="1:6" hidden="1" x14ac:dyDescent="0.35">
      <c r="A486" t="s">
        <v>77</v>
      </c>
      <c r="B486" t="s">
        <v>112</v>
      </c>
      <c r="C486">
        <v>2025</v>
      </c>
      <c r="D486" t="s">
        <v>280</v>
      </c>
      <c r="E486" t="s">
        <v>281</v>
      </c>
      <c r="F486">
        <v>6.4968383811717295E-2</v>
      </c>
    </row>
    <row r="487" spans="1:6" hidden="1" x14ac:dyDescent="0.35">
      <c r="A487" t="s">
        <v>77</v>
      </c>
      <c r="B487" t="s">
        <v>112</v>
      </c>
      <c r="C487">
        <v>2026</v>
      </c>
      <c r="D487" t="s">
        <v>280</v>
      </c>
      <c r="E487" t="s">
        <v>281</v>
      </c>
      <c r="F487">
        <v>7.0894118393756325E-2</v>
      </c>
    </row>
    <row r="488" spans="1:6" hidden="1" x14ac:dyDescent="0.35">
      <c r="A488" t="s">
        <v>77</v>
      </c>
      <c r="B488" t="s">
        <v>112</v>
      </c>
      <c r="C488">
        <v>2027</v>
      </c>
      <c r="D488" t="s">
        <v>280</v>
      </c>
      <c r="E488" t="s">
        <v>281</v>
      </c>
      <c r="F488">
        <v>6.4250491197352849E-2</v>
      </c>
    </row>
    <row r="489" spans="1:6" hidden="1" x14ac:dyDescent="0.35">
      <c r="A489" t="s">
        <v>77</v>
      </c>
      <c r="B489" t="s">
        <v>112</v>
      </c>
      <c r="C489">
        <v>2028</v>
      </c>
      <c r="D489" t="s">
        <v>280</v>
      </c>
      <c r="E489" t="s">
        <v>281</v>
      </c>
      <c r="F489">
        <v>5.8862772430655942E-2</v>
      </c>
    </row>
    <row r="490" spans="1:6" hidden="1" x14ac:dyDescent="0.35">
      <c r="A490" t="s">
        <v>77</v>
      </c>
      <c r="B490" t="s">
        <v>112</v>
      </c>
      <c r="C490">
        <v>2029</v>
      </c>
      <c r="D490" t="s">
        <v>280</v>
      </c>
      <c r="E490" t="s">
        <v>281</v>
      </c>
      <c r="F490">
        <v>6.437765457775424E-2</v>
      </c>
    </row>
    <row r="491" spans="1:6" hidden="1" x14ac:dyDescent="0.35">
      <c r="A491" t="s">
        <v>77</v>
      </c>
      <c r="B491" t="s">
        <v>112</v>
      </c>
      <c r="C491">
        <v>2030</v>
      </c>
      <c r="D491" t="s">
        <v>280</v>
      </c>
      <c r="E491" t="s">
        <v>281</v>
      </c>
      <c r="F491">
        <v>7.3645069262623375E-2</v>
      </c>
    </row>
    <row r="492" spans="1:6" hidden="1" x14ac:dyDescent="0.35">
      <c r="A492" t="s">
        <v>77</v>
      </c>
      <c r="B492" t="s">
        <v>112</v>
      </c>
      <c r="C492">
        <v>2031</v>
      </c>
      <c r="D492" t="s">
        <v>280</v>
      </c>
      <c r="E492" t="s">
        <v>281</v>
      </c>
      <c r="F492">
        <v>7.1112550479088113E-2</v>
      </c>
    </row>
    <row r="493" spans="1:6" hidden="1" x14ac:dyDescent="0.35">
      <c r="A493" t="s">
        <v>77</v>
      </c>
      <c r="B493" t="s">
        <v>112</v>
      </c>
      <c r="C493">
        <v>2032</v>
      </c>
      <c r="D493" t="s">
        <v>280</v>
      </c>
      <c r="E493" t="s">
        <v>281</v>
      </c>
      <c r="F493">
        <v>6.4873664395910663E-2</v>
      </c>
    </row>
    <row r="494" spans="1:6" hidden="1" x14ac:dyDescent="0.35">
      <c r="A494" t="s">
        <v>77</v>
      </c>
      <c r="B494" t="s">
        <v>112</v>
      </c>
      <c r="C494">
        <v>2033</v>
      </c>
      <c r="D494" t="s">
        <v>280</v>
      </c>
      <c r="E494" t="s">
        <v>281</v>
      </c>
      <c r="F494">
        <v>6.6695932864873617E-2</v>
      </c>
    </row>
    <row r="495" spans="1:6" hidden="1" x14ac:dyDescent="0.35">
      <c r="A495" t="s">
        <v>77</v>
      </c>
      <c r="B495" t="s">
        <v>112</v>
      </c>
      <c r="C495">
        <v>2034</v>
      </c>
      <c r="D495" t="s">
        <v>280</v>
      </c>
      <c r="E495" t="s">
        <v>281</v>
      </c>
      <c r="F495">
        <v>6.9004307674472548E-2</v>
      </c>
    </row>
    <row r="496" spans="1:6" hidden="1" x14ac:dyDescent="0.35">
      <c r="A496" t="s">
        <v>77</v>
      </c>
      <c r="B496" t="s">
        <v>112</v>
      </c>
      <c r="C496">
        <v>2035</v>
      </c>
      <c r="D496" t="s">
        <v>280</v>
      </c>
      <c r="E496" t="s">
        <v>281</v>
      </c>
      <c r="F496">
        <v>6.8953549754021418E-2</v>
      </c>
    </row>
    <row r="497" spans="1:6" hidden="1" x14ac:dyDescent="0.35">
      <c r="A497" t="s">
        <v>77</v>
      </c>
      <c r="B497" t="s">
        <v>112</v>
      </c>
      <c r="C497">
        <v>2036</v>
      </c>
      <c r="D497" t="s">
        <v>280</v>
      </c>
      <c r="E497" t="s">
        <v>281</v>
      </c>
      <c r="F497">
        <v>6.7460211908856177E-2</v>
      </c>
    </row>
    <row r="498" spans="1:6" hidden="1" x14ac:dyDescent="0.35">
      <c r="A498" t="s">
        <v>77</v>
      </c>
      <c r="B498" t="s">
        <v>112</v>
      </c>
      <c r="C498">
        <v>2037</v>
      </c>
      <c r="D498" t="s">
        <v>280</v>
      </c>
      <c r="E498" t="s">
        <v>281</v>
      </c>
      <c r="F498">
        <v>6.4255916802319013E-2</v>
      </c>
    </row>
    <row r="499" spans="1:6" hidden="1" x14ac:dyDescent="0.35">
      <c r="A499" t="s">
        <v>77</v>
      </c>
      <c r="B499" t="s">
        <v>112</v>
      </c>
      <c r="C499">
        <v>2038</v>
      </c>
      <c r="D499" t="s">
        <v>280</v>
      </c>
      <c r="E499" t="s">
        <v>281</v>
      </c>
      <c r="F499">
        <v>6.1519470759810839E-2</v>
      </c>
    </row>
    <row r="500" spans="1:6" hidden="1" x14ac:dyDescent="0.35">
      <c r="A500" t="s">
        <v>77</v>
      </c>
      <c r="B500" t="s">
        <v>112</v>
      </c>
      <c r="C500">
        <v>2039</v>
      </c>
      <c r="D500" t="s">
        <v>280</v>
      </c>
      <c r="E500" t="s">
        <v>281</v>
      </c>
      <c r="F500">
        <v>5.9657171196471868E-2</v>
      </c>
    </row>
    <row r="501" spans="1:6" hidden="1" x14ac:dyDescent="0.35">
      <c r="A501" t="s">
        <v>77</v>
      </c>
      <c r="B501" t="s">
        <v>112</v>
      </c>
      <c r="C501">
        <v>2040</v>
      </c>
      <c r="D501" t="s">
        <v>280</v>
      </c>
      <c r="E501" t="s">
        <v>281</v>
      </c>
      <c r="F501">
        <v>5.8296681598107941E-2</v>
      </c>
    </row>
    <row r="502" spans="1:6" hidden="1" x14ac:dyDescent="0.35">
      <c r="A502" t="s">
        <v>77</v>
      </c>
      <c r="B502" t="s">
        <v>112</v>
      </c>
      <c r="C502">
        <v>2041</v>
      </c>
      <c r="D502" t="s">
        <v>280</v>
      </c>
      <c r="E502" t="s">
        <v>281</v>
      </c>
      <c r="F502">
        <v>5.7317924006426359E-2</v>
      </c>
    </row>
    <row r="503" spans="1:6" hidden="1" x14ac:dyDescent="0.35">
      <c r="A503" t="s">
        <v>77</v>
      </c>
      <c r="B503" t="s">
        <v>112</v>
      </c>
      <c r="C503">
        <v>2042</v>
      </c>
      <c r="D503" t="s">
        <v>280</v>
      </c>
      <c r="E503" t="s">
        <v>281</v>
      </c>
      <c r="F503">
        <v>5.6249828250631018E-2</v>
      </c>
    </row>
    <row r="504" spans="1:6" hidden="1" x14ac:dyDescent="0.35">
      <c r="A504" t="s">
        <v>77</v>
      </c>
      <c r="B504" t="s">
        <v>112</v>
      </c>
      <c r="C504">
        <v>2043</v>
      </c>
      <c r="D504" t="s">
        <v>280</v>
      </c>
      <c r="E504" t="s">
        <v>281</v>
      </c>
      <c r="F504">
        <v>5.5079895773401E-2</v>
      </c>
    </row>
    <row r="505" spans="1:6" hidden="1" x14ac:dyDescent="0.35">
      <c r="A505" t="s">
        <v>77</v>
      </c>
      <c r="B505" t="s">
        <v>112</v>
      </c>
      <c r="C505">
        <v>2044</v>
      </c>
      <c r="D505" t="s">
        <v>280</v>
      </c>
      <c r="E505" t="s">
        <v>281</v>
      </c>
      <c r="F505">
        <v>5.4243243278929633E-2</v>
      </c>
    </row>
    <row r="506" spans="1:6" hidden="1" x14ac:dyDescent="0.35">
      <c r="A506" t="s">
        <v>77</v>
      </c>
      <c r="B506" t="s">
        <v>112</v>
      </c>
      <c r="C506">
        <v>2045</v>
      </c>
      <c r="D506" t="s">
        <v>280</v>
      </c>
      <c r="E506" t="s">
        <v>281</v>
      </c>
      <c r="F506">
        <v>5.3597285686792243E-2</v>
      </c>
    </row>
    <row r="507" spans="1:6" hidden="1" x14ac:dyDescent="0.35">
      <c r="A507" t="s">
        <v>77</v>
      </c>
      <c r="B507" t="s">
        <v>112</v>
      </c>
      <c r="C507">
        <v>2046</v>
      </c>
      <c r="D507" t="s">
        <v>280</v>
      </c>
      <c r="E507" t="s">
        <v>281</v>
      </c>
      <c r="F507">
        <v>5.3079943762730945E-2</v>
      </c>
    </row>
    <row r="508" spans="1:6" hidden="1" x14ac:dyDescent="0.35">
      <c r="A508" t="s">
        <v>77</v>
      </c>
      <c r="B508" t="s">
        <v>112</v>
      </c>
      <c r="C508">
        <v>2047</v>
      </c>
      <c r="D508" t="s">
        <v>280</v>
      </c>
      <c r="E508" t="s">
        <v>281</v>
      </c>
      <c r="F508">
        <v>5.2652089007365496E-2</v>
      </c>
    </row>
    <row r="509" spans="1:6" hidden="1" x14ac:dyDescent="0.35">
      <c r="A509" t="s">
        <v>77</v>
      </c>
      <c r="B509" t="s">
        <v>112</v>
      </c>
      <c r="C509">
        <v>2048</v>
      </c>
      <c r="D509" t="s">
        <v>280</v>
      </c>
      <c r="E509" t="s">
        <v>281</v>
      </c>
      <c r="F509">
        <v>5.2297535941598236E-2</v>
      </c>
    </row>
    <row r="510" spans="1:6" hidden="1" x14ac:dyDescent="0.35">
      <c r="A510" t="s">
        <v>77</v>
      </c>
      <c r="B510" t="s">
        <v>112</v>
      </c>
      <c r="C510">
        <v>2049</v>
      </c>
      <c r="D510" t="s">
        <v>280</v>
      </c>
      <c r="E510" t="s">
        <v>281</v>
      </c>
      <c r="F510">
        <v>5.2003605867027881E-2</v>
      </c>
    </row>
    <row r="511" spans="1:6" hidden="1" x14ac:dyDescent="0.35">
      <c r="A511" t="s">
        <v>77</v>
      </c>
      <c r="B511" t="s">
        <v>112</v>
      </c>
      <c r="C511">
        <v>2050</v>
      </c>
      <c r="D511" t="s">
        <v>280</v>
      </c>
      <c r="E511" t="s">
        <v>281</v>
      </c>
      <c r="F511">
        <v>5.1754160977736011E-2</v>
      </c>
    </row>
    <row r="512" spans="1:6" hidden="1" x14ac:dyDescent="0.35">
      <c r="A512" t="s">
        <v>77</v>
      </c>
      <c r="B512" t="s">
        <v>112</v>
      </c>
      <c r="C512">
        <v>2000</v>
      </c>
      <c r="D512" t="s">
        <v>282</v>
      </c>
      <c r="E512" t="s">
        <v>283</v>
      </c>
      <c r="F512">
        <v>0</v>
      </c>
    </row>
    <row r="513" spans="1:6" hidden="1" x14ac:dyDescent="0.35">
      <c r="A513" t="s">
        <v>77</v>
      </c>
      <c r="B513" t="s">
        <v>112</v>
      </c>
      <c r="C513">
        <v>2001</v>
      </c>
      <c r="D513" t="s">
        <v>282</v>
      </c>
      <c r="E513" t="s">
        <v>283</v>
      </c>
      <c r="F513">
        <v>0</v>
      </c>
    </row>
    <row r="514" spans="1:6" hidden="1" x14ac:dyDescent="0.35">
      <c r="A514" t="s">
        <v>77</v>
      </c>
      <c r="B514" t="s">
        <v>112</v>
      </c>
      <c r="C514">
        <v>2002</v>
      </c>
      <c r="D514" t="s">
        <v>282</v>
      </c>
      <c r="E514" t="s">
        <v>283</v>
      </c>
      <c r="F514">
        <v>0</v>
      </c>
    </row>
    <row r="515" spans="1:6" hidden="1" x14ac:dyDescent="0.35">
      <c r="A515" t="s">
        <v>77</v>
      </c>
      <c r="B515" t="s">
        <v>112</v>
      </c>
      <c r="C515">
        <v>2003</v>
      </c>
      <c r="D515" t="s">
        <v>282</v>
      </c>
      <c r="E515" t="s">
        <v>283</v>
      </c>
      <c r="F515">
        <v>0</v>
      </c>
    </row>
    <row r="516" spans="1:6" hidden="1" x14ac:dyDescent="0.35">
      <c r="A516" t="s">
        <v>77</v>
      </c>
      <c r="B516" t="s">
        <v>112</v>
      </c>
      <c r="C516">
        <v>2004</v>
      </c>
      <c r="D516" t="s">
        <v>282</v>
      </c>
      <c r="E516" t="s">
        <v>283</v>
      </c>
      <c r="F516">
        <v>0</v>
      </c>
    </row>
    <row r="517" spans="1:6" hidden="1" x14ac:dyDescent="0.35">
      <c r="A517" t="s">
        <v>77</v>
      </c>
      <c r="B517" t="s">
        <v>112</v>
      </c>
      <c r="C517">
        <v>2005</v>
      </c>
      <c r="D517" t="s">
        <v>282</v>
      </c>
      <c r="E517" t="s">
        <v>283</v>
      </c>
      <c r="F517">
        <v>0</v>
      </c>
    </row>
    <row r="518" spans="1:6" hidden="1" x14ac:dyDescent="0.35">
      <c r="A518" t="s">
        <v>77</v>
      </c>
      <c r="B518" t="s">
        <v>112</v>
      </c>
      <c r="C518">
        <v>2006</v>
      </c>
      <c r="D518" t="s">
        <v>282</v>
      </c>
      <c r="E518" t="s">
        <v>283</v>
      </c>
      <c r="F518">
        <v>0</v>
      </c>
    </row>
    <row r="519" spans="1:6" hidden="1" x14ac:dyDescent="0.35">
      <c r="A519" t="s">
        <v>77</v>
      </c>
      <c r="B519" t="s">
        <v>112</v>
      </c>
      <c r="C519">
        <v>2007</v>
      </c>
      <c r="D519" t="s">
        <v>282</v>
      </c>
      <c r="E519" t="s">
        <v>283</v>
      </c>
      <c r="F519">
        <v>0</v>
      </c>
    </row>
    <row r="520" spans="1:6" hidden="1" x14ac:dyDescent="0.35">
      <c r="A520" t="s">
        <v>77</v>
      </c>
      <c r="B520" t="s">
        <v>112</v>
      </c>
      <c r="C520">
        <v>2008</v>
      </c>
      <c r="D520" t="s">
        <v>282</v>
      </c>
      <c r="E520" t="s">
        <v>283</v>
      </c>
      <c r="F520">
        <v>0</v>
      </c>
    </row>
    <row r="521" spans="1:6" hidden="1" x14ac:dyDescent="0.35">
      <c r="A521" t="s">
        <v>77</v>
      </c>
      <c r="B521" t="s">
        <v>112</v>
      </c>
      <c r="C521">
        <v>2009</v>
      </c>
      <c r="D521" t="s">
        <v>282</v>
      </c>
      <c r="E521" t="s">
        <v>283</v>
      </c>
      <c r="F521">
        <v>0</v>
      </c>
    </row>
    <row r="522" spans="1:6" hidden="1" x14ac:dyDescent="0.35">
      <c r="A522" t="s">
        <v>77</v>
      </c>
      <c r="B522" t="s">
        <v>112</v>
      </c>
      <c r="C522">
        <v>2010</v>
      </c>
      <c r="D522" t="s">
        <v>282</v>
      </c>
      <c r="E522" t="s">
        <v>283</v>
      </c>
      <c r="F522">
        <v>2.4226739196523961E-3</v>
      </c>
    </row>
    <row r="523" spans="1:6" hidden="1" x14ac:dyDescent="0.35">
      <c r="A523" t="s">
        <v>77</v>
      </c>
      <c r="B523" t="s">
        <v>112</v>
      </c>
      <c r="C523">
        <v>2011</v>
      </c>
      <c r="D523" t="s">
        <v>282</v>
      </c>
      <c r="E523" t="s">
        <v>283</v>
      </c>
      <c r="F523">
        <v>1.0298812685561598E-2</v>
      </c>
    </row>
    <row r="524" spans="1:6" hidden="1" x14ac:dyDescent="0.35">
      <c r="A524" t="s">
        <v>77</v>
      </c>
      <c r="B524" t="s">
        <v>112</v>
      </c>
      <c r="C524">
        <v>2012</v>
      </c>
      <c r="D524" t="s">
        <v>282</v>
      </c>
      <c r="E524" t="s">
        <v>283</v>
      </c>
      <c r="F524">
        <v>2.3671744447446019E-2</v>
      </c>
    </row>
    <row r="525" spans="1:6" hidden="1" x14ac:dyDescent="0.35">
      <c r="A525" t="s">
        <v>77</v>
      </c>
      <c r="B525" t="s">
        <v>112</v>
      </c>
      <c r="C525">
        <v>2013</v>
      </c>
      <c r="D525" t="s">
        <v>282</v>
      </c>
      <c r="E525" t="s">
        <v>283</v>
      </c>
      <c r="F525">
        <v>3.3721430270318653E-2</v>
      </c>
    </row>
    <row r="526" spans="1:6" hidden="1" x14ac:dyDescent="0.35">
      <c r="A526" t="s">
        <v>77</v>
      </c>
      <c r="B526" t="s">
        <v>112</v>
      </c>
      <c r="C526">
        <v>2014</v>
      </c>
      <c r="D526" t="s">
        <v>282</v>
      </c>
      <c r="E526" t="s">
        <v>283</v>
      </c>
      <c r="F526">
        <v>2.8598260185761837E-2</v>
      </c>
    </row>
    <row r="527" spans="1:6" hidden="1" x14ac:dyDescent="0.35">
      <c r="A527" t="s">
        <v>77</v>
      </c>
      <c r="B527" t="s">
        <v>112</v>
      </c>
      <c r="C527">
        <v>2015</v>
      </c>
      <c r="D527" t="s">
        <v>282</v>
      </c>
      <c r="E527" t="s">
        <v>283</v>
      </c>
      <c r="F527">
        <v>2.6377829285675281E-2</v>
      </c>
    </row>
    <row r="528" spans="1:6" hidden="1" x14ac:dyDescent="0.35">
      <c r="A528" t="s">
        <v>77</v>
      </c>
      <c r="B528" t="s">
        <v>112</v>
      </c>
      <c r="C528">
        <v>2016</v>
      </c>
      <c r="D528" t="s">
        <v>282</v>
      </c>
      <c r="E528" t="s">
        <v>283</v>
      </c>
      <c r="F528">
        <v>6.5859473930799051E-2</v>
      </c>
    </row>
    <row r="529" spans="1:6" hidden="1" x14ac:dyDescent="0.35">
      <c r="A529" t="s">
        <v>77</v>
      </c>
      <c r="B529" t="s">
        <v>112</v>
      </c>
      <c r="C529">
        <v>2017</v>
      </c>
      <c r="D529" t="s">
        <v>282</v>
      </c>
      <c r="E529" t="s">
        <v>283</v>
      </c>
      <c r="F529">
        <v>5.6774239469584709E-2</v>
      </c>
    </row>
    <row r="530" spans="1:6" hidden="1" x14ac:dyDescent="0.35">
      <c r="A530" t="s">
        <v>77</v>
      </c>
      <c r="B530" t="s">
        <v>112</v>
      </c>
      <c r="C530">
        <v>2018</v>
      </c>
      <c r="D530" t="s">
        <v>282</v>
      </c>
      <c r="E530" t="s">
        <v>283</v>
      </c>
      <c r="F530">
        <v>5.1016888385808784E-2</v>
      </c>
    </row>
    <row r="531" spans="1:6" hidden="1" x14ac:dyDescent="0.35">
      <c r="A531" t="s">
        <v>77</v>
      </c>
      <c r="B531" t="s">
        <v>112</v>
      </c>
      <c r="C531">
        <v>2019</v>
      </c>
      <c r="D531" t="s">
        <v>282</v>
      </c>
      <c r="E531" t="s">
        <v>283</v>
      </c>
      <c r="F531">
        <v>2.9380224054309789E-2</v>
      </c>
    </row>
    <row r="532" spans="1:6" hidden="1" x14ac:dyDescent="0.35">
      <c r="A532" t="s">
        <v>77</v>
      </c>
      <c r="B532" t="s">
        <v>112</v>
      </c>
      <c r="C532">
        <v>2020</v>
      </c>
      <c r="D532" t="s">
        <v>282</v>
      </c>
      <c r="E532" t="s">
        <v>283</v>
      </c>
      <c r="F532">
        <v>1.1155076052051488E-2</v>
      </c>
    </row>
    <row r="533" spans="1:6" hidden="1" x14ac:dyDescent="0.35">
      <c r="A533" t="s">
        <v>77</v>
      </c>
      <c r="B533" t="s">
        <v>112</v>
      </c>
      <c r="C533">
        <v>2021</v>
      </c>
      <c r="D533" t="s">
        <v>282</v>
      </c>
      <c r="E533" t="s">
        <v>283</v>
      </c>
      <c r="F533">
        <v>1.0760531705875986E-2</v>
      </c>
    </row>
    <row r="534" spans="1:6" hidden="1" x14ac:dyDescent="0.35">
      <c r="A534" t="s">
        <v>77</v>
      </c>
      <c r="B534" t="s">
        <v>112</v>
      </c>
      <c r="C534">
        <v>2022</v>
      </c>
      <c r="D534" t="s">
        <v>282</v>
      </c>
      <c r="E534" t="s">
        <v>283</v>
      </c>
      <c r="F534">
        <v>9.4196253792405982E-3</v>
      </c>
    </row>
    <row r="535" spans="1:6" hidden="1" x14ac:dyDescent="0.35">
      <c r="A535" t="s">
        <v>77</v>
      </c>
      <c r="B535" t="s">
        <v>112</v>
      </c>
      <c r="C535">
        <v>2023</v>
      </c>
      <c r="D535" t="s">
        <v>282</v>
      </c>
      <c r="E535" t="s">
        <v>283</v>
      </c>
      <c r="F535">
        <v>8.3616012856152638E-3</v>
      </c>
    </row>
    <row r="536" spans="1:6" hidden="1" x14ac:dyDescent="0.35">
      <c r="A536" t="s">
        <v>77</v>
      </c>
      <c r="B536" t="s">
        <v>112</v>
      </c>
      <c r="C536">
        <v>2024</v>
      </c>
      <c r="D536" t="s">
        <v>282</v>
      </c>
      <c r="E536" t="s">
        <v>283</v>
      </c>
      <c r="F536">
        <v>7.4240017609975839E-3</v>
      </c>
    </row>
    <row r="537" spans="1:6" hidden="1" x14ac:dyDescent="0.35">
      <c r="A537" t="s">
        <v>77</v>
      </c>
      <c r="B537" t="s">
        <v>112</v>
      </c>
      <c r="C537">
        <v>2025</v>
      </c>
      <c r="D537" t="s">
        <v>282</v>
      </c>
      <c r="E537" t="s">
        <v>283</v>
      </c>
      <c r="F537">
        <v>6.5930875882827117E-3</v>
      </c>
    </row>
    <row r="538" spans="1:6" hidden="1" x14ac:dyDescent="0.35">
      <c r="A538" t="s">
        <v>77</v>
      </c>
      <c r="B538" t="s">
        <v>112</v>
      </c>
      <c r="C538">
        <v>2026</v>
      </c>
      <c r="D538" t="s">
        <v>282</v>
      </c>
      <c r="E538" t="s">
        <v>283</v>
      </c>
      <c r="F538">
        <v>5.8564820062436684E-3</v>
      </c>
    </row>
    <row r="539" spans="1:6" hidden="1" x14ac:dyDescent="0.35">
      <c r="A539" t="s">
        <v>77</v>
      </c>
      <c r="B539" t="s">
        <v>112</v>
      </c>
      <c r="C539">
        <v>2027</v>
      </c>
      <c r="D539" t="s">
        <v>282</v>
      </c>
      <c r="E539" t="s">
        <v>283</v>
      </c>
      <c r="F539">
        <v>5.202805802647148E-3</v>
      </c>
    </row>
    <row r="540" spans="1:6" hidden="1" x14ac:dyDescent="0.35">
      <c r="A540" t="s">
        <v>77</v>
      </c>
      <c r="B540" t="s">
        <v>112</v>
      </c>
      <c r="C540">
        <v>2028</v>
      </c>
      <c r="D540" t="s">
        <v>282</v>
      </c>
      <c r="E540" t="s">
        <v>283</v>
      </c>
      <c r="F540">
        <v>4.62262896934406E-3</v>
      </c>
    </row>
    <row r="541" spans="1:6" hidden="1" x14ac:dyDescent="0.35">
      <c r="A541" t="s">
        <v>77</v>
      </c>
      <c r="B541" t="s">
        <v>112</v>
      </c>
      <c r="C541">
        <v>2029</v>
      </c>
      <c r="D541" t="s">
        <v>282</v>
      </c>
      <c r="E541" t="s">
        <v>283</v>
      </c>
      <c r="F541">
        <v>4.107660622245754E-3</v>
      </c>
    </row>
    <row r="542" spans="1:6" hidden="1" x14ac:dyDescent="0.35">
      <c r="A542" t="s">
        <v>77</v>
      </c>
      <c r="B542" t="s">
        <v>112</v>
      </c>
      <c r="C542">
        <v>2030</v>
      </c>
      <c r="D542" t="s">
        <v>282</v>
      </c>
      <c r="E542" t="s">
        <v>283</v>
      </c>
      <c r="F542">
        <v>3.6505463373766311E-3</v>
      </c>
    </row>
    <row r="543" spans="1:6" hidden="1" x14ac:dyDescent="0.35">
      <c r="A543" t="s">
        <v>77</v>
      </c>
      <c r="B543" t="s">
        <v>112</v>
      </c>
      <c r="C543">
        <v>2031</v>
      </c>
      <c r="D543" t="s">
        <v>282</v>
      </c>
      <c r="E543" t="s">
        <v>283</v>
      </c>
      <c r="F543">
        <v>3.2447625209118813E-3</v>
      </c>
    </row>
    <row r="544" spans="1:6" hidden="1" x14ac:dyDescent="0.35">
      <c r="A544" t="s">
        <v>77</v>
      </c>
      <c r="B544" t="s">
        <v>112</v>
      </c>
      <c r="C544">
        <v>2032</v>
      </c>
      <c r="D544" t="s">
        <v>282</v>
      </c>
      <c r="E544" t="s">
        <v>283</v>
      </c>
      <c r="F544">
        <v>2.8845223040893375E-3</v>
      </c>
    </row>
    <row r="545" spans="1:6" hidden="1" x14ac:dyDescent="0.35">
      <c r="A545" t="s">
        <v>77</v>
      </c>
      <c r="B545" t="s">
        <v>112</v>
      </c>
      <c r="C545">
        <v>2033</v>
      </c>
      <c r="D545" t="s">
        <v>282</v>
      </c>
      <c r="E545" t="s">
        <v>283</v>
      </c>
      <c r="F545">
        <v>2.564692235126384E-3</v>
      </c>
    </row>
    <row r="546" spans="1:6" hidden="1" x14ac:dyDescent="0.35">
      <c r="A546" t="s">
        <v>77</v>
      </c>
      <c r="B546" t="s">
        <v>112</v>
      </c>
      <c r="C546">
        <v>2034</v>
      </c>
      <c r="D546" t="s">
        <v>282</v>
      </c>
      <c r="E546" t="s">
        <v>283</v>
      </c>
      <c r="F546">
        <v>2.2807187255274586E-3</v>
      </c>
    </row>
    <row r="547" spans="1:6" hidden="1" x14ac:dyDescent="0.35">
      <c r="A547" t="s">
        <v>77</v>
      </c>
      <c r="B547" t="s">
        <v>112</v>
      </c>
      <c r="C547">
        <v>2035</v>
      </c>
      <c r="D547" t="s">
        <v>282</v>
      </c>
      <c r="E547" t="s">
        <v>283</v>
      </c>
      <c r="F547">
        <v>2.028562145978588E-3</v>
      </c>
    </row>
    <row r="548" spans="1:6" hidden="1" x14ac:dyDescent="0.35">
      <c r="A548" t="s">
        <v>77</v>
      </c>
      <c r="B548" t="s">
        <v>112</v>
      </c>
      <c r="C548">
        <v>2036</v>
      </c>
      <c r="D548" t="s">
        <v>282</v>
      </c>
      <c r="E548" t="s">
        <v>283</v>
      </c>
      <c r="F548">
        <v>1.8046391911438198E-3</v>
      </c>
    </row>
    <row r="549" spans="1:6" hidden="1" x14ac:dyDescent="0.35">
      <c r="A549" t="s">
        <v>77</v>
      </c>
      <c r="B549" t="s">
        <v>112</v>
      </c>
      <c r="C549">
        <v>2037</v>
      </c>
      <c r="D549" t="s">
        <v>282</v>
      </c>
      <c r="E549" t="s">
        <v>283</v>
      </c>
      <c r="F549">
        <v>1.6057706976809888E-3</v>
      </c>
    </row>
    <row r="550" spans="1:6" hidden="1" x14ac:dyDescent="0.35">
      <c r="A550" t="s">
        <v>77</v>
      </c>
      <c r="B550" t="s">
        <v>112</v>
      </c>
      <c r="C550">
        <v>2038</v>
      </c>
      <c r="D550" t="s">
        <v>282</v>
      </c>
      <c r="E550" t="s">
        <v>283</v>
      </c>
      <c r="F550">
        <v>1.4291365401891618E-3</v>
      </c>
    </row>
    <row r="551" spans="1:6" hidden="1" x14ac:dyDescent="0.35">
      <c r="A551" t="s">
        <v>77</v>
      </c>
      <c r="B551" t="s">
        <v>112</v>
      </c>
      <c r="C551">
        <v>2039</v>
      </c>
      <c r="D551" t="s">
        <v>282</v>
      </c>
      <c r="E551" t="s">
        <v>283</v>
      </c>
      <c r="F551">
        <v>1.2722350035281327E-3</v>
      </c>
    </row>
    <row r="552" spans="1:6" hidden="1" x14ac:dyDescent="0.35">
      <c r="A552" t="s">
        <v>77</v>
      </c>
      <c r="B552" t="s">
        <v>112</v>
      </c>
      <c r="C552">
        <v>2040</v>
      </c>
      <c r="D552" t="s">
        <v>282</v>
      </c>
      <c r="E552" t="s">
        <v>283</v>
      </c>
      <c r="F552">
        <v>1.1328463018920598E-3</v>
      </c>
    </row>
    <row r="553" spans="1:6" hidden="1" x14ac:dyDescent="0.35">
      <c r="A553" t="s">
        <v>77</v>
      </c>
      <c r="B553" t="s">
        <v>112</v>
      </c>
      <c r="C553">
        <v>2041</v>
      </c>
      <c r="D553" t="s">
        <v>282</v>
      </c>
      <c r="E553" t="s">
        <v>283</v>
      </c>
      <c r="F553">
        <v>1.0090013935736414E-3</v>
      </c>
    </row>
    <row r="554" spans="1:6" hidden="1" x14ac:dyDescent="0.35">
      <c r="A554" t="s">
        <v>77</v>
      </c>
      <c r="B554" t="s">
        <v>112</v>
      </c>
      <c r="C554">
        <v>2042</v>
      </c>
      <c r="D554" t="s">
        <v>282</v>
      </c>
      <c r="E554" t="s">
        <v>283</v>
      </c>
      <c r="F554">
        <v>8.9895324936898474E-4</v>
      </c>
    </row>
    <row r="555" spans="1:6" hidden="1" x14ac:dyDescent="0.35">
      <c r="A555" t="s">
        <v>77</v>
      </c>
      <c r="B555" t="s">
        <v>112</v>
      </c>
      <c r="C555">
        <v>2043</v>
      </c>
      <c r="D555" t="s">
        <v>282</v>
      </c>
      <c r="E555" t="s">
        <v>283</v>
      </c>
      <c r="F555">
        <v>8.0115172659900313E-4</v>
      </c>
    </row>
    <row r="556" spans="1:6" hidden="1" x14ac:dyDescent="0.35">
      <c r="A556" t="s">
        <v>77</v>
      </c>
      <c r="B556" t="s">
        <v>112</v>
      </c>
      <c r="C556">
        <v>2044</v>
      </c>
      <c r="D556" t="s">
        <v>282</v>
      </c>
      <c r="E556" t="s">
        <v>283</v>
      </c>
      <c r="F556">
        <v>7.1422172107036414E-4</v>
      </c>
    </row>
    <row r="557" spans="1:6" hidden="1" x14ac:dyDescent="0.35">
      <c r="A557" t="s">
        <v>77</v>
      </c>
      <c r="B557" t="s">
        <v>112</v>
      </c>
      <c r="C557">
        <v>2045</v>
      </c>
      <c r="D557" t="s">
        <v>282</v>
      </c>
      <c r="E557" t="s">
        <v>283</v>
      </c>
      <c r="F557">
        <v>6.3694311320775659E-4</v>
      </c>
    </row>
    <row r="558" spans="1:6" hidden="1" x14ac:dyDescent="0.35">
      <c r="A558" t="s">
        <v>77</v>
      </c>
      <c r="B558" t="s">
        <v>112</v>
      </c>
      <c r="C558">
        <v>2046</v>
      </c>
      <c r="D558" t="s">
        <v>282</v>
      </c>
      <c r="E558" t="s">
        <v>283</v>
      </c>
      <c r="F558">
        <v>5.6823303726905722E-4</v>
      </c>
    </row>
    <row r="559" spans="1:6" hidden="1" x14ac:dyDescent="0.35">
      <c r="A559" t="s">
        <v>77</v>
      </c>
      <c r="B559" t="s">
        <v>112</v>
      </c>
      <c r="C559">
        <v>2047</v>
      </c>
      <c r="D559" t="s">
        <v>282</v>
      </c>
      <c r="E559" t="s">
        <v>283</v>
      </c>
      <c r="F559">
        <v>5.0713109263450518E-4</v>
      </c>
    </row>
    <row r="560" spans="1:6" hidden="1" x14ac:dyDescent="0.35">
      <c r="A560" t="s">
        <v>77</v>
      </c>
      <c r="B560" t="s">
        <v>112</v>
      </c>
      <c r="C560">
        <v>2048</v>
      </c>
      <c r="D560" t="s">
        <v>282</v>
      </c>
      <c r="E560" t="s">
        <v>283</v>
      </c>
      <c r="F560">
        <v>4.5278465840176141E-4</v>
      </c>
    </row>
    <row r="561" spans="1:6" hidden="1" x14ac:dyDescent="0.35">
      <c r="A561" t="s">
        <v>77</v>
      </c>
      <c r="B561" t="s">
        <v>112</v>
      </c>
      <c r="C561">
        <v>2049</v>
      </c>
      <c r="D561" t="s">
        <v>282</v>
      </c>
      <c r="E561" t="s">
        <v>283</v>
      </c>
      <c r="F561">
        <v>4.0443743297211704E-4</v>
      </c>
    </row>
    <row r="562" spans="1:6" hidden="1" x14ac:dyDescent="0.35">
      <c r="A562" t="s">
        <v>77</v>
      </c>
      <c r="B562" t="s">
        <v>112</v>
      </c>
      <c r="C562">
        <v>2050</v>
      </c>
      <c r="D562" t="s">
        <v>282</v>
      </c>
      <c r="E562" t="s">
        <v>283</v>
      </c>
      <c r="F562">
        <v>3.614181222639859E-4</v>
      </c>
    </row>
    <row r="563" spans="1:6" hidden="1" x14ac:dyDescent="0.35">
      <c r="A563" t="s">
        <v>77</v>
      </c>
      <c r="B563" t="s">
        <v>112</v>
      </c>
      <c r="C563">
        <v>2000</v>
      </c>
      <c r="D563" t="s">
        <v>284</v>
      </c>
      <c r="E563" t="s">
        <v>285</v>
      </c>
      <c r="F563">
        <v>3.0900131021627955</v>
      </c>
    </row>
    <row r="564" spans="1:6" hidden="1" x14ac:dyDescent="0.35">
      <c r="A564" t="s">
        <v>77</v>
      </c>
      <c r="B564" t="s">
        <v>112</v>
      </c>
      <c r="C564">
        <v>2001</v>
      </c>
      <c r="D564" t="s">
        <v>284</v>
      </c>
      <c r="E564" t="s">
        <v>285</v>
      </c>
      <c r="F564">
        <v>3.7839357025532845</v>
      </c>
    </row>
    <row r="565" spans="1:6" hidden="1" x14ac:dyDescent="0.35">
      <c r="A565" t="s">
        <v>77</v>
      </c>
      <c r="B565" t="s">
        <v>112</v>
      </c>
      <c r="C565">
        <v>2002</v>
      </c>
      <c r="D565" t="s">
        <v>284</v>
      </c>
      <c r="E565" t="s">
        <v>285</v>
      </c>
      <c r="F565">
        <v>2.7721462747251797</v>
      </c>
    </row>
    <row r="566" spans="1:6" hidden="1" x14ac:dyDescent="0.35">
      <c r="A566" t="s">
        <v>77</v>
      </c>
      <c r="B566" t="s">
        <v>112</v>
      </c>
      <c r="C566">
        <v>2003</v>
      </c>
      <c r="D566" t="s">
        <v>284</v>
      </c>
      <c r="E566" t="s">
        <v>285</v>
      </c>
      <c r="F566">
        <v>4.4648158216459519</v>
      </c>
    </row>
    <row r="567" spans="1:6" hidden="1" x14ac:dyDescent="0.35">
      <c r="A567" t="s">
        <v>77</v>
      </c>
      <c r="B567" t="s">
        <v>112</v>
      </c>
      <c r="C567">
        <v>2004</v>
      </c>
      <c r="D567" t="s">
        <v>284</v>
      </c>
      <c r="E567" t="s">
        <v>285</v>
      </c>
      <c r="F567">
        <v>4.691952077330992</v>
      </c>
    </row>
    <row r="568" spans="1:6" hidden="1" x14ac:dyDescent="0.35">
      <c r="A568" t="s">
        <v>77</v>
      </c>
      <c r="B568" t="s">
        <v>112</v>
      </c>
      <c r="C568">
        <v>2005</v>
      </c>
      <c r="D568" t="s">
        <v>284</v>
      </c>
      <c r="E568" t="s">
        <v>285</v>
      </c>
      <c r="F568">
        <v>6.2997539020240181</v>
      </c>
    </row>
    <row r="569" spans="1:6" hidden="1" x14ac:dyDescent="0.35">
      <c r="A569" t="s">
        <v>77</v>
      </c>
      <c r="B569" t="s">
        <v>112</v>
      </c>
      <c r="C569">
        <v>2006</v>
      </c>
      <c r="D569" t="s">
        <v>284</v>
      </c>
      <c r="E569" t="s">
        <v>285</v>
      </c>
      <c r="F569">
        <v>5.0855973288692384</v>
      </c>
    </row>
    <row r="570" spans="1:6" hidden="1" x14ac:dyDescent="0.35">
      <c r="A570" t="s">
        <v>77</v>
      </c>
      <c r="B570" t="s">
        <v>112</v>
      </c>
      <c r="C570">
        <v>2007</v>
      </c>
      <c r="D570" t="s">
        <v>284</v>
      </c>
      <c r="E570" t="s">
        <v>285</v>
      </c>
      <c r="F570">
        <v>4.90382642092883</v>
      </c>
    </row>
    <row r="571" spans="1:6" hidden="1" x14ac:dyDescent="0.35">
      <c r="A571" t="s">
        <v>77</v>
      </c>
      <c r="B571" t="s">
        <v>112</v>
      </c>
      <c r="C571">
        <v>2008</v>
      </c>
      <c r="D571" t="s">
        <v>284</v>
      </c>
      <c r="E571" t="s">
        <v>285</v>
      </c>
      <c r="F571">
        <v>6.3537818403149666</v>
      </c>
    </row>
    <row r="572" spans="1:6" hidden="1" x14ac:dyDescent="0.35">
      <c r="A572" t="s">
        <v>77</v>
      </c>
      <c r="B572" t="s">
        <v>112</v>
      </c>
      <c r="C572">
        <v>2009</v>
      </c>
      <c r="D572" t="s">
        <v>284</v>
      </c>
      <c r="E572" t="s">
        <v>285</v>
      </c>
      <c r="F572">
        <v>3.1664878825174103</v>
      </c>
    </row>
    <row r="573" spans="1:6" hidden="1" x14ac:dyDescent="0.35">
      <c r="A573" t="s">
        <v>77</v>
      </c>
      <c r="B573" t="s">
        <v>112</v>
      </c>
      <c r="C573">
        <v>2010</v>
      </c>
      <c r="D573" t="s">
        <v>284</v>
      </c>
      <c r="E573" t="s">
        <v>285</v>
      </c>
      <c r="F573">
        <v>3.1624572996844798</v>
      </c>
    </row>
    <row r="574" spans="1:6" hidden="1" x14ac:dyDescent="0.35">
      <c r="A574" t="s">
        <v>77</v>
      </c>
      <c r="B574" t="s">
        <v>112</v>
      </c>
      <c r="C574">
        <v>2011</v>
      </c>
      <c r="D574" t="s">
        <v>284</v>
      </c>
      <c r="E574" t="s">
        <v>285</v>
      </c>
      <c r="F574">
        <v>2.9633536788426666</v>
      </c>
    </row>
    <row r="575" spans="1:6" hidden="1" x14ac:dyDescent="0.35">
      <c r="A575" t="s">
        <v>77</v>
      </c>
      <c r="B575" t="s">
        <v>112</v>
      </c>
      <c r="C575">
        <v>2012</v>
      </c>
      <c r="D575" t="s">
        <v>284</v>
      </c>
      <c r="E575" t="s">
        <v>285</v>
      </c>
      <c r="F575">
        <v>2.0930070830666665</v>
      </c>
    </row>
    <row r="576" spans="1:6" hidden="1" x14ac:dyDescent="0.35">
      <c r="A576" t="s">
        <v>77</v>
      </c>
      <c r="B576" t="s">
        <v>112</v>
      </c>
      <c r="C576">
        <v>2013</v>
      </c>
      <c r="D576" t="s">
        <v>284</v>
      </c>
      <c r="E576" t="s">
        <v>285</v>
      </c>
      <c r="F576">
        <v>2.8369879860000005</v>
      </c>
    </row>
    <row r="577" spans="1:6" hidden="1" x14ac:dyDescent="0.35">
      <c r="A577" t="s">
        <v>77</v>
      </c>
      <c r="B577" t="s">
        <v>112</v>
      </c>
      <c r="C577">
        <v>2014</v>
      </c>
      <c r="D577" t="s">
        <v>284</v>
      </c>
      <c r="E577" t="s">
        <v>285</v>
      </c>
      <c r="F577">
        <v>4.1005078333333334</v>
      </c>
    </row>
    <row r="578" spans="1:6" hidden="1" x14ac:dyDescent="0.35">
      <c r="A578" t="s">
        <v>77</v>
      </c>
      <c r="B578" t="s">
        <v>112</v>
      </c>
      <c r="C578">
        <v>2015</v>
      </c>
      <c r="D578" t="s">
        <v>284</v>
      </c>
      <c r="E578" t="s">
        <v>285</v>
      </c>
      <c r="F578">
        <v>3.2676444172670118</v>
      </c>
    </row>
    <row r="579" spans="1:6" hidden="1" x14ac:dyDescent="0.35">
      <c r="A579" t="s">
        <v>77</v>
      </c>
      <c r="B579" t="s">
        <v>112</v>
      </c>
      <c r="C579">
        <v>2016</v>
      </c>
      <c r="D579" t="s">
        <v>284</v>
      </c>
      <c r="E579" t="s">
        <v>285</v>
      </c>
      <c r="F579">
        <v>2.6123372089723089</v>
      </c>
    </row>
    <row r="580" spans="1:6" hidden="1" x14ac:dyDescent="0.35">
      <c r="A580" t="s">
        <v>77</v>
      </c>
      <c r="B580" t="s">
        <v>112</v>
      </c>
      <c r="C580">
        <v>2017</v>
      </c>
      <c r="D580" t="s">
        <v>284</v>
      </c>
      <c r="E580" t="s">
        <v>285</v>
      </c>
      <c r="F580">
        <v>2.5864119841844406</v>
      </c>
    </row>
    <row r="581" spans="1:6" hidden="1" x14ac:dyDescent="0.35">
      <c r="A581" t="s">
        <v>77</v>
      </c>
      <c r="B581" t="s">
        <v>112</v>
      </c>
      <c r="C581">
        <v>2018</v>
      </c>
      <c r="D581" t="s">
        <v>284</v>
      </c>
      <c r="E581" t="s">
        <v>285</v>
      </c>
      <c r="F581">
        <v>1.7566029766328879</v>
      </c>
    </row>
    <row r="582" spans="1:6" hidden="1" x14ac:dyDescent="0.35">
      <c r="A582" t="s">
        <v>77</v>
      </c>
      <c r="B582" t="s">
        <v>112</v>
      </c>
      <c r="C582">
        <v>2019</v>
      </c>
      <c r="D582" t="s">
        <v>284</v>
      </c>
      <c r="E582" t="s">
        <v>285</v>
      </c>
      <c r="F582">
        <v>2.0306450894646373</v>
      </c>
    </row>
    <row r="583" spans="1:6" hidden="1" x14ac:dyDescent="0.35">
      <c r="A583" t="s">
        <v>77</v>
      </c>
      <c r="B583" t="s">
        <v>112</v>
      </c>
      <c r="C583">
        <v>2020</v>
      </c>
      <c r="D583" t="s">
        <v>284</v>
      </c>
      <c r="E583" t="s">
        <v>285</v>
      </c>
      <c r="F583">
        <v>2.4945651485844911</v>
      </c>
    </row>
    <row r="584" spans="1:6" hidden="1" x14ac:dyDescent="0.35">
      <c r="A584" t="s">
        <v>77</v>
      </c>
      <c r="B584" t="s">
        <v>112</v>
      </c>
      <c r="C584">
        <v>2021</v>
      </c>
      <c r="D584" t="s">
        <v>284</v>
      </c>
      <c r="E584" t="s">
        <v>285</v>
      </c>
      <c r="F584">
        <v>3.8911658367794755</v>
      </c>
    </row>
    <row r="585" spans="1:6" hidden="1" x14ac:dyDescent="0.35">
      <c r="A585" t="s">
        <v>77</v>
      </c>
      <c r="B585" t="s">
        <v>112</v>
      </c>
      <c r="C585">
        <v>2022</v>
      </c>
      <c r="D585" t="s">
        <v>284</v>
      </c>
      <c r="E585" t="s">
        <v>285</v>
      </c>
      <c r="F585">
        <v>5.43</v>
      </c>
    </row>
    <row r="586" spans="1:6" hidden="1" x14ac:dyDescent="0.35">
      <c r="A586" t="s">
        <v>77</v>
      </c>
      <c r="B586" t="s">
        <v>112</v>
      </c>
      <c r="C586">
        <v>2023</v>
      </c>
      <c r="D586" t="s">
        <v>284</v>
      </c>
      <c r="E586" t="s">
        <v>285</v>
      </c>
      <c r="F586">
        <v>2.9859</v>
      </c>
    </row>
    <row r="587" spans="1:6" hidden="1" x14ac:dyDescent="0.35">
      <c r="A587" t="s">
        <v>77</v>
      </c>
      <c r="B587" t="s">
        <v>112</v>
      </c>
      <c r="C587">
        <v>2024</v>
      </c>
      <c r="D587" t="s">
        <v>284</v>
      </c>
      <c r="E587" t="s">
        <v>285</v>
      </c>
      <c r="F587">
        <v>3.1752000000000002</v>
      </c>
    </row>
    <row r="588" spans="1:6" hidden="1" x14ac:dyDescent="0.35">
      <c r="A588" t="s">
        <v>77</v>
      </c>
      <c r="B588" t="s">
        <v>112</v>
      </c>
      <c r="C588">
        <v>2025</v>
      </c>
      <c r="D588" t="s">
        <v>284</v>
      </c>
      <c r="E588" t="s">
        <v>285</v>
      </c>
      <c r="F588">
        <v>3.4074599999999999</v>
      </c>
    </row>
    <row r="589" spans="1:6" hidden="1" x14ac:dyDescent="0.35">
      <c r="A589" t="s">
        <v>77</v>
      </c>
      <c r="B589" t="s">
        <v>112</v>
      </c>
      <c r="C589">
        <v>2026</v>
      </c>
      <c r="D589" t="s">
        <v>284</v>
      </c>
      <c r="E589" t="s">
        <v>285</v>
      </c>
      <c r="F589">
        <v>3.4957400000000001</v>
      </c>
    </row>
    <row r="590" spans="1:6" hidden="1" x14ac:dyDescent="0.35">
      <c r="A590" t="s">
        <v>77</v>
      </c>
      <c r="B590" t="s">
        <v>112</v>
      </c>
      <c r="C590">
        <v>2027</v>
      </c>
      <c r="D590" t="s">
        <v>284</v>
      </c>
      <c r="E590" t="s">
        <v>285</v>
      </c>
      <c r="F590">
        <v>3.4847100000000002</v>
      </c>
    </row>
    <row r="591" spans="1:6" hidden="1" x14ac:dyDescent="0.35">
      <c r="A591" t="s">
        <v>77</v>
      </c>
      <c r="B591" t="s">
        <v>112</v>
      </c>
      <c r="C591">
        <v>2028</v>
      </c>
      <c r="D591" t="s">
        <v>284</v>
      </c>
      <c r="E591" t="s">
        <v>285</v>
      </c>
      <c r="F591">
        <v>3.61496</v>
      </c>
    </row>
    <row r="592" spans="1:6" hidden="1" x14ac:dyDescent="0.35">
      <c r="A592" t="s">
        <v>77</v>
      </c>
      <c r="B592" t="s">
        <v>112</v>
      </c>
      <c r="C592">
        <v>2029</v>
      </c>
      <c r="D592" t="s">
        <v>284</v>
      </c>
      <c r="E592" t="s">
        <v>285</v>
      </c>
      <c r="F592">
        <v>3.6679499999999998</v>
      </c>
    </row>
    <row r="593" spans="1:6" hidden="1" x14ac:dyDescent="0.35">
      <c r="A593" t="s">
        <v>77</v>
      </c>
      <c r="B593" t="s">
        <v>112</v>
      </c>
      <c r="C593">
        <v>2030</v>
      </c>
      <c r="D593" t="s">
        <v>284</v>
      </c>
      <c r="E593" t="s">
        <v>285</v>
      </c>
      <c r="F593">
        <v>3.6870000000000003</v>
      </c>
    </row>
    <row r="594" spans="1:6" hidden="1" x14ac:dyDescent="0.35">
      <c r="A594" t="s">
        <v>77</v>
      </c>
      <c r="B594" t="s">
        <v>112</v>
      </c>
      <c r="C594">
        <v>2031</v>
      </c>
      <c r="D594" t="s">
        <v>284</v>
      </c>
      <c r="E594" t="s">
        <v>285</v>
      </c>
      <c r="F594">
        <v>3.7208775000000007</v>
      </c>
    </row>
    <row r="595" spans="1:6" hidden="1" x14ac:dyDescent="0.35">
      <c r="A595" t="s">
        <v>77</v>
      </c>
      <c r="B595" t="s">
        <v>112</v>
      </c>
      <c r="C595">
        <v>2032</v>
      </c>
      <c r="D595" t="s">
        <v>284</v>
      </c>
      <c r="E595" t="s">
        <v>285</v>
      </c>
      <c r="F595">
        <v>3.7761</v>
      </c>
    </row>
    <row r="596" spans="1:6" hidden="1" x14ac:dyDescent="0.35">
      <c r="A596" t="s">
        <v>77</v>
      </c>
      <c r="B596" t="s">
        <v>112</v>
      </c>
      <c r="C596">
        <v>2033</v>
      </c>
      <c r="D596" t="s">
        <v>284</v>
      </c>
      <c r="E596" t="s">
        <v>285</v>
      </c>
      <c r="F596">
        <v>3.8315475000000014</v>
      </c>
    </row>
    <row r="597" spans="1:6" hidden="1" x14ac:dyDescent="0.35">
      <c r="A597" t="s">
        <v>77</v>
      </c>
      <c r="B597" t="s">
        <v>112</v>
      </c>
      <c r="C597">
        <v>2034</v>
      </c>
      <c r="D597" t="s">
        <v>284</v>
      </c>
      <c r="E597" t="s">
        <v>285</v>
      </c>
      <c r="F597">
        <v>3.8904600000000009</v>
      </c>
    </row>
    <row r="598" spans="1:6" hidden="1" x14ac:dyDescent="0.35">
      <c r="A598" t="s">
        <v>77</v>
      </c>
      <c r="B598" t="s">
        <v>112</v>
      </c>
      <c r="C598">
        <v>2035</v>
      </c>
      <c r="D598" t="s">
        <v>284</v>
      </c>
      <c r="E598" t="s">
        <v>285</v>
      </c>
      <c r="F598">
        <v>3.9497625000000021</v>
      </c>
    </row>
    <row r="599" spans="1:6" hidden="1" x14ac:dyDescent="0.35">
      <c r="A599" t="s">
        <v>77</v>
      </c>
      <c r="B599" t="s">
        <v>112</v>
      </c>
      <c r="C599">
        <v>2036</v>
      </c>
      <c r="D599" t="s">
        <v>284</v>
      </c>
      <c r="E599" t="s">
        <v>285</v>
      </c>
      <c r="F599">
        <v>4.0126600000000012</v>
      </c>
    </row>
    <row r="600" spans="1:6" hidden="1" x14ac:dyDescent="0.35">
      <c r="A600" t="s">
        <v>77</v>
      </c>
      <c r="B600" t="s">
        <v>112</v>
      </c>
      <c r="C600">
        <v>2037</v>
      </c>
      <c r="D600" t="s">
        <v>284</v>
      </c>
      <c r="E600" t="s">
        <v>285</v>
      </c>
      <c r="F600">
        <v>4.0663000000000018</v>
      </c>
    </row>
    <row r="601" spans="1:6" hidden="1" x14ac:dyDescent="0.35">
      <c r="A601" t="s">
        <v>77</v>
      </c>
      <c r="B601" t="s">
        <v>112</v>
      </c>
      <c r="C601">
        <v>2038</v>
      </c>
      <c r="D601" t="s">
        <v>284</v>
      </c>
      <c r="E601" t="s">
        <v>285</v>
      </c>
      <c r="F601">
        <v>4.1169300000000018</v>
      </c>
    </row>
    <row r="602" spans="1:6" hidden="1" x14ac:dyDescent="0.35">
      <c r="A602" t="s">
        <v>77</v>
      </c>
      <c r="B602" t="s">
        <v>112</v>
      </c>
      <c r="C602">
        <v>2039</v>
      </c>
      <c r="D602" t="s">
        <v>284</v>
      </c>
      <c r="E602" t="s">
        <v>285</v>
      </c>
      <c r="F602">
        <v>4.1644525000000012</v>
      </c>
    </row>
    <row r="603" spans="1:6" hidden="1" x14ac:dyDescent="0.35">
      <c r="A603" t="s">
        <v>77</v>
      </c>
      <c r="B603" t="s">
        <v>112</v>
      </c>
      <c r="C603">
        <v>2040</v>
      </c>
      <c r="D603" t="s">
        <v>284</v>
      </c>
      <c r="E603" t="s">
        <v>285</v>
      </c>
      <c r="F603">
        <v>4.2054350000000005</v>
      </c>
    </row>
    <row r="604" spans="1:6" hidden="1" x14ac:dyDescent="0.35">
      <c r="A604" t="s">
        <v>77</v>
      </c>
      <c r="B604" t="s">
        <v>112</v>
      </c>
      <c r="C604">
        <v>2041</v>
      </c>
      <c r="D604" t="s">
        <v>284</v>
      </c>
      <c r="E604" t="s">
        <v>285</v>
      </c>
      <c r="F604">
        <v>4.2464175000000006</v>
      </c>
    </row>
    <row r="605" spans="1:6" hidden="1" x14ac:dyDescent="0.35">
      <c r="A605" t="s">
        <v>77</v>
      </c>
      <c r="B605" t="s">
        <v>112</v>
      </c>
      <c r="C605">
        <v>2042</v>
      </c>
      <c r="D605" t="s">
        <v>284</v>
      </c>
      <c r="E605" t="s">
        <v>285</v>
      </c>
      <c r="F605">
        <v>4.2873999999999999</v>
      </c>
    </row>
    <row r="606" spans="1:6" hidden="1" x14ac:dyDescent="0.35">
      <c r="A606" t="s">
        <v>77</v>
      </c>
      <c r="B606" t="s">
        <v>112</v>
      </c>
      <c r="C606">
        <v>2043</v>
      </c>
      <c r="D606" t="s">
        <v>284</v>
      </c>
      <c r="E606" t="s">
        <v>285</v>
      </c>
      <c r="F606">
        <v>4.3283825</v>
      </c>
    </row>
    <row r="607" spans="1:6" hidden="1" x14ac:dyDescent="0.35">
      <c r="A607" t="s">
        <v>77</v>
      </c>
      <c r="B607" t="s">
        <v>112</v>
      </c>
      <c r="C607">
        <v>2044</v>
      </c>
      <c r="D607" t="s">
        <v>284</v>
      </c>
      <c r="E607" t="s">
        <v>285</v>
      </c>
      <c r="F607">
        <v>4.3658999999999999</v>
      </c>
    </row>
    <row r="608" spans="1:6" hidden="1" x14ac:dyDescent="0.35">
      <c r="A608" t="s">
        <v>77</v>
      </c>
      <c r="B608" t="s">
        <v>112</v>
      </c>
      <c r="C608">
        <v>2045</v>
      </c>
      <c r="D608" t="s">
        <v>284</v>
      </c>
      <c r="E608" t="s">
        <v>285</v>
      </c>
      <c r="F608">
        <v>4.4033524999999996</v>
      </c>
    </row>
    <row r="609" spans="1:6" hidden="1" x14ac:dyDescent="0.35">
      <c r="A609" t="s">
        <v>77</v>
      </c>
      <c r="B609" t="s">
        <v>112</v>
      </c>
      <c r="C609">
        <v>2046</v>
      </c>
      <c r="D609" t="s">
        <v>284</v>
      </c>
      <c r="E609" t="s">
        <v>285</v>
      </c>
      <c r="F609">
        <v>4.4372099999999985</v>
      </c>
    </row>
    <row r="610" spans="1:6" hidden="1" x14ac:dyDescent="0.35">
      <c r="A610" t="s">
        <v>77</v>
      </c>
      <c r="B610" t="s">
        <v>112</v>
      </c>
      <c r="C610">
        <v>2047</v>
      </c>
      <c r="D610" t="s">
        <v>284</v>
      </c>
      <c r="E610" t="s">
        <v>285</v>
      </c>
      <c r="F610">
        <v>4.4709374999999989</v>
      </c>
    </row>
    <row r="611" spans="1:6" hidden="1" x14ac:dyDescent="0.35">
      <c r="A611" t="s">
        <v>77</v>
      </c>
      <c r="B611" t="s">
        <v>112</v>
      </c>
      <c r="C611">
        <v>2048</v>
      </c>
      <c r="D611" t="s">
        <v>284</v>
      </c>
      <c r="E611" t="s">
        <v>285</v>
      </c>
      <c r="F611">
        <v>4.504534999999998</v>
      </c>
    </row>
    <row r="612" spans="1:6" hidden="1" x14ac:dyDescent="0.35">
      <c r="A612" t="s">
        <v>77</v>
      </c>
      <c r="B612" t="s">
        <v>112</v>
      </c>
      <c r="C612">
        <v>2049</v>
      </c>
      <c r="D612" t="s">
        <v>284</v>
      </c>
      <c r="E612" t="s">
        <v>285</v>
      </c>
      <c r="F612">
        <v>4.534374999999998</v>
      </c>
    </row>
    <row r="613" spans="1:6" hidden="1" x14ac:dyDescent="0.35">
      <c r="A613" t="s">
        <v>77</v>
      </c>
      <c r="B613" t="s">
        <v>112</v>
      </c>
      <c r="C613">
        <v>2050</v>
      </c>
      <c r="D613" t="s">
        <v>284</v>
      </c>
      <c r="E613" t="s">
        <v>285</v>
      </c>
      <c r="F613">
        <v>4.5640200000000002</v>
      </c>
    </row>
    <row r="614" spans="1:6" hidden="1" x14ac:dyDescent="0.35">
      <c r="A614" t="s">
        <v>76</v>
      </c>
      <c r="B614" t="s">
        <v>130</v>
      </c>
      <c r="C614">
        <v>2000</v>
      </c>
      <c r="D614" t="s">
        <v>262</v>
      </c>
      <c r="E614" t="s">
        <v>263</v>
      </c>
      <c r="F614">
        <v>1.8908999467266496</v>
      </c>
    </row>
    <row r="615" spans="1:6" hidden="1" x14ac:dyDescent="0.35">
      <c r="A615" t="s">
        <v>76</v>
      </c>
      <c r="B615" t="s">
        <v>130</v>
      </c>
      <c r="C615">
        <v>2001</v>
      </c>
      <c r="D615" t="s">
        <v>262</v>
      </c>
      <c r="E615" t="s">
        <v>263</v>
      </c>
      <c r="F615">
        <v>1.8997763518154334</v>
      </c>
    </row>
    <row r="616" spans="1:6" hidden="1" x14ac:dyDescent="0.35">
      <c r="A616" t="s">
        <v>76</v>
      </c>
      <c r="B616" t="s">
        <v>130</v>
      </c>
      <c r="C616">
        <v>2002</v>
      </c>
      <c r="D616" t="s">
        <v>262</v>
      </c>
      <c r="E616" t="s">
        <v>263</v>
      </c>
      <c r="F616">
        <v>1.781881385630667</v>
      </c>
    </row>
    <row r="617" spans="1:6" hidden="1" x14ac:dyDescent="0.35">
      <c r="A617" t="s">
        <v>76</v>
      </c>
      <c r="B617" t="s">
        <v>130</v>
      </c>
      <c r="C617">
        <v>2003</v>
      </c>
      <c r="D617" t="s">
        <v>262</v>
      </c>
      <c r="E617" t="s">
        <v>263</v>
      </c>
      <c r="F617">
        <v>1.6258455040834068</v>
      </c>
    </row>
    <row r="618" spans="1:6" hidden="1" x14ac:dyDescent="0.35">
      <c r="A618" t="s">
        <v>76</v>
      </c>
      <c r="B618" t="s">
        <v>130</v>
      </c>
      <c r="C618">
        <v>2004</v>
      </c>
      <c r="D618" t="s">
        <v>262</v>
      </c>
      <c r="E618" t="s">
        <v>263</v>
      </c>
      <c r="F618">
        <v>1.6204328890620014</v>
      </c>
    </row>
    <row r="619" spans="1:6" hidden="1" x14ac:dyDescent="0.35">
      <c r="A619" t="s">
        <v>76</v>
      </c>
      <c r="B619" t="s">
        <v>130</v>
      </c>
      <c r="C619">
        <v>2005</v>
      </c>
      <c r="D619" t="s">
        <v>262</v>
      </c>
      <c r="E619" t="s">
        <v>263</v>
      </c>
      <c r="F619">
        <v>1.5977043489075633</v>
      </c>
    </row>
    <row r="620" spans="1:6" hidden="1" x14ac:dyDescent="0.35">
      <c r="A620" t="s">
        <v>76</v>
      </c>
      <c r="B620" t="s">
        <v>130</v>
      </c>
      <c r="C620">
        <v>2006</v>
      </c>
      <c r="D620" t="s">
        <v>262</v>
      </c>
      <c r="E620" t="s">
        <v>263</v>
      </c>
      <c r="F620">
        <v>1.5539059007856055</v>
      </c>
    </row>
    <row r="621" spans="1:6" hidden="1" x14ac:dyDescent="0.35">
      <c r="A621" t="s">
        <v>76</v>
      </c>
      <c r="B621" t="s">
        <v>130</v>
      </c>
      <c r="C621">
        <v>2007</v>
      </c>
      <c r="D621" t="s">
        <v>262</v>
      </c>
      <c r="E621" t="s">
        <v>263</v>
      </c>
      <c r="F621">
        <v>1.4471391725772529</v>
      </c>
    </row>
    <row r="622" spans="1:6" hidden="1" x14ac:dyDescent="0.35">
      <c r="A622" t="s">
        <v>76</v>
      </c>
      <c r="B622" t="s">
        <v>130</v>
      </c>
      <c r="C622">
        <v>2008</v>
      </c>
      <c r="D622" t="s">
        <v>262</v>
      </c>
      <c r="E622" t="s">
        <v>263</v>
      </c>
      <c r="F622">
        <v>1.3530588380841428</v>
      </c>
    </row>
    <row r="623" spans="1:6" hidden="1" x14ac:dyDescent="0.35">
      <c r="A623" t="s">
        <v>76</v>
      </c>
      <c r="B623" t="s">
        <v>130</v>
      </c>
      <c r="C623">
        <v>2009</v>
      </c>
      <c r="D623" t="s">
        <v>262</v>
      </c>
      <c r="E623" t="s">
        <v>263</v>
      </c>
      <c r="F623">
        <v>1.2950368000989485</v>
      </c>
    </row>
    <row r="624" spans="1:6" hidden="1" x14ac:dyDescent="0.35">
      <c r="A624" t="s">
        <v>76</v>
      </c>
      <c r="B624" t="s">
        <v>130</v>
      </c>
      <c r="C624">
        <v>2010</v>
      </c>
      <c r="D624" t="s">
        <v>262</v>
      </c>
      <c r="E624" t="s">
        <v>263</v>
      </c>
      <c r="F624">
        <v>1.417353072</v>
      </c>
    </row>
    <row r="625" spans="1:6" hidden="1" x14ac:dyDescent="0.35">
      <c r="A625" t="s">
        <v>76</v>
      </c>
      <c r="B625" t="s">
        <v>130</v>
      </c>
      <c r="C625">
        <v>2011</v>
      </c>
      <c r="D625" t="s">
        <v>262</v>
      </c>
      <c r="E625" t="s">
        <v>263</v>
      </c>
      <c r="F625">
        <v>1.4997693491999999</v>
      </c>
    </row>
    <row r="626" spans="1:6" hidden="1" x14ac:dyDescent="0.35">
      <c r="A626" t="s">
        <v>76</v>
      </c>
      <c r="B626" t="s">
        <v>130</v>
      </c>
      <c r="C626">
        <v>2012</v>
      </c>
      <c r="D626" t="s">
        <v>262</v>
      </c>
      <c r="E626" t="s">
        <v>263</v>
      </c>
      <c r="F626">
        <v>1.6959841948000001</v>
      </c>
    </row>
    <row r="627" spans="1:6" hidden="1" x14ac:dyDescent="0.35">
      <c r="A627" t="s">
        <v>76</v>
      </c>
      <c r="B627" t="s">
        <v>130</v>
      </c>
      <c r="C627">
        <v>2013</v>
      </c>
      <c r="D627" t="s">
        <v>262</v>
      </c>
      <c r="E627" t="s">
        <v>263</v>
      </c>
      <c r="F627">
        <v>1.9452387445000001</v>
      </c>
    </row>
    <row r="628" spans="1:6" hidden="1" x14ac:dyDescent="0.35">
      <c r="A628" t="s">
        <v>76</v>
      </c>
      <c r="B628" t="s">
        <v>130</v>
      </c>
      <c r="C628">
        <v>2014</v>
      </c>
      <c r="D628" t="s">
        <v>262</v>
      </c>
      <c r="E628" t="s">
        <v>263</v>
      </c>
      <c r="F628">
        <v>2.2513150597</v>
      </c>
    </row>
    <row r="629" spans="1:6" hidden="1" x14ac:dyDescent="0.35">
      <c r="A629" t="s">
        <v>76</v>
      </c>
      <c r="B629" t="s">
        <v>130</v>
      </c>
      <c r="C629">
        <v>2015</v>
      </c>
      <c r="D629" t="s">
        <v>262</v>
      </c>
      <c r="E629" t="s">
        <v>263</v>
      </c>
      <c r="F629">
        <v>2.3807763895000003</v>
      </c>
    </row>
    <row r="630" spans="1:6" hidden="1" x14ac:dyDescent="0.35">
      <c r="A630" t="s">
        <v>76</v>
      </c>
      <c r="B630" t="s">
        <v>130</v>
      </c>
      <c r="C630">
        <v>2016</v>
      </c>
      <c r="D630" t="s">
        <v>262</v>
      </c>
      <c r="E630" t="s">
        <v>263</v>
      </c>
      <c r="F630">
        <v>2.1896335387999999</v>
      </c>
    </row>
    <row r="631" spans="1:6" hidden="1" x14ac:dyDescent="0.35">
      <c r="A631" t="s">
        <v>76</v>
      </c>
      <c r="B631" t="s">
        <v>130</v>
      </c>
      <c r="C631">
        <v>2017</v>
      </c>
      <c r="D631" t="s">
        <v>262</v>
      </c>
      <c r="E631" t="s">
        <v>263</v>
      </c>
      <c r="F631">
        <v>2.1444926615999997</v>
      </c>
    </row>
    <row r="632" spans="1:6" hidden="1" x14ac:dyDescent="0.35">
      <c r="A632" t="s">
        <v>76</v>
      </c>
      <c r="B632" t="s">
        <v>130</v>
      </c>
      <c r="C632">
        <v>2018</v>
      </c>
      <c r="D632" t="s">
        <v>262</v>
      </c>
      <c r="E632" t="s">
        <v>263</v>
      </c>
      <c r="F632">
        <v>2.3455501248999999</v>
      </c>
    </row>
    <row r="633" spans="1:6" hidden="1" x14ac:dyDescent="0.35">
      <c r="A633" t="s">
        <v>76</v>
      </c>
      <c r="B633" t="s">
        <v>130</v>
      </c>
      <c r="C633">
        <v>2019</v>
      </c>
      <c r="D633" t="s">
        <v>262</v>
      </c>
      <c r="E633" t="s">
        <v>263</v>
      </c>
      <c r="F633">
        <v>2.4430961053</v>
      </c>
    </row>
    <row r="634" spans="1:6" hidden="1" x14ac:dyDescent="0.35">
      <c r="A634" t="s">
        <v>76</v>
      </c>
      <c r="B634" t="s">
        <v>130</v>
      </c>
      <c r="C634">
        <v>2020</v>
      </c>
      <c r="D634" t="s">
        <v>262</v>
      </c>
      <c r="E634" t="s">
        <v>263</v>
      </c>
      <c r="F634">
        <v>2.3355903769999999</v>
      </c>
    </row>
    <row r="635" spans="1:6" hidden="1" x14ac:dyDescent="0.35">
      <c r="A635" t="s">
        <v>76</v>
      </c>
      <c r="B635" t="s">
        <v>130</v>
      </c>
      <c r="C635">
        <v>2021</v>
      </c>
      <c r="D635" t="s">
        <v>262</v>
      </c>
      <c r="E635" t="s">
        <v>263</v>
      </c>
      <c r="F635">
        <v>2.479560846</v>
      </c>
    </row>
    <row r="636" spans="1:6" hidden="1" x14ac:dyDescent="0.35">
      <c r="A636" t="s">
        <v>76</v>
      </c>
      <c r="B636" t="s">
        <v>130</v>
      </c>
      <c r="C636">
        <v>2022</v>
      </c>
      <c r="D636" t="s">
        <v>262</v>
      </c>
      <c r="E636" t="s">
        <v>263</v>
      </c>
      <c r="F636">
        <v>2.7447013853999995</v>
      </c>
    </row>
    <row r="637" spans="1:6" hidden="1" x14ac:dyDescent="0.35">
      <c r="A637" t="s">
        <v>76</v>
      </c>
      <c r="B637" t="s">
        <v>130</v>
      </c>
      <c r="C637">
        <v>2023</v>
      </c>
      <c r="D637" t="s">
        <v>262</v>
      </c>
      <c r="E637" t="s">
        <v>263</v>
      </c>
      <c r="F637">
        <v>2.7640813897999998</v>
      </c>
    </row>
    <row r="638" spans="1:6" hidden="1" x14ac:dyDescent="0.35">
      <c r="A638" t="s">
        <v>76</v>
      </c>
      <c r="B638" t="s">
        <v>130</v>
      </c>
      <c r="C638">
        <v>2024</v>
      </c>
      <c r="D638" t="s">
        <v>262</v>
      </c>
      <c r="E638" t="s">
        <v>263</v>
      </c>
      <c r="F638">
        <v>2.6674715143999999</v>
      </c>
    </row>
    <row r="639" spans="1:6" hidden="1" x14ac:dyDescent="0.35">
      <c r="A639" t="s">
        <v>76</v>
      </c>
      <c r="B639" t="s">
        <v>130</v>
      </c>
      <c r="C639">
        <v>2025</v>
      </c>
      <c r="D639" t="s">
        <v>262</v>
      </c>
      <c r="E639" t="s">
        <v>263</v>
      </c>
      <c r="F639">
        <v>2.6286139426999999</v>
      </c>
    </row>
    <row r="640" spans="1:6" hidden="1" x14ac:dyDescent="0.35">
      <c r="A640" t="s">
        <v>76</v>
      </c>
      <c r="B640" t="s">
        <v>130</v>
      </c>
      <c r="C640">
        <v>2026</v>
      </c>
      <c r="D640" t="s">
        <v>262</v>
      </c>
      <c r="E640" t="s">
        <v>263</v>
      </c>
      <c r="F640">
        <v>2.6159834354000004</v>
      </c>
    </row>
    <row r="641" spans="1:6" hidden="1" x14ac:dyDescent="0.35">
      <c r="A641" t="s">
        <v>76</v>
      </c>
      <c r="B641" t="s">
        <v>130</v>
      </c>
      <c r="C641">
        <v>2027</v>
      </c>
      <c r="D641" t="s">
        <v>262</v>
      </c>
      <c r="E641" t="s">
        <v>263</v>
      </c>
      <c r="F641">
        <v>2.6202630721999998</v>
      </c>
    </row>
    <row r="642" spans="1:6" hidden="1" x14ac:dyDescent="0.35">
      <c r="A642" t="s">
        <v>76</v>
      </c>
      <c r="B642" t="s">
        <v>130</v>
      </c>
      <c r="C642">
        <v>2028</v>
      </c>
      <c r="D642" t="s">
        <v>262</v>
      </c>
      <c r="E642" t="s">
        <v>263</v>
      </c>
      <c r="F642">
        <v>2.6342596249999999</v>
      </c>
    </row>
    <row r="643" spans="1:6" hidden="1" x14ac:dyDescent="0.35">
      <c r="A643" t="s">
        <v>76</v>
      </c>
      <c r="B643" t="s">
        <v>130</v>
      </c>
      <c r="C643">
        <v>2029</v>
      </c>
      <c r="D643" t="s">
        <v>262</v>
      </c>
      <c r="E643" t="s">
        <v>263</v>
      </c>
      <c r="F643">
        <v>2.6535125355</v>
      </c>
    </row>
    <row r="644" spans="1:6" hidden="1" x14ac:dyDescent="0.35">
      <c r="A644" t="s">
        <v>76</v>
      </c>
      <c r="B644" t="s">
        <v>130</v>
      </c>
      <c r="C644">
        <v>2030</v>
      </c>
      <c r="D644" t="s">
        <v>262</v>
      </c>
      <c r="E644" t="s">
        <v>263</v>
      </c>
      <c r="F644">
        <v>2.6761362032</v>
      </c>
    </row>
    <row r="645" spans="1:6" hidden="1" x14ac:dyDescent="0.35">
      <c r="A645" t="s">
        <v>76</v>
      </c>
      <c r="B645" t="s">
        <v>130</v>
      </c>
      <c r="C645">
        <v>2031</v>
      </c>
      <c r="D645" t="s">
        <v>262</v>
      </c>
      <c r="E645" t="s">
        <v>263</v>
      </c>
      <c r="F645">
        <v>2.6942678900000003</v>
      </c>
    </row>
    <row r="646" spans="1:6" hidden="1" x14ac:dyDescent="0.35">
      <c r="A646" t="s">
        <v>76</v>
      </c>
      <c r="B646" t="s">
        <v>130</v>
      </c>
      <c r="C646">
        <v>2032</v>
      </c>
      <c r="D646" t="s">
        <v>262</v>
      </c>
      <c r="E646" t="s">
        <v>263</v>
      </c>
      <c r="F646">
        <v>2.7075356769000001</v>
      </c>
    </row>
    <row r="647" spans="1:6" hidden="1" x14ac:dyDescent="0.35">
      <c r="A647" t="s">
        <v>76</v>
      </c>
      <c r="B647" t="s">
        <v>130</v>
      </c>
      <c r="C647">
        <v>2033</v>
      </c>
      <c r="D647" t="s">
        <v>262</v>
      </c>
      <c r="E647" t="s">
        <v>263</v>
      </c>
      <c r="F647">
        <v>2.7208622302999999</v>
      </c>
    </row>
    <row r="648" spans="1:6" hidden="1" x14ac:dyDescent="0.35">
      <c r="A648" t="s">
        <v>76</v>
      </c>
      <c r="B648" t="s">
        <v>130</v>
      </c>
      <c r="C648">
        <v>2034</v>
      </c>
      <c r="D648" t="s">
        <v>262</v>
      </c>
      <c r="E648" t="s">
        <v>263</v>
      </c>
      <c r="F648">
        <v>2.7340301505999998</v>
      </c>
    </row>
    <row r="649" spans="1:6" hidden="1" x14ac:dyDescent="0.35">
      <c r="A649" t="s">
        <v>76</v>
      </c>
      <c r="B649" t="s">
        <v>130</v>
      </c>
      <c r="C649">
        <v>2035</v>
      </c>
      <c r="D649" t="s">
        <v>262</v>
      </c>
      <c r="E649" t="s">
        <v>263</v>
      </c>
      <c r="F649">
        <v>2.7469206048000001</v>
      </c>
    </row>
    <row r="650" spans="1:6" hidden="1" x14ac:dyDescent="0.35">
      <c r="A650" t="s">
        <v>76</v>
      </c>
      <c r="B650" t="s">
        <v>130</v>
      </c>
      <c r="C650">
        <v>2036</v>
      </c>
      <c r="D650" t="s">
        <v>262</v>
      </c>
      <c r="E650" t="s">
        <v>263</v>
      </c>
      <c r="F650">
        <v>2.7594705028000002</v>
      </c>
    </row>
    <row r="651" spans="1:6" hidden="1" x14ac:dyDescent="0.35">
      <c r="A651" t="s">
        <v>76</v>
      </c>
      <c r="B651" t="s">
        <v>130</v>
      </c>
      <c r="C651">
        <v>2037</v>
      </c>
      <c r="D651" t="s">
        <v>262</v>
      </c>
      <c r="E651" t="s">
        <v>263</v>
      </c>
      <c r="F651">
        <v>2.7716493158</v>
      </c>
    </row>
    <row r="652" spans="1:6" hidden="1" x14ac:dyDescent="0.35">
      <c r="A652" t="s">
        <v>76</v>
      </c>
      <c r="B652" t="s">
        <v>130</v>
      </c>
      <c r="C652">
        <v>2038</v>
      </c>
      <c r="D652" t="s">
        <v>262</v>
      </c>
      <c r="E652" t="s">
        <v>263</v>
      </c>
      <c r="F652">
        <v>2.7834464844000002</v>
      </c>
    </row>
    <row r="653" spans="1:6" hidden="1" x14ac:dyDescent="0.35">
      <c r="A653" t="s">
        <v>76</v>
      </c>
      <c r="B653" t="s">
        <v>130</v>
      </c>
      <c r="C653">
        <v>2039</v>
      </c>
      <c r="D653" t="s">
        <v>262</v>
      </c>
      <c r="E653" t="s">
        <v>263</v>
      </c>
      <c r="F653">
        <v>2.7948645222000001</v>
      </c>
    </row>
    <row r="654" spans="1:6" hidden="1" x14ac:dyDescent="0.35">
      <c r="A654" t="s">
        <v>76</v>
      </c>
      <c r="B654" t="s">
        <v>130</v>
      </c>
      <c r="C654">
        <v>2040</v>
      </c>
      <c r="D654" t="s">
        <v>262</v>
      </c>
      <c r="E654" t="s">
        <v>263</v>
      </c>
      <c r="F654">
        <v>2.8013471848</v>
      </c>
    </row>
    <row r="655" spans="1:6" hidden="1" x14ac:dyDescent="0.35">
      <c r="A655" t="s">
        <v>76</v>
      </c>
      <c r="B655" t="s">
        <v>130</v>
      </c>
      <c r="C655">
        <v>2041</v>
      </c>
      <c r="D655" t="s">
        <v>262</v>
      </c>
      <c r="E655" t="s">
        <v>263</v>
      </c>
      <c r="F655">
        <v>2.8037217884999999</v>
      </c>
    </row>
    <row r="656" spans="1:6" hidden="1" x14ac:dyDescent="0.35">
      <c r="A656" t="s">
        <v>76</v>
      </c>
      <c r="B656" t="s">
        <v>130</v>
      </c>
      <c r="C656">
        <v>2042</v>
      </c>
      <c r="D656" t="s">
        <v>262</v>
      </c>
      <c r="E656" t="s">
        <v>263</v>
      </c>
      <c r="F656">
        <v>2.8059330915</v>
      </c>
    </row>
    <row r="657" spans="1:6" hidden="1" x14ac:dyDescent="0.35">
      <c r="A657" t="s">
        <v>76</v>
      </c>
      <c r="B657" t="s">
        <v>130</v>
      </c>
      <c r="C657">
        <v>2043</v>
      </c>
      <c r="D657" t="s">
        <v>262</v>
      </c>
      <c r="E657" t="s">
        <v>263</v>
      </c>
      <c r="F657">
        <v>2.8079974398999998</v>
      </c>
    </row>
    <row r="658" spans="1:6" hidden="1" x14ac:dyDescent="0.35">
      <c r="A658" t="s">
        <v>76</v>
      </c>
      <c r="B658" t="s">
        <v>130</v>
      </c>
      <c r="C658">
        <v>2044</v>
      </c>
      <c r="D658" t="s">
        <v>262</v>
      </c>
      <c r="E658" t="s">
        <v>263</v>
      </c>
      <c r="F658">
        <v>2.8099432578000001</v>
      </c>
    </row>
    <row r="659" spans="1:6" hidden="1" x14ac:dyDescent="0.35">
      <c r="A659" t="s">
        <v>76</v>
      </c>
      <c r="B659" t="s">
        <v>130</v>
      </c>
      <c r="C659">
        <v>2045</v>
      </c>
      <c r="D659" t="s">
        <v>262</v>
      </c>
      <c r="E659" t="s">
        <v>263</v>
      </c>
      <c r="F659">
        <v>2.7961196413000002</v>
      </c>
    </row>
    <row r="660" spans="1:6" hidden="1" x14ac:dyDescent="0.35">
      <c r="A660" t="s">
        <v>76</v>
      </c>
      <c r="B660" t="s">
        <v>130</v>
      </c>
      <c r="C660">
        <v>2046</v>
      </c>
      <c r="D660" t="s">
        <v>262</v>
      </c>
      <c r="E660" t="s">
        <v>263</v>
      </c>
      <c r="F660">
        <v>2.7688958149000005</v>
      </c>
    </row>
    <row r="661" spans="1:6" hidden="1" x14ac:dyDescent="0.35">
      <c r="A661" t="s">
        <v>76</v>
      </c>
      <c r="B661" t="s">
        <v>130</v>
      </c>
      <c r="C661">
        <v>2047</v>
      </c>
      <c r="D661" t="s">
        <v>262</v>
      </c>
      <c r="E661" t="s">
        <v>263</v>
      </c>
      <c r="F661">
        <v>2.7415427058000001</v>
      </c>
    </row>
    <row r="662" spans="1:6" hidden="1" x14ac:dyDescent="0.35">
      <c r="A662" t="s">
        <v>76</v>
      </c>
      <c r="B662" t="s">
        <v>130</v>
      </c>
      <c r="C662">
        <v>2048</v>
      </c>
      <c r="D662" t="s">
        <v>262</v>
      </c>
      <c r="E662" t="s">
        <v>263</v>
      </c>
      <c r="F662">
        <v>2.7140971577999999</v>
      </c>
    </row>
    <row r="663" spans="1:6" hidden="1" x14ac:dyDescent="0.35">
      <c r="A663" t="s">
        <v>76</v>
      </c>
      <c r="B663" t="s">
        <v>130</v>
      </c>
      <c r="C663">
        <v>2049</v>
      </c>
      <c r="D663" t="s">
        <v>262</v>
      </c>
      <c r="E663" t="s">
        <v>263</v>
      </c>
      <c r="F663">
        <v>2.6865976301000001</v>
      </c>
    </row>
    <row r="664" spans="1:6" hidden="1" x14ac:dyDescent="0.35">
      <c r="A664" t="s">
        <v>76</v>
      </c>
      <c r="B664" t="s">
        <v>130</v>
      </c>
      <c r="C664">
        <v>2050</v>
      </c>
      <c r="D664" t="s">
        <v>262</v>
      </c>
      <c r="E664" t="s">
        <v>263</v>
      </c>
      <c r="F664">
        <v>2.6590837203</v>
      </c>
    </row>
    <row r="665" spans="1:6" hidden="1" x14ac:dyDescent="0.35">
      <c r="A665" t="s">
        <v>76</v>
      </c>
      <c r="B665" t="s">
        <v>130</v>
      </c>
      <c r="C665">
        <v>2000</v>
      </c>
      <c r="D665" t="s">
        <v>264</v>
      </c>
      <c r="E665" t="s">
        <v>265</v>
      </c>
      <c r="F665">
        <v>0.13637778327104738</v>
      </c>
    </row>
    <row r="666" spans="1:6" hidden="1" x14ac:dyDescent="0.35">
      <c r="A666" t="s">
        <v>76</v>
      </c>
      <c r="B666" t="s">
        <v>130</v>
      </c>
      <c r="C666">
        <v>2001</v>
      </c>
      <c r="D666" t="s">
        <v>264</v>
      </c>
      <c r="E666" t="s">
        <v>265</v>
      </c>
      <c r="F666">
        <v>0.14572596288666087</v>
      </c>
    </row>
    <row r="667" spans="1:6" hidden="1" x14ac:dyDescent="0.35">
      <c r="A667" t="s">
        <v>76</v>
      </c>
      <c r="B667" t="s">
        <v>130</v>
      </c>
      <c r="C667">
        <v>2002</v>
      </c>
      <c r="D667" t="s">
        <v>264</v>
      </c>
      <c r="E667" t="s">
        <v>265</v>
      </c>
      <c r="F667">
        <v>0.14949481648385934</v>
      </c>
    </row>
    <row r="668" spans="1:6" hidden="1" x14ac:dyDescent="0.35">
      <c r="A668" t="s">
        <v>76</v>
      </c>
      <c r="B668" t="s">
        <v>130</v>
      </c>
      <c r="C668">
        <v>2003</v>
      </c>
      <c r="D668" t="s">
        <v>264</v>
      </c>
      <c r="E668" t="s">
        <v>265</v>
      </c>
      <c r="F668">
        <v>0.16599116494465857</v>
      </c>
    </row>
    <row r="669" spans="1:6" hidden="1" x14ac:dyDescent="0.35">
      <c r="A669" t="s">
        <v>76</v>
      </c>
      <c r="B669" t="s">
        <v>130</v>
      </c>
      <c r="C669">
        <v>2004</v>
      </c>
      <c r="D669" t="s">
        <v>264</v>
      </c>
      <c r="E669" t="s">
        <v>265</v>
      </c>
      <c r="F669">
        <v>0.26392821728181509</v>
      </c>
    </row>
    <row r="670" spans="1:6" hidden="1" x14ac:dyDescent="0.35">
      <c r="A670" t="s">
        <v>76</v>
      </c>
      <c r="B670" t="s">
        <v>130</v>
      </c>
      <c r="C670">
        <v>2005</v>
      </c>
      <c r="D670" t="s">
        <v>264</v>
      </c>
      <c r="E670" t="s">
        <v>265</v>
      </c>
      <c r="F670">
        <v>0.43242915085218619</v>
      </c>
    </row>
    <row r="671" spans="1:6" hidden="1" x14ac:dyDescent="0.35">
      <c r="A671" t="s">
        <v>76</v>
      </c>
      <c r="B671" t="s">
        <v>130</v>
      </c>
      <c r="C671">
        <v>2006</v>
      </c>
      <c r="D671" t="s">
        <v>264</v>
      </c>
      <c r="E671" t="s">
        <v>265</v>
      </c>
      <c r="F671">
        <v>0.70267578778045658</v>
      </c>
    </row>
    <row r="672" spans="1:6" hidden="1" x14ac:dyDescent="0.35">
      <c r="A672" t="s">
        <v>76</v>
      </c>
      <c r="B672" t="s">
        <v>130</v>
      </c>
      <c r="C672">
        <v>2007</v>
      </c>
      <c r="D672" t="s">
        <v>264</v>
      </c>
      <c r="E672" t="s">
        <v>265</v>
      </c>
      <c r="F672">
        <v>0.86355940204326709</v>
      </c>
    </row>
    <row r="673" spans="1:6" hidden="1" x14ac:dyDescent="0.35">
      <c r="A673" t="s">
        <v>76</v>
      </c>
      <c r="B673" t="s">
        <v>130</v>
      </c>
      <c r="C673">
        <v>2008</v>
      </c>
      <c r="D673" t="s">
        <v>264</v>
      </c>
      <c r="E673" t="s">
        <v>265</v>
      </c>
      <c r="F673">
        <v>0.92005794349212278</v>
      </c>
    </row>
    <row r="674" spans="1:6" hidden="1" x14ac:dyDescent="0.35">
      <c r="A674" t="s">
        <v>76</v>
      </c>
      <c r="B674" t="s">
        <v>130</v>
      </c>
      <c r="C674">
        <v>2009</v>
      </c>
      <c r="D674" t="s">
        <v>264</v>
      </c>
      <c r="E674" t="s">
        <v>265</v>
      </c>
      <c r="F674">
        <v>0.94515424111740332</v>
      </c>
    </row>
    <row r="675" spans="1:6" hidden="1" x14ac:dyDescent="0.35">
      <c r="A675" t="s">
        <v>76</v>
      </c>
      <c r="B675" t="s">
        <v>130</v>
      </c>
      <c r="C675">
        <v>2010</v>
      </c>
      <c r="D675" t="s">
        <v>264</v>
      </c>
      <c r="E675" t="s">
        <v>265</v>
      </c>
      <c r="F675">
        <v>0.88642651390000005</v>
      </c>
    </row>
    <row r="676" spans="1:6" hidden="1" x14ac:dyDescent="0.35">
      <c r="A676" t="s">
        <v>76</v>
      </c>
      <c r="B676" t="s">
        <v>130</v>
      </c>
      <c r="C676">
        <v>2011</v>
      </c>
      <c r="D676" t="s">
        <v>264</v>
      </c>
      <c r="E676" t="s">
        <v>265</v>
      </c>
      <c r="F676">
        <v>0.87035021489999997</v>
      </c>
    </row>
    <row r="677" spans="1:6" hidden="1" x14ac:dyDescent="0.35">
      <c r="A677" t="s">
        <v>76</v>
      </c>
      <c r="B677" t="s">
        <v>130</v>
      </c>
      <c r="C677">
        <v>2012</v>
      </c>
      <c r="D677" t="s">
        <v>264</v>
      </c>
      <c r="E677" t="s">
        <v>265</v>
      </c>
      <c r="F677">
        <v>0.82073109200000005</v>
      </c>
    </row>
    <row r="678" spans="1:6" hidden="1" x14ac:dyDescent="0.35">
      <c r="A678" t="s">
        <v>76</v>
      </c>
      <c r="B678" t="s">
        <v>130</v>
      </c>
      <c r="C678">
        <v>2013</v>
      </c>
      <c r="D678" t="s">
        <v>264</v>
      </c>
      <c r="E678" t="s">
        <v>265</v>
      </c>
      <c r="F678">
        <v>0.79170486259999995</v>
      </c>
    </row>
    <row r="679" spans="1:6" hidden="1" x14ac:dyDescent="0.35">
      <c r="A679" t="s">
        <v>76</v>
      </c>
      <c r="B679" t="s">
        <v>130</v>
      </c>
      <c r="C679">
        <v>2014</v>
      </c>
      <c r="D679" t="s">
        <v>264</v>
      </c>
      <c r="E679" t="s">
        <v>265</v>
      </c>
      <c r="F679">
        <v>0.76285762030000004</v>
      </c>
    </row>
    <row r="680" spans="1:6" hidden="1" x14ac:dyDescent="0.35">
      <c r="A680" t="s">
        <v>76</v>
      </c>
      <c r="B680" t="s">
        <v>130</v>
      </c>
      <c r="C680">
        <v>2015</v>
      </c>
      <c r="D680" t="s">
        <v>264</v>
      </c>
      <c r="E680" t="s">
        <v>265</v>
      </c>
      <c r="F680">
        <v>0.76213460280000001</v>
      </c>
    </row>
    <row r="681" spans="1:6" hidden="1" x14ac:dyDescent="0.35">
      <c r="A681" t="s">
        <v>76</v>
      </c>
      <c r="B681" t="s">
        <v>130</v>
      </c>
      <c r="C681">
        <v>2016</v>
      </c>
      <c r="D681" t="s">
        <v>264</v>
      </c>
      <c r="E681" t="s">
        <v>265</v>
      </c>
      <c r="F681">
        <v>0.69762785979999997</v>
      </c>
    </row>
    <row r="682" spans="1:6" hidden="1" x14ac:dyDescent="0.35">
      <c r="A682" t="s">
        <v>76</v>
      </c>
      <c r="B682" t="s">
        <v>130</v>
      </c>
      <c r="C682">
        <v>2017</v>
      </c>
      <c r="D682" t="s">
        <v>264</v>
      </c>
      <c r="E682" t="s">
        <v>265</v>
      </c>
      <c r="F682">
        <v>0.63241107740000002</v>
      </c>
    </row>
    <row r="683" spans="1:6" hidden="1" x14ac:dyDescent="0.35">
      <c r="A683" t="s">
        <v>76</v>
      </c>
      <c r="B683" t="s">
        <v>130</v>
      </c>
      <c r="C683">
        <v>2018</v>
      </c>
      <c r="D683" t="s">
        <v>264</v>
      </c>
      <c r="E683" t="s">
        <v>265</v>
      </c>
      <c r="F683">
        <v>0.55971596840000004</v>
      </c>
    </row>
    <row r="684" spans="1:6" hidden="1" x14ac:dyDescent="0.35">
      <c r="A684" t="s">
        <v>76</v>
      </c>
      <c r="B684" t="s">
        <v>130</v>
      </c>
      <c r="C684">
        <v>2019</v>
      </c>
      <c r="D684" t="s">
        <v>264</v>
      </c>
      <c r="E684" t="s">
        <v>265</v>
      </c>
      <c r="F684">
        <v>0.45854153980000001</v>
      </c>
    </row>
    <row r="685" spans="1:6" hidden="1" x14ac:dyDescent="0.35">
      <c r="A685" t="s">
        <v>76</v>
      </c>
      <c r="B685" t="s">
        <v>130</v>
      </c>
      <c r="C685">
        <v>2020</v>
      </c>
      <c r="D685" t="s">
        <v>264</v>
      </c>
      <c r="E685" t="s">
        <v>265</v>
      </c>
      <c r="F685">
        <v>0.45388705909999999</v>
      </c>
    </row>
    <row r="686" spans="1:6" hidden="1" x14ac:dyDescent="0.35">
      <c r="A686" t="s">
        <v>76</v>
      </c>
      <c r="B686" t="s">
        <v>130</v>
      </c>
      <c r="C686">
        <v>2021</v>
      </c>
      <c r="D686" t="s">
        <v>264</v>
      </c>
      <c r="E686" t="s">
        <v>265</v>
      </c>
      <c r="F686">
        <v>0.46442194279999999</v>
      </c>
    </row>
    <row r="687" spans="1:6" hidden="1" x14ac:dyDescent="0.35">
      <c r="A687" t="s">
        <v>76</v>
      </c>
      <c r="B687" t="s">
        <v>130</v>
      </c>
      <c r="C687">
        <v>2022</v>
      </c>
      <c r="D687" t="s">
        <v>264</v>
      </c>
      <c r="E687" t="s">
        <v>265</v>
      </c>
      <c r="F687">
        <v>0.4325895984</v>
      </c>
    </row>
    <row r="688" spans="1:6" hidden="1" x14ac:dyDescent="0.35">
      <c r="A688" t="s">
        <v>76</v>
      </c>
      <c r="B688" t="s">
        <v>130</v>
      </c>
      <c r="C688">
        <v>2023</v>
      </c>
      <c r="D688" t="s">
        <v>264</v>
      </c>
      <c r="E688" t="s">
        <v>265</v>
      </c>
      <c r="F688">
        <v>0.39137380649999998</v>
      </c>
    </row>
    <row r="689" spans="1:6" hidden="1" x14ac:dyDescent="0.35">
      <c r="A689" t="s">
        <v>76</v>
      </c>
      <c r="B689" t="s">
        <v>130</v>
      </c>
      <c r="C689">
        <v>2024</v>
      </c>
      <c r="D689" t="s">
        <v>264</v>
      </c>
      <c r="E689" t="s">
        <v>265</v>
      </c>
      <c r="F689">
        <v>0.35409762589999999</v>
      </c>
    </row>
    <row r="690" spans="1:6" hidden="1" x14ac:dyDescent="0.35">
      <c r="A690" t="s">
        <v>76</v>
      </c>
      <c r="B690" t="s">
        <v>130</v>
      </c>
      <c r="C690">
        <v>2025</v>
      </c>
      <c r="D690" t="s">
        <v>264</v>
      </c>
      <c r="E690" t="s">
        <v>265</v>
      </c>
      <c r="F690">
        <v>0.3203852774</v>
      </c>
    </row>
    <row r="691" spans="1:6" hidden="1" x14ac:dyDescent="0.35">
      <c r="A691" t="s">
        <v>76</v>
      </c>
      <c r="B691" t="s">
        <v>130</v>
      </c>
      <c r="C691">
        <v>2026</v>
      </c>
      <c r="D691" t="s">
        <v>264</v>
      </c>
      <c r="E691" t="s">
        <v>265</v>
      </c>
      <c r="F691">
        <v>0.28989462710000002</v>
      </c>
    </row>
    <row r="692" spans="1:6" hidden="1" x14ac:dyDescent="0.35">
      <c r="A692" t="s">
        <v>76</v>
      </c>
      <c r="B692" t="s">
        <v>130</v>
      </c>
      <c r="C692">
        <v>2027</v>
      </c>
      <c r="D692" t="s">
        <v>264</v>
      </c>
      <c r="E692" t="s">
        <v>265</v>
      </c>
      <c r="F692">
        <v>0.26230750590000002</v>
      </c>
    </row>
    <row r="693" spans="1:6" hidden="1" x14ac:dyDescent="0.35">
      <c r="A693" t="s">
        <v>76</v>
      </c>
      <c r="B693" t="s">
        <v>130</v>
      </c>
      <c r="C693">
        <v>2028</v>
      </c>
      <c r="D693" t="s">
        <v>264</v>
      </c>
      <c r="E693" t="s">
        <v>265</v>
      </c>
      <c r="F693">
        <v>0.23734564629999999</v>
      </c>
    </row>
    <row r="694" spans="1:6" hidden="1" x14ac:dyDescent="0.35">
      <c r="A694" t="s">
        <v>76</v>
      </c>
      <c r="B694" t="s">
        <v>130</v>
      </c>
      <c r="C694">
        <v>2029</v>
      </c>
      <c r="D694" t="s">
        <v>264</v>
      </c>
      <c r="E694" t="s">
        <v>265</v>
      </c>
      <c r="F694">
        <v>0.21475922180000001</v>
      </c>
    </row>
    <row r="695" spans="1:6" hidden="1" x14ac:dyDescent="0.35">
      <c r="A695" t="s">
        <v>76</v>
      </c>
      <c r="B695" t="s">
        <v>130</v>
      </c>
      <c r="C695">
        <v>2030</v>
      </c>
      <c r="D695" t="s">
        <v>264</v>
      </c>
      <c r="E695" t="s">
        <v>265</v>
      </c>
      <c r="F695">
        <v>0.19432217979999999</v>
      </c>
    </row>
    <row r="696" spans="1:6" hidden="1" x14ac:dyDescent="0.35">
      <c r="A696" t="s">
        <v>76</v>
      </c>
      <c r="B696" t="s">
        <v>130</v>
      </c>
      <c r="C696">
        <v>2031</v>
      </c>
      <c r="D696" t="s">
        <v>264</v>
      </c>
      <c r="E696" t="s">
        <v>265</v>
      </c>
      <c r="F696">
        <v>0.1758299794</v>
      </c>
    </row>
    <row r="697" spans="1:6" hidden="1" x14ac:dyDescent="0.35">
      <c r="A697" t="s">
        <v>76</v>
      </c>
      <c r="B697" t="s">
        <v>130</v>
      </c>
      <c r="C697">
        <v>2032</v>
      </c>
      <c r="D697" t="s">
        <v>264</v>
      </c>
      <c r="E697" t="s">
        <v>265</v>
      </c>
      <c r="F697">
        <v>0.1590975446</v>
      </c>
    </row>
    <row r="698" spans="1:6" hidden="1" x14ac:dyDescent="0.35">
      <c r="A698" t="s">
        <v>76</v>
      </c>
      <c r="B698" t="s">
        <v>130</v>
      </c>
      <c r="C698">
        <v>2033</v>
      </c>
      <c r="D698" t="s">
        <v>264</v>
      </c>
      <c r="E698" t="s">
        <v>265</v>
      </c>
      <c r="F698">
        <v>0.14395741149999999</v>
      </c>
    </row>
    <row r="699" spans="1:6" hidden="1" x14ac:dyDescent="0.35">
      <c r="A699" t="s">
        <v>76</v>
      </c>
      <c r="B699" t="s">
        <v>130</v>
      </c>
      <c r="C699">
        <v>2034</v>
      </c>
      <c r="D699" t="s">
        <v>264</v>
      </c>
      <c r="E699" t="s">
        <v>265</v>
      </c>
      <c r="F699">
        <v>0.1302580525</v>
      </c>
    </row>
    <row r="700" spans="1:6" hidden="1" x14ac:dyDescent="0.35">
      <c r="A700" t="s">
        <v>76</v>
      </c>
      <c r="B700" t="s">
        <v>130</v>
      </c>
      <c r="C700">
        <v>2035</v>
      </c>
      <c r="D700" t="s">
        <v>264</v>
      </c>
      <c r="E700" t="s">
        <v>265</v>
      </c>
      <c r="F700">
        <v>0.1178623599</v>
      </c>
    </row>
    <row r="701" spans="1:6" hidden="1" x14ac:dyDescent="0.35">
      <c r="A701" t="s">
        <v>76</v>
      </c>
      <c r="B701" t="s">
        <v>130</v>
      </c>
      <c r="C701">
        <v>2036</v>
      </c>
      <c r="D701" t="s">
        <v>264</v>
      </c>
      <c r="E701" t="s">
        <v>265</v>
      </c>
      <c r="F701">
        <v>0.10664627340000001</v>
      </c>
    </row>
    <row r="702" spans="1:6" hidden="1" x14ac:dyDescent="0.35">
      <c r="A702" t="s">
        <v>76</v>
      </c>
      <c r="B702" t="s">
        <v>130</v>
      </c>
      <c r="C702">
        <v>2037</v>
      </c>
      <c r="D702" t="s">
        <v>264</v>
      </c>
      <c r="E702" t="s">
        <v>265</v>
      </c>
      <c r="F702">
        <v>9.6497538699999996E-2</v>
      </c>
    </row>
    <row r="703" spans="1:6" hidden="1" x14ac:dyDescent="0.35">
      <c r="A703" t="s">
        <v>76</v>
      </c>
      <c r="B703" t="s">
        <v>130</v>
      </c>
      <c r="C703">
        <v>2038</v>
      </c>
      <c r="D703" t="s">
        <v>264</v>
      </c>
      <c r="E703" t="s">
        <v>265</v>
      </c>
      <c r="F703">
        <v>8.7314583700000004E-2</v>
      </c>
    </row>
    <row r="704" spans="1:6" hidden="1" x14ac:dyDescent="0.35">
      <c r="A704" t="s">
        <v>76</v>
      </c>
      <c r="B704" t="s">
        <v>130</v>
      </c>
      <c r="C704">
        <v>2039</v>
      </c>
      <c r="D704" t="s">
        <v>264</v>
      </c>
      <c r="E704" t="s">
        <v>265</v>
      </c>
      <c r="F704">
        <v>7.9005502500000005E-2</v>
      </c>
    </row>
    <row r="705" spans="1:6" hidden="1" x14ac:dyDescent="0.35">
      <c r="A705" t="s">
        <v>76</v>
      </c>
      <c r="B705" t="s">
        <v>130</v>
      </c>
      <c r="C705">
        <v>2040</v>
      </c>
      <c r="D705" t="s">
        <v>264</v>
      </c>
      <c r="E705" t="s">
        <v>265</v>
      </c>
      <c r="F705">
        <v>7.1487134899999999E-2</v>
      </c>
    </row>
    <row r="706" spans="1:6" hidden="1" x14ac:dyDescent="0.35">
      <c r="A706" t="s">
        <v>76</v>
      </c>
      <c r="B706" t="s">
        <v>130</v>
      </c>
      <c r="C706">
        <v>2041</v>
      </c>
      <c r="D706" t="s">
        <v>264</v>
      </c>
      <c r="E706" t="s">
        <v>265</v>
      </c>
      <c r="F706">
        <v>6.4684234600000001E-2</v>
      </c>
    </row>
    <row r="707" spans="1:6" hidden="1" x14ac:dyDescent="0.35">
      <c r="A707" t="s">
        <v>76</v>
      </c>
      <c r="B707" t="s">
        <v>130</v>
      </c>
      <c r="C707">
        <v>2042</v>
      </c>
      <c r="D707" t="s">
        <v>264</v>
      </c>
      <c r="E707" t="s">
        <v>265</v>
      </c>
      <c r="F707">
        <v>5.8528715799999999E-2</v>
      </c>
    </row>
    <row r="708" spans="1:6" hidden="1" x14ac:dyDescent="0.35">
      <c r="A708" t="s">
        <v>76</v>
      </c>
      <c r="B708" t="s">
        <v>130</v>
      </c>
      <c r="C708">
        <v>2043</v>
      </c>
      <c r="D708" t="s">
        <v>264</v>
      </c>
      <c r="E708" t="s">
        <v>265</v>
      </c>
      <c r="F708">
        <v>5.2958972100000001E-2</v>
      </c>
    </row>
    <row r="709" spans="1:6" hidden="1" x14ac:dyDescent="0.35">
      <c r="A709" t="s">
        <v>76</v>
      </c>
      <c r="B709" t="s">
        <v>130</v>
      </c>
      <c r="C709">
        <v>2044</v>
      </c>
      <c r="D709" t="s">
        <v>264</v>
      </c>
      <c r="E709" t="s">
        <v>265</v>
      </c>
      <c r="F709">
        <v>4.79192596E-2</v>
      </c>
    </row>
    <row r="710" spans="1:6" hidden="1" x14ac:dyDescent="0.35">
      <c r="A710" t="s">
        <v>76</v>
      </c>
      <c r="B710" t="s">
        <v>130</v>
      </c>
      <c r="C710">
        <v>2045</v>
      </c>
      <c r="D710" t="s">
        <v>264</v>
      </c>
      <c r="E710" t="s">
        <v>265</v>
      </c>
      <c r="F710">
        <v>4.3359139099999999E-2</v>
      </c>
    </row>
    <row r="711" spans="1:6" hidden="1" x14ac:dyDescent="0.35">
      <c r="A711" t="s">
        <v>76</v>
      </c>
      <c r="B711" t="s">
        <v>130</v>
      </c>
      <c r="C711">
        <v>2046</v>
      </c>
      <c r="D711" t="s">
        <v>264</v>
      </c>
      <c r="E711" t="s">
        <v>265</v>
      </c>
      <c r="F711">
        <v>3.9232971499999998E-2</v>
      </c>
    </row>
    <row r="712" spans="1:6" hidden="1" x14ac:dyDescent="0.35">
      <c r="A712" t="s">
        <v>76</v>
      </c>
      <c r="B712" t="s">
        <v>130</v>
      </c>
      <c r="C712">
        <v>2047</v>
      </c>
      <c r="D712" t="s">
        <v>264</v>
      </c>
      <c r="E712" t="s">
        <v>265</v>
      </c>
      <c r="F712">
        <v>3.5499460599999998E-2</v>
      </c>
    </row>
    <row r="713" spans="1:6" hidden="1" x14ac:dyDescent="0.35">
      <c r="A713" t="s">
        <v>76</v>
      </c>
      <c r="B713" t="s">
        <v>130</v>
      </c>
      <c r="C713">
        <v>2048</v>
      </c>
      <c r="D713" t="s">
        <v>264</v>
      </c>
      <c r="E713" t="s">
        <v>265</v>
      </c>
      <c r="F713">
        <v>3.2121240299999999E-2</v>
      </c>
    </row>
    <row r="714" spans="1:6" hidden="1" x14ac:dyDescent="0.35">
      <c r="A714" t="s">
        <v>76</v>
      </c>
      <c r="B714" t="s">
        <v>130</v>
      </c>
      <c r="C714">
        <v>2049</v>
      </c>
      <c r="D714" t="s">
        <v>264</v>
      </c>
      <c r="E714" t="s">
        <v>265</v>
      </c>
      <c r="F714">
        <v>2.9064500100000001E-2</v>
      </c>
    </row>
    <row r="715" spans="1:6" hidden="1" x14ac:dyDescent="0.35">
      <c r="A715" t="s">
        <v>76</v>
      </c>
      <c r="B715" t="s">
        <v>130</v>
      </c>
      <c r="C715">
        <v>2050</v>
      </c>
      <c r="D715" t="s">
        <v>264</v>
      </c>
      <c r="E715" t="s">
        <v>265</v>
      </c>
      <c r="F715">
        <v>2.6298647200000001E-2</v>
      </c>
    </row>
    <row r="716" spans="1:6" hidden="1" x14ac:dyDescent="0.35">
      <c r="A716" t="s">
        <v>76</v>
      </c>
      <c r="B716" t="s">
        <v>130</v>
      </c>
      <c r="C716">
        <v>2000</v>
      </c>
      <c r="D716" t="s">
        <v>266</v>
      </c>
      <c r="E716" t="s">
        <v>267</v>
      </c>
      <c r="F716">
        <v>11.119186084111666</v>
      </c>
    </row>
    <row r="717" spans="1:6" hidden="1" x14ac:dyDescent="0.35">
      <c r="A717" t="s">
        <v>76</v>
      </c>
      <c r="B717" t="s">
        <v>130</v>
      </c>
      <c r="C717">
        <v>2001</v>
      </c>
      <c r="D717" t="s">
        <v>266</v>
      </c>
      <c r="E717" t="s">
        <v>267</v>
      </c>
      <c r="F717">
        <v>11.362451768042709</v>
      </c>
    </row>
    <row r="718" spans="1:6" hidden="1" x14ac:dyDescent="0.35">
      <c r="A718" t="s">
        <v>76</v>
      </c>
      <c r="B718" t="s">
        <v>130</v>
      </c>
      <c r="C718">
        <v>2002</v>
      </c>
      <c r="D718" t="s">
        <v>266</v>
      </c>
      <c r="E718" t="s">
        <v>267</v>
      </c>
      <c r="F718">
        <v>11.204410689798159</v>
      </c>
    </row>
    <row r="719" spans="1:6" hidden="1" x14ac:dyDescent="0.35">
      <c r="A719" t="s">
        <v>76</v>
      </c>
      <c r="B719" t="s">
        <v>130</v>
      </c>
      <c r="C719">
        <v>2003</v>
      </c>
      <c r="D719" t="s">
        <v>266</v>
      </c>
      <c r="E719" t="s">
        <v>267</v>
      </c>
      <c r="F719">
        <v>10.55407503559756</v>
      </c>
    </row>
    <row r="720" spans="1:6" hidden="1" x14ac:dyDescent="0.35">
      <c r="A720" t="s">
        <v>76</v>
      </c>
      <c r="B720" t="s">
        <v>130</v>
      </c>
      <c r="C720">
        <v>2004</v>
      </c>
      <c r="D720" t="s">
        <v>266</v>
      </c>
      <c r="E720" t="s">
        <v>267</v>
      </c>
      <c r="F720">
        <v>10.183587848292312</v>
      </c>
    </row>
    <row r="721" spans="1:6" hidden="1" x14ac:dyDescent="0.35">
      <c r="A721" t="s">
        <v>76</v>
      </c>
      <c r="B721" t="s">
        <v>130</v>
      </c>
      <c r="C721">
        <v>2005</v>
      </c>
      <c r="D721" t="s">
        <v>266</v>
      </c>
      <c r="E721" t="s">
        <v>267</v>
      </c>
      <c r="F721">
        <v>9.8556672778328203</v>
      </c>
    </row>
    <row r="722" spans="1:6" hidden="1" x14ac:dyDescent="0.35">
      <c r="A722" t="s">
        <v>76</v>
      </c>
      <c r="B722" t="s">
        <v>130</v>
      </c>
      <c r="C722">
        <v>2006</v>
      </c>
      <c r="D722" t="s">
        <v>266</v>
      </c>
      <c r="E722" t="s">
        <v>267</v>
      </c>
      <c r="F722">
        <v>9.4456718478606003</v>
      </c>
    </row>
    <row r="723" spans="1:6" hidden="1" x14ac:dyDescent="0.35">
      <c r="A723" t="s">
        <v>76</v>
      </c>
      <c r="B723" t="s">
        <v>130</v>
      </c>
      <c r="C723">
        <v>2007</v>
      </c>
      <c r="D723" t="s">
        <v>266</v>
      </c>
      <c r="E723" t="s">
        <v>267</v>
      </c>
      <c r="F723">
        <v>9.0341548304149093</v>
      </c>
    </row>
    <row r="724" spans="1:6" hidden="1" x14ac:dyDescent="0.35">
      <c r="A724" t="s">
        <v>76</v>
      </c>
      <c r="B724" t="s">
        <v>130</v>
      </c>
      <c r="C724">
        <v>2008</v>
      </c>
      <c r="D724" t="s">
        <v>266</v>
      </c>
      <c r="E724" t="s">
        <v>267</v>
      </c>
      <c r="F724">
        <v>8.2259849954813955</v>
      </c>
    </row>
    <row r="725" spans="1:6" hidden="1" x14ac:dyDescent="0.35">
      <c r="A725" t="s">
        <v>76</v>
      </c>
      <c r="B725" t="s">
        <v>130</v>
      </c>
      <c r="C725">
        <v>2009</v>
      </c>
      <c r="D725" t="s">
        <v>266</v>
      </c>
      <c r="E725" t="s">
        <v>267</v>
      </c>
      <c r="F725">
        <v>7.3073406319863352</v>
      </c>
    </row>
    <row r="726" spans="1:6" hidden="1" x14ac:dyDescent="0.35">
      <c r="A726" t="s">
        <v>76</v>
      </c>
      <c r="B726" t="s">
        <v>130</v>
      </c>
      <c r="C726">
        <v>2010</v>
      </c>
      <c r="D726" t="s">
        <v>266</v>
      </c>
      <c r="E726" t="s">
        <v>267</v>
      </c>
      <c r="F726">
        <v>6.6732859935000004</v>
      </c>
    </row>
    <row r="727" spans="1:6" hidden="1" x14ac:dyDescent="0.35">
      <c r="A727" t="s">
        <v>76</v>
      </c>
      <c r="B727" t="s">
        <v>130</v>
      </c>
      <c r="C727">
        <v>2011</v>
      </c>
      <c r="D727" t="s">
        <v>266</v>
      </c>
      <c r="E727" t="s">
        <v>267</v>
      </c>
      <c r="F727">
        <v>6.0364478760000004</v>
      </c>
    </row>
    <row r="728" spans="1:6" hidden="1" x14ac:dyDescent="0.35">
      <c r="A728" t="s">
        <v>76</v>
      </c>
      <c r="B728" t="s">
        <v>130</v>
      </c>
      <c r="C728">
        <v>2012</v>
      </c>
      <c r="D728" t="s">
        <v>266</v>
      </c>
      <c r="E728" t="s">
        <v>267</v>
      </c>
      <c r="F728">
        <v>5.1320786679000001</v>
      </c>
    </row>
    <row r="729" spans="1:6" hidden="1" x14ac:dyDescent="0.35">
      <c r="A729" t="s">
        <v>76</v>
      </c>
      <c r="B729" t="s">
        <v>130</v>
      </c>
      <c r="C729">
        <v>2013</v>
      </c>
      <c r="D729" t="s">
        <v>266</v>
      </c>
      <c r="E729" t="s">
        <v>267</v>
      </c>
      <c r="F729">
        <v>4.7225296926999993</v>
      </c>
    </row>
    <row r="730" spans="1:6" hidden="1" x14ac:dyDescent="0.35">
      <c r="A730" t="s">
        <v>76</v>
      </c>
      <c r="B730" t="s">
        <v>130</v>
      </c>
      <c r="C730">
        <v>2014</v>
      </c>
      <c r="D730" t="s">
        <v>266</v>
      </c>
      <c r="E730" t="s">
        <v>267</v>
      </c>
      <c r="F730">
        <v>4.4252241244000006</v>
      </c>
    </row>
    <row r="731" spans="1:6" hidden="1" x14ac:dyDescent="0.35">
      <c r="A731" t="s">
        <v>76</v>
      </c>
      <c r="B731" t="s">
        <v>130</v>
      </c>
      <c r="C731">
        <v>2015</v>
      </c>
      <c r="D731" t="s">
        <v>266</v>
      </c>
      <c r="E731" t="s">
        <v>267</v>
      </c>
      <c r="F731">
        <v>4.0483784600000003</v>
      </c>
    </row>
    <row r="732" spans="1:6" hidden="1" x14ac:dyDescent="0.35">
      <c r="A732" t="s">
        <v>76</v>
      </c>
      <c r="B732" t="s">
        <v>130</v>
      </c>
      <c r="C732">
        <v>2016</v>
      </c>
      <c r="D732" t="s">
        <v>266</v>
      </c>
      <c r="E732" t="s">
        <v>267</v>
      </c>
      <c r="F732">
        <v>3.4269174248999996</v>
      </c>
    </row>
    <row r="733" spans="1:6" hidden="1" x14ac:dyDescent="0.35">
      <c r="A733" t="s">
        <v>76</v>
      </c>
      <c r="B733" t="s">
        <v>130</v>
      </c>
      <c r="C733">
        <v>2017</v>
      </c>
      <c r="D733" t="s">
        <v>266</v>
      </c>
      <c r="E733" t="s">
        <v>267</v>
      </c>
      <c r="F733">
        <v>3.0856553996000002</v>
      </c>
    </row>
    <row r="734" spans="1:6" hidden="1" x14ac:dyDescent="0.35">
      <c r="A734" t="s">
        <v>76</v>
      </c>
      <c r="B734" t="s">
        <v>130</v>
      </c>
      <c r="C734">
        <v>2018</v>
      </c>
      <c r="D734" t="s">
        <v>266</v>
      </c>
      <c r="E734" t="s">
        <v>267</v>
      </c>
      <c r="F734">
        <v>2.6370429427000004</v>
      </c>
    </row>
    <row r="735" spans="1:6" hidden="1" x14ac:dyDescent="0.35">
      <c r="A735" t="s">
        <v>76</v>
      </c>
      <c r="B735" t="s">
        <v>130</v>
      </c>
      <c r="C735">
        <v>2019</v>
      </c>
      <c r="D735" t="s">
        <v>266</v>
      </c>
      <c r="E735" t="s">
        <v>267</v>
      </c>
      <c r="F735">
        <v>2.2477540580000004</v>
      </c>
    </row>
    <row r="736" spans="1:6" hidden="1" x14ac:dyDescent="0.35">
      <c r="A736" t="s">
        <v>76</v>
      </c>
      <c r="B736" t="s">
        <v>130</v>
      </c>
      <c r="C736">
        <v>2020</v>
      </c>
      <c r="D736" t="s">
        <v>266</v>
      </c>
      <c r="E736" t="s">
        <v>267</v>
      </c>
      <c r="F736">
        <v>2.1381856174</v>
      </c>
    </row>
    <row r="737" spans="1:6" hidden="1" x14ac:dyDescent="0.35">
      <c r="A737" t="s">
        <v>76</v>
      </c>
      <c r="B737" t="s">
        <v>130</v>
      </c>
      <c r="C737">
        <v>2021</v>
      </c>
      <c r="D737" t="s">
        <v>266</v>
      </c>
      <c r="E737" t="s">
        <v>267</v>
      </c>
      <c r="F737">
        <v>2.0011385469</v>
      </c>
    </row>
    <row r="738" spans="1:6" hidden="1" x14ac:dyDescent="0.35">
      <c r="A738" t="s">
        <v>76</v>
      </c>
      <c r="B738" t="s">
        <v>130</v>
      </c>
      <c r="C738">
        <v>2022</v>
      </c>
      <c r="D738" t="s">
        <v>266</v>
      </c>
      <c r="E738" t="s">
        <v>267</v>
      </c>
      <c r="F738">
        <v>1.8695894496999999</v>
      </c>
    </row>
    <row r="739" spans="1:6" hidden="1" x14ac:dyDescent="0.35">
      <c r="A739" t="s">
        <v>76</v>
      </c>
      <c r="B739" t="s">
        <v>130</v>
      </c>
      <c r="C739">
        <v>2023</v>
      </c>
      <c r="D739" t="s">
        <v>266</v>
      </c>
      <c r="E739" t="s">
        <v>267</v>
      </c>
      <c r="F739">
        <v>1.7378672249999998</v>
      </c>
    </row>
    <row r="740" spans="1:6" hidden="1" x14ac:dyDescent="0.35">
      <c r="A740" t="s">
        <v>76</v>
      </c>
      <c r="B740" t="s">
        <v>130</v>
      </c>
      <c r="C740">
        <v>2024</v>
      </c>
      <c r="D740" t="s">
        <v>266</v>
      </c>
      <c r="E740" t="s">
        <v>267</v>
      </c>
      <c r="F740">
        <v>1.6020917369000001</v>
      </c>
    </row>
    <row r="741" spans="1:6" hidden="1" x14ac:dyDescent="0.35">
      <c r="A741" t="s">
        <v>76</v>
      </c>
      <c r="B741" t="s">
        <v>130</v>
      </c>
      <c r="C741">
        <v>2025</v>
      </c>
      <c r="D741" t="s">
        <v>266</v>
      </c>
      <c r="E741" t="s">
        <v>267</v>
      </c>
      <c r="F741">
        <v>1.4880948455</v>
      </c>
    </row>
    <row r="742" spans="1:6" hidden="1" x14ac:dyDescent="0.35">
      <c r="A742" t="s">
        <v>76</v>
      </c>
      <c r="B742" t="s">
        <v>130</v>
      </c>
      <c r="C742">
        <v>2026</v>
      </c>
      <c r="D742" t="s">
        <v>266</v>
      </c>
      <c r="E742" t="s">
        <v>267</v>
      </c>
      <c r="F742">
        <v>1.3869664322999999</v>
      </c>
    </row>
    <row r="743" spans="1:6" hidden="1" x14ac:dyDescent="0.35">
      <c r="A743" t="s">
        <v>76</v>
      </c>
      <c r="B743" t="s">
        <v>130</v>
      </c>
      <c r="C743">
        <v>2027</v>
      </c>
      <c r="D743" t="s">
        <v>266</v>
      </c>
      <c r="E743" t="s">
        <v>267</v>
      </c>
      <c r="F743">
        <v>1.2939528707999999</v>
      </c>
    </row>
    <row r="744" spans="1:6" hidden="1" x14ac:dyDescent="0.35">
      <c r="A744" t="s">
        <v>76</v>
      </c>
      <c r="B744" t="s">
        <v>130</v>
      </c>
      <c r="C744">
        <v>2028</v>
      </c>
      <c r="D744" t="s">
        <v>266</v>
      </c>
      <c r="E744" t="s">
        <v>267</v>
      </c>
      <c r="F744">
        <v>1.2152286375000001</v>
      </c>
    </row>
    <row r="745" spans="1:6" hidden="1" x14ac:dyDescent="0.35">
      <c r="A745" t="s">
        <v>76</v>
      </c>
      <c r="B745" t="s">
        <v>130</v>
      </c>
      <c r="C745">
        <v>2029</v>
      </c>
      <c r="D745" t="s">
        <v>266</v>
      </c>
      <c r="E745" t="s">
        <v>267</v>
      </c>
      <c r="F745">
        <v>1.1310841826</v>
      </c>
    </row>
    <row r="746" spans="1:6" hidden="1" x14ac:dyDescent="0.35">
      <c r="A746" t="s">
        <v>76</v>
      </c>
      <c r="B746" t="s">
        <v>130</v>
      </c>
      <c r="C746">
        <v>2030</v>
      </c>
      <c r="D746" t="s">
        <v>266</v>
      </c>
      <c r="E746" t="s">
        <v>267</v>
      </c>
      <c r="F746">
        <v>1.0594469829000002</v>
      </c>
    </row>
    <row r="747" spans="1:6" hidden="1" x14ac:dyDescent="0.35">
      <c r="A747" t="s">
        <v>76</v>
      </c>
      <c r="B747" t="s">
        <v>130</v>
      </c>
      <c r="C747">
        <v>2031</v>
      </c>
      <c r="D747" t="s">
        <v>266</v>
      </c>
      <c r="E747" t="s">
        <v>267</v>
      </c>
      <c r="F747">
        <v>0.98845652049999999</v>
      </c>
    </row>
    <row r="748" spans="1:6" hidden="1" x14ac:dyDescent="0.35">
      <c r="A748" t="s">
        <v>76</v>
      </c>
      <c r="B748" t="s">
        <v>130</v>
      </c>
      <c r="C748">
        <v>2032</v>
      </c>
      <c r="D748" t="s">
        <v>266</v>
      </c>
      <c r="E748" t="s">
        <v>267</v>
      </c>
      <c r="F748">
        <v>0.92111007440000003</v>
      </c>
    </row>
    <row r="749" spans="1:6" hidden="1" x14ac:dyDescent="0.35">
      <c r="A749" t="s">
        <v>76</v>
      </c>
      <c r="B749" t="s">
        <v>130</v>
      </c>
      <c r="C749">
        <v>2033</v>
      </c>
      <c r="D749" t="s">
        <v>266</v>
      </c>
      <c r="E749" t="s">
        <v>267</v>
      </c>
      <c r="F749">
        <v>0.86101668759999994</v>
      </c>
    </row>
    <row r="750" spans="1:6" hidden="1" x14ac:dyDescent="0.35">
      <c r="A750" t="s">
        <v>76</v>
      </c>
      <c r="B750" t="s">
        <v>130</v>
      </c>
      <c r="C750">
        <v>2034</v>
      </c>
      <c r="D750" t="s">
        <v>266</v>
      </c>
      <c r="E750" t="s">
        <v>267</v>
      </c>
      <c r="F750">
        <v>0.80671498769999994</v>
      </c>
    </row>
    <row r="751" spans="1:6" hidden="1" x14ac:dyDescent="0.35">
      <c r="A751" t="s">
        <v>76</v>
      </c>
      <c r="B751" t="s">
        <v>130</v>
      </c>
      <c r="C751">
        <v>2035</v>
      </c>
      <c r="D751" t="s">
        <v>266</v>
      </c>
      <c r="E751" t="s">
        <v>267</v>
      </c>
      <c r="F751">
        <v>0.75673985190000004</v>
      </c>
    </row>
    <row r="752" spans="1:6" hidden="1" x14ac:dyDescent="0.35">
      <c r="A752" t="s">
        <v>76</v>
      </c>
      <c r="B752" t="s">
        <v>130</v>
      </c>
      <c r="C752">
        <v>2036</v>
      </c>
      <c r="D752" t="s">
        <v>266</v>
      </c>
      <c r="E752" t="s">
        <v>267</v>
      </c>
      <c r="F752">
        <v>0.71054621549999997</v>
      </c>
    </row>
    <row r="753" spans="1:6" hidden="1" x14ac:dyDescent="0.35">
      <c r="A753" t="s">
        <v>76</v>
      </c>
      <c r="B753" t="s">
        <v>130</v>
      </c>
      <c r="C753">
        <v>2037</v>
      </c>
      <c r="D753" t="s">
        <v>266</v>
      </c>
      <c r="E753" t="s">
        <v>267</v>
      </c>
      <c r="F753">
        <v>0.66784032649999991</v>
      </c>
    </row>
    <row r="754" spans="1:6" hidden="1" x14ac:dyDescent="0.35">
      <c r="A754" t="s">
        <v>76</v>
      </c>
      <c r="B754" t="s">
        <v>130</v>
      </c>
      <c r="C754">
        <v>2038</v>
      </c>
      <c r="D754" t="s">
        <v>266</v>
      </c>
      <c r="E754" t="s">
        <v>267</v>
      </c>
      <c r="F754">
        <v>0.62804620069999995</v>
      </c>
    </row>
    <row r="755" spans="1:6" hidden="1" x14ac:dyDescent="0.35">
      <c r="A755" t="s">
        <v>76</v>
      </c>
      <c r="B755" t="s">
        <v>130</v>
      </c>
      <c r="C755">
        <v>2039</v>
      </c>
      <c r="D755" t="s">
        <v>266</v>
      </c>
      <c r="E755" t="s">
        <v>267</v>
      </c>
      <c r="F755">
        <v>0.59079549509999996</v>
      </c>
    </row>
    <row r="756" spans="1:6" hidden="1" x14ac:dyDescent="0.35">
      <c r="A756" t="s">
        <v>76</v>
      </c>
      <c r="B756" t="s">
        <v>130</v>
      </c>
      <c r="C756">
        <v>2040</v>
      </c>
      <c r="D756" t="s">
        <v>266</v>
      </c>
      <c r="E756" t="s">
        <v>267</v>
      </c>
      <c r="F756">
        <v>0.55527632959999995</v>
      </c>
    </row>
    <row r="757" spans="1:6" hidden="1" x14ac:dyDescent="0.35">
      <c r="A757" t="s">
        <v>76</v>
      </c>
      <c r="B757" t="s">
        <v>130</v>
      </c>
      <c r="C757">
        <v>2041</v>
      </c>
      <c r="D757" t="s">
        <v>266</v>
      </c>
      <c r="E757" t="s">
        <v>267</v>
      </c>
      <c r="F757">
        <v>0.51991281830000002</v>
      </c>
    </row>
    <row r="758" spans="1:6" hidden="1" x14ac:dyDescent="0.35">
      <c r="A758" t="s">
        <v>76</v>
      </c>
      <c r="B758" t="s">
        <v>130</v>
      </c>
      <c r="C758">
        <v>2042</v>
      </c>
      <c r="D758" t="s">
        <v>266</v>
      </c>
      <c r="E758" t="s">
        <v>267</v>
      </c>
      <c r="F758">
        <v>0.4862722485</v>
      </c>
    </row>
    <row r="759" spans="1:6" hidden="1" x14ac:dyDescent="0.35">
      <c r="A759" t="s">
        <v>76</v>
      </c>
      <c r="B759" t="s">
        <v>130</v>
      </c>
      <c r="C759">
        <v>2043</v>
      </c>
      <c r="D759" t="s">
        <v>266</v>
      </c>
      <c r="E759" t="s">
        <v>267</v>
      </c>
      <c r="F759">
        <v>0.45586149810000004</v>
      </c>
    </row>
    <row r="760" spans="1:6" hidden="1" x14ac:dyDescent="0.35">
      <c r="A760" t="s">
        <v>76</v>
      </c>
      <c r="B760" t="s">
        <v>130</v>
      </c>
      <c r="C760">
        <v>2044</v>
      </c>
      <c r="D760" t="s">
        <v>266</v>
      </c>
      <c r="E760" t="s">
        <v>267</v>
      </c>
      <c r="F760">
        <v>0.42739253779999997</v>
      </c>
    </row>
    <row r="761" spans="1:6" hidden="1" x14ac:dyDescent="0.35">
      <c r="A761" t="s">
        <v>76</v>
      </c>
      <c r="B761" t="s">
        <v>130</v>
      </c>
      <c r="C761">
        <v>2045</v>
      </c>
      <c r="D761" t="s">
        <v>266</v>
      </c>
      <c r="E761" t="s">
        <v>267</v>
      </c>
      <c r="F761">
        <v>0.40059737629999997</v>
      </c>
    </row>
    <row r="762" spans="1:6" hidden="1" x14ac:dyDescent="0.35">
      <c r="A762" t="s">
        <v>76</v>
      </c>
      <c r="B762" t="s">
        <v>130</v>
      </c>
      <c r="C762">
        <v>2046</v>
      </c>
      <c r="D762" t="s">
        <v>266</v>
      </c>
      <c r="E762" t="s">
        <v>267</v>
      </c>
      <c r="F762">
        <v>0.37530216839999997</v>
      </c>
    </row>
    <row r="763" spans="1:6" hidden="1" x14ac:dyDescent="0.35">
      <c r="A763" t="s">
        <v>76</v>
      </c>
      <c r="B763" t="s">
        <v>130</v>
      </c>
      <c r="C763">
        <v>2047</v>
      </c>
      <c r="D763" t="s">
        <v>266</v>
      </c>
      <c r="E763" t="s">
        <v>267</v>
      </c>
      <c r="F763">
        <v>0.35134317730000003</v>
      </c>
    </row>
    <row r="764" spans="1:6" hidden="1" x14ac:dyDescent="0.35">
      <c r="A764" t="s">
        <v>76</v>
      </c>
      <c r="B764" t="s">
        <v>130</v>
      </c>
      <c r="C764">
        <v>2048</v>
      </c>
      <c r="D764" t="s">
        <v>266</v>
      </c>
      <c r="E764" t="s">
        <v>267</v>
      </c>
      <c r="F764">
        <v>0.32860626630000001</v>
      </c>
    </row>
    <row r="765" spans="1:6" hidden="1" x14ac:dyDescent="0.35">
      <c r="A765" t="s">
        <v>76</v>
      </c>
      <c r="B765" t="s">
        <v>130</v>
      </c>
      <c r="C765">
        <v>2049</v>
      </c>
      <c r="D765" t="s">
        <v>266</v>
      </c>
      <c r="E765" t="s">
        <v>267</v>
      </c>
      <c r="F765">
        <v>0.30720511079999996</v>
      </c>
    </row>
    <row r="766" spans="1:6" hidden="1" x14ac:dyDescent="0.35">
      <c r="A766" t="s">
        <v>76</v>
      </c>
      <c r="B766" t="s">
        <v>130</v>
      </c>
      <c r="C766">
        <v>2050</v>
      </c>
      <c r="D766" t="s">
        <v>266</v>
      </c>
      <c r="E766" t="s">
        <v>267</v>
      </c>
      <c r="F766">
        <v>0.28700842450000003</v>
      </c>
    </row>
    <row r="767" spans="1:6" hidden="1" x14ac:dyDescent="0.35">
      <c r="A767" t="s">
        <v>76</v>
      </c>
      <c r="B767" t="s">
        <v>130</v>
      </c>
      <c r="C767">
        <v>2000</v>
      </c>
      <c r="D767" t="s">
        <v>268</v>
      </c>
      <c r="E767" t="s">
        <v>269</v>
      </c>
      <c r="F767">
        <v>0.48959501424051266</v>
      </c>
    </row>
    <row r="768" spans="1:6" hidden="1" x14ac:dyDescent="0.35">
      <c r="A768" t="s">
        <v>76</v>
      </c>
      <c r="B768" t="s">
        <v>130</v>
      </c>
      <c r="C768">
        <v>2001</v>
      </c>
      <c r="D768" t="s">
        <v>268</v>
      </c>
      <c r="E768" t="s">
        <v>269</v>
      </c>
      <c r="F768">
        <v>0.67075919776925508</v>
      </c>
    </row>
    <row r="769" spans="1:6" hidden="1" x14ac:dyDescent="0.35">
      <c r="A769" t="s">
        <v>76</v>
      </c>
      <c r="B769" t="s">
        <v>130</v>
      </c>
      <c r="C769">
        <v>2002</v>
      </c>
      <c r="D769" t="s">
        <v>268</v>
      </c>
      <c r="E769" t="s">
        <v>269</v>
      </c>
      <c r="F769">
        <v>0.66025272206309082</v>
      </c>
    </row>
    <row r="770" spans="1:6" hidden="1" x14ac:dyDescent="0.35">
      <c r="A770" t="s">
        <v>76</v>
      </c>
      <c r="B770" t="s">
        <v>130</v>
      </c>
      <c r="C770">
        <v>2003</v>
      </c>
      <c r="D770" t="s">
        <v>268</v>
      </c>
      <c r="E770" t="s">
        <v>269</v>
      </c>
      <c r="F770">
        <v>0.55647677351923464</v>
      </c>
    </row>
    <row r="771" spans="1:6" hidden="1" x14ac:dyDescent="0.35">
      <c r="A771" t="s">
        <v>76</v>
      </c>
      <c r="B771" t="s">
        <v>130</v>
      </c>
      <c r="C771">
        <v>2004</v>
      </c>
      <c r="D771" t="s">
        <v>268</v>
      </c>
      <c r="E771" t="s">
        <v>269</v>
      </c>
      <c r="F771">
        <v>0.50756574068065607</v>
      </c>
    </row>
    <row r="772" spans="1:6" hidden="1" x14ac:dyDescent="0.35">
      <c r="A772" t="s">
        <v>76</v>
      </c>
      <c r="B772" t="s">
        <v>130</v>
      </c>
      <c r="C772">
        <v>2005</v>
      </c>
      <c r="D772" t="s">
        <v>268</v>
      </c>
      <c r="E772" t="s">
        <v>269</v>
      </c>
      <c r="F772">
        <v>0.46997053562150753</v>
      </c>
    </row>
    <row r="773" spans="1:6" hidden="1" x14ac:dyDescent="0.35">
      <c r="A773" t="s">
        <v>76</v>
      </c>
      <c r="B773" t="s">
        <v>130</v>
      </c>
      <c r="C773">
        <v>2006</v>
      </c>
      <c r="D773" t="s">
        <v>268</v>
      </c>
      <c r="E773" t="s">
        <v>269</v>
      </c>
      <c r="F773">
        <v>0.41157684029315394</v>
      </c>
    </row>
    <row r="774" spans="1:6" hidden="1" x14ac:dyDescent="0.35">
      <c r="A774" t="s">
        <v>76</v>
      </c>
      <c r="B774" t="s">
        <v>130</v>
      </c>
      <c r="C774">
        <v>2007</v>
      </c>
      <c r="D774" t="s">
        <v>268</v>
      </c>
      <c r="E774" t="s">
        <v>269</v>
      </c>
      <c r="F774">
        <v>0.46456175749124301</v>
      </c>
    </row>
    <row r="775" spans="1:6" hidden="1" x14ac:dyDescent="0.35">
      <c r="A775" t="s">
        <v>76</v>
      </c>
      <c r="B775" t="s">
        <v>130</v>
      </c>
      <c r="C775">
        <v>2008</v>
      </c>
      <c r="D775" t="s">
        <v>268</v>
      </c>
      <c r="E775" t="s">
        <v>269</v>
      </c>
      <c r="F775">
        <v>0.48165882559980344</v>
      </c>
    </row>
    <row r="776" spans="1:6" hidden="1" x14ac:dyDescent="0.35">
      <c r="A776" t="s">
        <v>76</v>
      </c>
      <c r="B776" t="s">
        <v>130</v>
      </c>
      <c r="C776">
        <v>2009</v>
      </c>
      <c r="D776" t="s">
        <v>268</v>
      </c>
      <c r="E776" t="s">
        <v>269</v>
      </c>
      <c r="F776">
        <v>0.38674766903522262</v>
      </c>
    </row>
    <row r="777" spans="1:6" hidden="1" x14ac:dyDescent="0.35">
      <c r="A777" t="s">
        <v>76</v>
      </c>
      <c r="B777" t="s">
        <v>130</v>
      </c>
      <c r="C777">
        <v>2010</v>
      </c>
      <c r="D777" t="s">
        <v>268</v>
      </c>
      <c r="E777" t="s">
        <v>269</v>
      </c>
      <c r="F777">
        <v>0.34948568869999996</v>
      </c>
    </row>
    <row r="778" spans="1:6" hidden="1" x14ac:dyDescent="0.35">
      <c r="A778" t="s">
        <v>76</v>
      </c>
      <c r="B778" t="s">
        <v>130</v>
      </c>
      <c r="C778">
        <v>2011</v>
      </c>
      <c r="D778" t="s">
        <v>268</v>
      </c>
      <c r="E778" t="s">
        <v>269</v>
      </c>
      <c r="F778">
        <v>0.30235650770000005</v>
      </c>
    </row>
    <row r="779" spans="1:6" hidden="1" x14ac:dyDescent="0.35">
      <c r="A779" t="s">
        <v>76</v>
      </c>
      <c r="B779" t="s">
        <v>130</v>
      </c>
      <c r="C779">
        <v>2012</v>
      </c>
      <c r="D779" t="s">
        <v>268</v>
      </c>
      <c r="E779" t="s">
        <v>269</v>
      </c>
      <c r="F779">
        <v>0.2346597997</v>
      </c>
    </row>
    <row r="780" spans="1:6" hidden="1" x14ac:dyDescent="0.35">
      <c r="A780" t="s">
        <v>76</v>
      </c>
      <c r="B780" t="s">
        <v>130</v>
      </c>
      <c r="C780">
        <v>2013</v>
      </c>
      <c r="D780" t="s">
        <v>268</v>
      </c>
      <c r="E780" t="s">
        <v>269</v>
      </c>
      <c r="F780">
        <v>0.20666469600000001</v>
      </c>
    </row>
    <row r="781" spans="1:6" hidden="1" x14ac:dyDescent="0.35">
      <c r="A781" t="s">
        <v>76</v>
      </c>
      <c r="B781" t="s">
        <v>130</v>
      </c>
      <c r="C781">
        <v>2014</v>
      </c>
      <c r="D781" t="s">
        <v>268</v>
      </c>
      <c r="E781" t="s">
        <v>269</v>
      </c>
      <c r="F781">
        <v>0.35270944400000004</v>
      </c>
    </row>
    <row r="782" spans="1:6" hidden="1" x14ac:dyDescent="0.35">
      <c r="A782" t="s">
        <v>76</v>
      </c>
      <c r="B782" t="s">
        <v>130</v>
      </c>
      <c r="C782">
        <v>2015</v>
      </c>
      <c r="D782" t="s">
        <v>268</v>
      </c>
      <c r="E782" t="s">
        <v>269</v>
      </c>
      <c r="F782">
        <v>0.21809482060000002</v>
      </c>
    </row>
    <row r="783" spans="1:6" hidden="1" x14ac:dyDescent="0.35">
      <c r="A783" t="s">
        <v>76</v>
      </c>
      <c r="B783" t="s">
        <v>130</v>
      </c>
      <c r="C783">
        <v>2016</v>
      </c>
      <c r="D783" t="s">
        <v>268</v>
      </c>
      <c r="E783" t="s">
        <v>269</v>
      </c>
      <c r="F783">
        <v>0.19297527340000001</v>
      </c>
    </row>
    <row r="784" spans="1:6" hidden="1" x14ac:dyDescent="0.35">
      <c r="A784" t="s">
        <v>76</v>
      </c>
      <c r="B784" t="s">
        <v>130</v>
      </c>
      <c r="C784">
        <v>2017</v>
      </c>
      <c r="D784" t="s">
        <v>268</v>
      </c>
      <c r="E784" t="s">
        <v>269</v>
      </c>
      <c r="F784">
        <v>0.1358682832</v>
      </c>
    </row>
    <row r="785" spans="1:6" hidden="1" x14ac:dyDescent="0.35">
      <c r="A785" t="s">
        <v>76</v>
      </c>
      <c r="B785" t="s">
        <v>130</v>
      </c>
      <c r="C785">
        <v>2018</v>
      </c>
      <c r="D785" t="s">
        <v>268</v>
      </c>
      <c r="E785" t="s">
        <v>269</v>
      </c>
      <c r="F785">
        <v>8.5781225600000011E-2</v>
      </c>
    </row>
    <row r="786" spans="1:6" hidden="1" x14ac:dyDescent="0.35">
      <c r="A786" t="s">
        <v>76</v>
      </c>
      <c r="B786" t="s">
        <v>130</v>
      </c>
      <c r="C786">
        <v>2019</v>
      </c>
      <c r="D786" t="s">
        <v>268</v>
      </c>
      <c r="E786" t="s">
        <v>269</v>
      </c>
      <c r="F786">
        <v>1.9936182699999999E-2</v>
      </c>
    </row>
    <row r="787" spans="1:6" hidden="1" x14ac:dyDescent="0.35">
      <c r="A787" t="s">
        <v>76</v>
      </c>
      <c r="B787" t="s">
        <v>130</v>
      </c>
      <c r="C787">
        <v>2020</v>
      </c>
      <c r="D787" t="s">
        <v>268</v>
      </c>
      <c r="E787" t="s">
        <v>269</v>
      </c>
      <c r="F787">
        <v>1.6420905300000004E-2</v>
      </c>
    </row>
    <row r="788" spans="1:6" hidden="1" x14ac:dyDescent="0.35">
      <c r="A788" t="s">
        <v>76</v>
      </c>
      <c r="B788" t="s">
        <v>130</v>
      </c>
      <c r="C788">
        <v>2021</v>
      </c>
      <c r="D788" t="s">
        <v>268</v>
      </c>
      <c r="E788" t="s">
        <v>269</v>
      </c>
      <c r="F788">
        <v>1.7448049399999999E-2</v>
      </c>
    </row>
    <row r="789" spans="1:6" hidden="1" x14ac:dyDescent="0.35">
      <c r="A789" t="s">
        <v>76</v>
      </c>
      <c r="B789" t="s">
        <v>130</v>
      </c>
      <c r="C789">
        <v>2022</v>
      </c>
      <c r="D789" t="s">
        <v>268</v>
      </c>
      <c r="E789" t="s">
        <v>269</v>
      </c>
      <c r="F789">
        <v>1.6084610900000001E-2</v>
      </c>
    </row>
    <row r="790" spans="1:6" hidden="1" x14ac:dyDescent="0.35">
      <c r="A790" t="s">
        <v>76</v>
      </c>
      <c r="B790" t="s">
        <v>130</v>
      </c>
      <c r="C790">
        <v>2023</v>
      </c>
      <c r="D790" t="s">
        <v>268</v>
      </c>
      <c r="E790" t="s">
        <v>269</v>
      </c>
      <c r="F790">
        <v>1.4439478499999998E-2</v>
      </c>
    </row>
    <row r="791" spans="1:6" hidden="1" x14ac:dyDescent="0.35">
      <c r="A791" t="s">
        <v>76</v>
      </c>
      <c r="B791" t="s">
        <v>130</v>
      </c>
      <c r="C791">
        <v>2024</v>
      </c>
      <c r="D791" t="s">
        <v>268</v>
      </c>
      <c r="E791" t="s">
        <v>269</v>
      </c>
      <c r="F791">
        <v>1.2877520600000001E-2</v>
      </c>
    </row>
    <row r="792" spans="1:6" hidden="1" x14ac:dyDescent="0.35">
      <c r="A792" t="s">
        <v>76</v>
      </c>
      <c r="B792" t="s">
        <v>130</v>
      </c>
      <c r="C792">
        <v>2025</v>
      </c>
      <c r="D792" t="s">
        <v>268</v>
      </c>
      <c r="E792" t="s">
        <v>269</v>
      </c>
      <c r="F792">
        <v>1.13915938E-2</v>
      </c>
    </row>
    <row r="793" spans="1:6" hidden="1" x14ac:dyDescent="0.35">
      <c r="A793" t="s">
        <v>76</v>
      </c>
      <c r="B793" t="s">
        <v>130</v>
      </c>
      <c r="C793">
        <v>2026</v>
      </c>
      <c r="D793" t="s">
        <v>268</v>
      </c>
      <c r="E793" t="s">
        <v>269</v>
      </c>
      <c r="F793">
        <v>1.0027201999999999E-2</v>
      </c>
    </row>
    <row r="794" spans="1:6" hidden="1" x14ac:dyDescent="0.35">
      <c r="A794" t="s">
        <v>76</v>
      </c>
      <c r="B794" t="s">
        <v>130</v>
      </c>
      <c r="C794">
        <v>2027</v>
      </c>
      <c r="D794" t="s">
        <v>268</v>
      </c>
      <c r="E794" t="s">
        <v>269</v>
      </c>
      <c r="F794">
        <v>8.8126570999999994E-3</v>
      </c>
    </row>
    <row r="795" spans="1:6" hidden="1" x14ac:dyDescent="0.35">
      <c r="A795" t="s">
        <v>76</v>
      </c>
      <c r="B795" t="s">
        <v>130</v>
      </c>
      <c r="C795">
        <v>2028</v>
      </c>
      <c r="D795" t="s">
        <v>268</v>
      </c>
      <c r="E795" t="s">
        <v>269</v>
      </c>
      <c r="F795">
        <v>7.7591298999999999E-3</v>
      </c>
    </row>
    <row r="796" spans="1:6" hidden="1" x14ac:dyDescent="0.35">
      <c r="A796" t="s">
        <v>76</v>
      </c>
      <c r="B796" t="s">
        <v>130</v>
      </c>
      <c r="C796">
        <v>2029</v>
      </c>
      <c r="D796" t="s">
        <v>268</v>
      </c>
      <c r="E796" t="s">
        <v>269</v>
      </c>
      <c r="F796">
        <v>6.8632951999999994E-3</v>
      </c>
    </row>
    <row r="797" spans="1:6" hidden="1" x14ac:dyDescent="0.35">
      <c r="A797" t="s">
        <v>76</v>
      </c>
      <c r="B797" t="s">
        <v>130</v>
      </c>
      <c r="C797">
        <v>2030</v>
      </c>
      <c r="D797" t="s">
        <v>268</v>
      </c>
      <c r="E797" t="s">
        <v>269</v>
      </c>
      <c r="F797">
        <v>6.1114682000000002E-3</v>
      </c>
    </row>
    <row r="798" spans="1:6" hidden="1" x14ac:dyDescent="0.35">
      <c r="A798" t="s">
        <v>76</v>
      </c>
      <c r="B798" t="s">
        <v>130</v>
      </c>
      <c r="C798">
        <v>2031</v>
      </c>
      <c r="D798" t="s">
        <v>268</v>
      </c>
      <c r="E798" t="s">
        <v>269</v>
      </c>
      <c r="F798">
        <v>5.4840841999999994E-3</v>
      </c>
    </row>
    <row r="799" spans="1:6" hidden="1" x14ac:dyDescent="0.35">
      <c r="A799" t="s">
        <v>76</v>
      </c>
      <c r="B799" t="s">
        <v>130</v>
      </c>
      <c r="C799">
        <v>2032</v>
      </c>
      <c r="D799" t="s">
        <v>268</v>
      </c>
      <c r="E799" t="s">
        <v>269</v>
      </c>
      <c r="F799">
        <v>4.9596286999999996E-3</v>
      </c>
    </row>
    <row r="800" spans="1:6" hidden="1" x14ac:dyDescent="0.35">
      <c r="A800" t="s">
        <v>76</v>
      </c>
      <c r="B800" t="s">
        <v>130</v>
      </c>
      <c r="C800">
        <v>2033</v>
      </c>
      <c r="D800" t="s">
        <v>268</v>
      </c>
      <c r="E800" t="s">
        <v>269</v>
      </c>
      <c r="F800">
        <v>4.5175248000000005E-3</v>
      </c>
    </row>
    <row r="801" spans="1:6" hidden="1" x14ac:dyDescent="0.35">
      <c r="A801" t="s">
        <v>76</v>
      </c>
      <c r="B801" t="s">
        <v>130</v>
      </c>
      <c r="C801">
        <v>2034</v>
      </c>
      <c r="D801" t="s">
        <v>268</v>
      </c>
      <c r="E801" t="s">
        <v>269</v>
      </c>
      <c r="F801">
        <v>4.1398603999999997E-3</v>
      </c>
    </row>
    <row r="802" spans="1:6" hidden="1" x14ac:dyDescent="0.35">
      <c r="A802" t="s">
        <v>76</v>
      </c>
      <c r="B802" t="s">
        <v>130</v>
      </c>
      <c r="C802">
        <v>2035</v>
      </c>
      <c r="D802" t="s">
        <v>268</v>
      </c>
      <c r="E802" t="s">
        <v>269</v>
      </c>
      <c r="F802">
        <v>3.8121043000000003E-3</v>
      </c>
    </row>
    <row r="803" spans="1:6" hidden="1" x14ac:dyDescent="0.35">
      <c r="A803" t="s">
        <v>76</v>
      </c>
      <c r="B803" t="s">
        <v>130</v>
      </c>
      <c r="C803">
        <v>2036</v>
      </c>
      <c r="D803" t="s">
        <v>268</v>
      </c>
      <c r="E803" t="s">
        <v>269</v>
      </c>
      <c r="F803">
        <v>3.5230951E-3</v>
      </c>
    </row>
    <row r="804" spans="1:6" hidden="1" x14ac:dyDescent="0.35">
      <c r="A804" t="s">
        <v>76</v>
      </c>
      <c r="B804" t="s">
        <v>130</v>
      </c>
      <c r="C804">
        <v>2037</v>
      </c>
      <c r="D804" t="s">
        <v>268</v>
      </c>
      <c r="E804" t="s">
        <v>269</v>
      </c>
      <c r="F804">
        <v>3.2646082000000005E-3</v>
      </c>
    </row>
    <row r="805" spans="1:6" hidden="1" x14ac:dyDescent="0.35">
      <c r="A805" t="s">
        <v>76</v>
      </c>
      <c r="B805" t="s">
        <v>130</v>
      </c>
      <c r="C805">
        <v>2038</v>
      </c>
      <c r="D805" t="s">
        <v>268</v>
      </c>
      <c r="E805" t="s">
        <v>269</v>
      </c>
      <c r="F805">
        <v>3.0307490000000001E-3</v>
      </c>
    </row>
    <row r="806" spans="1:6" hidden="1" x14ac:dyDescent="0.35">
      <c r="A806" t="s">
        <v>76</v>
      </c>
      <c r="B806" t="s">
        <v>130</v>
      </c>
      <c r="C806">
        <v>2039</v>
      </c>
      <c r="D806" t="s">
        <v>268</v>
      </c>
      <c r="E806" t="s">
        <v>269</v>
      </c>
      <c r="F806">
        <v>2.8173447000000001E-3</v>
      </c>
    </row>
    <row r="807" spans="1:6" hidden="1" x14ac:dyDescent="0.35">
      <c r="A807" t="s">
        <v>76</v>
      </c>
      <c r="B807" t="s">
        <v>130</v>
      </c>
      <c r="C807">
        <v>2040</v>
      </c>
      <c r="D807" t="s">
        <v>268</v>
      </c>
      <c r="E807" t="s">
        <v>269</v>
      </c>
      <c r="F807">
        <v>2.6214253999999998E-3</v>
      </c>
    </row>
    <row r="808" spans="1:6" hidden="1" x14ac:dyDescent="0.35">
      <c r="A808" t="s">
        <v>76</v>
      </c>
      <c r="B808" t="s">
        <v>130</v>
      </c>
      <c r="C808">
        <v>2041</v>
      </c>
      <c r="D808" t="s">
        <v>268</v>
      </c>
      <c r="E808" t="s">
        <v>269</v>
      </c>
      <c r="F808">
        <v>2.4408261000000001E-3</v>
      </c>
    </row>
    <row r="809" spans="1:6" hidden="1" x14ac:dyDescent="0.35">
      <c r="A809" t="s">
        <v>76</v>
      </c>
      <c r="B809" t="s">
        <v>130</v>
      </c>
      <c r="C809">
        <v>2042</v>
      </c>
      <c r="D809" t="s">
        <v>268</v>
      </c>
      <c r="E809" t="s">
        <v>269</v>
      </c>
      <c r="F809">
        <v>2.2739058000000004E-3</v>
      </c>
    </row>
    <row r="810" spans="1:6" hidden="1" x14ac:dyDescent="0.35">
      <c r="A810" t="s">
        <v>76</v>
      </c>
      <c r="B810" t="s">
        <v>130</v>
      </c>
      <c r="C810">
        <v>2043</v>
      </c>
      <c r="D810" t="s">
        <v>268</v>
      </c>
      <c r="E810" t="s">
        <v>269</v>
      </c>
      <c r="F810">
        <v>2.1193603000000004E-3</v>
      </c>
    </row>
    <row r="811" spans="1:6" hidden="1" x14ac:dyDescent="0.35">
      <c r="A811" t="s">
        <v>76</v>
      </c>
      <c r="B811" t="s">
        <v>130</v>
      </c>
      <c r="C811">
        <v>2044</v>
      </c>
      <c r="D811" t="s">
        <v>268</v>
      </c>
      <c r="E811" t="s">
        <v>269</v>
      </c>
      <c r="F811">
        <v>1.9761062000000001E-3</v>
      </c>
    </row>
    <row r="812" spans="1:6" hidden="1" x14ac:dyDescent="0.35">
      <c r="A812" t="s">
        <v>76</v>
      </c>
      <c r="B812" t="s">
        <v>130</v>
      </c>
      <c r="C812">
        <v>2045</v>
      </c>
      <c r="D812" t="s">
        <v>268</v>
      </c>
      <c r="E812" t="s">
        <v>269</v>
      </c>
      <c r="F812">
        <v>1.8432088000000001E-3</v>
      </c>
    </row>
    <row r="813" spans="1:6" hidden="1" x14ac:dyDescent="0.35">
      <c r="A813" t="s">
        <v>76</v>
      </c>
      <c r="B813" t="s">
        <v>130</v>
      </c>
      <c r="C813">
        <v>2046</v>
      </c>
      <c r="D813" t="s">
        <v>268</v>
      </c>
      <c r="E813" t="s">
        <v>269</v>
      </c>
      <c r="F813">
        <v>1.7198414000000001E-3</v>
      </c>
    </row>
    <row r="814" spans="1:6" hidden="1" x14ac:dyDescent="0.35">
      <c r="A814" t="s">
        <v>76</v>
      </c>
      <c r="B814" t="s">
        <v>130</v>
      </c>
      <c r="C814">
        <v>2047</v>
      </c>
      <c r="D814" t="s">
        <v>268</v>
      </c>
      <c r="E814" t="s">
        <v>269</v>
      </c>
      <c r="F814">
        <v>1.6052601000000001E-3</v>
      </c>
    </row>
    <row r="815" spans="1:6" hidden="1" x14ac:dyDescent="0.35">
      <c r="A815" t="s">
        <v>76</v>
      </c>
      <c r="B815" t="s">
        <v>130</v>
      </c>
      <c r="C815">
        <v>2048</v>
      </c>
      <c r="D815" t="s">
        <v>268</v>
      </c>
      <c r="E815" t="s">
        <v>269</v>
      </c>
      <c r="F815">
        <v>1.4987893E-3</v>
      </c>
    </row>
    <row r="816" spans="1:6" hidden="1" x14ac:dyDescent="0.35">
      <c r="A816" t="s">
        <v>76</v>
      </c>
      <c r="B816" t="s">
        <v>130</v>
      </c>
      <c r="C816">
        <v>2049</v>
      </c>
      <c r="D816" t="s">
        <v>268</v>
      </c>
      <c r="E816" t="s">
        <v>269</v>
      </c>
      <c r="F816">
        <v>1.3998109999999999E-3</v>
      </c>
    </row>
    <row r="817" spans="1:6" hidden="1" x14ac:dyDescent="0.35">
      <c r="A817" t="s">
        <v>76</v>
      </c>
      <c r="B817" t="s">
        <v>130</v>
      </c>
      <c r="C817">
        <v>2050</v>
      </c>
      <c r="D817" t="s">
        <v>268</v>
      </c>
      <c r="E817" t="s">
        <v>269</v>
      </c>
      <c r="F817">
        <v>1.3077597000000002E-3</v>
      </c>
    </row>
    <row r="818" spans="1:6" hidden="1" x14ac:dyDescent="0.35">
      <c r="A818" t="s">
        <v>76</v>
      </c>
      <c r="B818" t="s">
        <v>130</v>
      </c>
      <c r="C818">
        <v>2000</v>
      </c>
      <c r="D818" t="s">
        <v>270</v>
      </c>
      <c r="E818" t="s">
        <v>271</v>
      </c>
      <c r="F818">
        <v>0</v>
      </c>
    </row>
    <row r="819" spans="1:6" hidden="1" x14ac:dyDescent="0.35">
      <c r="A819" t="s">
        <v>76</v>
      </c>
      <c r="B819" t="s">
        <v>130</v>
      </c>
      <c r="C819">
        <v>2001</v>
      </c>
      <c r="D819" t="s">
        <v>270</v>
      </c>
      <c r="E819" t="s">
        <v>271</v>
      </c>
      <c r="F819">
        <v>0</v>
      </c>
    </row>
    <row r="820" spans="1:6" hidden="1" x14ac:dyDescent="0.35">
      <c r="A820" t="s">
        <v>76</v>
      </c>
      <c r="B820" t="s">
        <v>130</v>
      </c>
      <c r="C820">
        <v>2002</v>
      </c>
      <c r="D820" t="s">
        <v>270</v>
      </c>
      <c r="E820" t="s">
        <v>271</v>
      </c>
      <c r="F820">
        <v>0</v>
      </c>
    </row>
    <row r="821" spans="1:6" hidden="1" x14ac:dyDescent="0.35">
      <c r="A821" t="s">
        <v>76</v>
      </c>
      <c r="B821" t="s">
        <v>130</v>
      </c>
      <c r="C821">
        <v>2003</v>
      </c>
      <c r="D821" t="s">
        <v>270</v>
      </c>
      <c r="E821" t="s">
        <v>271</v>
      </c>
      <c r="F821">
        <v>0</v>
      </c>
    </row>
    <row r="822" spans="1:6" hidden="1" x14ac:dyDescent="0.35">
      <c r="A822" t="s">
        <v>76</v>
      </c>
      <c r="B822" t="s">
        <v>130</v>
      </c>
      <c r="C822">
        <v>2004</v>
      </c>
      <c r="D822" t="s">
        <v>270</v>
      </c>
      <c r="E822" t="s">
        <v>271</v>
      </c>
      <c r="F822">
        <v>0</v>
      </c>
    </row>
    <row r="823" spans="1:6" hidden="1" x14ac:dyDescent="0.35">
      <c r="A823" t="s">
        <v>76</v>
      </c>
      <c r="B823" t="s">
        <v>130</v>
      </c>
      <c r="C823">
        <v>2005</v>
      </c>
      <c r="D823" t="s">
        <v>270</v>
      </c>
      <c r="E823" t="s">
        <v>271</v>
      </c>
      <c r="F823">
        <v>2.5114050387006568E-3</v>
      </c>
    </row>
    <row r="824" spans="1:6" hidden="1" x14ac:dyDescent="0.35">
      <c r="A824" t="s">
        <v>76</v>
      </c>
      <c r="B824" t="s">
        <v>130</v>
      </c>
      <c r="C824">
        <v>2006</v>
      </c>
      <c r="D824" t="s">
        <v>270</v>
      </c>
      <c r="E824" t="s">
        <v>271</v>
      </c>
      <c r="F824">
        <v>9.6869046975350676E-3</v>
      </c>
    </row>
    <row r="825" spans="1:6" hidden="1" x14ac:dyDescent="0.35">
      <c r="A825" t="s">
        <v>76</v>
      </c>
      <c r="B825" t="s">
        <v>130</v>
      </c>
      <c r="C825">
        <v>2007</v>
      </c>
      <c r="D825" t="s">
        <v>270</v>
      </c>
      <c r="E825" t="s">
        <v>271</v>
      </c>
      <c r="F825">
        <v>1.9459699346335877E-2</v>
      </c>
    </row>
    <row r="826" spans="1:6" hidden="1" x14ac:dyDescent="0.35">
      <c r="A826" t="s">
        <v>76</v>
      </c>
      <c r="B826" t="s">
        <v>130</v>
      </c>
      <c r="C826">
        <v>2008</v>
      </c>
      <c r="D826" t="s">
        <v>270</v>
      </c>
      <c r="E826" t="s">
        <v>271</v>
      </c>
      <c r="F826">
        <v>5.6302439702216239E-2</v>
      </c>
    </row>
    <row r="827" spans="1:6" hidden="1" x14ac:dyDescent="0.35">
      <c r="A827" t="s">
        <v>76</v>
      </c>
      <c r="B827" t="s">
        <v>130</v>
      </c>
      <c r="C827">
        <v>2009</v>
      </c>
      <c r="D827" t="s">
        <v>270</v>
      </c>
      <c r="E827" t="s">
        <v>271</v>
      </c>
      <c r="F827">
        <v>9.7421231107526804E-2</v>
      </c>
    </row>
    <row r="828" spans="1:6" hidden="1" x14ac:dyDescent="0.35">
      <c r="A828" t="s">
        <v>76</v>
      </c>
      <c r="B828" t="s">
        <v>130</v>
      </c>
      <c r="C828">
        <v>2010</v>
      </c>
      <c r="D828" t="s">
        <v>270</v>
      </c>
      <c r="E828" t="s">
        <v>271</v>
      </c>
      <c r="F828">
        <v>0.18129249244744425</v>
      </c>
    </row>
    <row r="829" spans="1:6" hidden="1" x14ac:dyDescent="0.35">
      <c r="A829" t="s">
        <v>76</v>
      </c>
      <c r="B829" t="s">
        <v>130</v>
      </c>
      <c r="C829">
        <v>2011</v>
      </c>
      <c r="D829" t="s">
        <v>270</v>
      </c>
      <c r="E829" t="s">
        <v>271</v>
      </c>
      <c r="F829">
        <v>0.25678344058969288</v>
      </c>
    </row>
    <row r="830" spans="1:6" hidden="1" x14ac:dyDescent="0.35">
      <c r="A830" t="s">
        <v>76</v>
      </c>
      <c r="B830" t="s">
        <v>130</v>
      </c>
      <c r="C830">
        <v>2012</v>
      </c>
      <c r="D830" t="s">
        <v>270</v>
      </c>
      <c r="E830" t="s">
        <v>271</v>
      </c>
      <c r="F830">
        <v>0.32660982832101515</v>
      </c>
    </row>
    <row r="831" spans="1:6" hidden="1" x14ac:dyDescent="0.35">
      <c r="A831" t="s">
        <v>76</v>
      </c>
      <c r="B831" t="s">
        <v>130</v>
      </c>
      <c r="C831">
        <v>2013</v>
      </c>
      <c r="D831" t="s">
        <v>270</v>
      </c>
      <c r="E831" t="s">
        <v>271</v>
      </c>
      <c r="F831">
        <v>0.43747076500363419</v>
      </c>
    </row>
    <row r="832" spans="1:6" hidden="1" x14ac:dyDescent="0.35">
      <c r="A832" t="s">
        <v>76</v>
      </c>
      <c r="B832" t="s">
        <v>130</v>
      </c>
      <c r="C832">
        <v>2014</v>
      </c>
      <c r="D832" t="s">
        <v>270</v>
      </c>
      <c r="E832" t="s">
        <v>271</v>
      </c>
      <c r="F832">
        <v>0.69395533640857054</v>
      </c>
    </row>
    <row r="833" spans="1:6" hidden="1" x14ac:dyDescent="0.35">
      <c r="A833" t="s">
        <v>76</v>
      </c>
      <c r="B833" t="s">
        <v>130</v>
      </c>
      <c r="C833">
        <v>2015</v>
      </c>
      <c r="D833" t="s">
        <v>270</v>
      </c>
      <c r="E833" t="s">
        <v>271</v>
      </c>
      <c r="F833">
        <v>1.0378737126700828</v>
      </c>
    </row>
    <row r="834" spans="1:6" hidden="1" x14ac:dyDescent="0.35">
      <c r="A834" t="s">
        <v>76</v>
      </c>
      <c r="B834" t="s">
        <v>130</v>
      </c>
      <c r="C834">
        <v>2016</v>
      </c>
      <c r="D834" t="s">
        <v>270</v>
      </c>
      <c r="E834" t="s">
        <v>271</v>
      </c>
      <c r="F834">
        <v>1.2916420973686455</v>
      </c>
    </row>
    <row r="835" spans="1:6" hidden="1" x14ac:dyDescent="0.35">
      <c r="A835" t="s">
        <v>76</v>
      </c>
      <c r="B835" t="s">
        <v>130</v>
      </c>
      <c r="C835">
        <v>2017</v>
      </c>
      <c r="D835" t="s">
        <v>270</v>
      </c>
      <c r="E835" t="s">
        <v>271</v>
      </c>
      <c r="F835">
        <v>1.5679493948785039</v>
      </c>
    </row>
    <row r="836" spans="1:6" hidden="1" x14ac:dyDescent="0.35">
      <c r="A836" t="s">
        <v>76</v>
      </c>
      <c r="B836" t="s">
        <v>130</v>
      </c>
      <c r="C836">
        <v>2018</v>
      </c>
      <c r="D836" t="s">
        <v>270</v>
      </c>
      <c r="E836" t="s">
        <v>271</v>
      </c>
      <c r="F836">
        <v>1.7945773857666951</v>
      </c>
    </row>
    <row r="837" spans="1:6" hidden="1" x14ac:dyDescent="0.35">
      <c r="A837" t="s">
        <v>76</v>
      </c>
      <c r="B837" t="s">
        <v>130</v>
      </c>
      <c r="C837">
        <v>2019</v>
      </c>
      <c r="D837" t="s">
        <v>270</v>
      </c>
      <c r="E837" t="s">
        <v>271</v>
      </c>
      <c r="F837">
        <v>1.8886760402403122</v>
      </c>
    </row>
    <row r="838" spans="1:6" hidden="1" x14ac:dyDescent="0.35">
      <c r="A838" t="s">
        <v>76</v>
      </c>
      <c r="B838" t="s">
        <v>130</v>
      </c>
      <c r="C838">
        <v>2020</v>
      </c>
      <c r="D838" t="s">
        <v>270</v>
      </c>
      <c r="E838" t="s">
        <v>271</v>
      </c>
      <c r="F838">
        <v>1.8992512657431819</v>
      </c>
    </row>
    <row r="839" spans="1:6" hidden="1" x14ac:dyDescent="0.35">
      <c r="A839" t="s">
        <v>76</v>
      </c>
      <c r="B839" t="s">
        <v>130</v>
      </c>
      <c r="C839">
        <v>2021</v>
      </c>
      <c r="D839" t="s">
        <v>270</v>
      </c>
      <c r="E839" t="s">
        <v>271</v>
      </c>
      <c r="F839">
        <v>2.087151282688136</v>
      </c>
    </row>
    <row r="840" spans="1:6" hidden="1" x14ac:dyDescent="0.35">
      <c r="A840" t="s">
        <v>76</v>
      </c>
      <c r="B840" t="s">
        <v>130</v>
      </c>
      <c r="C840">
        <v>2022</v>
      </c>
      <c r="D840" t="s">
        <v>270</v>
      </c>
      <c r="E840" t="s">
        <v>271</v>
      </c>
      <c r="F840">
        <v>2.3848292396538713</v>
      </c>
    </row>
    <row r="841" spans="1:6" hidden="1" x14ac:dyDescent="0.35">
      <c r="A841" t="s">
        <v>76</v>
      </c>
      <c r="B841" t="s">
        <v>130</v>
      </c>
      <c r="C841">
        <v>2023</v>
      </c>
      <c r="D841" t="s">
        <v>270</v>
      </c>
      <c r="E841" t="s">
        <v>271</v>
      </c>
      <c r="F841">
        <v>2.4820512803489567</v>
      </c>
    </row>
    <row r="842" spans="1:6" hidden="1" x14ac:dyDescent="0.35">
      <c r="A842" t="s">
        <v>76</v>
      </c>
      <c r="B842" t="s">
        <v>130</v>
      </c>
      <c r="C842">
        <v>2024</v>
      </c>
      <c r="D842" t="s">
        <v>270</v>
      </c>
      <c r="E842" t="s">
        <v>271</v>
      </c>
      <c r="F842">
        <v>2.3740372972803483</v>
      </c>
    </row>
    <row r="843" spans="1:6" hidden="1" x14ac:dyDescent="0.35">
      <c r="A843" t="s">
        <v>76</v>
      </c>
      <c r="B843" t="s">
        <v>130</v>
      </c>
      <c r="C843">
        <v>2025</v>
      </c>
      <c r="D843" t="s">
        <v>270</v>
      </c>
      <c r="E843" t="s">
        <v>271</v>
      </c>
      <c r="F843">
        <v>2.3468331052968603</v>
      </c>
    </row>
    <row r="844" spans="1:6" hidden="1" x14ac:dyDescent="0.35">
      <c r="A844" t="s">
        <v>76</v>
      </c>
      <c r="B844" t="s">
        <v>130</v>
      </c>
      <c r="C844">
        <v>2026</v>
      </c>
      <c r="D844" t="s">
        <v>270</v>
      </c>
      <c r="E844" t="s">
        <v>271</v>
      </c>
      <c r="F844">
        <v>2.3542524563077936</v>
      </c>
    </row>
    <row r="845" spans="1:6" hidden="1" x14ac:dyDescent="0.35">
      <c r="A845" t="s">
        <v>76</v>
      </c>
      <c r="B845" t="s">
        <v>130</v>
      </c>
      <c r="C845">
        <v>2027</v>
      </c>
      <c r="D845" t="s">
        <v>270</v>
      </c>
      <c r="E845" t="s">
        <v>271</v>
      </c>
      <c r="F845">
        <v>2.3353798990543999</v>
      </c>
    </row>
    <row r="846" spans="1:6" hidden="1" x14ac:dyDescent="0.35">
      <c r="A846" t="s">
        <v>76</v>
      </c>
      <c r="B846" t="s">
        <v>130</v>
      </c>
      <c r="C846">
        <v>2028</v>
      </c>
      <c r="D846" t="s">
        <v>270</v>
      </c>
      <c r="E846" t="s">
        <v>271</v>
      </c>
      <c r="F846">
        <v>2.3280509899743409</v>
      </c>
    </row>
    <row r="847" spans="1:6" hidden="1" x14ac:dyDescent="0.35">
      <c r="A847" t="s">
        <v>76</v>
      </c>
      <c r="B847" t="s">
        <v>130</v>
      </c>
      <c r="C847">
        <v>2029</v>
      </c>
      <c r="D847" t="s">
        <v>270</v>
      </c>
      <c r="E847" t="s">
        <v>271</v>
      </c>
      <c r="F847">
        <v>2.3275749688946163</v>
      </c>
    </row>
    <row r="848" spans="1:6" hidden="1" x14ac:dyDescent="0.35">
      <c r="A848" t="s">
        <v>76</v>
      </c>
      <c r="B848" t="s">
        <v>130</v>
      </c>
      <c r="C848">
        <v>2030</v>
      </c>
      <c r="D848" t="s">
        <v>270</v>
      </c>
      <c r="E848" t="s">
        <v>271</v>
      </c>
      <c r="F848">
        <v>2.3425817078673949</v>
      </c>
    </row>
    <row r="849" spans="1:6" hidden="1" x14ac:dyDescent="0.35">
      <c r="A849" t="s">
        <v>76</v>
      </c>
      <c r="B849" t="s">
        <v>130</v>
      </c>
      <c r="C849">
        <v>2031</v>
      </c>
      <c r="D849" t="s">
        <v>270</v>
      </c>
      <c r="E849" t="s">
        <v>271</v>
      </c>
      <c r="F849">
        <v>2.3016847192661252</v>
      </c>
    </row>
    <row r="850" spans="1:6" hidden="1" x14ac:dyDescent="0.35">
      <c r="A850" t="s">
        <v>76</v>
      </c>
      <c r="B850" t="s">
        <v>130</v>
      </c>
      <c r="C850">
        <v>2032</v>
      </c>
      <c r="D850" t="s">
        <v>270</v>
      </c>
      <c r="E850" t="s">
        <v>271</v>
      </c>
      <c r="F850">
        <v>2.2280007416597294</v>
      </c>
    </row>
    <row r="851" spans="1:6" hidden="1" x14ac:dyDescent="0.35">
      <c r="A851" t="s">
        <v>76</v>
      </c>
      <c r="B851" t="s">
        <v>130</v>
      </c>
      <c r="C851">
        <v>2033</v>
      </c>
      <c r="D851" t="s">
        <v>270</v>
      </c>
      <c r="E851" t="s">
        <v>271</v>
      </c>
      <c r="F851">
        <v>2.1739848224388019</v>
      </c>
    </row>
    <row r="852" spans="1:6" hidden="1" x14ac:dyDescent="0.35">
      <c r="A852" t="s">
        <v>76</v>
      </c>
      <c r="B852" t="s">
        <v>130</v>
      </c>
      <c r="C852">
        <v>2034</v>
      </c>
      <c r="D852" t="s">
        <v>270</v>
      </c>
      <c r="E852" t="s">
        <v>271</v>
      </c>
      <c r="F852">
        <v>2.1355265507312784</v>
      </c>
    </row>
    <row r="853" spans="1:6" hidden="1" x14ac:dyDescent="0.35">
      <c r="A853" t="s">
        <v>76</v>
      </c>
      <c r="B853" t="s">
        <v>130</v>
      </c>
      <c r="C853">
        <v>2035</v>
      </c>
      <c r="D853" t="s">
        <v>270</v>
      </c>
      <c r="E853" t="s">
        <v>271</v>
      </c>
      <c r="F853">
        <v>2.1026005724073489</v>
      </c>
    </row>
    <row r="854" spans="1:6" hidden="1" x14ac:dyDescent="0.35">
      <c r="A854" t="s">
        <v>76</v>
      </c>
      <c r="B854" t="s">
        <v>130</v>
      </c>
      <c r="C854">
        <v>2036</v>
      </c>
      <c r="D854" t="s">
        <v>270</v>
      </c>
      <c r="E854" t="s">
        <v>271</v>
      </c>
      <c r="F854">
        <v>2.0698004609917495</v>
      </c>
    </row>
    <row r="855" spans="1:6" hidden="1" x14ac:dyDescent="0.35">
      <c r="A855" t="s">
        <v>76</v>
      </c>
      <c r="B855" t="s">
        <v>130</v>
      </c>
      <c r="C855">
        <v>2037</v>
      </c>
      <c r="D855" t="s">
        <v>270</v>
      </c>
      <c r="E855" t="s">
        <v>271</v>
      </c>
      <c r="F855">
        <v>2.0381716301395456</v>
      </c>
    </row>
    <row r="856" spans="1:6" hidden="1" x14ac:dyDescent="0.35">
      <c r="A856" t="s">
        <v>76</v>
      </c>
      <c r="B856" t="s">
        <v>130</v>
      </c>
      <c r="C856">
        <v>2038</v>
      </c>
      <c r="D856" t="s">
        <v>270</v>
      </c>
      <c r="E856" t="s">
        <v>271</v>
      </c>
      <c r="F856">
        <v>2.0066593628311287</v>
      </c>
    </row>
    <row r="857" spans="1:6" hidden="1" x14ac:dyDescent="0.35">
      <c r="A857" t="s">
        <v>76</v>
      </c>
      <c r="B857" t="s">
        <v>130</v>
      </c>
      <c r="C857">
        <v>2039</v>
      </c>
      <c r="D857" t="s">
        <v>270</v>
      </c>
      <c r="E857" t="s">
        <v>271</v>
      </c>
      <c r="F857">
        <v>1.9723440471619862</v>
      </c>
    </row>
    <row r="858" spans="1:6" hidden="1" x14ac:dyDescent="0.35">
      <c r="A858" t="s">
        <v>76</v>
      </c>
      <c r="B858" t="s">
        <v>130</v>
      </c>
      <c r="C858">
        <v>2040</v>
      </c>
      <c r="D858" t="s">
        <v>270</v>
      </c>
      <c r="E858" t="s">
        <v>271</v>
      </c>
      <c r="F858">
        <v>1.9341296501274146</v>
      </c>
    </row>
    <row r="859" spans="1:6" hidden="1" x14ac:dyDescent="0.35">
      <c r="A859" t="s">
        <v>76</v>
      </c>
      <c r="B859" t="s">
        <v>130</v>
      </c>
      <c r="C859">
        <v>2041</v>
      </c>
      <c r="D859" t="s">
        <v>270</v>
      </c>
      <c r="E859" t="s">
        <v>271</v>
      </c>
      <c r="F859">
        <v>1.8912819046939713</v>
      </c>
    </row>
    <row r="860" spans="1:6" hidden="1" x14ac:dyDescent="0.35">
      <c r="A860" t="s">
        <v>76</v>
      </c>
      <c r="B860" t="s">
        <v>130</v>
      </c>
      <c r="C860">
        <v>2042</v>
      </c>
      <c r="D860" t="s">
        <v>270</v>
      </c>
      <c r="E860" t="s">
        <v>271</v>
      </c>
      <c r="F860">
        <v>1.8464730116569563</v>
      </c>
    </row>
    <row r="861" spans="1:6" hidden="1" x14ac:dyDescent="0.35">
      <c r="A861" t="s">
        <v>76</v>
      </c>
      <c r="B861" t="s">
        <v>130</v>
      </c>
      <c r="C861">
        <v>2043</v>
      </c>
      <c r="D861" t="s">
        <v>270</v>
      </c>
      <c r="E861" t="s">
        <v>271</v>
      </c>
      <c r="F861">
        <v>1.8014830499421575</v>
      </c>
    </row>
    <row r="862" spans="1:6" hidden="1" x14ac:dyDescent="0.35">
      <c r="A862" t="s">
        <v>76</v>
      </c>
      <c r="B862" t="s">
        <v>130</v>
      </c>
      <c r="C862">
        <v>2044</v>
      </c>
      <c r="D862" t="s">
        <v>270</v>
      </c>
      <c r="E862" t="s">
        <v>271</v>
      </c>
      <c r="F862">
        <v>1.7552615245569785</v>
      </c>
    </row>
    <row r="863" spans="1:6" hidden="1" x14ac:dyDescent="0.35">
      <c r="A863" t="s">
        <v>76</v>
      </c>
      <c r="B863" t="s">
        <v>130</v>
      </c>
      <c r="C863">
        <v>2045</v>
      </c>
      <c r="D863" t="s">
        <v>270</v>
      </c>
      <c r="E863" t="s">
        <v>271</v>
      </c>
      <c r="F863">
        <v>1.7087066774347757</v>
      </c>
    </row>
    <row r="864" spans="1:6" hidden="1" x14ac:dyDescent="0.35">
      <c r="A864" t="s">
        <v>76</v>
      </c>
      <c r="B864" t="s">
        <v>130</v>
      </c>
      <c r="C864">
        <v>2046</v>
      </c>
      <c r="D864" t="s">
        <v>270</v>
      </c>
      <c r="E864" t="s">
        <v>271</v>
      </c>
      <c r="F864">
        <v>1.6616110446046377</v>
      </c>
    </row>
    <row r="865" spans="1:6" hidden="1" x14ac:dyDescent="0.35">
      <c r="A865" t="s">
        <v>76</v>
      </c>
      <c r="B865" t="s">
        <v>130</v>
      </c>
      <c r="C865">
        <v>2047</v>
      </c>
      <c r="D865" t="s">
        <v>270</v>
      </c>
      <c r="E865" t="s">
        <v>271</v>
      </c>
      <c r="F865">
        <v>1.6130178762549809</v>
      </c>
    </row>
    <row r="866" spans="1:6" hidden="1" x14ac:dyDescent="0.35">
      <c r="A866" t="s">
        <v>76</v>
      </c>
      <c r="B866" t="s">
        <v>130</v>
      </c>
      <c r="C866">
        <v>2048</v>
      </c>
      <c r="D866" t="s">
        <v>270</v>
      </c>
      <c r="E866" t="s">
        <v>271</v>
      </c>
      <c r="F866">
        <v>1.5627745270596214</v>
      </c>
    </row>
    <row r="867" spans="1:6" hidden="1" x14ac:dyDescent="0.35">
      <c r="A867" t="s">
        <v>76</v>
      </c>
      <c r="B867" t="s">
        <v>130</v>
      </c>
      <c r="C867">
        <v>2049</v>
      </c>
      <c r="D867" t="s">
        <v>270</v>
      </c>
      <c r="E867" t="s">
        <v>271</v>
      </c>
      <c r="F867">
        <v>1.5119659838151438</v>
      </c>
    </row>
    <row r="868" spans="1:6" hidden="1" x14ac:dyDescent="0.35">
      <c r="A868" t="s">
        <v>76</v>
      </c>
      <c r="B868" t="s">
        <v>130</v>
      </c>
      <c r="C868">
        <v>2050</v>
      </c>
      <c r="D868" t="s">
        <v>270</v>
      </c>
      <c r="E868" t="s">
        <v>271</v>
      </c>
      <c r="F868">
        <v>1.4607251214474026</v>
      </c>
    </row>
    <row r="869" spans="1:6" hidden="1" x14ac:dyDescent="0.35">
      <c r="A869" t="s">
        <v>76</v>
      </c>
      <c r="B869" t="s">
        <v>130</v>
      </c>
      <c r="C869">
        <v>2000</v>
      </c>
      <c r="D869" t="s">
        <v>272</v>
      </c>
      <c r="E869" t="s">
        <v>273</v>
      </c>
      <c r="F869">
        <v>0</v>
      </c>
    </row>
    <row r="870" spans="1:6" hidden="1" x14ac:dyDescent="0.35">
      <c r="A870" t="s">
        <v>76</v>
      </c>
      <c r="B870" t="s">
        <v>130</v>
      </c>
      <c r="C870">
        <v>2001</v>
      </c>
      <c r="D870" t="s">
        <v>272</v>
      </c>
      <c r="E870" t="s">
        <v>273</v>
      </c>
      <c r="F870">
        <v>0</v>
      </c>
    </row>
    <row r="871" spans="1:6" hidden="1" x14ac:dyDescent="0.35">
      <c r="A871" t="s">
        <v>76</v>
      </c>
      <c r="B871" t="s">
        <v>130</v>
      </c>
      <c r="C871">
        <v>2002</v>
      </c>
      <c r="D871" t="s">
        <v>272</v>
      </c>
      <c r="E871" t="s">
        <v>273</v>
      </c>
      <c r="F871">
        <v>0</v>
      </c>
    </row>
    <row r="872" spans="1:6" hidden="1" x14ac:dyDescent="0.35">
      <c r="A872" t="s">
        <v>76</v>
      </c>
      <c r="B872" t="s">
        <v>130</v>
      </c>
      <c r="C872">
        <v>2003</v>
      </c>
      <c r="D872" t="s">
        <v>272</v>
      </c>
      <c r="E872" t="s">
        <v>273</v>
      </c>
      <c r="F872">
        <v>0</v>
      </c>
    </row>
    <row r="873" spans="1:6" hidden="1" x14ac:dyDescent="0.35">
      <c r="A873" t="s">
        <v>76</v>
      </c>
      <c r="B873" t="s">
        <v>130</v>
      </c>
      <c r="C873">
        <v>2004</v>
      </c>
      <c r="D873" t="s">
        <v>272</v>
      </c>
      <c r="E873" t="s">
        <v>273</v>
      </c>
      <c r="F873">
        <v>0</v>
      </c>
    </row>
    <row r="874" spans="1:6" hidden="1" x14ac:dyDescent="0.35">
      <c r="A874" t="s">
        <v>76</v>
      </c>
      <c r="B874" t="s">
        <v>130</v>
      </c>
      <c r="C874">
        <v>2005</v>
      </c>
      <c r="D874" t="s">
        <v>272</v>
      </c>
      <c r="E874" t="s">
        <v>273</v>
      </c>
      <c r="F874">
        <v>1.7862180141896896E-3</v>
      </c>
    </row>
    <row r="875" spans="1:6" hidden="1" x14ac:dyDescent="0.35">
      <c r="A875" t="s">
        <v>76</v>
      </c>
      <c r="B875" t="s">
        <v>130</v>
      </c>
      <c r="C875">
        <v>2006</v>
      </c>
      <c r="D875" t="s">
        <v>272</v>
      </c>
      <c r="E875" t="s">
        <v>273</v>
      </c>
      <c r="F875">
        <v>1.2549165956798954E-2</v>
      </c>
    </row>
    <row r="876" spans="1:6" hidden="1" x14ac:dyDescent="0.35">
      <c r="A876" t="s">
        <v>76</v>
      </c>
      <c r="B876" t="s">
        <v>130</v>
      </c>
      <c r="C876">
        <v>2007</v>
      </c>
      <c r="D876" t="s">
        <v>272</v>
      </c>
      <c r="E876" t="s">
        <v>273</v>
      </c>
      <c r="F876">
        <v>7.5775466058417007E-2</v>
      </c>
    </row>
    <row r="877" spans="1:6" hidden="1" x14ac:dyDescent="0.35">
      <c r="A877" t="s">
        <v>76</v>
      </c>
      <c r="B877" t="s">
        <v>130</v>
      </c>
      <c r="C877">
        <v>2008</v>
      </c>
      <c r="D877" t="s">
        <v>272</v>
      </c>
      <c r="E877" t="s">
        <v>273</v>
      </c>
      <c r="F877">
        <v>0.16418410255676547</v>
      </c>
    </row>
    <row r="878" spans="1:6" hidden="1" x14ac:dyDescent="0.35">
      <c r="A878" t="s">
        <v>76</v>
      </c>
      <c r="B878" t="s">
        <v>130</v>
      </c>
      <c r="C878">
        <v>2009</v>
      </c>
      <c r="D878" t="s">
        <v>272</v>
      </c>
      <c r="E878" t="s">
        <v>273</v>
      </c>
      <c r="F878">
        <v>0.32888321303354129</v>
      </c>
    </row>
    <row r="879" spans="1:6" hidden="1" x14ac:dyDescent="0.35">
      <c r="A879" t="s">
        <v>76</v>
      </c>
      <c r="B879" t="s">
        <v>130</v>
      </c>
      <c r="C879">
        <v>2010</v>
      </c>
      <c r="D879" t="s">
        <v>272</v>
      </c>
      <c r="E879" t="s">
        <v>273</v>
      </c>
      <c r="F879">
        <v>0.64278524380063906</v>
      </c>
    </row>
    <row r="880" spans="1:6" hidden="1" x14ac:dyDescent="0.35">
      <c r="A880" t="s">
        <v>76</v>
      </c>
      <c r="B880" t="s">
        <v>130</v>
      </c>
      <c r="C880">
        <v>2011</v>
      </c>
      <c r="D880" t="s">
        <v>272</v>
      </c>
      <c r="E880" t="s">
        <v>273</v>
      </c>
      <c r="F880">
        <v>1.1406344007164504</v>
      </c>
    </row>
    <row r="881" spans="1:6" hidden="1" x14ac:dyDescent="0.35">
      <c r="A881" t="s">
        <v>76</v>
      </c>
      <c r="B881" t="s">
        <v>130</v>
      </c>
      <c r="C881">
        <v>2012</v>
      </c>
      <c r="D881" t="s">
        <v>272</v>
      </c>
      <c r="E881" t="s">
        <v>273</v>
      </c>
      <c r="F881">
        <v>1.4846017463186925</v>
      </c>
    </row>
    <row r="882" spans="1:6" hidden="1" x14ac:dyDescent="0.35">
      <c r="A882" t="s">
        <v>76</v>
      </c>
      <c r="B882" t="s">
        <v>130</v>
      </c>
      <c r="C882">
        <v>2013</v>
      </c>
      <c r="D882" t="s">
        <v>272</v>
      </c>
      <c r="E882" t="s">
        <v>273</v>
      </c>
      <c r="F882">
        <v>1.8021984074725781</v>
      </c>
    </row>
    <row r="883" spans="1:6" hidden="1" x14ac:dyDescent="0.35">
      <c r="A883" t="s">
        <v>76</v>
      </c>
      <c r="B883" t="s">
        <v>130</v>
      </c>
      <c r="C883">
        <v>2014</v>
      </c>
      <c r="D883" t="s">
        <v>272</v>
      </c>
      <c r="E883" t="s">
        <v>273</v>
      </c>
      <c r="F883">
        <v>2.2683627788014649</v>
      </c>
    </row>
    <row r="884" spans="1:6" hidden="1" x14ac:dyDescent="0.35">
      <c r="A884" t="s">
        <v>76</v>
      </c>
      <c r="B884" t="s">
        <v>130</v>
      </c>
      <c r="C884">
        <v>2015</v>
      </c>
      <c r="D884" t="s">
        <v>272</v>
      </c>
      <c r="E884" t="s">
        <v>273</v>
      </c>
      <c r="F884">
        <v>2.7677406884022506</v>
      </c>
    </row>
    <row r="885" spans="1:6" hidden="1" x14ac:dyDescent="0.35">
      <c r="A885" t="s">
        <v>76</v>
      </c>
      <c r="B885" t="s">
        <v>130</v>
      </c>
      <c r="C885">
        <v>2016</v>
      </c>
      <c r="D885" t="s">
        <v>272</v>
      </c>
      <c r="E885" t="s">
        <v>273</v>
      </c>
      <c r="F885">
        <v>3.3052901263918772</v>
      </c>
    </row>
    <row r="886" spans="1:6" hidden="1" x14ac:dyDescent="0.35">
      <c r="A886" t="s">
        <v>76</v>
      </c>
      <c r="B886" t="s">
        <v>130</v>
      </c>
      <c r="C886">
        <v>2017</v>
      </c>
      <c r="D886" t="s">
        <v>272</v>
      </c>
      <c r="E886" t="s">
        <v>273</v>
      </c>
      <c r="F886">
        <v>3.4850339130920633</v>
      </c>
    </row>
    <row r="887" spans="1:6" hidden="1" x14ac:dyDescent="0.35">
      <c r="A887" t="s">
        <v>76</v>
      </c>
      <c r="B887" t="s">
        <v>130</v>
      </c>
      <c r="C887">
        <v>2018</v>
      </c>
      <c r="D887" t="s">
        <v>272</v>
      </c>
      <c r="E887" t="s">
        <v>273</v>
      </c>
      <c r="F887">
        <v>4.2668652643772855</v>
      </c>
    </row>
    <row r="888" spans="1:6" hidden="1" x14ac:dyDescent="0.35">
      <c r="A888" t="s">
        <v>76</v>
      </c>
      <c r="B888" t="s">
        <v>130</v>
      </c>
      <c r="C888">
        <v>2019</v>
      </c>
      <c r="D888" t="s">
        <v>272</v>
      </c>
      <c r="E888" t="s">
        <v>273</v>
      </c>
      <c r="F888">
        <v>4.4204726010486999</v>
      </c>
    </row>
    <row r="889" spans="1:6" hidden="1" x14ac:dyDescent="0.35">
      <c r="A889" t="s">
        <v>76</v>
      </c>
      <c r="B889" t="s">
        <v>130</v>
      </c>
      <c r="C889">
        <v>2020</v>
      </c>
      <c r="D889" t="s">
        <v>272</v>
      </c>
      <c r="E889" t="s">
        <v>273</v>
      </c>
      <c r="F889">
        <v>4.6295142642616716</v>
      </c>
    </row>
    <row r="890" spans="1:6" hidden="1" x14ac:dyDescent="0.35">
      <c r="A890" t="s">
        <v>76</v>
      </c>
      <c r="B890" t="s">
        <v>130</v>
      </c>
      <c r="C890">
        <v>2021</v>
      </c>
      <c r="D890" t="s">
        <v>272</v>
      </c>
      <c r="E890" t="s">
        <v>273</v>
      </c>
      <c r="F890">
        <v>5.1433362952864172</v>
      </c>
    </row>
    <row r="891" spans="1:6" hidden="1" x14ac:dyDescent="0.35">
      <c r="A891" t="s">
        <v>76</v>
      </c>
      <c r="B891" t="s">
        <v>130</v>
      </c>
      <c r="C891">
        <v>2022</v>
      </c>
      <c r="D891" t="s">
        <v>272</v>
      </c>
      <c r="E891" t="s">
        <v>273</v>
      </c>
      <c r="F891">
        <v>5.6751341182352233</v>
      </c>
    </row>
    <row r="892" spans="1:6" hidden="1" x14ac:dyDescent="0.35">
      <c r="A892" t="s">
        <v>76</v>
      </c>
      <c r="B892" t="s">
        <v>130</v>
      </c>
      <c r="C892">
        <v>2023</v>
      </c>
      <c r="D892" t="s">
        <v>272</v>
      </c>
      <c r="E892" t="s">
        <v>273</v>
      </c>
      <c r="F892">
        <v>5.9364773472677159</v>
      </c>
    </row>
    <row r="893" spans="1:6" hidden="1" x14ac:dyDescent="0.35">
      <c r="A893" t="s">
        <v>76</v>
      </c>
      <c r="B893" t="s">
        <v>130</v>
      </c>
      <c r="C893">
        <v>2024</v>
      </c>
      <c r="D893" t="s">
        <v>272</v>
      </c>
      <c r="E893" t="s">
        <v>273</v>
      </c>
      <c r="F893">
        <v>5.8404245516228688</v>
      </c>
    </row>
    <row r="894" spans="1:6" hidden="1" x14ac:dyDescent="0.35">
      <c r="A894" t="s">
        <v>76</v>
      </c>
      <c r="B894" t="s">
        <v>130</v>
      </c>
      <c r="C894">
        <v>2025</v>
      </c>
      <c r="D894" t="s">
        <v>272</v>
      </c>
      <c r="E894" t="s">
        <v>273</v>
      </c>
      <c r="F894">
        <v>6.3846453815044084</v>
      </c>
    </row>
    <row r="895" spans="1:6" hidden="1" x14ac:dyDescent="0.35">
      <c r="A895" t="s">
        <v>76</v>
      </c>
      <c r="B895" t="s">
        <v>130</v>
      </c>
      <c r="C895">
        <v>2026</v>
      </c>
      <c r="D895" t="s">
        <v>272</v>
      </c>
      <c r="E895" t="s">
        <v>273</v>
      </c>
      <c r="F895">
        <v>7.03266914578374</v>
      </c>
    </row>
    <row r="896" spans="1:6" hidden="1" x14ac:dyDescent="0.35">
      <c r="A896" t="s">
        <v>76</v>
      </c>
      <c r="B896" t="s">
        <v>130</v>
      </c>
      <c r="C896">
        <v>2027</v>
      </c>
      <c r="D896" t="s">
        <v>272</v>
      </c>
      <c r="E896" t="s">
        <v>273</v>
      </c>
      <c r="F896">
        <v>7.07677068340218</v>
      </c>
    </row>
    <row r="897" spans="1:6" hidden="1" x14ac:dyDescent="0.35">
      <c r="A897" t="s">
        <v>76</v>
      </c>
      <c r="B897" t="s">
        <v>130</v>
      </c>
      <c r="C897">
        <v>2028</v>
      </c>
      <c r="D897" t="s">
        <v>272</v>
      </c>
      <c r="E897" t="s">
        <v>273</v>
      </c>
      <c r="F897">
        <v>7.1947276231289914</v>
      </c>
    </row>
    <row r="898" spans="1:6" hidden="1" x14ac:dyDescent="0.35">
      <c r="A898" t="s">
        <v>76</v>
      </c>
      <c r="B898" t="s">
        <v>130</v>
      </c>
      <c r="C898">
        <v>2029</v>
      </c>
      <c r="D898" t="s">
        <v>272</v>
      </c>
      <c r="E898" t="s">
        <v>273</v>
      </c>
      <c r="F898">
        <v>7.6905007065821893</v>
      </c>
    </row>
    <row r="899" spans="1:6" hidden="1" x14ac:dyDescent="0.35">
      <c r="A899" t="s">
        <v>76</v>
      </c>
      <c r="B899" t="s">
        <v>130</v>
      </c>
      <c r="C899">
        <v>2030</v>
      </c>
      <c r="D899" t="s">
        <v>272</v>
      </c>
      <c r="E899" t="s">
        <v>273</v>
      </c>
      <c r="F899">
        <v>8.3612727230068931</v>
      </c>
    </row>
    <row r="900" spans="1:6" hidden="1" x14ac:dyDescent="0.35">
      <c r="A900" t="s">
        <v>76</v>
      </c>
      <c r="B900" t="s">
        <v>130</v>
      </c>
      <c r="C900">
        <v>2031</v>
      </c>
      <c r="D900" t="s">
        <v>272</v>
      </c>
      <c r="E900" t="s">
        <v>273</v>
      </c>
      <c r="F900">
        <v>8.4445844431385488</v>
      </c>
    </row>
    <row r="901" spans="1:6" hidden="1" x14ac:dyDescent="0.35">
      <c r="A901" t="s">
        <v>76</v>
      </c>
      <c r="B901" t="s">
        <v>130</v>
      </c>
      <c r="C901">
        <v>2032</v>
      </c>
      <c r="D901" t="s">
        <v>272</v>
      </c>
      <c r="E901" t="s">
        <v>273</v>
      </c>
      <c r="F901">
        <v>8.1936376952620655</v>
      </c>
    </row>
    <row r="902" spans="1:6" hidden="1" x14ac:dyDescent="0.35">
      <c r="A902" t="s">
        <v>76</v>
      </c>
      <c r="B902" t="s">
        <v>130</v>
      </c>
      <c r="C902">
        <v>2033</v>
      </c>
      <c r="D902" t="s">
        <v>272</v>
      </c>
      <c r="E902" t="s">
        <v>273</v>
      </c>
      <c r="F902">
        <v>8.027533040414303</v>
      </c>
    </row>
    <row r="903" spans="1:6" hidden="1" x14ac:dyDescent="0.35">
      <c r="A903" t="s">
        <v>76</v>
      </c>
      <c r="B903" t="s">
        <v>130</v>
      </c>
      <c r="C903">
        <v>2034</v>
      </c>
      <c r="D903" t="s">
        <v>272</v>
      </c>
      <c r="E903" t="s">
        <v>273</v>
      </c>
      <c r="F903">
        <v>7.9270832045599846</v>
      </c>
    </row>
    <row r="904" spans="1:6" hidden="1" x14ac:dyDescent="0.35">
      <c r="A904" t="s">
        <v>76</v>
      </c>
      <c r="B904" t="s">
        <v>130</v>
      </c>
      <c r="C904">
        <v>2035</v>
      </c>
      <c r="D904" t="s">
        <v>272</v>
      </c>
      <c r="E904" t="s">
        <v>273</v>
      </c>
      <c r="F904">
        <v>7.8494593105348223</v>
      </c>
    </row>
    <row r="905" spans="1:6" hidden="1" x14ac:dyDescent="0.35">
      <c r="A905" t="s">
        <v>76</v>
      </c>
      <c r="B905" t="s">
        <v>130</v>
      </c>
      <c r="C905">
        <v>2036</v>
      </c>
      <c r="D905" t="s">
        <v>272</v>
      </c>
      <c r="E905" t="s">
        <v>273</v>
      </c>
      <c r="F905">
        <v>7.7537082303214531</v>
      </c>
    </row>
    <row r="906" spans="1:6" hidden="1" x14ac:dyDescent="0.35">
      <c r="A906" t="s">
        <v>76</v>
      </c>
      <c r="B906" t="s">
        <v>130</v>
      </c>
      <c r="C906">
        <v>2037</v>
      </c>
      <c r="D906" t="s">
        <v>272</v>
      </c>
      <c r="E906" t="s">
        <v>273</v>
      </c>
      <c r="F906">
        <v>7.6526019228271878</v>
      </c>
    </row>
    <row r="907" spans="1:6" hidden="1" x14ac:dyDescent="0.35">
      <c r="A907" t="s">
        <v>76</v>
      </c>
      <c r="B907" t="s">
        <v>130</v>
      </c>
      <c r="C907">
        <v>2038</v>
      </c>
      <c r="D907" t="s">
        <v>272</v>
      </c>
      <c r="E907" t="s">
        <v>273</v>
      </c>
      <c r="F907">
        <v>7.5630558100930818</v>
      </c>
    </row>
    <row r="908" spans="1:6" hidden="1" x14ac:dyDescent="0.35">
      <c r="A908" t="s">
        <v>76</v>
      </c>
      <c r="B908" t="s">
        <v>130</v>
      </c>
      <c r="C908">
        <v>2039</v>
      </c>
      <c r="D908" t="s">
        <v>272</v>
      </c>
      <c r="E908" t="s">
        <v>273</v>
      </c>
      <c r="F908">
        <v>7.4538481233151614</v>
      </c>
    </row>
    <row r="909" spans="1:6" hidden="1" x14ac:dyDescent="0.35">
      <c r="A909" t="s">
        <v>76</v>
      </c>
      <c r="B909" t="s">
        <v>130</v>
      </c>
      <c r="C909">
        <v>2040</v>
      </c>
      <c r="D909" t="s">
        <v>272</v>
      </c>
      <c r="E909" t="s">
        <v>273</v>
      </c>
      <c r="F909">
        <v>7.313964143048385</v>
      </c>
    </row>
    <row r="910" spans="1:6" hidden="1" x14ac:dyDescent="0.35">
      <c r="A910" t="s">
        <v>76</v>
      </c>
      <c r="B910" t="s">
        <v>130</v>
      </c>
      <c r="C910">
        <v>2041</v>
      </c>
      <c r="D910" t="s">
        <v>272</v>
      </c>
      <c r="E910" t="s">
        <v>273</v>
      </c>
      <c r="F910">
        <v>7.129576334618708</v>
      </c>
    </row>
    <row r="911" spans="1:6" hidden="1" x14ac:dyDescent="0.35">
      <c r="A911" t="s">
        <v>76</v>
      </c>
      <c r="B911" t="s">
        <v>130</v>
      </c>
      <c r="C911">
        <v>2042</v>
      </c>
      <c r="D911" t="s">
        <v>272</v>
      </c>
      <c r="E911" t="s">
        <v>273</v>
      </c>
      <c r="F911">
        <v>6.941827242361768</v>
      </c>
    </row>
    <row r="912" spans="1:6" hidden="1" x14ac:dyDescent="0.35">
      <c r="A912" t="s">
        <v>76</v>
      </c>
      <c r="B912" t="s">
        <v>130</v>
      </c>
      <c r="C912">
        <v>2043</v>
      </c>
      <c r="D912" t="s">
        <v>272</v>
      </c>
      <c r="E912" t="s">
        <v>273</v>
      </c>
      <c r="F912">
        <v>6.7666761415632912</v>
      </c>
    </row>
    <row r="913" spans="1:6" hidden="1" x14ac:dyDescent="0.35">
      <c r="A913" t="s">
        <v>76</v>
      </c>
      <c r="B913" t="s">
        <v>130</v>
      </c>
      <c r="C913">
        <v>2044</v>
      </c>
      <c r="D913" t="s">
        <v>272</v>
      </c>
      <c r="E913" t="s">
        <v>273</v>
      </c>
      <c r="F913">
        <v>6.5704795984503441</v>
      </c>
    </row>
    <row r="914" spans="1:6" hidden="1" x14ac:dyDescent="0.35">
      <c r="A914" t="s">
        <v>76</v>
      </c>
      <c r="B914" t="s">
        <v>130</v>
      </c>
      <c r="C914">
        <v>2045</v>
      </c>
      <c r="D914" t="s">
        <v>272</v>
      </c>
      <c r="E914" t="s">
        <v>273</v>
      </c>
      <c r="F914">
        <v>6.3458162651739505</v>
      </c>
    </row>
    <row r="915" spans="1:6" hidden="1" x14ac:dyDescent="0.35">
      <c r="A915" t="s">
        <v>76</v>
      </c>
      <c r="B915" t="s">
        <v>130</v>
      </c>
      <c r="C915">
        <v>2046</v>
      </c>
      <c r="D915" t="s">
        <v>272</v>
      </c>
      <c r="E915" t="s">
        <v>273</v>
      </c>
      <c r="F915">
        <v>6.1543524528912688</v>
      </c>
    </row>
    <row r="916" spans="1:6" hidden="1" x14ac:dyDescent="0.35">
      <c r="A916" t="s">
        <v>76</v>
      </c>
      <c r="B916" t="s">
        <v>130</v>
      </c>
      <c r="C916">
        <v>2047</v>
      </c>
      <c r="D916" t="s">
        <v>272</v>
      </c>
      <c r="E916" t="s">
        <v>273</v>
      </c>
      <c r="F916">
        <v>5.9792800166440054</v>
      </c>
    </row>
    <row r="917" spans="1:6" hidden="1" x14ac:dyDescent="0.35">
      <c r="A917" t="s">
        <v>76</v>
      </c>
      <c r="B917" t="s">
        <v>130</v>
      </c>
      <c r="C917">
        <v>2048</v>
      </c>
      <c r="D917" t="s">
        <v>272</v>
      </c>
      <c r="E917" t="s">
        <v>273</v>
      </c>
      <c r="F917">
        <v>5.787665583944344</v>
      </c>
    </row>
    <row r="918" spans="1:6" hidden="1" x14ac:dyDescent="0.35">
      <c r="A918" t="s">
        <v>76</v>
      </c>
      <c r="B918" t="s">
        <v>130</v>
      </c>
      <c r="C918">
        <v>2049</v>
      </c>
      <c r="D918" t="s">
        <v>272</v>
      </c>
      <c r="E918" t="s">
        <v>273</v>
      </c>
      <c r="F918">
        <v>5.5758681287924894</v>
      </c>
    </row>
    <row r="919" spans="1:6" hidden="1" x14ac:dyDescent="0.35">
      <c r="A919" t="s">
        <v>76</v>
      </c>
      <c r="B919" t="s">
        <v>130</v>
      </c>
      <c r="C919">
        <v>2050</v>
      </c>
      <c r="D919" t="s">
        <v>272</v>
      </c>
      <c r="E919" t="s">
        <v>273</v>
      </c>
      <c r="F919">
        <v>5.382251122079345</v>
      </c>
    </row>
    <row r="920" spans="1:6" hidden="1" x14ac:dyDescent="0.35">
      <c r="A920" t="s">
        <v>76</v>
      </c>
      <c r="B920" t="s">
        <v>130</v>
      </c>
      <c r="C920">
        <v>2000</v>
      </c>
      <c r="D920" t="s">
        <v>274</v>
      </c>
      <c r="E920" t="s">
        <v>275</v>
      </c>
      <c r="F920">
        <v>1.5776041341298048</v>
      </c>
    </row>
    <row r="921" spans="1:6" hidden="1" x14ac:dyDescent="0.35">
      <c r="A921" t="s">
        <v>76</v>
      </c>
      <c r="B921" t="s">
        <v>130</v>
      </c>
      <c r="C921">
        <v>2001</v>
      </c>
      <c r="D921" t="s">
        <v>274</v>
      </c>
      <c r="E921" t="s">
        <v>275</v>
      </c>
      <c r="F921">
        <v>1.7562118179628716</v>
      </c>
    </row>
    <row r="922" spans="1:6" hidden="1" x14ac:dyDescent="0.35">
      <c r="A922" t="s">
        <v>76</v>
      </c>
      <c r="B922" t="s">
        <v>130</v>
      </c>
      <c r="C922">
        <v>2002</v>
      </c>
      <c r="D922" t="s">
        <v>274</v>
      </c>
      <c r="E922" t="s">
        <v>275</v>
      </c>
      <c r="F922">
        <v>1.7942543235679242</v>
      </c>
    </row>
    <row r="923" spans="1:6" hidden="1" x14ac:dyDescent="0.35">
      <c r="A923" t="s">
        <v>76</v>
      </c>
      <c r="B923" t="s">
        <v>130</v>
      </c>
      <c r="C923">
        <v>2003</v>
      </c>
      <c r="D923" t="s">
        <v>274</v>
      </c>
      <c r="E923" t="s">
        <v>275</v>
      </c>
      <c r="F923">
        <v>1.9035372406367315</v>
      </c>
    </row>
    <row r="924" spans="1:6" hidden="1" x14ac:dyDescent="0.35">
      <c r="A924" t="s">
        <v>76</v>
      </c>
      <c r="B924" t="s">
        <v>130</v>
      </c>
      <c r="C924">
        <v>2004</v>
      </c>
      <c r="D924" t="s">
        <v>274</v>
      </c>
      <c r="E924" t="s">
        <v>275</v>
      </c>
      <c r="F924">
        <v>2.1454836629398346</v>
      </c>
    </row>
    <row r="925" spans="1:6" hidden="1" x14ac:dyDescent="0.35">
      <c r="A925" t="s">
        <v>76</v>
      </c>
      <c r="B925" t="s">
        <v>130</v>
      </c>
      <c r="C925">
        <v>2005</v>
      </c>
      <c r="D925" t="s">
        <v>274</v>
      </c>
      <c r="E925" t="s">
        <v>275</v>
      </c>
      <c r="F925">
        <v>2.3221449460268926</v>
      </c>
    </row>
    <row r="926" spans="1:6" hidden="1" x14ac:dyDescent="0.35">
      <c r="A926" t="s">
        <v>76</v>
      </c>
      <c r="B926" t="s">
        <v>130</v>
      </c>
      <c r="C926">
        <v>2006</v>
      </c>
      <c r="D926" t="s">
        <v>274</v>
      </c>
      <c r="E926" t="s">
        <v>275</v>
      </c>
      <c r="F926">
        <v>2.5915599965481966</v>
      </c>
    </row>
    <row r="927" spans="1:6" hidden="1" x14ac:dyDescent="0.35">
      <c r="A927" t="s">
        <v>76</v>
      </c>
      <c r="B927" t="s">
        <v>130</v>
      </c>
      <c r="C927">
        <v>2007</v>
      </c>
      <c r="D927" t="s">
        <v>274</v>
      </c>
      <c r="E927" t="s">
        <v>275</v>
      </c>
      <c r="F927">
        <v>2.7690578837150226</v>
      </c>
    </row>
    <row r="928" spans="1:6" hidden="1" x14ac:dyDescent="0.35">
      <c r="A928" t="s">
        <v>76</v>
      </c>
      <c r="B928" t="s">
        <v>130</v>
      </c>
      <c r="C928">
        <v>2008</v>
      </c>
      <c r="D928" t="s">
        <v>274</v>
      </c>
      <c r="E928" t="s">
        <v>275</v>
      </c>
      <c r="F928">
        <v>2.7839301599052693</v>
      </c>
    </row>
    <row r="929" spans="1:6" hidden="1" x14ac:dyDescent="0.35">
      <c r="A929" t="s">
        <v>76</v>
      </c>
      <c r="B929" t="s">
        <v>130</v>
      </c>
      <c r="C929">
        <v>2009</v>
      </c>
      <c r="D929" t="s">
        <v>274</v>
      </c>
      <c r="E929" t="s">
        <v>275</v>
      </c>
      <c r="F929">
        <v>2.6753285209490714</v>
      </c>
    </row>
    <row r="930" spans="1:6" hidden="1" x14ac:dyDescent="0.35">
      <c r="A930" t="s">
        <v>76</v>
      </c>
      <c r="B930" t="s">
        <v>130</v>
      </c>
      <c r="C930">
        <v>2010</v>
      </c>
      <c r="D930" t="s">
        <v>274</v>
      </c>
      <c r="E930" t="s">
        <v>275</v>
      </c>
      <c r="F930">
        <v>2.6522272805776534</v>
      </c>
    </row>
    <row r="931" spans="1:6" hidden="1" x14ac:dyDescent="0.35">
      <c r="A931" t="s">
        <v>76</v>
      </c>
      <c r="B931" t="s">
        <v>130</v>
      </c>
      <c r="C931">
        <v>2011</v>
      </c>
      <c r="D931" t="s">
        <v>274</v>
      </c>
      <c r="E931" t="s">
        <v>275</v>
      </c>
      <c r="F931">
        <v>2.6075417331396982</v>
      </c>
    </row>
    <row r="932" spans="1:6" hidden="1" x14ac:dyDescent="0.35">
      <c r="A932" t="s">
        <v>76</v>
      </c>
      <c r="B932" t="s">
        <v>130</v>
      </c>
      <c r="C932">
        <v>2012</v>
      </c>
      <c r="D932" t="s">
        <v>274</v>
      </c>
      <c r="E932" t="s">
        <v>275</v>
      </c>
      <c r="F932">
        <v>2.5009773799624275</v>
      </c>
    </row>
    <row r="933" spans="1:6" hidden="1" x14ac:dyDescent="0.35">
      <c r="A933" t="s">
        <v>76</v>
      </c>
      <c r="B933" t="s">
        <v>130</v>
      </c>
      <c r="C933">
        <v>2013</v>
      </c>
      <c r="D933" t="s">
        <v>274</v>
      </c>
      <c r="E933" t="s">
        <v>275</v>
      </c>
      <c r="F933">
        <v>2.3573705544090831</v>
      </c>
    </row>
    <row r="934" spans="1:6" hidden="1" x14ac:dyDescent="0.35">
      <c r="A934" t="s">
        <v>76</v>
      </c>
      <c r="B934" t="s">
        <v>130</v>
      </c>
      <c r="C934">
        <v>2014</v>
      </c>
      <c r="D934" t="s">
        <v>274</v>
      </c>
      <c r="E934" t="s">
        <v>275</v>
      </c>
      <c r="F934">
        <v>2.3297443473881168</v>
      </c>
    </row>
    <row r="935" spans="1:6" hidden="1" x14ac:dyDescent="0.35">
      <c r="A935" t="s">
        <v>76</v>
      </c>
      <c r="B935" t="s">
        <v>130</v>
      </c>
      <c r="C935">
        <v>2015</v>
      </c>
      <c r="D935" t="s">
        <v>274</v>
      </c>
      <c r="E935" t="s">
        <v>275</v>
      </c>
      <c r="F935">
        <v>2.4206616654122466</v>
      </c>
    </row>
    <row r="936" spans="1:6" hidden="1" x14ac:dyDescent="0.35">
      <c r="A936" t="s">
        <v>76</v>
      </c>
      <c r="B936" t="s">
        <v>130</v>
      </c>
      <c r="C936">
        <v>2016</v>
      </c>
      <c r="D936" t="s">
        <v>274</v>
      </c>
      <c r="E936" t="s">
        <v>275</v>
      </c>
      <c r="F936">
        <v>2.707155081080487</v>
      </c>
    </row>
    <row r="937" spans="1:6" hidden="1" x14ac:dyDescent="0.35">
      <c r="A937" t="s">
        <v>76</v>
      </c>
      <c r="B937" t="s">
        <v>130</v>
      </c>
      <c r="C937">
        <v>2017</v>
      </c>
      <c r="D937" t="s">
        <v>274</v>
      </c>
      <c r="E937" t="s">
        <v>275</v>
      </c>
      <c r="F937">
        <v>3.0548310829768539</v>
      </c>
    </row>
    <row r="938" spans="1:6" hidden="1" x14ac:dyDescent="0.35">
      <c r="A938" t="s">
        <v>76</v>
      </c>
      <c r="B938" t="s">
        <v>130</v>
      </c>
      <c r="C938">
        <v>2018</v>
      </c>
      <c r="D938" t="s">
        <v>274</v>
      </c>
      <c r="E938" t="s">
        <v>275</v>
      </c>
      <c r="F938">
        <v>3.1122915432671676</v>
      </c>
    </row>
    <row r="939" spans="1:6" hidden="1" x14ac:dyDescent="0.35">
      <c r="A939" t="s">
        <v>76</v>
      </c>
      <c r="B939" t="s">
        <v>130</v>
      </c>
      <c r="C939">
        <v>2019</v>
      </c>
      <c r="D939" t="s">
        <v>274</v>
      </c>
      <c r="E939" t="s">
        <v>275</v>
      </c>
      <c r="F939">
        <v>2.959694324599508</v>
      </c>
    </row>
    <row r="940" spans="1:6" hidden="1" x14ac:dyDescent="0.35">
      <c r="A940" t="s">
        <v>76</v>
      </c>
      <c r="B940" t="s">
        <v>130</v>
      </c>
      <c r="C940">
        <v>2020</v>
      </c>
      <c r="D940" t="s">
        <v>274</v>
      </c>
      <c r="E940" t="s">
        <v>275</v>
      </c>
      <c r="F940">
        <v>2.7358493312981196</v>
      </c>
    </row>
    <row r="941" spans="1:6" hidden="1" x14ac:dyDescent="0.35">
      <c r="A941" t="s">
        <v>76</v>
      </c>
      <c r="B941" t="s">
        <v>130</v>
      </c>
      <c r="C941">
        <v>2021</v>
      </c>
      <c r="D941" t="s">
        <v>274</v>
      </c>
      <c r="E941" t="s">
        <v>275</v>
      </c>
      <c r="F941">
        <v>2.7239480954142068</v>
      </c>
    </row>
    <row r="942" spans="1:6" hidden="1" x14ac:dyDescent="0.35">
      <c r="A942" t="s">
        <v>76</v>
      </c>
      <c r="B942" t="s">
        <v>130</v>
      </c>
      <c r="C942">
        <v>2022</v>
      </c>
      <c r="D942" t="s">
        <v>274</v>
      </c>
      <c r="E942" t="s">
        <v>275</v>
      </c>
      <c r="F942">
        <v>2.9158200150825739</v>
      </c>
    </row>
    <row r="943" spans="1:6" hidden="1" x14ac:dyDescent="0.35">
      <c r="A943" t="s">
        <v>76</v>
      </c>
      <c r="B943" t="s">
        <v>130</v>
      </c>
      <c r="C943">
        <v>2023</v>
      </c>
      <c r="D943" t="s">
        <v>274</v>
      </c>
      <c r="E943" t="s">
        <v>275</v>
      </c>
      <c r="F943">
        <v>2.8338480857496684</v>
      </c>
    </row>
    <row r="944" spans="1:6" hidden="1" x14ac:dyDescent="0.35">
      <c r="A944" t="s">
        <v>76</v>
      </c>
      <c r="B944" t="s">
        <v>130</v>
      </c>
      <c r="C944">
        <v>2024</v>
      </c>
      <c r="D944" t="s">
        <v>274</v>
      </c>
      <c r="E944" t="s">
        <v>275</v>
      </c>
      <c r="F944">
        <v>2.636042001090054</v>
      </c>
    </row>
    <row r="945" spans="1:6" hidden="1" x14ac:dyDescent="0.35">
      <c r="A945" t="s">
        <v>76</v>
      </c>
      <c r="B945" t="s">
        <v>130</v>
      </c>
      <c r="C945">
        <v>2025</v>
      </c>
      <c r="D945" t="s">
        <v>274</v>
      </c>
      <c r="E945" t="s">
        <v>275</v>
      </c>
      <c r="F945">
        <v>2.5050620970195401</v>
      </c>
    </row>
    <row r="946" spans="1:6" hidden="1" x14ac:dyDescent="0.35">
      <c r="A946" t="s">
        <v>76</v>
      </c>
      <c r="B946" t="s">
        <v>130</v>
      </c>
      <c r="C946">
        <v>2026</v>
      </c>
      <c r="D946" t="s">
        <v>274</v>
      </c>
      <c r="E946" t="s">
        <v>275</v>
      </c>
      <c r="F946">
        <v>2.4026979714757939</v>
      </c>
    </row>
    <row r="947" spans="1:6" hidden="1" x14ac:dyDescent="0.35">
      <c r="A947" t="s">
        <v>76</v>
      </c>
      <c r="B947" t="s">
        <v>130</v>
      </c>
      <c r="C947">
        <v>2027</v>
      </c>
      <c r="D947" t="s">
        <v>274</v>
      </c>
      <c r="E947" t="s">
        <v>275</v>
      </c>
      <c r="F947">
        <v>2.3064322479174857</v>
      </c>
    </row>
    <row r="948" spans="1:6" hidden="1" x14ac:dyDescent="0.35">
      <c r="A948" t="s">
        <v>76</v>
      </c>
      <c r="B948" t="s">
        <v>130</v>
      </c>
      <c r="C948">
        <v>2028</v>
      </c>
      <c r="D948" t="s">
        <v>274</v>
      </c>
      <c r="E948" t="s">
        <v>275</v>
      </c>
      <c r="F948">
        <v>2.2375462709265355</v>
      </c>
    </row>
    <row r="949" spans="1:6" hidden="1" x14ac:dyDescent="0.35">
      <c r="A949" t="s">
        <v>76</v>
      </c>
      <c r="B949" t="s">
        <v>130</v>
      </c>
      <c r="C949">
        <v>2029</v>
      </c>
      <c r="D949" t="s">
        <v>274</v>
      </c>
      <c r="E949" t="s">
        <v>275</v>
      </c>
      <c r="F949">
        <v>2.1338031200233876</v>
      </c>
    </row>
    <row r="950" spans="1:6" hidden="1" x14ac:dyDescent="0.35">
      <c r="A950" t="s">
        <v>76</v>
      </c>
      <c r="B950" t="s">
        <v>130</v>
      </c>
      <c r="C950">
        <v>2030</v>
      </c>
      <c r="D950" t="s">
        <v>274</v>
      </c>
      <c r="E950" t="s">
        <v>275</v>
      </c>
      <c r="F950">
        <v>2.055449900408135</v>
      </c>
    </row>
    <row r="951" spans="1:6" hidden="1" x14ac:dyDescent="0.35">
      <c r="A951" t="s">
        <v>76</v>
      </c>
      <c r="B951" t="s">
        <v>130</v>
      </c>
      <c r="C951">
        <v>2031</v>
      </c>
      <c r="D951" t="s">
        <v>274</v>
      </c>
      <c r="E951" t="s">
        <v>275</v>
      </c>
      <c r="F951">
        <v>1.9574838936748158</v>
      </c>
    </row>
    <row r="952" spans="1:6" hidden="1" x14ac:dyDescent="0.35">
      <c r="A952" t="s">
        <v>76</v>
      </c>
      <c r="B952" t="s">
        <v>130</v>
      </c>
      <c r="C952">
        <v>2032</v>
      </c>
      <c r="D952" t="s">
        <v>274</v>
      </c>
      <c r="E952" t="s">
        <v>275</v>
      </c>
      <c r="F952">
        <v>1.8533920185780353</v>
      </c>
    </row>
    <row r="953" spans="1:6" hidden="1" x14ac:dyDescent="0.35">
      <c r="A953" t="s">
        <v>76</v>
      </c>
      <c r="B953" t="s">
        <v>130</v>
      </c>
      <c r="C953">
        <v>2033</v>
      </c>
      <c r="D953" t="s">
        <v>274</v>
      </c>
      <c r="E953" t="s">
        <v>275</v>
      </c>
      <c r="F953">
        <v>1.766982934342711</v>
      </c>
    </row>
    <row r="954" spans="1:6" hidden="1" x14ac:dyDescent="0.35">
      <c r="A954" t="s">
        <v>76</v>
      </c>
      <c r="B954" t="s">
        <v>130</v>
      </c>
      <c r="C954">
        <v>2034</v>
      </c>
      <c r="D954" t="s">
        <v>274</v>
      </c>
      <c r="E954" t="s">
        <v>275</v>
      </c>
      <c r="F954">
        <v>1.6926993231482481</v>
      </c>
    </row>
    <row r="955" spans="1:6" hidden="1" x14ac:dyDescent="0.35">
      <c r="A955" t="s">
        <v>76</v>
      </c>
      <c r="B955" t="s">
        <v>130</v>
      </c>
      <c r="C955">
        <v>2035</v>
      </c>
      <c r="D955" t="s">
        <v>274</v>
      </c>
      <c r="E955" t="s">
        <v>275</v>
      </c>
      <c r="F955">
        <v>1.6242254909011646</v>
      </c>
    </row>
    <row r="956" spans="1:6" hidden="1" x14ac:dyDescent="0.35">
      <c r="A956" t="s">
        <v>76</v>
      </c>
      <c r="B956" t="s">
        <v>130</v>
      </c>
      <c r="C956">
        <v>2036</v>
      </c>
      <c r="D956" t="s">
        <v>274</v>
      </c>
      <c r="E956" t="s">
        <v>275</v>
      </c>
      <c r="F956">
        <v>1.5596370237562853</v>
      </c>
    </row>
    <row r="957" spans="1:6" hidden="1" x14ac:dyDescent="0.35">
      <c r="A957" t="s">
        <v>76</v>
      </c>
      <c r="B957" t="s">
        <v>130</v>
      </c>
      <c r="C957">
        <v>2037</v>
      </c>
      <c r="D957" t="s">
        <v>274</v>
      </c>
      <c r="E957" t="s">
        <v>275</v>
      </c>
      <c r="F957">
        <v>1.4989716548951466</v>
      </c>
    </row>
    <row r="958" spans="1:6" hidden="1" x14ac:dyDescent="0.35">
      <c r="A958" t="s">
        <v>76</v>
      </c>
      <c r="B958" t="s">
        <v>130</v>
      </c>
      <c r="C958">
        <v>2038</v>
      </c>
      <c r="D958" t="s">
        <v>274</v>
      </c>
      <c r="E958" t="s">
        <v>275</v>
      </c>
      <c r="F958">
        <v>1.4405318945844983</v>
      </c>
    </row>
    <row r="959" spans="1:6" hidden="1" x14ac:dyDescent="0.35">
      <c r="A959" t="s">
        <v>76</v>
      </c>
      <c r="B959" t="s">
        <v>130</v>
      </c>
      <c r="C959">
        <v>2039</v>
      </c>
      <c r="D959" t="s">
        <v>274</v>
      </c>
      <c r="E959" t="s">
        <v>275</v>
      </c>
      <c r="F959">
        <v>1.3834882635902122</v>
      </c>
    </row>
    <row r="960" spans="1:6" hidden="1" x14ac:dyDescent="0.35">
      <c r="A960" t="s">
        <v>76</v>
      </c>
      <c r="B960" t="s">
        <v>130</v>
      </c>
      <c r="C960">
        <v>2040</v>
      </c>
      <c r="D960" t="s">
        <v>274</v>
      </c>
      <c r="E960" t="s">
        <v>275</v>
      </c>
      <c r="F960">
        <v>1.3235036188038061</v>
      </c>
    </row>
    <row r="961" spans="1:6" hidden="1" x14ac:dyDescent="0.35">
      <c r="A961" t="s">
        <v>76</v>
      </c>
      <c r="B961" t="s">
        <v>130</v>
      </c>
      <c r="C961">
        <v>2041</v>
      </c>
      <c r="D961" t="s">
        <v>274</v>
      </c>
      <c r="E961" t="s">
        <v>275</v>
      </c>
      <c r="F961">
        <v>1.2496879671509227</v>
      </c>
    </row>
    <row r="962" spans="1:6" hidden="1" x14ac:dyDescent="0.35">
      <c r="A962" t="s">
        <v>76</v>
      </c>
      <c r="B962" t="s">
        <v>130</v>
      </c>
      <c r="C962">
        <v>2042</v>
      </c>
      <c r="D962" t="s">
        <v>274</v>
      </c>
      <c r="E962" t="s">
        <v>275</v>
      </c>
      <c r="F962">
        <v>1.1748918665343027</v>
      </c>
    </row>
    <row r="963" spans="1:6" hidden="1" x14ac:dyDescent="0.35">
      <c r="A963" t="s">
        <v>76</v>
      </c>
      <c r="B963" t="s">
        <v>130</v>
      </c>
      <c r="C963">
        <v>2043</v>
      </c>
      <c r="D963" t="s">
        <v>274</v>
      </c>
      <c r="E963" t="s">
        <v>275</v>
      </c>
      <c r="F963">
        <v>1.1111266865773921</v>
      </c>
    </row>
    <row r="964" spans="1:6" hidden="1" x14ac:dyDescent="0.35">
      <c r="A964" t="s">
        <v>76</v>
      </c>
      <c r="B964" t="s">
        <v>130</v>
      </c>
      <c r="C964">
        <v>2044</v>
      </c>
      <c r="D964" t="s">
        <v>274</v>
      </c>
      <c r="E964" t="s">
        <v>275</v>
      </c>
      <c r="F964">
        <v>1.0503273523257104</v>
      </c>
    </row>
    <row r="965" spans="1:6" hidden="1" x14ac:dyDescent="0.35">
      <c r="A965" t="s">
        <v>76</v>
      </c>
      <c r="B965" t="s">
        <v>130</v>
      </c>
      <c r="C965">
        <v>2045</v>
      </c>
      <c r="D965" t="s">
        <v>274</v>
      </c>
      <c r="E965" t="s">
        <v>275</v>
      </c>
      <c r="F965">
        <v>0.99127593243398182</v>
      </c>
    </row>
    <row r="966" spans="1:6" hidden="1" x14ac:dyDescent="0.35">
      <c r="A966" t="s">
        <v>76</v>
      </c>
      <c r="B966" t="s">
        <v>130</v>
      </c>
      <c r="C966">
        <v>2046</v>
      </c>
      <c r="D966" t="s">
        <v>274</v>
      </c>
      <c r="E966" t="s">
        <v>275</v>
      </c>
      <c r="F966">
        <v>0.93383400357321578</v>
      </c>
    </row>
    <row r="967" spans="1:6" hidden="1" x14ac:dyDescent="0.35">
      <c r="A967" t="s">
        <v>76</v>
      </c>
      <c r="B967" t="s">
        <v>130</v>
      </c>
      <c r="C967">
        <v>2047</v>
      </c>
      <c r="D967" t="s">
        <v>274</v>
      </c>
      <c r="E967" t="s">
        <v>275</v>
      </c>
      <c r="F967">
        <v>0.87762526415882747</v>
      </c>
    </row>
    <row r="968" spans="1:6" hidden="1" x14ac:dyDescent="0.35">
      <c r="A968" t="s">
        <v>76</v>
      </c>
      <c r="B968" t="s">
        <v>130</v>
      </c>
      <c r="C968">
        <v>2048</v>
      </c>
      <c r="D968" t="s">
        <v>274</v>
      </c>
      <c r="E968" t="s">
        <v>275</v>
      </c>
      <c r="F968">
        <v>0.82247504812444516</v>
      </c>
    </row>
    <row r="969" spans="1:6" hidden="1" x14ac:dyDescent="0.35">
      <c r="A969" t="s">
        <v>76</v>
      </c>
      <c r="B969" t="s">
        <v>130</v>
      </c>
      <c r="C969">
        <v>2049</v>
      </c>
      <c r="D969" t="s">
        <v>274</v>
      </c>
      <c r="E969" t="s">
        <v>275</v>
      </c>
      <c r="F969">
        <v>0.76945645995266754</v>
      </c>
    </row>
    <row r="970" spans="1:6" hidden="1" x14ac:dyDescent="0.35">
      <c r="A970" t="s">
        <v>76</v>
      </c>
      <c r="B970" t="s">
        <v>130</v>
      </c>
      <c r="C970">
        <v>2050</v>
      </c>
      <c r="D970" t="s">
        <v>274</v>
      </c>
      <c r="E970" t="s">
        <v>275</v>
      </c>
      <c r="F970">
        <v>0.7184331157792152</v>
      </c>
    </row>
    <row r="971" spans="1:6" hidden="1" x14ac:dyDescent="0.35">
      <c r="A971" t="s">
        <v>76</v>
      </c>
      <c r="B971" t="s">
        <v>130</v>
      </c>
      <c r="C971">
        <v>2000</v>
      </c>
      <c r="D971" t="s">
        <v>276</v>
      </c>
      <c r="E971" t="s">
        <v>277</v>
      </c>
      <c r="F971">
        <v>1.5005508416875053</v>
      </c>
    </row>
    <row r="972" spans="1:6" hidden="1" x14ac:dyDescent="0.35">
      <c r="A972" t="s">
        <v>76</v>
      </c>
      <c r="B972" t="s">
        <v>130</v>
      </c>
      <c r="C972">
        <v>2001</v>
      </c>
      <c r="D972" t="s">
        <v>276</v>
      </c>
      <c r="E972" t="s">
        <v>277</v>
      </c>
      <c r="F972">
        <v>1.6333446698514185</v>
      </c>
    </row>
    <row r="973" spans="1:6" hidden="1" x14ac:dyDescent="0.35">
      <c r="A973" t="s">
        <v>76</v>
      </c>
      <c r="B973" t="s">
        <v>130</v>
      </c>
      <c r="C973">
        <v>2002</v>
      </c>
      <c r="D973" t="s">
        <v>276</v>
      </c>
      <c r="E973" t="s">
        <v>277</v>
      </c>
      <c r="F973">
        <v>1.7292219991959759</v>
      </c>
    </row>
    <row r="974" spans="1:6" hidden="1" x14ac:dyDescent="0.35">
      <c r="A974" t="s">
        <v>76</v>
      </c>
      <c r="B974" t="s">
        <v>130</v>
      </c>
      <c r="C974">
        <v>2003</v>
      </c>
      <c r="D974" t="s">
        <v>276</v>
      </c>
      <c r="E974" t="s">
        <v>277</v>
      </c>
      <c r="F974">
        <v>1.9164062597675184</v>
      </c>
    </row>
    <row r="975" spans="1:6" hidden="1" x14ac:dyDescent="0.35">
      <c r="A975" t="s">
        <v>76</v>
      </c>
      <c r="B975" t="s">
        <v>130</v>
      </c>
      <c r="C975">
        <v>2004</v>
      </c>
      <c r="D975" t="s">
        <v>276</v>
      </c>
      <c r="E975" t="s">
        <v>277</v>
      </c>
      <c r="F975">
        <v>2.2894840602695452</v>
      </c>
    </row>
    <row r="976" spans="1:6" hidden="1" x14ac:dyDescent="0.35">
      <c r="A976" t="s">
        <v>76</v>
      </c>
      <c r="B976" t="s">
        <v>130</v>
      </c>
      <c r="C976">
        <v>2005</v>
      </c>
      <c r="D976" t="s">
        <v>276</v>
      </c>
      <c r="E976" t="s">
        <v>277</v>
      </c>
      <c r="F976">
        <v>2.3381403852044271</v>
      </c>
    </row>
    <row r="977" spans="1:6" hidden="1" x14ac:dyDescent="0.35">
      <c r="A977" t="s">
        <v>76</v>
      </c>
      <c r="B977" t="s">
        <v>130</v>
      </c>
      <c r="C977">
        <v>2006</v>
      </c>
      <c r="D977" t="s">
        <v>276</v>
      </c>
      <c r="E977" t="s">
        <v>277</v>
      </c>
      <c r="F977">
        <v>2.3774933658924735</v>
      </c>
    </row>
    <row r="978" spans="1:6" hidden="1" x14ac:dyDescent="0.35">
      <c r="A978" t="s">
        <v>76</v>
      </c>
      <c r="B978" t="s">
        <v>130</v>
      </c>
      <c r="C978">
        <v>2007</v>
      </c>
      <c r="D978" t="s">
        <v>276</v>
      </c>
      <c r="E978" t="s">
        <v>277</v>
      </c>
      <c r="F978">
        <v>2.2163653703584072</v>
      </c>
    </row>
    <row r="979" spans="1:6" hidden="1" x14ac:dyDescent="0.35">
      <c r="A979" t="s">
        <v>76</v>
      </c>
      <c r="B979" t="s">
        <v>130</v>
      </c>
      <c r="C979">
        <v>2008</v>
      </c>
      <c r="D979" t="s">
        <v>276</v>
      </c>
      <c r="E979" t="s">
        <v>277</v>
      </c>
      <c r="F979">
        <v>2.1272203523044304</v>
      </c>
    </row>
    <row r="980" spans="1:6" hidden="1" x14ac:dyDescent="0.35">
      <c r="A980" t="s">
        <v>76</v>
      </c>
      <c r="B980" t="s">
        <v>130</v>
      </c>
      <c r="C980">
        <v>2009</v>
      </c>
      <c r="D980" t="s">
        <v>276</v>
      </c>
      <c r="E980" t="s">
        <v>277</v>
      </c>
      <c r="F980">
        <v>1.9448737343626683</v>
      </c>
    </row>
    <row r="981" spans="1:6" hidden="1" x14ac:dyDescent="0.35">
      <c r="A981" t="s">
        <v>76</v>
      </c>
      <c r="B981" t="s">
        <v>130</v>
      </c>
      <c r="C981">
        <v>2010</v>
      </c>
      <c r="D981" t="s">
        <v>276</v>
      </c>
      <c r="E981" t="s">
        <v>277</v>
      </c>
      <c r="F981">
        <v>1.6236682099742623</v>
      </c>
    </row>
    <row r="982" spans="1:6" hidden="1" x14ac:dyDescent="0.35">
      <c r="A982" t="s">
        <v>76</v>
      </c>
      <c r="B982" t="s">
        <v>130</v>
      </c>
      <c r="C982">
        <v>2011</v>
      </c>
      <c r="D982" t="s">
        <v>276</v>
      </c>
      <c r="E982" t="s">
        <v>277</v>
      </c>
      <c r="F982">
        <v>1.510365792254158</v>
      </c>
    </row>
    <row r="983" spans="1:6" hidden="1" x14ac:dyDescent="0.35">
      <c r="A983" t="s">
        <v>76</v>
      </c>
      <c r="B983" t="s">
        <v>130</v>
      </c>
      <c r="C983">
        <v>2012</v>
      </c>
      <c r="D983" t="s">
        <v>276</v>
      </c>
      <c r="E983" t="s">
        <v>277</v>
      </c>
      <c r="F983">
        <v>1.3006924090978647</v>
      </c>
    </row>
    <row r="984" spans="1:6" hidden="1" x14ac:dyDescent="0.35">
      <c r="A984" t="s">
        <v>76</v>
      </c>
      <c r="B984" t="s">
        <v>130</v>
      </c>
      <c r="C984">
        <v>2013</v>
      </c>
      <c r="D984" t="s">
        <v>276</v>
      </c>
      <c r="E984" t="s">
        <v>277</v>
      </c>
      <c r="F984">
        <v>1.2530846656147046</v>
      </c>
    </row>
    <row r="985" spans="1:6" hidden="1" x14ac:dyDescent="0.35">
      <c r="A985" t="s">
        <v>76</v>
      </c>
      <c r="B985" t="s">
        <v>130</v>
      </c>
      <c r="C985">
        <v>2014</v>
      </c>
      <c r="D985" t="s">
        <v>276</v>
      </c>
      <c r="E985" t="s">
        <v>277</v>
      </c>
      <c r="F985">
        <v>1.1585111396018486</v>
      </c>
    </row>
    <row r="986" spans="1:6" hidden="1" x14ac:dyDescent="0.35">
      <c r="A986" t="s">
        <v>76</v>
      </c>
      <c r="B986" t="s">
        <v>130</v>
      </c>
      <c r="C986">
        <v>2015</v>
      </c>
      <c r="D986" t="s">
        <v>276</v>
      </c>
      <c r="E986" t="s">
        <v>277</v>
      </c>
      <c r="F986">
        <v>1.0562510169154202</v>
      </c>
    </row>
    <row r="987" spans="1:6" hidden="1" x14ac:dyDescent="0.35">
      <c r="A987" t="s">
        <v>76</v>
      </c>
      <c r="B987" t="s">
        <v>130</v>
      </c>
      <c r="C987">
        <v>2016</v>
      </c>
      <c r="D987" t="s">
        <v>276</v>
      </c>
      <c r="E987" t="s">
        <v>277</v>
      </c>
      <c r="F987">
        <v>0.94012946295899091</v>
      </c>
    </row>
    <row r="988" spans="1:6" hidden="1" x14ac:dyDescent="0.35">
      <c r="A988" t="s">
        <v>76</v>
      </c>
      <c r="B988" t="s">
        <v>130</v>
      </c>
      <c r="C988">
        <v>2017</v>
      </c>
      <c r="D988" t="s">
        <v>276</v>
      </c>
      <c r="E988" t="s">
        <v>277</v>
      </c>
      <c r="F988">
        <v>0.85633930405258107</v>
      </c>
    </row>
    <row r="989" spans="1:6" hidden="1" x14ac:dyDescent="0.35">
      <c r="A989" t="s">
        <v>76</v>
      </c>
      <c r="B989" t="s">
        <v>130</v>
      </c>
      <c r="C989">
        <v>2018</v>
      </c>
      <c r="D989" t="s">
        <v>276</v>
      </c>
      <c r="E989" t="s">
        <v>277</v>
      </c>
      <c r="F989">
        <v>0.7704660476888523</v>
      </c>
    </row>
    <row r="990" spans="1:6" hidden="1" x14ac:dyDescent="0.35">
      <c r="A990" t="s">
        <v>76</v>
      </c>
      <c r="B990" t="s">
        <v>130</v>
      </c>
      <c r="C990">
        <v>2019</v>
      </c>
      <c r="D990" t="s">
        <v>276</v>
      </c>
      <c r="E990" t="s">
        <v>277</v>
      </c>
      <c r="F990">
        <v>0.69309766911147896</v>
      </c>
    </row>
    <row r="991" spans="1:6" hidden="1" x14ac:dyDescent="0.35">
      <c r="A991" t="s">
        <v>76</v>
      </c>
      <c r="B991" t="s">
        <v>130</v>
      </c>
      <c r="C991">
        <v>2020</v>
      </c>
      <c r="D991" t="s">
        <v>276</v>
      </c>
      <c r="E991" t="s">
        <v>277</v>
      </c>
      <c r="F991">
        <v>0.64951004809702706</v>
      </c>
    </row>
    <row r="992" spans="1:6" hidden="1" x14ac:dyDescent="0.35">
      <c r="A992" t="s">
        <v>76</v>
      </c>
      <c r="B992" t="s">
        <v>130</v>
      </c>
      <c r="C992">
        <v>2021</v>
      </c>
      <c r="D992" t="s">
        <v>276</v>
      </c>
      <c r="E992" t="s">
        <v>277</v>
      </c>
      <c r="F992">
        <v>0.61780715961124022</v>
      </c>
    </row>
    <row r="993" spans="1:6" hidden="1" x14ac:dyDescent="0.35">
      <c r="A993" t="s">
        <v>76</v>
      </c>
      <c r="B993" t="s">
        <v>130</v>
      </c>
      <c r="C993">
        <v>2022</v>
      </c>
      <c r="D993" t="s">
        <v>276</v>
      </c>
      <c r="E993" t="s">
        <v>277</v>
      </c>
      <c r="F993">
        <v>0.57674957862833098</v>
      </c>
    </row>
    <row r="994" spans="1:6" hidden="1" x14ac:dyDescent="0.35">
      <c r="A994" t="s">
        <v>76</v>
      </c>
      <c r="B994" t="s">
        <v>130</v>
      </c>
      <c r="C994">
        <v>2023</v>
      </c>
      <c r="D994" t="s">
        <v>276</v>
      </c>
      <c r="E994" t="s">
        <v>277</v>
      </c>
      <c r="F994">
        <v>0.52668432243365881</v>
      </c>
    </row>
    <row r="995" spans="1:6" hidden="1" x14ac:dyDescent="0.35">
      <c r="A995" t="s">
        <v>76</v>
      </c>
      <c r="B995" t="s">
        <v>130</v>
      </c>
      <c r="C995">
        <v>2024</v>
      </c>
      <c r="D995" t="s">
        <v>276</v>
      </c>
      <c r="E995" t="s">
        <v>277</v>
      </c>
      <c r="F995">
        <v>0.48052696040672949</v>
      </c>
    </row>
    <row r="996" spans="1:6" hidden="1" x14ac:dyDescent="0.35">
      <c r="A996" t="s">
        <v>76</v>
      </c>
      <c r="B996" t="s">
        <v>130</v>
      </c>
      <c r="C996">
        <v>2025</v>
      </c>
      <c r="D996" t="s">
        <v>276</v>
      </c>
      <c r="E996" t="s">
        <v>277</v>
      </c>
      <c r="F996">
        <v>0.43948607347919166</v>
      </c>
    </row>
    <row r="997" spans="1:6" hidden="1" x14ac:dyDescent="0.35">
      <c r="A997" t="s">
        <v>76</v>
      </c>
      <c r="B997" t="s">
        <v>130</v>
      </c>
      <c r="C997">
        <v>2026</v>
      </c>
      <c r="D997" t="s">
        <v>276</v>
      </c>
      <c r="E997" t="s">
        <v>277</v>
      </c>
      <c r="F997">
        <v>0.40233111253267229</v>
      </c>
    </row>
    <row r="998" spans="1:6" hidden="1" x14ac:dyDescent="0.35">
      <c r="A998" t="s">
        <v>76</v>
      </c>
      <c r="B998" t="s">
        <v>130</v>
      </c>
      <c r="C998">
        <v>2027</v>
      </c>
      <c r="D998" t="s">
        <v>276</v>
      </c>
      <c r="E998" t="s">
        <v>277</v>
      </c>
      <c r="F998">
        <v>0.36851994192593374</v>
      </c>
    </row>
    <row r="999" spans="1:6" hidden="1" x14ac:dyDescent="0.35">
      <c r="A999" t="s">
        <v>76</v>
      </c>
      <c r="B999" t="s">
        <v>130</v>
      </c>
      <c r="C999">
        <v>2028</v>
      </c>
      <c r="D999" t="s">
        <v>276</v>
      </c>
      <c r="E999" t="s">
        <v>277</v>
      </c>
      <c r="F999">
        <v>0.33784524867013133</v>
      </c>
    </row>
    <row r="1000" spans="1:6" hidden="1" x14ac:dyDescent="0.35">
      <c r="A1000" t="s">
        <v>76</v>
      </c>
      <c r="B1000" t="s">
        <v>130</v>
      </c>
      <c r="C1000">
        <v>2029</v>
      </c>
      <c r="D1000" t="s">
        <v>276</v>
      </c>
      <c r="E1000" t="s">
        <v>277</v>
      </c>
      <c r="F1000">
        <v>0.30994474629980795</v>
      </c>
    </row>
    <row r="1001" spans="1:6" hidden="1" x14ac:dyDescent="0.35">
      <c r="A1001" t="s">
        <v>76</v>
      </c>
      <c r="B1001" t="s">
        <v>130</v>
      </c>
      <c r="C1001">
        <v>2030</v>
      </c>
      <c r="D1001" t="s">
        <v>276</v>
      </c>
      <c r="E1001" t="s">
        <v>277</v>
      </c>
      <c r="F1001">
        <v>0.2845885576175764</v>
      </c>
    </row>
    <row r="1002" spans="1:6" hidden="1" x14ac:dyDescent="0.35">
      <c r="A1002" t="s">
        <v>76</v>
      </c>
      <c r="B1002" t="s">
        <v>130</v>
      </c>
      <c r="C1002">
        <v>2031</v>
      </c>
      <c r="D1002" t="s">
        <v>276</v>
      </c>
      <c r="E1002" t="s">
        <v>277</v>
      </c>
      <c r="F1002">
        <v>0.26117231742051139</v>
      </c>
    </row>
    <row r="1003" spans="1:6" hidden="1" x14ac:dyDescent="0.35">
      <c r="A1003" t="s">
        <v>76</v>
      </c>
      <c r="B1003" t="s">
        <v>130</v>
      </c>
      <c r="C1003">
        <v>2032</v>
      </c>
      <c r="D1003" t="s">
        <v>276</v>
      </c>
      <c r="E1003" t="s">
        <v>277</v>
      </c>
      <c r="F1003">
        <v>0.23979359590017002</v>
      </c>
    </row>
    <row r="1004" spans="1:6" hidden="1" x14ac:dyDescent="0.35">
      <c r="A1004" t="s">
        <v>76</v>
      </c>
      <c r="B1004" t="s">
        <v>130</v>
      </c>
      <c r="C1004">
        <v>2033</v>
      </c>
      <c r="D1004" t="s">
        <v>276</v>
      </c>
      <c r="E1004" t="s">
        <v>277</v>
      </c>
      <c r="F1004">
        <v>0.22048629240418305</v>
      </c>
    </row>
    <row r="1005" spans="1:6" hidden="1" x14ac:dyDescent="0.35">
      <c r="A1005" t="s">
        <v>76</v>
      </c>
      <c r="B1005" t="s">
        <v>130</v>
      </c>
      <c r="C1005">
        <v>2034</v>
      </c>
      <c r="D1005" t="s">
        <v>276</v>
      </c>
      <c r="E1005" t="s">
        <v>277</v>
      </c>
      <c r="F1005">
        <v>0.20296167206048987</v>
      </c>
    </row>
    <row r="1006" spans="1:6" hidden="1" x14ac:dyDescent="0.35">
      <c r="A1006" t="s">
        <v>76</v>
      </c>
      <c r="B1006" t="s">
        <v>130</v>
      </c>
      <c r="C1006">
        <v>2035</v>
      </c>
      <c r="D1006" t="s">
        <v>276</v>
      </c>
      <c r="E1006" t="s">
        <v>277</v>
      </c>
      <c r="F1006">
        <v>0.18699007425666414</v>
      </c>
    </row>
    <row r="1007" spans="1:6" hidden="1" x14ac:dyDescent="0.35">
      <c r="A1007" t="s">
        <v>76</v>
      </c>
      <c r="B1007" t="s">
        <v>130</v>
      </c>
      <c r="C1007">
        <v>2036</v>
      </c>
      <c r="D1007" t="s">
        <v>276</v>
      </c>
      <c r="E1007" t="s">
        <v>277</v>
      </c>
      <c r="F1007">
        <v>0.17242920283051077</v>
      </c>
    </row>
    <row r="1008" spans="1:6" hidden="1" x14ac:dyDescent="0.35">
      <c r="A1008" t="s">
        <v>76</v>
      </c>
      <c r="B1008" t="s">
        <v>130</v>
      </c>
      <c r="C1008">
        <v>2037</v>
      </c>
      <c r="D1008" t="s">
        <v>276</v>
      </c>
      <c r="E1008" t="s">
        <v>277</v>
      </c>
      <c r="F1008">
        <v>0.15915028773812034</v>
      </c>
    </row>
    <row r="1009" spans="1:6" hidden="1" x14ac:dyDescent="0.35">
      <c r="A1009" t="s">
        <v>76</v>
      </c>
      <c r="B1009" t="s">
        <v>130</v>
      </c>
      <c r="C1009">
        <v>2038</v>
      </c>
      <c r="D1009" t="s">
        <v>276</v>
      </c>
      <c r="E1009" t="s">
        <v>277</v>
      </c>
      <c r="F1009">
        <v>0.14701510049129296</v>
      </c>
    </row>
    <row r="1010" spans="1:6" hidden="1" x14ac:dyDescent="0.35">
      <c r="A1010" t="s">
        <v>76</v>
      </c>
      <c r="B1010" t="s">
        <v>130</v>
      </c>
      <c r="C1010">
        <v>2039</v>
      </c>
      <c r="D1010" t="s">
        <v>276</v>
      </c>
      <c r="E1010" t="s">
        <v>277</v>
      </c>
      <c r="F1010">
        <v>0.13591248703264158</v>
      </c>
    </row>
    <row r="1011" spans="1:6" hidden="1" x14ac:dyDescent="0.35">
      <c r="A1011" t="s">
        <v>76</v>
      </c>
      <c r="B1011" t="s">
        <v>130</v>
      </c>
      <c r="C1011">
        <v>2040</v>
      </c>
      <c r="D1011" t="s">
        <v>276</v>
      </c>
      <c r="E1011" t="s">
        <v>277</v>
      </c>
      <c r="F1011">
        <v>0.12574526922039375</v>
      </c>
    </row>
    <row r="1012" spans="1:6" hidden="1" x14ac:dyDescent="0.35">
      <c r="A1012" t="s">
        <v>76</v>
      </c>
      <c r="B1012" t="s">
        <v>130</v>
      </c>
      <c r="C1012">
        <v>2041</v>
      </c>
      <c r="D1012" t="s">
        <v>276</v>
      </c>
      <c r="E1012" t="s">
        <v>277</v>
      </c>
      <c r="F1012">
        <v>0.11643515153639861</v>
      </c>
    </row>
    <row r="1013" spans="1:6" hidden="1" x14ac:dyDescent="0.35">
      <c r="A1013" t="s">
        <v>76</v>
      </c>
      <c r="B1013" t="s">
        <v>130</v>
      </c>
      <c r="C1013">
        <v>2042</v>
      </c>
      <c r="D1013" t="s">
        <v>276</v>
      </c>
      <c r="E1013" t="s">
        <v>277</v>
      </c>
      <c r="F1013">
        <v>0.10789443304697421</v>
      </c>
    </row>
    <row r="1014" spans="1:6" hidden="1" x14ac:dyDescent="0.35">
      <c r="A1014" t="s">
        <v>76</v>
      </c>
      <c r="B1014" t="s">
        <v>130</v>
      </c>
      <c r="C1014">
        <v>2043</v>
      </c>
      <c r="D1014" t="s">
        <v>276</v>
      </c>
      <c r="E1014" t="s">
        <v>277</v>
      </c>
      <c r="F1014">
        <v>0.10005642401715931</v>
      </c>
    </row>
    <row r="1015" spans="1:6" hidden="1" x14ac:dyDescent="0.35">
      <c r="A1015" t="s">
        <v>76</v>
      </c>
      <c r="B1015" t="s">
        <v>130</v>
      </c>
      <c r="C1015">
        <v>2044</v>
      </c>
      <c r="D1015" t="s">
        <v>276</v>
      </c>
      <c r="E1015" t="s">
        <v>277</v>
      </c>
      <c r="F1015">
        <v>9.2860595066966978E-2</v>
      </c>
    </row>
    <row r="1016" spans="1:6" hidden="1" x14ac:dyDescent="0.35">
      <c r="A1016" t="s">
        <v>76</v>
      </c>
      <c r="B1016" t="s">
        <v>130</v>
      </c>
      <c r="C1016">
        <v>2045</v>
      </c>
      <c r="D1016" t="s">
        <v>276</v>
      </c>
      <c r="E1016" t="s">
        <v>277</v>
      </c>
      <c r="F1016">
        <v>8.6251355957290721E-2</v>
      </c>
    </row>
    <row r="1017" spans="1:6" hidden="1" x14ac:dyDescent="0.35">
      <c r="A1017" t="s">
        <v>76</v>
      </c>
      <c r="B1017" t="s">
        <v>130</v>
      </c>
      <c r="C1017">
        <v>2046</v>
      </c>
      <c r="D1017" t="s">
        <v>276</v>
      </c>
      <c r="E1017" t="s">
        <v>277</v>
      </c>
      <c r="F1017">
        <v>8.0166177030877916E-2</v>
      </c>
    </row>
    <row r="1018" spans="1:6" hidden="1" x14ac:dyDescent="0.35">
      <c r="A1018" t="s">
        <v>76</v>
      </c>
      <c r="B1018" t="s">
        <v>130</v>
      </c>
      <c r="C1018">
        <v>2047</v>
      </c>
      <c r="D1018" t="s">
        <v>276</v>
      </c>
      <c r="E1018" t="s">
        <v>277</v>
      </c>
      <c r="F1018">
        <v>7.4552860542187349E-2</v>
      </c>
    </row>
    <row r="1019" spans="1:6" hidden="1" x14ac:dyDescent="0.35">
      <c r="A1019" t="s">
        <v>76</v>
      </c>
      <c r="B1019" t="s">
        <v>130</v>
      </c>
      <c r="C1019">
        <v>2048</v>
      </c>
      <c r="D1019" t="s">
        <v>276</v>
      </c>
      <c r="E1019" t="s">
        <v>277</v>
      </c>
      <c r="F1019">
        <v>6.937125857158799E-2</v>
      </c>
    </row>
    <row r="1020" spans="1:6" hidden="1" x14ac:dyDescent="0.35">
      <c r="A1020" t="s">
        <v>76</v>
      </c>
      <c r="B1020" t="s">
        <v>130</v>
      </c>
      <c r="C1020">
        <v>2049</v>
      </c>
      <c r="D1020" t="s">
        <v>276</v>
      </c>
      <c r="E1020" t="s">
        <v>277</v>
      </c>
      <c r="F1020">
        <v>6.459200993969938E-2</v>
      </c>
    </row>
    <row r="1021" spans="1:6" hidden="1" x14ac:dyDescent="0.35">
      <c r="A1021" t="s">
        <v>76</v>
      </c>
      <c r="B1021" t="s">
        <v>130</v>
      </c>
      <c r="C1021">
        <v>2050</v>
      </c>
      <c r="D1021" t="s">
        <v>276</v>
      </c>
      <c r="E1021" t="s">
        <v>277</v>
      </c>
      <c r="F1021">
        <v>6.0171519394037087E-2</v>
      </c>
    </row>
    <row r="1022" spans="1:6" hidden="1" x14ac:dyDescent="0.35">
      <c r="A1022" t="s">
        <v>76</v>
      </c>
      <c r="B1022" t="s">
        <v>130</v>
      </c>
      <c r="C1022">
        <v>2000</v>
      </c>
      <c r="D1022" t="s">
        <v>278</v>
      </c>
      <c r="E1022" t="s">
        <v>279</v>
      </c>
      <c r="F1022">
        <v>0</v>
      </c>
    </row>
    <row r="1023" spans="1:6" hidden="1" x14ac:dyDescent="0.35">
      <c r="A1023" t="s">
        <v>76</v>
      </c>
      <c r="B1023" t="s">
        <v>130</v>
      </c>
      <c r="C1023">
        <v>2001</v>
      </c>
      <c r="D1023" t="s">
        <v>278</v>
      </c>
      <c r="E1023" t="s">
        <v>279</v>
      </c>
      <c r="F1023">
        <v>0</v>
      </c>
    </row>
    <row r="1024" spans="1:6" hidden="1" x14ac:dyDescent="0.35">
      <c r="A1024" t="s">
        <v>76</v>
      </c>
      <c r="B1024" t="s">
        <v>130</v>
      </c>
      <c r="C1024">
        <v>2002</v>
      </c>
      <c r="D1024" t="s">
        <v>278</v>
      </c>
      <c r="E1024" t="s">
        <v>279</v>
      </c>
      <c r="F1024">
        <v>0</v>
      </c>
    </row>
    <row r="1025" spans="1:6" hidden="1" x14ac:dyDescent="0.35">
      <c r="A1025" t="s">
        <v>76</v>
      </c>
      <c r="B1025" t="s">
        <v>130</v>
      </c>
      <c r="C1025">
        <v>2003</v>
      </c>
      <c r="D1025" t="s">
        <v>278</v>
      </c>
      <c r="E1025" t="s">
        <v>279</v>
      </c>
      <c r="F1025">
        <v>0</v>
      </c>
    </row>
    <row r="1026" spans="1:6" hidden="1" x14ac:dyDescent="0.35">
      <c r="A1026" t="s">
        <v>76</v>
      </c>
      <c r="B1026" t="s">
        <v>130</v>
      </c>
      <c r="C1026">
        <v>2004</v>
      </c>
      <c r="D1026" t="s">
        <v>278</v>
      </c>
      <c r="E1026" t="s">
        <v>279</v>
      </c>
      <c r="F1026">
        <v>0</v>
      </c>
    </row>
    <row r="1027" spans="1:6" hidden="1" x14ac:dyDescent="0.35">
      <c r="A1027" t="s">
        <v>76</v>
      </c>
      <c r="B1027" t="s">
        <v>130</v>
      </c>
      <c r="C1027">
        <v>2005</v>
      </c>
      <c r="D1027" t="s">
        <v>278</v>
      </c>
      <c r="E1027" t="s">
        <v>279</v>
      </c>
      <c r="F1027">
        <v>0</v>
      </c>
    </row>
    <row r="1028" spans="1:6" hidden="1" x14ac:dyDescent="0.35">
      <c r="A1028" t="s">
        <v>76</v>
      </c>
      <c r="B1028" t="s">
        <v>130</v>
      </c>
      <c r="C1028">
        <v>2006</v>
      </c>
      <c r="D1028" t="s">
        <v>278</v>
      </c>
      <c r="E1028" t="s">
        <v>279</v>
      </c>
      <c r="F1028">
        <v>0</v>
      </c>
    </row>
    <row r="1029" spans="1:6" hidden="1" x14ac:dyDescent="0.35">
      <c r="A1029" t="s">
        <v>76</v>
      </c>
      <c r="B1029" t="s">
        <v>130</v>
      </c>
      <c r="C1029">
        <v>2007</v>
      </c>
      <c r="D1029" t="s">
        <v>278</v>
      </c>
      <c r="E1029" t="s">
        <v>279</v>
      </c>
      <c r="F1029">
        <v>0</v>
      </c>
    </row>
    <row r="1030" spans="1:6" hidden="1" x14ac:dyDescent="0.35">
      <c r="A1030" t="s">
        <v>76</v>
      </c>
      <c r="B1030" t="s">
        <v>130</v>
      </c>
      <c r="C1030">
        <v>2008</v>
      </c>
      <c r="D1030" t="s">
        <v>278</v>
      </c>
      <c r="E1030" t="s">
        <v>279</v>
      </c>
      <c r="F1030">
        <v>0</v>
      </c>
    </row>
    <row r="1031" spans="1:6" hidden="1" x14ac:dyDescent="0.35">
      <c r="A1031" t="s">
        <v>76</v>
      </c>
      <c r="B1031" t="s">
        <v>130</v>
      </c>
      <c r="C1031">
        <v>2009</v>
      </c>
      <c r="D1031" t="s">
        <v>278</v>
      </c>
      <c r="E1031" t="s">
        <v>279</v>
      </c>
      <c r="F1031">
        <v>0</v>
      </c>
    </row>
    <row r="1032" spans="1:6" hidden="1" x14ac:dyDescent="0.35">
      <c r="A1032" t="s">
        <v>76</v>
      </c>
      <c r="B1032" t="s">
        <v>130</v>
      </c>
      <c r="C1032">
        <v>2010</v>
      </c>
      <c r="D1032" t="s">
        <v>278</v>
      </c>
      <c r="E1032" t="s">
        <v>279</v>
      </c>
      <c r="F1032">
        <v>1.2540297548180717E-5</v>
      </c>
    </row>
    <row r="1033" spans="1:6" hidden="1" x14ac:dyDescent="0.35">
      <c r="A1033" t="s">
        <v>76</v>
      </c>
      <c r="B1033" t="s">
        <v>130</v>
      </c>
      <c r="C1033">
        <v>2011</v>
      </c>
      <c r="D1033" t="s">
        <v>278</v>
      </c>
      <c r="E1033" t="s">
        <v>279</v>
      </c>
      <c r="F1033">
        <v>1.5281766970814778E-3</v>
      </c>
    </row>
    <row r="1034" spans="1:6" hidden="1" x14ac:dyDescent="0.35">
      <c r="A1034" t="s">
        <v>76</v>
      </c>
      <c r="B1034" t="s">
        <v>130</v>
      </c>
      <c r="C1034">
        <v>2012</v>
      </c>
      <c r="D1034" t="s">
        <v>278</v>
      </c>
      <c r="E1034" t="s">
        <v>279</v>
      </c>
      <c r="F1034">
        <v>9.6682695630233226E-3</v>
      </c>
    </row>
    <row r="1035" spans="1:6" hidden="1" x14ac:dyDescent="0.35">
      <c r="A1035" t="s">
        <v>76</v>
      </c>
      <c r="B1035" t="s">
        <v>130</v>
      </c>
      <c r="C1035">
        <v>2013</v>
      </c>
      <c r="D1035" t="s">
        <v>278</v>
      </c>
      <c r="E1035" t="s">
        <v>279</v>
      </c>
      <c r="F1035">
        <v>3.0060169040302096E-2</v>
      </c>
    </row>
    <row r="1036" spans="1:6" hidden="1" x14ac:dyDescent="0.35">
      <c r="A1036" t="s">
        <v>76</v>
      </c>
      <c r="B1036" t="s">
        <v>130</v>
      </c>
      <c r="C1036">
        <v>2014</v>
      </c>
      <c r="D1036" t="s">
        <v>278</v>
      </c>
      <c r="E1036" t="s">
        <v>279</v>
      </c>
      <c r="F1036">
        <v>7.322350410981715E-2</v>
      </c>
    </row>
    <row r="1037" spans="1:6" hidden="1" x14ac:dyDescent="0.35">
      <c r="A1037" t="s">
        <v>76</v>
      </c>
      <c r="B1037" t="s">
        <v>130</v>
      </c>
      <c r="C1037">
        <v>2015</v>
      </c>
      <c r="D1037" t="s">
        <v>278</v>
      </c>
      <c r="E1037" t="s">
        <v>279</v>
      </c>
      <c r="F1037">
        <v>0.13118914579286414</v>
      </c>
    </row>
    <row r="1038" spans="1:6" hidden="1" x14ac:dyDescent="0.35">
      <c r="A1038" t="s">
        <v>76</v>
      </c>
      <c r="B1038" t="s">
        <v>130</v>
      </c>
      <c r="C1038">
        <v>2016</v>
      </c>
      <c r="D1038" t="s">
        <v>278</v>
      </c>
      <c r="E1038" t="s">
        <v>279</v>
      </c>
      <c r="F1038">
        <v>0.2477010815771051</v>
      </c>
    </row>
    <row r="1039" spans="1:6" hidden="1" x14ac:dyDescent="0.35">
      <c r="A1039" t="s">
        <v>76</v>
      </c>
      <c r="B1039" t="s">
        <v>130</v>
      </c>
      <c r="C1039">
        <v>2017</v>
      </c>
      <c r="D1039" t="s">
        <v>278</v>
      </c>
      <c r="E1039" t="s">
        <v>279</v>
      </c>
      <c r="F1039">
        <v>0.28552060243426919</v>
      </c>
    </row>
    <row r="1040" spans="1:6" hidden="1" x14ac:dyDescent="0.35">
      <c r="A1040" t="s">
        <v>76</v>
      </c>
      <c r="B1040" t="s">
        <v>130</v>
      </c>
      <c r="C1040">
        <v>2018</v>
      </c>
      <c r="D1040" t="s">
        <v>278</v>
      </c>
      <c r="E1040" t="s">
        <v>279</v>
      </c>
      <c r="F1040">
        <v>0.34363189455372978</v>
      </c>
    </row>
    <row r="1041" spans="1:6" hidden="1" x14ac:dyDescent="0.35">
      <c r="A1041" t="s">
        <v>76</v>
      </c>
      <c r="B1041" t="s">
        <v>130</v>
      </c>
      <c r="C1041">
        <v>2019</v>
      </c>
      <c r="D1041" t="s">
        <v>278</v>
      </c>
      <c r="E1041" t="s">
        <v>279</v>
      </c>
      <c r="F1041">
        <v>0.42034468110663303</v>
      </c>
    </row>
    <row r="1042" spans="1:6" hidden="1" x14ac:dyDescent="0.35">
      <c r="A1042" t="s">
        <v>76</v>
      </c>
      <c r="B1042" t="s">
        <v>130</v>
      </c>
      <c r="C1042">
        <v>2020</v>
      </c>
      <c r="D1042" t="s">
        <v>278</v>
      </c>
      <c r="E1042" t="s">
        <v>279</v>
      </c>
      <c r="F1042">
        <v>0.4396138583167235</v>
      </c>
    </row>
    <row r="1043" spans="1:6" hidden="1" x14ac:dyDescent="0.35">
      <c r="A1043" t="s">
        <v>76</v>
      </c>
      <c r="B1043" t="s">
        <v>130</v>
      </c>
      <c r="C1043">
        <v>2021</v>
      </c>
      <c r="D1043" t="s">
        <v>278</v>
      </c>
      <c r="E1043" t="s">
        <v>279</v>
      </c>
      <c r="F1043">
        <v>0.46271388299616234</v>
      </c>
    </row>
    <row r="1044" spans="1:6" hidden="1" x14ac:dyDescent="0.35">
      <c r="A1044" t="s">
        <v>76</v>
      </c>
      <c r="B1044" t="s">
        <v>130</v>
      </c>
      <c r="C1044">
        <v>2022</v>
      </c>
      <c r="D1044" t="s">
        <v>278</v>
      </c>
      <c r="E1044" t="s">
        <v>279</v>
      </c>
      <c r="F1044">
        <v>0.57902400609714344</v>
      </c>
    </row>
    <row r="1045" spans="1:6" hidden="1" x14ac:dyDescent="0.35">
      <c r="A1045" t="s">
        <v>76</v>
      </c>
      <c r="B1045" t="s">
        <v>130</v>
      </c>
      <c r="C1045">
        <v>2023</v>
      </c>
      <c r="D1045" t="s">
        <v>278</v>
      </c>
      <c r="E1045" t="s">
        <v>279</v>
      </c>
      <c r="F1045">
        <v>0.60836588262007774</v>
      </c>
    </row>
    <row r="1046" spans="1:6" hidden="1" x14ac:dyDescent="0.35">
      <c r="A1046" t="s">
        <v>76</v>
      </c>
      <c r="B1046" t="s">
        <v>130</v>
      </c>
      <c r="C1046">
        <v>2024</v>
      </c>
      <c r="D1046" t="s">
        <v>278</v>
      </c>
      <c r="E1046" t="s">
        <v>279</v>
      </c>
      <c r="F1046">
        <v>0.5916918810712688</v>
      </c>
    </row>
    <row r="1047" spans="1:6" hidden="1" x14ac:dyDescent="0.35">
      <c r="A1047" t="s">
        <v>76</v>
      </c>
      <c r="B1047" t="s">
        <v>130</v>
      </c>
      <c r="C1047">
        <v>2025</v>
      </c>
      <c r="D1047" t="s">
        <v>278</v>
      </c>
      <c r="E1047" t="s">
        <v>279</v>
      </c>
      <c r="F1047">
        <v>0.59177582775237614</v>
      </c>
    </row>
    <row r="1048" spans="1:6" hidden="1" x14ac:dyDescent="0.35">
      <c r="A1048" t="s">
        <v>76</v>
      </c>
      <c r="B1048" t="s">
        <v>130</v>
      </c>
      <c r="C1048">
        <v>2026</v>
      </c>
      <c r="D1048" t="s">
        <v>278</v>
      </c>
      <c r="E1048" t="s">
        <v>279</v>
      </c>
      <c r="F1048">
        <v>0.59676254930021255</v>
      </c>
    </row>
    <row r="1049" spans="1:6" hidden="1" x14ac:dyDescent="0.35">
      <c r="A1049" t="s">
        <v>76</v>
      </c>
      <c r="B1049" t="s">
        <v>130</v>
      </c>
      <c r="C1049">
        <v>2027</v>
      </c>
      <c r="D1049" t="s">
        <v>278</v>
      </c>
      <c r="E1049" t="s">
        <v>279</v>
      </c>
      <c r="F1049">
        <v>0.60003598980445494</v>
      </c>
    </row>
    <row r="1050" spans="1:6" hidden="1" x14ac:dyDescent="0.35">
      <c r="A1050" t="s">
        <v>76</v>
      </c>
      <c r="B1050" t="s">
        <v>130</v>
      </c>
      <c r="C1050">
        <v>2028</v>
      </c>
      <c r="D1050" t="s">
        <v>278</v>
      </c>
      <c r="E1050" t="s">
        <v>279</v>
      </c>
      <c r="F1050">
        <v>0.6169024217806508</v>
      </c>
    </row>
    <row r="1051" spans="1:6" hidden="1" x14ac:dyDescent="0.35">
      <c r="A1051" t="s">
        <v>76</v>
      </c>
      <c r="B1051" t="s">
        <v>130</v>
      </c>
      <c r="C1051">
        <v>2029</v>
      </c>
      <c r="D1051" t="s">
        <v>278</v>
      </c>
      <c r="E1051" t="s">
        <v>279</v>
      </c>
      <c r="F1051">
        <v>0.60505619745831019</v>
      </c>
    </row>
    <row r="1052" spans="1:6" hidden="1" x14ac:dyDescent="0.35">
      <c r="A1052" t="s">
        <v>76</v>
      </c>
      <c r="B1052" t="s">
        <v>130</v>
      </c>
      <c r="C1052">
        <v>2030</v>
      </c>
      <c r="D1052" t="s">
        <v>278</v>
      </c>
      <c r="E1052" t="s">
        <v>279</v>
      </c>
      <c r="F1052">
        <v>0.60807366906573734</v>
      </c>
    </row>
    <row r="1053" spans="1:6" hidden="1" x14ac:dyDescent="0.35">
      <c r="A1053" t="s">
        <v>76</v>
      </c>
      <c r="B1053" t="s">
        <v>130</v>
      </c>
      <c r="C1053">
        <v>2031</v>
      </c>
      <c r="D1053" t="s">
        <v>278</v>
      </c>
      <c r="E1053" t="s">
        <v>279</v>
      </c>
      <c r="F1053">
        <v>0.60252618819167203</v>
      </c>
    </row>
    <row r="1054" spans="1:6" hidden="1" x14ac:dyDescent="0.35">
      <c r="A1054" t="s">
        <v>76</v>
      </c>
      <c r="B1054" t="s">
        <v>130</v>
      </c>
      <c r="C1054">
        <v>2032</v>
      </c>
      <c r="D1054" t="s">
        <v>278</v>
      </c>
      <c r="E1054" t="s">
        <v>279</v>
      </c>
      <c r="F1054">
        <v>0.59180693145951646</v>
      </c>
    </row>
    <row r="1055" spans="1:6" hidden="1" x14ac:dyDescent="0.35">
      <c r="A1055" t="s">
        <v>76</v>
      </c>
      <c r="B1055" t="s">
        <v>130</v>
      </c>
      <c r="C1055">
        <v>2033</v>
      </c>
      <c r="D1055" t="s">
        <v>278</v>
      </c>
      <c r="E1055" t="s">
        <v>279</v>
      </c>
      <c r="F1055">
        <v>0.58451305542130783</v>
      </c>
    </row>
    <row r="1056" spans="1:6" hidden="1" x14ac:dyDescent="0.35">
      <c r="A1056" t="s">
        <v>76</v>
      </c>
      <c r="B1056" t="s">
        <v>130</v>
      </c>
      <c r="C1056">
        <v>2034</v>
      </c>
      <c r="D1056" t="s">
        <v>278</v>
      </c>
      <c r="E1056" t="s">
        <v>279</v>
      </c>
      <c r="F1056">
        <v>0.5791433627383844</v>
      </c>
    </row>
    <row r="1057" spans="1:6" hidden="1" x14ac:dyDescent="0.35">
      <c r="A1057" t="s">
        <v>76</v>
      </c>
      <c r="B1057" t="s">
        <v>130</v>
      </c>
      <c r="C1057">
        <v>2035</v>
      </c>
      <c r="D1057" t="s">
        <v>278</v>
      </c>
      <c r="E1057" t="s">
        <v>279</v>
      </c>
      <c r="F1057">
        <v>0.57395125616828524</v>
      </c>
    </row>
    <row r="1058" spans="1:6" hidden="1" x14ac:dyDescent="0.35">
      <c r="A1058" t="s">
        <v>76</v>
      </c>
      <c r="B1058" t="s">
        <v>130</v>
      </c>
      <c r="C1058">
        <v>2036</v>
      </c>
      <c r="D1058" t="s">
        <v>278</v>
      </c>
      <c r="E1058" t="s">
        <v>279</v>
      </c>
      <c r="F1058">
        <v>0.56883505096554277</v>
      </c>
    </row>
    <row r="1059" spans="1:6" hidden="1" x14ac:dyDescent="0.35">
      <c r="A1059" t="s">
        <v>76</v>
      </c>
      <c r="B1059" t="s">
        <v>130</v>
      </c>
      <c r="C1059">
        <v>2037</v>
      </c>
      <c r="D1059" t="s">
        <v>278</v>
      </c>
      <c r="E1059" t="s">
        <v>279</v>
      </c>
      <c r="F1059">
        <v>0.56405786361329169</v>
      </c>
    </row>
    <row r="1060" spans="1:6" hidden="1" x14ac:dyDescent="0.35">
      <c r="A1060" t="s">
        <v>76</v>
      </c>
      <c r="B1060" t="s">
        <v>130</v>
      </c>
      <c r="C1060">
        <v>2038</v>
      </c>
      <c r="D1060" t="s">
        <v>278</v>
      </c>
      <c r="E1060" t="s">
        <v>279</v>
      </c>
      <c r="F1060">
        <v>0.55891858911323844</v>
      </c>
    </row>
    <row r="1061" spans="1:6" hidden="1" x14ac:dyDescent="0.35">
      <c r="A1061" t="s">
        <v>76</v>
      </c>
      <c r="B1061" t="s">
        <v>130</v>
      </c>
      <c r="C1061">
        <v>2039</v>
      </c>
      <c r="D1061" t="s">
        <v>278</v>
      </c>
      <c r="E1061" t="s">
        <v>279</v>
      </c>
      <c r="F1061">
        <v>0.55305396845773258</v>
      </c>
    </row>
    <row r="1062" spans="1:6" hidden="1" x14ac:dyDescent="0.35">
      <c r="A1062" t="s">
        <v>76</v>
      </c>
      <c r="B1062" t="s">
        <v>130</v>
      </c>
      <c r="C1062">
        <v>2040</v>
      </c>
      <c r="D1062" t="s">
        <v>278</v>
      </c>
      <c r="E1062" t="s">
        <v>279</v>
      </c>
      <c r="F1062">
        <v>0.54247265350872209</v>
      </c>
    </row>
    <row r="1063" spans="1:6" hidden="1" x14ac:dyDescent="0.35">
      <c r="A1063" t="s">
        <v>76</v>
      </c>
      <c r="B1063" t="s">
        <v>130</v>
      </c>
      <c r="C1063">
        <v>2041</v>
      </c>
      <c r="D1063" t="s">
        <v>278</v>
      </c>
      <c r="E1063" t="s">
        <v>279</v>
      </c>
      <c r="F1063">
        <v>0.51633730177022374</v>
      </c>
    </row>
    <row r="1064" spans="1:6" hidden="1" x14ac:dyDescent="0.35">
      <c r="A1064" t="s">
        <v>76</v>
      </c>
      <c r="B1064" t="s">
        <v>130</v>
      </c>
      <c r="C1064">
        <v>2042</v>
      </c>
      <c r="D1064" t="s">
        <v>278</v>
      </c>
      <c r="E1064" t="s">
        <v>279</v>
      </c>
      <c r="F1064">
        <v>0.48675076482398905</v>
      </c>
    </row>
    <row r="1065" spans="1:6" hidden="1" x14ac:dyDescent="0.35">
      <c r="A1065" t="s">
        <v>76</v>
      </c>
      <c r="B1065" t="s">
        <v>130</v>
      </c>
      <c r="C1065">
        <v>2043</v>
      </c>
      <c r="D1065" t="s">
        <v>278</v>
      </c>
      <c r="E1065" t="s">
        <v>279</v>
      </c>
      <c r="F1065">
        <v>0.46578847356154846</v>
      </c>
    </row>
    <row r="1066" spans="1:6" hidden="1" x14ac:dyDescent="0.35">
      <c r="A1066" t="s">
        <v>76</v>
      </c>
      <c r="B1066" t="s">
        <v>130</v>
      </c>
      <c r="C1066">
        <v>2044</v>
      </c>
      <c r="D1066" t="s">
        <v>278</v>
      </c>
      <c r="E1066" t="s">
        <v>279</v>
      </c>
      <c r="F1066">
        <v>0.44572127495930336</v>
      </c>
    </row>
    <row r="1067" spans="1:6" hidden="1" x14ac:dyDescent="0.35">
      <c r="A1067" t="s">
        <v>76</v>
      </c>
      <c r="B1067" t="s">
        <v>130</v>
      </c>
      <c r="C1067">
        <v>2045</v>
      </c>
      <c r="D1067" t="s">
        <v>278</v>
      </c>
      <c r="E1067" t="s">
        <v>279</v>
      </c>
      <c r="F1067">
        <v>0.42536030537033998</v>
      </c>
    </row>
    <row r="1068" spans="1:6" hidden="1" x14ac:dyDescent="0.35">
      <c r="A1068" t="s">
        <v>76</v>
      </c>
      <c r="B1068" t="s">
        <v>130</v>
      </c>
      <c r="C1068">
        <v>2046</v>
      </c>
      <c r="D1068" t="s">
        <v>278</v>
      </c>
      <c r="E1068" t="s">
        <v>279</v>
      </c>
      <c r="F1068">
        <v>0.40501753748367009</v>
      </c>
    </row>
    <row r="1069" spans="1:6" hidden="1" x14ac:dyDescent="0.35">
      <c r="A1069" t="s">
        <v>76</v>
      </c>
      <c r="B1069" t="s">
        <v>130</v>
      </c>
      <c r="C1069">
        <v>2047</v>
      </c>
      <c r="D1069" t="s">
        <v>278</v>
      </c>
      <c r="E1069" t="s">
        <v>279</v>
      </c>
      <c r="F1069">
        <v>0.38470964116975775</v>
      </c>
    </row>
    <row r="1070" spans="1:6" hidden="1" x14ac:dyDescent="0.35">
      <c r="A1070" t="s">
        <v>76</v>
      </c>
      <c r="B1070" t="s">
        <v>130</v>
      </c>
      <c r="C1070">
        <v>2048</v>
      </c>
      <c r="D1070" t="s">
        <v>278</v>
      </c>
      <c r="E1070" t="s">
        <v>279</v>
      </c>
      <c r="F1070">
        <v>0.36419449723797315</v>
      </c>
    </row>
    <row r="1071" spans="1:6" hidden="1" x14ac:dyDescent="0.35">
      <c r="A1071" t="s">
        <v>76</v>
      </c>
      <c r="B1071" t="s">
        <v>130</v>
      </c>
      <c r="C1071">
        <v>2049</v>
      </c>
      <c r="D1071" t="s">
        <v>278</v>
      </c>
      <c r="E1071" t="s">
        <v>279</v>
      </c>
      <c r="F1071">
        <v>0.34404752223467422</v>
      </c>
    </row>
    <row r="1072" spans="1:6" hidden="1" x14ac:dyDescent="0.35">
      <c r="A1072" t="s">
        <v>76</v>
      </c>
      <c r="B1072" t="s">
        <v>130</v>
      </c>
      <c r="C1072">
        <v>2050</v>
      </c>
      <c r="D1072" t="s">
        <v>278</v>
      </c>
      <c r="E1072" t="s">
        <v>279</v>
      </c>
      <c r="F1072">
        <v>0.32442830505476711</v>
      </c>
    </row>
    <row r="1073" spans="1:6" hidden="1" x14ac:dyDescent="0.35">
      <c r="A1073" t="s">
        <v>76</v>
      </c>
      <c r="B1073" t="s">
        <v>130</v>
      </c>
      <c r="C1073">
        <v>2000</v>
      </c>
      <c r="D1073" t="s">
        <v>280</v>
      </c>
      <c r="E1073" t="s">
        <v>281</v>
      </c>
      <c r="F1073">
        <v>0</v>
      </c>
    </row>
    <row r="1074" spans="1:6" hidden="1" x14ac:dyDescent="0.35">
      <c r="A1074" t="s">
        <v>76</v>
      </c>
      <c r="B1074" t="s">
        <v>130</v>
      </c>
      <c r="C1074">
        <v>2001</v>
      </c>
      <c r="D1074" t="s">
        <v>280</v>
      </c>
      <c r="E1074" t="s">
        <v>281</v>
      </c>
      <c r="F1074">
        <v>0</v>
      </c>
    </row>
    <row r="1075" spans="1:6" hidden="1" x14ac:dyDescent="0.35">
      <c r="A1075" t="s">
        <v>76</v>
      </c>
      <c r="B1075" t="s">
        <v>130</v>
      </c>
      <c r="C1075">
        <v>2002</v>
      </c>
      <c r="D1075" t="s">
        <v>280</v>
      </c>
      <c r="E1075" t="s">
        <v>281</v>
      </c>
      <c r="F1075">
        <v>0</v>
      </c>
    </row>
    <row r="1076" spans="1:6" hidden="1" x14ac:dyDescent="0.35">
      <c r="A1076" t="s">
        <v>76</v>
      </c>
      <c r="B1076" t="s">
        <v>130</v>
      </c>
      <c r="C1076">
        <v>2003</v>
      </c>
      <c r="D1076" t="s">
        <v>280</v>
      </c>
      <c r="E1076" t="s">
        <v>281</v>
      </c>
      <c r="F1076">
        <v>0</v>
      </c>
    </row>
    <row r="1077" spans="1:6" hidden="1" x14ac:dyDescent="0.35">
      <c r="A1077" t="s">
        <v>76</v>
      </c>
      <c r="B1077" t="s">
        <v>130</v>
      </c>
      <c r="C1077">
        <v>2004</v>
      </c>
      <c r="D1077" t="s">
        <v>280</v>
      </c>
      <c r="E1077" t="s">
        <v>281</v>
      </c>
      <c r="F1077">
        <v>0</v>
      </c>
    </row>
    <row r="1078" spans="1:6" hidden="1" x14ac:dyDescent="0.35">
      <c r="A1078" t="s">
        <v>76</v>
      </c>
      <c r="B1078" t="s">
        <v>130</v>
      </c>
      <c r="C1078">
        <v>2005</v>
      </c>
      <c r="D1078" t="s">
        <v>280</v>
      </c>
      <c r="E1078" t="s">
        <v>281</v>
      </c>
      <c r="F1078">
        <v>0</v>
      </c>
    </row>
    <row r="1079" spans="1:6" hidden="1" x14ac:dyDescent="0.35">
      <c r="A1079" t="s">
        <v>76</v>
      </c>
      <c r="B1079" t="s">
        <v>130</v>
      </c>
      <c r="C1079">
        <v>2006</v>
      </c>
      <c r="D1079" t="s">
        <v>280</v>
      </c>
      <c r="E1079" t="s">
        <v>281</v>
      </c>
      <c r="F1079">
        <v>1.9562359870466142E-4</v>
      </c>
    </row>
    <row r="1080" spans="1:6" hidden="1" x14ac:dyDescent="0.35">
      <c r="A1080" t="s">
        <v>76</v>
      </c>
      <c r="B1080" t="s">
        <v>130</v>
      </c>
      <c r="C1080">
        <v>2007</v>
      </c>
      <c r="D1080" t="s">
        <v>280</v>
      </c>
      <c r="E1080" t="s">
        <v>281</v>
      </c>
      <c r="F1080">
        <v>8.5342382475700972E-4</v>
      </c>
    </row>
    <row r="1081" spans="1:6" hidden="1" x14ac:dyDescent="0.35">
      <c r="A1081" t="s">
        <v>76</v>
      </c>
      <c r="B1081" t="s">
        <v>130</v>
      </c>
      <c r="C1081">
        <v>2008</v>
      </c>
      <c r="D1081" t="s">
        <v>280</v>
      </c>
      <c r="E1081" t="s">
        <v>281</v>
      </c>
      <c r="F1081">
        <v>1.9216881568324996E-2</v>
      </c>
    </row>
    <row r="1082" spans="1:6" hidden="1" x14ac:dyDescent="0.35">
      <c r="A1082" t="s">
        <v>76</v>
      </c>
      <c r="B1082" t="s">
        <v>130</v>
      </c>
      <c r="C1082">
        <v>2009</v>
      </c>
      <c r="D1082" t="s">
        <v>280</v>
      </c>
      <c r="E1082" t="s">
        <v>281</v>
      </c>
      <c r="F1082">
        <v>6.4347969947769826E-2</v>
      </c>
    </row>
    <row r="1083" spans="1:6" hidden="1" x14ac:dyDescent="0.35">
      <c r="A1083" t="s">
        <v>76</v>
      </c>
      <c r="B1083" t="s">
        <v>130</v>
      </c>
      <c r="C1083">
        <v>2010</v>
      </c>
      <c r="D1083" t="s">
        <v>280</v>
      </c>
      <c r="E1083" t="s">
        <v>281</v>
      </c>
      <c r="F1083">
        <v>0.1552062757803476</v>
      </c>
    </row>
    <row r="1084" spans="1:6" hidden="1" x14ac:dyDescent="0.35">
      <c r="A1084" t="s">
        <v>76</v>
      </c>
      <c r="B1084" t="s">
        <v>130</v>
      </c>
      <c r="C1084">
        <v>2011</v>
      </c>
      <c r="D1084" t="s">
        <v>280</v>
      </c>
      <c r="E1084" t="s">
        <v>281</v>
      </c>
      <c r="F1084">
        <v>0.34698432841443838</v>
      </c>
    </row>
    <row r="1085" spans="1:6" hidden="1" x14ac:dyDescent="0.35">
      <c r="A1085" t="s">
        <v>76</v>
      </c>
      <c r="B1085" t="s">
        <v>130</v>
      </c>
      <c r="C1085">
        <v>2012</v>
      </c>
      <c r="D1085" t="s">
        <v>280</v>
      </c>
      <c r="E1085" t="s">
        <v>281</v>
      </c>
      <c r="F1085">
        <v>0.38448410675255396</v>
      </c>
    </row>
    <row r="1086" spans="1:6" hidden="1" x14ac:dyDescent="0.35">
      <c r="A1086" t="s">
        <v>76</v>
      </c>
      <c r="B1086" t="s">
        <v>130</v>
      </c>
      <c r="C1086">
        <v>2013</v>
      </c>
      <c r="D1086" t="s">
        <v>280</v>
      </c>
      <c r="E1086" t="s">
        <v>281</v>
      </c>
      <c r="F1086">
        <v>0.48730414502968139</v>
      </c>
    </row>
    <row r="1087" spans="1:6" hidden="1" x14ac:dyDescent="0.35">
      <c r="A1087" t="s">
        <v>76</v>
      </c>
      <c r="B1087" t="s">
        <v>130</v>
      </c>
      <c r="C1087">
        <v>2014</v>
      </c>
      <c r="D1087" t="s">
        <v>280</v>
      </c>
      <c r="E1087" t="s">
        <v>281</v>
      </c>
      <c r="F1087">
        <v>0.44131303481423817</v>
      </c>
    </row>
    <row r="1088" spans="1:6" hidden="1" x14ac:dyDescent="0.35">
      <c r="A1088" t="s">
        <v>76</v>
      </c>
      <c r="B1088" t="s">
        <v>130</v>
      </c>
      <c r="C1088">
        <v>2015</v>
      </c>
      <c r="D1088" t="s">
        <v>280</v>
      </c>
      <c r="E1088" t="s">
        <v>281</v>
      </c>
      <c r="F1088">
        <v>0.32645664471432473</v>
      </c>
    </row>
    <row r="1089" spans="1:6" hidden="1" x14ac:dyDescent="0.35">
      <c r="A1089" t="s">
        <v>76</v>
      </c>
      <c r="B1089" t="s">
        <v>130</v>
      </c>
      <c r="C1089">
        <v>2016</v>
      </c>
      <c r="D1089" t="s">
        <v>280</v>
      </c>
      <c r="E1089" t="s">
        <v>281</v>
      </c>
      <c r="F1089">
        <v>0.24704726516920095</v>
      </c>
    </row>
    <row r="1090" spans="1:6" hidden="1" x14ac:dyDescent="0.35">
      <c r="A1090" t="s">
        <v>76</v>
      </c>
      <c r="B1090" t="s">
        <v>130</v>
      </c>
      <c r="C1090">
        <v>2017</v>
      </c>
      <c r="D1090" t="s">
        <v>280</v>
      </c>
      <c r="E1090" t="s">
        <v>281</v>
      </c>
      <c r="F1090">
        <v>0.22310375943041527</v>
      </c>
    </row>
    <row r="1091" spans="1:6" hidden="1" x14ac:dyDescent="0.35">
      <c r="A1091" t="s">
        <v>76</v>
      </c>
      <c r="B1091" t="s">
        <v>130</v>
      </c>
      <c r="C1091">
        <v>2018</v>
      </c>
      <c r="D1091" t="s">
        <v>280</v>
      </c>
      <c r="E1091" t="s">
        <v>281</v>
      </c>
      <c r="F1091">
        <v>0.19365880971419122</v>
      </c>
    </row>
    <row r="1092" spans="1:6" hidden="1" x14ac:dyDescent="0.35">
      <c r="A1092" t="s">
        <v>76</v>
      </c>
      <c r="B1092" t="s">
        <v>130</v>
      </c>
      <c r="C1092">
        <v>2019</v>
      </c>
      <c r="D1092" t="s">
        <v>280</v>
      </c>
      <c r="E1092" t="s">
        <v>281</v>
      </c>
      <c r="F1092">
        <v>0.12563523434569021</v>
      </c>
    </row>
    <row r="1093" spans="1:6" hidden="1" x14ac:dyDescent="0.35">
      <c r="A1093" t="s">
        <v>76</v>
      </c>
      <c r="B1093" t="s">
        <v>130</v>
      </c>
      <c r="C1093">
        <v>2020</v>
      </c>
      <c r="D1093" t="s">
        <v>280</v>
      </c>
      <c r="E1093" t="s">
        <v>281</v>
      </c>
      <c r="F1093">
        <v>0.11815607184794852</v>
      </c>
    </row>
    <row r="1094" spans="1:6" hidden="1" x14ac:dyDescent="0.35">
      <c r="A1094" t="s">
        <v>76</v>
      </c>
      <c r="B1094" t="s">
        <v>130</v>
      </c>
      <c r="C1094">
        <v>2021</v>
      </c>
      <c r="D1094" t="s">
        <v>280</v>
      </c>
      <c r="E1094" t="s">
        <v>281</v>
      </c>
      <c r="F1094">
        <v>0.10391464149412401</v>
      </c>
    </row>
    <row r="1095" spans="1:6" hidden="1" x14ac:dyDescent="0.35">
      <c r="A1095" t="s">
        <v>76</v>
      </c>
      <c r="B1095" t="s">
        <v>130</v>
      </c>
      <c r="C1095">
        <v>2022</v>
      </c>
      <c r="D1095" t="s">
        <v>280</v>
      </c>
      <c r="E1095" t="s">
        <v>281</v>
      </c>
      <c r="F1095">
        <v>8.7492592320759399E-2</v>
      </c>
    </row>
    <row r="1096" spans="1:6" hidden="1" x14ac:dyDescent="0.35">
      <c r="A1096" t="s">
        <v>76</v>
      </c>
      <c r="B1096" t="s">
        <v>130</v>
      </c>
      <c r="C1096">
        <v>2023</v>
      </c>
      <c r="D1096" t="s">
        <v>280</v>
      </c>
      <c r="E1096" t="s">
        <v>281</v>
      </c>
      <c r="F1096">
        <v>7.4534504114384739E-2</v>
      </c>
    </row>
    <row r="1097" spans="1:6" hidden="1" x14ac:dyDescent="0.35">
      <c r="A1097" t="s">
        <v>76</v>
      </c>
      <c r="B1097" t="s">
        <v>130</v>
      </c>
      <c r="C1097">
        <v>2024</v>
      </c>
      <c r="D1097" t="s">
        <v>280</v>
      </c>
      <c r="E1097" t="s">
        <v>281</v>
      </c>
      <c r="F1097">
        <v>6.3511076939002417E-2</v>
      </c>
    </row>
    <row r="1098" spans="1:6" hidden="1" x14ac:dyDescent="0.35">
      <c r="A1098" t="s">
        <v>76</v>
      </c>
      <c r="B1098" t="s">
        <v>130</v>
      </c>
      <c r="C1098">
        <v>2025</v>
      </c>
      <c r="D1098" t="s">
        <v>280</v>
      </c>
      <c r="E1098" t="s">
        <v>281</v>
      </c>
      <c r="F1098">
        <v>6.4968383811717295E-2</v>
      </c>
    </row>
    <row r="1099" spans="1:6" hidden="1" x14ac:dyDescent="0.35">
      <c r="A1099" t="s">
        <v>76</v>
      </c>
      <c r="B1099" t="s">
        <v>130</v>
      </c>
      <c r="C1099">
        <v>2026</v>
      </c>
      <c r="D1099" t="s">
        <v>280</v>
      </c>
      <c r="E1099" t="s">
        <v>281</v>
      </c>
      <c r="F1099">
        <v>7.0894118393756325E-2</v>
      </c>
    </row>
    <row r="1100" spans="1:6" hidden="1" x14ac:dyDescent="0.35">
      <c r="A1100" t="s">
        <v>76</v>
      </c>
      <c r="B1100" t="s">
        <v>130</v>
      </c>
      <c r="C1100">
        <v>2027</v>
      </c>
      <c r="D1100" t="s">
        <v>280</v>
      </c>
      <c r="E1100" t="s">
        <v>281</v>
      </c>
      <c r="F1100">
        <v>6.4250491197352849E-2</v>
      </c>
    </row>
    <row r="1101" spans="1:6" hidden="1" x14ac:dyDescent="0.35">
      <c r="A1101" t="s">
        <v>76</v>
      </c>
      <c r="B1101" t="s">
        <v>130</v>
      </c>
      <c r="C1101">
        <v>2028</v>
      </c>
      <c r="D1101" t="s">
        <v>280</v>
      </c>
      <c r="E1101" t="s">
        <v>281</v>
      </c>
      <c r="F1101">
        <v>5.8862772430655942E-2</v>
      </c>
    </row>
    <row r="1102" spans="1:6" hidden="1" x14ac:dyDescent="0.35">
      <c r="A1102" t="s">
        <v>76</v>
      </c>
      <c r="B1102" t="s">
        <v>130</v>
      </c>
      <c r="C1102">
        <v>2029</v>
      </c>
      <c r="D1102" t="s">
        <v>280</v>
      </c>
      <c r="E1102" t="s">
        <v>281</v>
      </c>
      <c r="F1102">
        <v>6.437765457775424E-2</v>
      </c>
    </row>
    <row r="1103" spans="1:6" hidden="1" x14ac:dyDescent="0.35">
      <c r="A1103" t="s">
        <v>76</v>
      </c>
      <c r="B1103" t="s">
        <v>130</v>
      </c>
      <c r="C1103">
        <v>2030</v>
      </c>
      <c r="D1103" t="s">
        <v>280</v>
      </c>
      <c r="E1103" t="s">
        <v>281</v>
      </c>
      <c r="F1103">
        <v>7.3645069262623375E-2</v>
      </c>
    </row>
    <row r="1104" spans="1:6" hidden="1" x14ac:dyDescent="0.35">
      <c r="A1104" t="s">
        <v>76</v>
      </c>
      <c r="B1104" t="s">
        <v>130</v>
      </c>
      <c r="C1104">
        <v>2031</v>
      </c>
      <c r="D1104" t="s">
        <v>280</v>
      </c>
      <c r="E1104" t="s">
        <v>281</v>
      </c>
      <c r="F1104">
        <v>7.2558925688100268E-2</v>
      </c>
    </row>
    <row r="1105" spans="1:6" hidden="1" x14ac:dyDescent="0.35">
      <c r="A1105" t="s">
        <v>76</v>
      </c>
      <c r="B1105" t="s">
        <v>130</v>
      </c>
      <c r="C1105">
        <v>2032</v>
      </c>
      <c r="D1105" t="s">
        <v>280</v>
      </c>
      <c r="E1105" t="s">
        <v>281</v>
      </c>
      <c r="F1105">
        <v>6.569413509123799E-2</v>
      </c>
    </row>
    <row r="1106" spans="1:6" hidden="1" x14ac:dyDescent="0.35">
      <c r="A1106" t="s">
        <v>76</v>
      </c>
      <c r="B1106" t="s">
        <v>130</v>
      </c>
      <c r="C1106">
        <v>2033</v>
      </c>
      <c r="D1106" t="s">
        <v>280</v>
      </c>
      <c r="E1106" t="s">
        <v>281</v>
      </c>
      <c r="F1106">
        <v>6.1243756714207356E-2</v>
      </c>
    </row>
    <row r="1107" spans="1:6" hidden="1" x14ac:dyDescent="0.35">
      <c r="A1107" t="s">
        <v>76</v>
      </c>
      <c r="B1107" t="s">
        <v>130</v>
      </c>
      <c r="C1107">
        <v>2034</v>
      </c>
      <c r="D1107" t="s">
        <v>280</v>
      </c>
      <c r="E1107" t="s">
        <v>281</v>
      </c>
      <c r="F1107">
        <v>5.8318739744803873E-2</v>
      </c>
    </row>
    <row r="1108" spans="1:6" hidden="1" x14ac:dyDescent="0.35">
      <c r="A1108" t="s">
        <v>76</v>
      </c>
      <c r="B1108" t="s">
        <v>130</v>
      </c>
      <c r="C1108">
        <v>2035</v>
      </c>
      <c r="D1108" t="s">
        <v>280</v>
      </c>
      <c r="E1108" t="s">
        <v>281</v>
      </c>
      <c r="F1108">
        <v>5.6193831999835145E-2</v>
      </c>
    </row>
    <row r="1109" spans="1:6" hidden="1" x14ac:dyDescent="0.35">
      <c r="A1109" t="s">
        <v>76</v>
      </c>
      <c r="B1109" t="s">
        <v>130</v>
      </c>
      <c r="C1109">
        <v>2036</v>
      </c>
      <c r="D1109" t="s">
        <v>280</v>
      </c>
      <c r="E1109" t="s">
        <v>281</v>
      </c>
      <c r="F1109">
        <v>5.4121684164549627E-2</v>
      </c>
    </row>
    <row r="1110" spans="1:6" hidden="1" x14ac:dyDescent="0.35">
      <c r="A1110" t="s">
        <v>76</v>
      </c>
      <c r="B1110" t="s">
        <v>130</v>
      </c>
      <c r="C1110">
        <v>2037</v>
      </c>
      <c r="D1110" t="s">
        <v>280</v>
      </c>
      <c r="E1110" t="s">
        <v>281</v>
      </c>
      <c r="F1110">
        <v>5.2222091232871241E-2</v>
      </c>
    </row>
    <row r="1111" spans="1:6" hidden="1" x14ac:dyDescent="0.35">
      <c r="A1111" t="s">
        <v>76</v>
      </c>
      <c r="B1111" t="s">
        <v>130</v>
      </c>
      <c r="C1111">
        <v>2038</v>
      </c>
      <c r="D1111" t="s">
        <v>280</v>
      </c>
      <c r="E1111" t="s">
        <v>281</v>
      </c>
      <c r="F1111">
        <v>5.0955570980104191E-2</v>
      </c>
    </row>
    <row r="1112" spans="1:6" hidden="1" x14ac:dyDescent="0.35">
      <c r="A1112" t="s">
        <v>76</v>
      </c>
      <c r="B1112" t="s">
        <v>130</v>
      </c>
      <c r="C1112">
        <v>2039</v>
      </c>
      <c r="D1112" t="s">
        <v>280</v>
      </c>
      <c r="E1112" t="s">
        <v>281</v>
      </c>
      <c r="F1112">
        <v>4.9673628976848704E-2</v>
      </c>
    </row>
    <row r="1113" spans="1:6" hidden="1" x14ac:dyDescent="0.35">
      <c r="A1113" t="s">
        <v>76</v>
      </c>
      <c r="B1113" t="s">
        <v>130</v>
      </c>
      <c r="C1113">
        <v>2040</v>
      </c>
      <c r="D1113" t="s">
        <v>280</v>
      </c>
      <c r="E1113" t="s">
        <v>281</v>
      </c>
      <c r="F1113">
        <v>4.8284588213804429E-2</v>
      </c>
    </row>
    <row r="1114" spans="1:6" hidden="1" x14ac:dyDescent="0.35">
      <c r="A1114" t="s">
        <v>76</v>
      </c>
      <c r="B1114" t="s">
        <v>130</v>
      </c>
      <c r="C1114">
        <v>2041</v>
      </c>
      <c r="D1114" t="s">
        <v>280</v>
      </c>
      <c r="E1114" t="s">
        <v>281</v>
      </c>
      <c r="F1114">
        <v>4.7237540405603191E-2</v>
      </c>
    </row>
    <row r="1115" spans="1:6" hidden="1" x14ac:dyDescent="0.35">
      <c r="A1115" t="s">
        <v>76</v>
      </c>
      <c r="B1115" t="s">
        <v>130</v>
      </c>
      <c r="C1115">
        <v>2042</v>
      </c>
      <c r="D1115" t="s">
        <v>280</v>
      </c>
      <c r="E1115" t="s">
        <v>281</v>
      </c>
      <c r="F1115">
        <v>4.6421610173463537E-2</v>
      </c>
    </row>
    <row r="1116" spans="1:6" hidden="1" x14ac:dyDescent="0.35">
      <c r="A1116" t="s">
        <v>76</v>
      </c>
      <c r="B1116" t="s">
        <v>130</v>
      </c>
      <c r="C1116">
        <v>2043</v>
      </c>
      <c r="D1116" t="s">
        <v>280</v>
      </c>
      <c r="E1116" t="s">
        <v>281</v>
      </c>
      <c r="F1116">
        <v>4.5415523140457589E-2</v>
      </c>
    </row>
    <row r="1117" spans="1:6" hidden="1" x14ac:dyDescent="0.35">
      <c r="A1117" t="s">
        <v>76</v>
      </c>
      <c r="B1117" t="s">
        <v>130</v>
      </c>
      <c r="C1117">
        <v>2044</v>
      </c>
      <c r="D1117" t="s">
        <v>280</v>
      </c>
      <c r="E1117" t="s">
        <v>281</v>
      </c>
      <c r="F1117">
        <v>4.4231974677568842E-2</v>
      </c>
    </row>
    <row r="1118" spans="1:6" hidden="1" x14ac:dyDescent="0.35">
      <c r="A1118" t="s">
        <v>76</v>
      </c>
      <c r="B1118" t="s">
        <v>130</v>
      </c>
      <c r="C1118">
        <v>2045</v>
      </c>
      <c r="D1118" t="s">
        <v>280</v>
      </c>
      <c r="E1118" t="s">
        <v>281</v>
      </c>
      <c r="F1118">
        <v>4.3344607190856921E-2</v>
      </c>
    </row>
    <row r="1119" spans="1:6" hidden="1" x14ac:dyDescent="0.35">
      <c r="A1119" t="s">
        <v>76</v>
      </c>
      <c r="B1119" t="s">
        <v>130</v>
      </c>
      <c r="C1119">
        <v>2046</v>
      </c>
      <c r="D1119" t="s">
        <v>280</v>
      </c>
      <c r="E1119" t="s">
        <v>281</v>
      </c>
      <c r="F1119">
        <v>4.2651542153499443E-2</v>
      </c>
    </row>
    <row r="1120" spans="1:6" hidden="1" x14ac:dyDescent="0.35">
      <c r="A1120" t="s">
        <v>76</v>
      </c>
      <c r="B1120" t="s">
        <v>130</v>
      </c>
      <c r="C1120">
        <v>2047</v>
      </c>
      <c r="D1120" t="s">
        <v>280</v>
      </c>
      <c r="E1120" t="s">
        <v>281</v>
      </c>
      <c r="F1120">
        <v>4.2094290108907563E-2</v>
      </c>
    </row>
    <row r="1121" spans="1:6" hidden="1" x14ac:dyDescent="0.35">
      <c r="A1121" t="s">
        <v>76</v>
      </c>
      <c r="B1121" t="s">
        <v>130</v>
      </c>
      <c r="C1121">
        <v>2048</v>
      </c>
      <c r="D1121" t="s">
        <v>280</v>
      </c>
      <c r="E1121" t="s">
        <v>281</v>
      </c>
      <c r="F1121">
        <v>4.1627872809208065E-2</v>
      </c>
    </row>
    <row r="1122" spans="1:6" hidden="1" x14ac:dyDescent="0.35">
      <c r="A1122" t="s">
        <v>76</v>
      </c>
      <c r="B1122" t="s">
        <v>130</v>
      </c>
      <c r="C1122">
        <v>2049</v>
      </c>
      <c r="D1122" t="s">
        <v>280</v>
      </c>
      <c r="E1122" t="s">
        <v>281</v>
      </c>
      <c r="F1122">
        <v>4.1236261350715814E-2</v>
      </c>
    </row>
    <row r="1123" spans="1:6" hidden="1" x14ac:dyDescent="0.35">
      <c r="A1123" t="s">
        <v>76</v>
      </c>
      <c r="B1123" t="s">
        <v>130</v>
      </c>
      <c r="C1123">
        <v>2050</v>
      </c>
      <c r="D1123" t="s">
        <v>280</v>
      </c>
      <c r="E1123" t="s">
        <v>281</v>
      </c>
      <c r="F1123">
        <v>4.0906954087527349E-2</v>
      </c>
    </row>
    <row r="1124" spans="1:6" hidden="1" x14ac:dyDescent="0.35">
      <c r="A1124" t="s">
        <v>76</v>
      </c>
      <c r="B1124" t="s">
        <v>130</v>
      </c>
      <c r="C1124">
        <v>2000</v>
      </c>
      <c r="D1124" t="s">
        <v>282</v>
      </c>
      <c r="E1124" t="s">
        <v>283</v>
      </c>
      <c r="F1124">
        <v>0</v>
      </c>
    </row>
    <row r="1125" spans="1:6" hidden="1" x14ac:dyDescent="0.35">
      <c r="A1125" t="s">
        <v>76</v>
      </c>
      <c r="B1125" t="s">
        <v>130</v>
      </c>
      <c r="C1125">
        <v>2001</v>
      </c>
      <c r="D1125" t="s">
        <v>282</v>
      </c>
      <c r="E1125" t="s">
        <v>283</v>
      </c>
      <c r="F1125">
        <v>0</v>
      </c>
    </row>
    <row r="1126" spans="1:6" hidden="1" x14ac:dyDescent="0.35">
      <c r="A1126" t="s">
        <v>76</v>
      </c>
      <c r="B1126" t="s">
        <v>130</v>
      </c>
      <c r="C1126">
        <v>2002</v>
      </c>
      <c r="D1126" t="s">
        <v>282</v>
      </c>
      <c r="E1126" t="s">
        <v>283</v>
      </c>
      <c r="F1126">
        <v>0</v>
      </c>
    </row>
    <row r="1127" spans="1:6" hidden="1" x14ac:dyDescent="0.35">
      <c r="A1127" t="s">
        <v>76</v>
      </c>
      <c r="B1127" t="s">
        <v>130</v>
      </c>
      <c r="C1127">
        <v>2003</v>
      </c>
      <c r="D1127" t="s">
        <v>282</v>
      </c>
      <c r="E1127" t="s">
        <v>283</v>
      </c>
      <c r="F1127">
        <v>0</v>
      </c>
    </row>
    <row r="1128" spans="1:6" hidden="1" x14ac:dyDescent="0.35">
      <c r="A1128" t="s">
        <v>76</v>
      </c>
      <c r="B1128" t="s">
        <v>130</v>
      </c>
      <c r="C1128">
        <v>2004</v>
      </c>
      <c r="D1128" t="s">
        <v>282</v>
      </c>
      <c r="E1128" t="s">
        <v>283</v>
      </c>
      <c r="F1128">
        <v>0</v>
      </c>
    </row>
    <row r="1129" spans="1:6" hidden="1" x14ac:dyDescent="0.35">
      <c r="A1129" t="s">
        <v>76</v>
      </c>
      <c r="B1129" t="s">
        <v>130</v>
      </c>
      <c r="C1129">
        <v>2005</v>
      </c>
      <c r="D1129" t="s">
        <v>282</v>
      </c>
      <c r="E1129" t="s">
        <v>283</v>
      </c>
      <c r="F1129">
        <v>0</v>
      </c>
    </row>
    <row r="1130" spans="1:6" hidden="1" x14ac:dyDescent="0.35">
      <c r="A1130" t="s">
        <v>76</v>
      </c>
      <c r="B1130" t="s">
        <v>130</v>
      </c>
      <c r="C1130">
        <v>2006</v>
      </c>
      <c r="D1130" t="s">
        <v>282</v>
      </c>
      <c r="E1130" t="s">
        <v>283</v>
      </c>
      <c r="F1130">
        <v>0</v>
      </c>
    </row>
    <row r="1131" spans="1:6" hidden="1" x14ac:dyDescent="0.35">
      <c r="A1131" t="s">
        <v>76</v>
      </c>
      <c r="B1131" t="s">
        <v>130</v>
      </c>
      <c r="C1131">
        <v>2007</v>
      </c>
      <c r="D1131" t="s">
        <v>282</v>
      </c>
      <c r="E1131" t="s">
        <v>283</v>
      </c>
      <c r="F1131">
        <v>0</v>
      </c>
    </row>
    <row r="1132" spans="1:6" hidden="1" x14ac:dyDescent="0.35">
      <c r="A1132" t="s">
        <v>76</v>
      </c>
      <c r="B1132" t="s">
        <v>130</v>
      </c>
      <c r="C1132">
        <v>2008</v>
      </c>
      <c r="D1132" t="s">
        <v>282</v>
      </c>
      <c r="E1132" t="s">
        <v>283</v>
      </c>
      <c r="F1132">
        <v>0</v>
      </c>
    </row>
    <row r="1133" spans="1:6" hidden="1" x14ac:dyDescent="0.35">
      <c r="A1133" t="s">
        <v>76</v>
      </c>
      <c r="B1133" t="s">
        <v>130</v>
      </c>
      <c r="C1133">
        <v>2009</v>
      </c>
      <c r="D1133" t="s">
        <v>282</v>
      </c>
      <c r="E1133" t="s">
        <v>283</v>
      </c>
      <c r="F1133">
        <v>0</v>
      </c>
    </row>
    <row r="1134" spans="1:6" hidden="1" x14ac:dyDescent="0.35">
      <c r="A1134" t="s">
        <v>76</v>
      </c>
      <c r="B1134" t="s">
        <v>130</v>
      </c>
      <c r="C1134">
        <v>2010</v>
      </c>
      <c r="D1134" t="s">
        <v>282</v>
      </c>
      <c r="E1134" t="s">
        <v>283</v>
      </c>
      <c r="F1134">
        <v>2.4226739196523961E-3</v>
      </c>
    </row>
    <row r="1135" spans="1:6" hidden="1" x14ac:dyDescent="0.35">
      <c r="A1135" t="s">
        <v>76</v>
      </c>
      <c r="B1135" t="s">
        <v>130</v>
      </c>
      <c r="C1135">
        <v>2011</v>
      </c>
      <c r="D1135" t="s">
        <v>282</v>
      </c>
      <c r="E1135" t="s">
        <v>283</v>
      </c>
      <c r="F1135">
        <v>1.0298812685561598E-2</v>
      </c>
    </row>
    <row r="1136" spans="1:6" hidden="1" x14ac:dyDescent="0.35">
      <c r="A1136" t="s">
        <v>76</v>
      </c>
      <c r="B1136" t="s">
        <v>130</v>
      </c>
      <c r="C1136">
        <v>2012</v>
      </c>
      <c r="D1136" t="s">
        <v>282</v>
      </c>
      <c r="E1136" t="s">
        <v>283</v>
      </c>
      <c r="F1136">
        <v>2.3671744447446019E-2</v>
      </c>
    </row>
    <row r="1137" spans="1:6" hidden="1" x14ac:dyDescent="0.35">
      <c r="A1137" t="s">
        <v>76</v>
      </c>
      <c r="B1137" t="s">
        <v>130</v>
      </c>
      <c r="C1137">
        <v>2013</v>
      </c>
      <c r="D1137" t="s">
        <v>282</v>
      </c>
      <c r="E1137" t="s">
        <v>283</v>
      </c>
      <c r="F1137">
        <v>3.3721430270318653E-2</v>
      </c>
    </row>
    <row r="1138" spans="1:6" hidden="1" x14ac:dyDescent="0.35">
      <c r="A1138" t="s">
        <v>76</v>
      </c>
      <c r="B1138" t="s">
        <v>130</v>
      </c>
      <c r="C1138">
        <v>2014</v>
      </c>
      <c r="D1138" t="s">
        <v>282</v>
      </c>
      <c r="E1138" t="s">
        <v>283</v>
      </c>
      <c r="F1138">
        <v>2.8598260185761837E-2</v>
      </c>
    </row>
    <row r="1139" spans="1:6" hidden="1" x14ac:dyDescent="0.35">
      <c r="A1139" t="s">
        <v>76</v>
      </c>
      <c r="B1139" t="s">
        <v>130</v>
      </c>
      <c r="C1139">
        <v>2015</v>
      </c>
      <c r="D1139" t="s">
        <v>282</v>
      </c>
      <c r="E1139" t="s">
        <v>283</v>
      </c>
      <c r="F1139">
        <v>2.6377829285675281E-2</v>
      </c>
    </row>
    <row r="1140" spans="1:6" hidden="1" x14ac:dyDescent="0.35">
      <c r="A1140" t="s">
        <v>76</v>
      </c>
      <c r="B1140" t="s">
        <v>130</v>
      </c>
      <c r="C1140">
        <v>2016</v>
      </c>
      <c r="D1140" t="s">
        <v>282</v>
      </c>
      <c r="E1140" t="s">
        <v>283</v>
      </c>
      <c r="F1140">
        <v>6.5859473930799051E-2</v>
      </c>
    </row>
    <row r="1141" spans="1:6" hidden="1" x14ac:dyDescent="0.35">
      <c r="A1141" t="s">
        <v>76</v>
      </c>
      <c r="B1141" t="s">
        <v>130</v>
      </c>
      <c r="C1141">
        <v>2017</v>
      </c>
      <c r="D1141" t="s">
        <v>282</v>
      </c>
      <c r="E1141" t="s">
        <v>283</v>
      </c>
      <c r="F1141">
        <v>5.6774239469584709E-2</v>
      </c>
    </row>
    <row r="1142" spans="1:6" hidden="1" x14ac:dyDescent="0.35">
      <c r="A1142" t="s">
        <v>76</v>
      </c>
      <c r="B1142" t="s">
        <v>130</v>
      </c>
      <c r="C1142">
        <v>2018</v>
      </c>
      <c r="D1142" t="s">
        <v>282</v>
      </c>
      <c r="E1142" t="s">
        <v>283</v>
      </c>
      <c r="F1142">
        <v>5.1016888385808784E-2</v>
      </c>
    </row>
    <row r="1143" spans="1:6" hidden="1" x14ac:dyDescent="0.35">
      <c r="A1143" t="s">
        <v>76</v>
      </c>
      <c r="B1143" t="s">
        <v>130</v>
      </c>
      <c r="C1143">
        <v>2019</v>
      </c>
      <c r="D1143" t="s">
        <v>282</v>
      </c>
      <c r="E1143" t="s">
        <v>283</v>
      </c>
      <c r="F1143">
        <v>2.9380224054309789E-2</v>
      </c>
    </row>
    <row r="1144" spans="1:6" hidden="1" x14ac:dyDescent="0.35">
      <c r="A1144" t="s">
        <v>76</v>
      </c>
      <c r="B1144" t="s">
        <v>130</v>
      </c>
      <c r="C1144">
        <v>2020</v>
      </c>
      <c r="D1144" t="s">
        <v>282</v>
      </c>
      <c r="E1144" t="s">
        <v>283</v>
      </c>
      <c r="F1144">
        <v>1.1155076052051488E-2</v>
      </c>
    </row>
    <row r="1145" spans="1:6" hidden="1" x14ac:dyDescent="0.35">
      <c r="A1145" t="s">
        <v>76</v>
      </c>
      <c r="B1145" t="s">
        <v>130</v>
      </c>
      <c r="C1145">
        <v>2021</v>
      </c>
      <c r="D1145" t="s">
        <v>282</v>
      </c>
      <c r="E1145" t="s">
        <v>283</v>
      </c>
      <c r="F1145">
        <v>1.0760531705875986E-2</v>
      </c>
    </row>
    <row r="1146" spans="1:6" hidden="1" x14ac:dyDescent="0.35">
      <c r="A1146" t="s">
        <v>76</v>
      </c>
      <c r="B1146" t="s">
        <v>130</v>
      </c>
      <c r="C1146">
        <v>2022</v>
      </c>
      <c r="D1146" t="s">
        <v>282</v>
      </c>
      <c r="E1146" t="s">
        <v>283</v>
      </c>
      <c r="F1146">
        <v>9.4196253792405982E-3</v>
      </c>
    </row>
    <row r="1147" spans="1:6" hidden="1" x14ac:dyDescent="0.35">
      <c r="A1147" t="s">
        <v>76</v>
      </c>
      <c r="B1147" t="s">
        <v>130</v>
      </c>
      <c r="C1147">
        <v>2023</v>
      </c>
      <c r="D1147" t="s">
        <v>282</v>
      </c>
      <c r="E1147" t="s">
        <v>283</v>
      </c>
      <c r="F1147">
        <v>8.3616012856152638E-3</v>
      </c>
    </row>
    <row r="1148" spans="1:6" hidden="1" x14ac:dyDescent="0.35">
      <c r="A1148" t="s">
        <v>76</v>
      </c>
      <c r="B1148" t="s">
        <v>130</v>
      </c>
      <c r="C1148">
        <v>2024</v>
      </c>
      <c r="D1148" t="s">
        <v>282</v>
      </c>
      <c r="E1148" t="s">
        <v>283</v>
      </c>
      <c r="F1148">
        <v>7.4240017609975839E-3</v>
      </c>
    </row>
    <row r="1149" spans="1:6" hidden="1" x14ac:dyDescent="0.35">
      <c r="A1149" t="s">
        <v>76</v>
      </c>
      <c r="B1149" t="s">
        <v>130</v>
      </c>
      <c r="C1149">
        <v>2025</v>
      </c>
      <c r="D1149" t="s">
        <v>282</v>
      </c>
      <c r="E1149" t="s">
        <v>283</v>
      </c>
      <c r="F1149">
        <v>6.5930875882827117E-3</v>
      </c>
    </row>
    <row r="1150" spans="1:6" hidden="1" x14ac:dyDescent="0.35">
      <c r="A1150" t="s">
        <v>76</v>
      </c>
      <c r="B1150" t="s">
        <v>130</v>
      </c>
      <c r="C1150">
        <v>2026</v>
      </c>
      <c r="D1150" t="s">
        <v>282</v>
      </c>
      <c r="E1150" t="s">
        <v>283</v>
      </c>
      <c r="F1150">
        <v>5.8564820062436684E-3</v>
      </c>
    </row>
    <row r="1151" spans="1:6" hidden="1" x14ac:dyDescent="0.35">
      <c r="A1151" t="s">
        <v>76</v>
      </c>
      <c r="B1151" t="s">
        <v>130</v>
      </c>
      <c r="C1151">
        <v>2027</v>
      </c>
      <c r="D1151" t="s">
        <v>282</v>
      </c>
      <c r="E1151" t="s">
        <v>283</v>
      </c>
      <c r="F1151">
        <v>5.202805802647148E-3</v>
      </c>
    </row>
    <row r="1152" spans="1:6" hidden="1" x14ac:dyDescent="0.35">
      <c r="A1152" t="s">
        <v>76</v>
      </c>
      <c r="B1152" t="s">
        <v>130</v>
      </c>
      <c r="C1152">
        <v>2028</v>
      </c>
      <c r="D1152" t="s">
        <v>282</v>
      </c>
      <c r="E1152" t="s">
        <v>283</v>
      </c>
      <c r="F1152">
        <v>4.62262896934406E-3</v>
      </c>
    </row>
    <row r="1153" spans="1:6" hidden="1" x14ac:dyDescent="0.35">
      <c r="A1153" t="s">
        <v>76</v>
      </c>
      <c r="B1153" t="s">
        <v>130</v>
      </c>
      <c r="C1153">
        <v>2029</v>
      </c>
      <c r="D1153" t="s">
        <v>282</v>
      </c>
      <c r="E1153" t="s">
        <v>283</v>
      </c>
      <c r="F1153">
        <v>4.107660622245754E-3</v>
      </c>
    </row>
    <row r="1154" spans="1:6" hidden="1" x14ac:dyDescent="0.35">
      <c r="A1154" t="s">
        <v>76</v>
      </c>
      <c r="B1154" t="s">
        <v>130</v>
      </c>
      <c r="C1154">
        <v>2030</v>
      </c>
      <c r="D1154" t="s">
        <v>282</v>
      </c>
      <c r="E1154" t="s">
        <v>283</v>
      </c>
      <c r="F1154">
        <v>3.6505463373766311E-3</v>
      </c>
    </row>
    <row r="1155" spans="1:6" hidden="1" x14ac:dyDescent="0.35">
      <c r="A1155" t="s">
        <v>76</v>
      </c>
      <c r="B1155" t="s">
        <v>130</v>
      </c>
      <c r="C1155">
        <v>2031</v>
      </c>
      <c r="D1155" t="s">
        <v>282</v>
      </c>
      <c r="E1155" t="s">
        <v>283</v>
      </c>
      <c r="F1155">
        <v>3.2447625118997292E-3</v>
      </c>
    </row>
    <row r="1156" spans="1:6" hidden="1" x14ac:dyDescent="0.35">
      <c r="A1156" t="s">
        <v>76</v>
      </c>
      <c r="B1156" t="s">
        <v>130</v>
      </c>
      <c r="C1156">
        <v>2032</v>
      </c>
      <c r="D1156" t="s">
        <v>282</v>
      </c>
      <c r="E1156" t="s">
        <v>283</v>
      </c>
      <c r="F1156">
        <v>2.8845223087620164E-3</v>
      </c>
    </row>
    <row r="1157" spans="1:6" hidden="1" x14ac:dyDescent="0.35">
      <c r="A1157" t="s">
        <v>76</v>
      </c>
      <c r="B1157" t="s">
        <v>130</v>
      </c>
      <c r="C1157">
        <v>2033</v>
      </c>
      <c r="D1157" t="s">
        <v>282</v>
      </c>
      <c r="E1157" t="s">
        <v>283</v>
      </c>
      <c r="F1157">
        <v>2.5646921857926386E-3</v>
      </c>
    </row>
    <row r="1158" spans="1:6" hidden="1" x14ac:dyDescent="0.35">
      <c r="A1158" t="s">
        <v>76</v>
      </c>
      <c r="B1158" t="s">
        <v>130</v>
      </c>
      <c r="C1158">
        <v>2034</v>
      </c>
      <c r="D1158" t="s">
        <v>282</v>
      </c>
      <c r="E1158" t="s">
        <v>283</v>
      </c>
      <c r="F1158">
        <v>2.2807186551961275E-3</v>
      </c>
    </row>
    <row r="1159" spans="1:6" hidden="1" x14ac:dyDescent="0.35">
      <c r="A1159" t="s">
        <v>76</v>
      </c>
      <c r="B1159" t="s">
        <v>130</v>
      </c>
      <c r="C1159">
        <v>2035</v>
      </c>
      <c r="D1159" t="s">
        <v>282</v>
      </c>
      <c r="E1159" t="s">
        <v>283</v>
      </c>
      <c r="F1159">
        <v>2.0285622001648546E-3</v>
      </c>
    </row>
    <row r="1160" spans="1:6" hidden="1" x14ac:dyDescent="0.35">
      <c r="A1160" t="s">
        <v>76</v>
      </c>
      <c r="B1160" t="s">
        <v>130</v>
      </c>
      <c r="C1160">
        <v>2036</v>
      </c>
      <c r="D1160" t="s">
        <v>282</v>
      </c>
      <c r="E1160" t="s">
        <v>283</v>
      </c>
      <c r="F1160">
        <v>1.8046391354503699E-3</v>
      </c>
    </row>
    <row r="1161" spans="1:6" hidden="1" x14ac:dyDescent="0.35">
      <c r="A1161" t="s">
        <v>76</v>
      </c>
      <c r="B1161" t="s">
        <v>130</v>
      </c>
      <c r="C1161">
        <v>2037</v>
      </c>
      <c r="D1161" t="s">
        <v>282</v>
      </c>
      <c r="E1161" t="s">
        <v>283</v>
      </c>
      <c r="F1161">
        <v>1.6057706671287614E-3</v>
      </c>
    </row>
    <row r="1162" spans="1:6" hidden="1" x14ac:dyDescent="0.35">
      <c r="A1162" t="s">
        <v>76</v>
      </c>
      <c r="B1162" t="s">
        <v>130</v>
      </c>
      <c r="C1162">
        <v>2038</v>
      </c>
      <c r="D1162" t="s">
        <v>282</v>
      </c>
      <c r="E1162" t="s">
        <v>283</v>
      </c>
      <c r="F1162">
        <v>1.4291366198958058E-3</v>
      </c>
    </row>
    <row r="1163" spans="1:6" hidden="1" x14ac:dyDescent="0.35">
      <c r="A1163" t="s">
        <v>76</v>
      </c>
      <c r="B1163" t="s">
        <v>130</v>
      </c>
      <c r="C1163">
        <v>2039</v>
      </c>
      <c r="D1163" t="s">
        <v>282</v>
      </c>
      <c r="E1163" t="s">
        <v>283</v>
      </c>
      <c r="F1163">
        <v>1.2722350231512969E-3</v>
      </c>
    </row>
    <row r="1164" spans="1:6" hidden="1" x14ac:dyDescent="0.35">
      <c r="A1164" t="s">
        <v>76</v>
      </c>
      <c r="B1164" t="s">
        <v>130</v>
      </c>
      <c r="C1164">
        <v>2040</v>
      </c>
      <c r="D1164" t="s">
        <v>282</v>
      </c>
      <c r="E1164" t="s">
        <v>283</v>
      </c>
      <c r="F1164">
        <v>1.132846286195574E-3</v>
      </c>
    </row>
    <row r="1165" spans="1:6" hidden="1" x14ac:dyDescent="0.35">
      <c r="A1165" t="s">
        <v>76</v>
      </c>
      <c r="B1165" t="s">
        <v>130</v>
      </c>
      <c r="C1165">
        <v>2041</v>
      </c>
      <c r="D1165" t="s">
        <v>282</v>
      </c>
      <c r="E1165" t="s">
        <v>283</v>
      </c>
      <c r="F1165">
        <v>1.0090013943968093E-3</v>
      </c>
    </row>
    <row r="1166" spans="1:6" hidden="1" x14ac:dyDescent="0.35">
      <c r="A1166" t="s">
        <v>76</v>
      </c>
      <c r="B1166" t="s">
        <v>130</v>
      </c>
      <c r="C1166">
        <v>2042</v>
      </c>
      <c r="D1166" t="s">
        <v>282</v>
      </c>
      <c r="E1166" t="s">
        <v>283</v>
      </c>
      <c r="F1166">
        <v>8.9895322653646415E-4</v>
      </c>
    </row>
    <row r="1167" spans="1:6" hidden="1" x14ac:dyDescent="0.35">
      <c r="A1167" t="s">
        <v>76</v>
      </c>
      <c r="B1167" t="s">
        <v>130</v>
      </c>
      <c r="C1167">
        <v>2043</v>
      </c>
      <c r="D1167" t="s">
        <v>282</v>
      </c>
      <c r="E1167" t="s">
        <v>283</v>
      </c>
      <c r="F1167">
        <v>8.0115175954240808E-4</v>
      </c>
    </row>
    <row r="1168" spans="1:6" hidden="1" x14ac:dyDescent="0.35">
      <c r="A1168" t="s">
        <v>76</v>
      </c>
      <c r="B1168" t="s">
        <v>130</v>
      </c>
      <c r="C1168">
        <v>2044</v>
      </c>
      <c r="D1168" t="s">
        <v>282</v>
      </c>
      <c r="E1168" t="s">
        <v>283</v>
      </c>
      <c r="F1168">
        <v>7.1422172243115756E-4</v>
      </c>
    </row>
    <row r="1169" spans="1:6" hidden="1" x14ac:dyDescent="0.35">
      <c r="A1169" t="s">
        <v>76</v>
      </c>
      <c r="B1169" t="s">
        <v>130</v>
      </c>
      <c r="C1169">
        <v>2045</v>
      </c>
      <c r="D1169" t="s">
        <v>282</v>
      </c>
      <c r="E1169" t="s">
        <v>283</v>
      </c>
      <c r="F1169">
        <v>6.3694310914307745E-4</v>
      </c>
    </row>
    <row r="1170" spans="1:6" hidden="1" x14ac:dyDescent="0.35">
      <c r="A1170" t="s">
        <v>76</v>
      </c>
      <c r="B1170" t="s">
        <v>130</v>
      </c>
      <c r="C1170">
        <v>2046</v>
      </c>
      <c r="D1170" t="s">
        <v>282</v>
      </c>
      <c r="E1170" t="s">
        <v>283</v>
      </c>
      <c r="F1170">
        <v>5.6823304650055473E-4</v>
      </c>
    </row>
    <row r="1171" spans="1:6" hidden="1" x14ac:dyDescent="0.35">
      <c r="A1171" t="s">
        <v>76</v>
      </c>
      <c r="B1171" t="s">
        <v>130</v>
      </c>
      <c r="C1171">
        <v>2047</v>
      </c>
      <c r="D1171" t="s">
        <v>282</v>
      </c>
      <c r="E1171" t="s">
        <v>283</v>
      </c>
      <c r="F1171">
        <v>5.0713109109244009E-4</v>
      </c>
    </row>
    <row r="1172" spans="1:6" hidden="1" x14ac:dyDescent="0.35">
      <c r="A1172" t="s">
        <v>76</v>
      </c>
      <c r="B1172" t="s">
        <v>130</v>
      </c>
      <c r="C1172">
        <v>2048</v>
      </c>
      <c r="D1172" t="s">
        <v>282</v>
      </c>
      <c r="E1172" t="s">
        <v>283</v>
      </c>
      <c r="F1172">
        <v>4.5278469079193528E-4</v>
      </c>
    </row>
    <row r="1173" spans="1:6" hidden="1" x14ac:dyDescent="0.35">
      <c r="A1173" t="s">
        <v>76</v>
      </c>
      <c r="B1173" t="s">
        <v>130</v>
      </c>
      <c r="C1173">
        <v>2049</v>
      </c>
      <c r="D1173" t="s">
        <v>282</v>
      </c>
      <c r="E1173" t="s">
        <v>283</v>
      </c>
      <c r="F1173">
        <v>4.0443744928418679E-4</v>
      </c>
    </row>
    <row r="1174" spans="1:6" hidden="1" x14ac:dyDescent="0.35">
      <c r="A1174" t="s">
        <v>76</v>
      </c>
      <c r="B1174" t="s">
        <v>130</v>
      </c>
      <c r="C1174">
        <v>2050</v>
      </c>
      <c r="D1174" t="s">
        <v>282</v>
      </c>
      <c r="E1174" t="s">
        <v>283</v>
      </c>
      <c r="F1174">
        <v>3.6141811247265149E-4</v>
      </c>
    </row>
    <row r="1175" spans="1:6" hidden="1" x14ac:dyDescent="0.35">
      <c r="A1175" t="s">
        <v>76</v>
      </c>
      <c r="B1175" t="s">
        <v>130</v>
      </c>
      <c r="C1175">
        <v>2000</v>
      </c>
      <c r="D1175" t="s">
        <v>284</v>
      </c>
      <c r="E1175" t="s">
        <v>285</v>
      </c>
      <c r="F1175">
        <v>3.0900131021627955</v>
      </c>
    </row>
    <row r="1176" spans="1:6" hidden="1" x14ac:dyDescent="0.35">
      <c r="A1176" t="s">
        <v>76</v>
      </c>
      <c r="B1176" t="s">
        <v>130</v>
      </c>
      <c r="C1176">
        <v>2001</v>
      </c>
      <c r="D1176" t="s">
        <v>284</v>
      </c>
      <c r="E1176" t="s">
        <v>285</v>
      </c>
      <c r="F1176">
        <v>3.7839357025532845</v>
      </c>
    </row>
    <row r="1177" spans="1:6" hidden="1" x14ac:dyDescent="0.35">
      <c r="A1177" t="s">
        <v>76</v>
      </c>
      <c r="B1177" t="s">
        <v>130</v>
      </c>
      <c r="C1177">
        <v>2002</v>
      </c>
      <c r="D1177" t="s">
        <v>284</v>
      </c>
      <c r="E1177" t="s">
        <v>285</v>
      </c>
      <c r="F1177">
        <v>2.7721462747251797</v>
      </c>
    </row>
    <row r="1178" spans="1:6" hidden="1" x14ac:dyDescent="0.35">
      <c r="A1178" t="s">
        <v>76</v>
      </c>
      <c r="B1178" t="s">
        <v>130</v>
      </c>
      <c r="C1178">
        <v>2003</v>
      </c>
      <c r="D1178" t="s">
        <v>284</v>
      </c>
      <c r="E1178" t="s">
        <v>285</v>
      </c>
      <c r="F1178">
        <v>4.4648158216459519</v>
      </c>
    </row>
    <row r="1179" spans="1:6" hidden="1" x14ac:dyDescent="0.35">
      <c r="A1179" t="s">
        <v>76</v>
      </c>
      <c r="B1179" t="s">
        <v>130</v>
      </c>
      <c r="C1179">
        <v>2004</v>
      </c>
      <c r="D1179" t="s">
        <v>284</v>
      </c>
      <c r="E1179" t="s">
        <v>285</v>
      </c>
      <c r="F1179">
        <v>4.691952077330992</v>
      </c>
    </row>
    <row r="1180" spans="1:6" hidden="1" x14ac:dyDescent="0.35">
      <c r="A1180" t="s">
        <v>76</v>
      </c>
      <c r="B1180" t="s">
        <v>130</v>
      </c>
      <c r="C1180">
        <v>2005</v>
      </c>
      <c r="D1180" t="s">
        <v>284</v>
      </c>
      <c r="E1180" t="s">
        <v>285</v>
      </c>
      <c r="F1180">
        <v>6.2997539020240181</v>
      </c>
    </row>
    <row r="1181" spans="1:6" hidden="1" x14ac:dyDescent="0.35">
      <c r="A1181" t="s">
        <v>76</v>
      </c>
      <c r="B1181" t="s">
        <v>130</v>
      </c>
      <c r="C1181">
        <v>2006</v>
      </c>
      <c r="D1181" t="s">
        <v>284</v>
      </c>
      <c r="E1181" t="s">
        <v>285</v>
      </c>
      <c r="F1181">
        <v>5.0855973288692384</v>
      </c>
    </row>
    <row r="1182" spans="1:6" hidden="1" x14ac:dyDescent="0.35">
      <c r="A1182" t="s">
        <v>76</v>
      </c>
      <c r="B1182" t="s">
        <v>130</v>
      </c>
      <c r="C1182">
        <v>2007</v>
      </c>
      <c r="D1182" t="s">
        <v>284</v>
      </c>
      <c r="E1182" t="s">
        <v>285</v>
      </c>
      <c r="F1182">
        <v>4.90382642092883</v>
      </c>
    </row>
    <row r="1183" spans="1:6" hidden="1" x14ac:dyDescent="0.35">
      <c r="A1183" t="s">
        <v>76</v>
      </c>
      <c r="B1183" t="s">
        <v>130</v>
      </c>
      <c r="C1183">
        <v>2008</v>
      </c>
      <c r="D1183" t="s">
        <v>284</v>
      </c>
      <c r="E1183" t="s">
        <v>285</v>
      </c>
      <c r="F1183">
        <v>6.3537818403149666</v>
      </c>
    </row>
    <row r="1184" spans="1:6" hidden="1" x14ac:dyDescent="0.35">
      <c r="A1184" t="s">
        <v>76</v>
      </c>
      <c r="B1184" t="s">
        <v>130</v>
      </c>
      <c r="C1184">
        <v>2009</v>
      </c>
      <c r="D1184" t="s">
        <v>284</v>
      </c>
      <c r="E1184" t="s">
        <v>285</v>
      </c>
      <c r="F1184">
        <v>3.1664878825174103</v>
      </c>
    </row>
    <row r="1185" spans="1:6" hidden="1" x14ac:dyDescent="0.35">
      <c r="A1185" t="s">
        <v>76</v>
      </c>
      <c r="B1185" t="s">
        <v>130</v>
      </c>
      <c r="C1185">
        <v>2010</v>
      </c>
      <c r="D1185" t="s">
        <v>284</v>
      </c>
      <c r="E1185" t="s">
        <v>285</v>
      </c>
      <c r="F1185">
        <v>3.1624572996844798</v>
      </c>
    </row>
    <row r="1186" spans="1:6" hidden="1" x14ac:dyDescent="0.35">
      <c r="A1186" t="s">
        <v>76</v>
      </c>
      <c r="B1186" t="s">
        <v>130</v>
      </c>
      <c r="C1186">
        <v>2011</v>
      </c>
      <c r="D1186" t="s">
        <v>284</v>
      </c>
      <c r="E1186" t="s">
        <v>285</v>
      </c>
      <c r="F1186">
        <v>2.9633536788426666</v>
      </c>
    </row>
    <row r="1187" spans="1:6" hidden="1" x14ac:dyDescent="0.35">
      <c r="A1187" t="s">
        <v>76</v>
      </c>
      <c r="B1187" t="s">
        <v>130</v>
      </c>
      <c r="C1187">
        <v>2012</v>
      </c>
      <c r="D1187" t="s">
        <v>284</v>
      </c>
      <c r="E1187" t="s">
        <v>285</v>
      </c>
      <c r="F1187">
        <v>2.0930070830666665</v>
      </c>
    </row>
    <row r="1188" spans="1:6" hidden="1" x14ac:dyDescent="0.35">
      <c r="A1188" t="s">
        <v>76</v>
      </c>
      <c r="B1188" t="s">
        <v>130</v>
      </c>
      <c r="C1188">
        <v>2013</v>
      </c>
      <c r="D1188" t="s">
        <v>284</v>
      </c>
      <c r="E1188" t="s">
        <v>285</v>
      </c>
      <c r="F1188">
        <v>2.8369879860000005</v>
      </c>
    </row>
    <row r="1189" spans="1:6" hidden="1" x14ac:dyDescent="0.35">
      <c r="A1189" t="s">
        <v>76</v>
      </c>
      <c r="B1189" t="s">
        <v>130</v>
      </c>
      <c r="C1189">
        <v>2014</v>
      </c>
      <c r="D1189" t="s">
        <v>284</v>
      </c>
      <c r="E1189" t="s">
        <v>285</v>
      </c>
      <c r="F1189">
        <v>4.1005078333333334</v>
      </c>
    </row>
    <row r="1190" spans="1:6" hidden="1" x14ac:dyDescent="0.35">
      <c r="A1190" t="s">
        <v>76</v>
      </c>
      <c r="B1190" t="s">
        <v>130</v>
      </c>
      <c r="C1190">
        <v>2015</v>
      </c>
      <c r="D1190" t="s">
        <v>284</v>
      </c>
      <c r="E1190" t="s">
        <v>285</v>
      </c>
      <c r="F1190">
        <v>3.2676444172670118</v>
      </c>
    </row>
    <row r="1191" spans="1:6" hidden="1" x14ac:dyDescent="0.35">
      <c r="A1191" t="s">
        <v>76</v>
      </c>
      <c r="B1191" t="s">
        <v>130</v>
      </c>
      <c r="C1191">
        <v>2016</v>
      </c>
      <c r="D1191" t="s">
        <v>284</v>
      </c>
      <c r="E1191" t="s">
        <v>285</v>
      </c>
      <c r="F1191">
        <v>2.6123372089723089</v>
      </c>
    </row>
    <row r="1192" spans="1:6" hidden="1" x14ac:dyDescent="0.35">
      <c r="A1192" t="s">
        <v>76</v>
      </c>
      <c r="B1192" t="s">
        <v>130</v>
      </c>
      <c r="C1192">
        <v>2017</v>
      </c>
      <c r="D1192" t="s">
        <v>284</v>
      </c>
      <c r="E1192" t="s">
        <v>285</v>
      </c>
      <c r="F1192">
        <v>2.5864119841844406</v>
      </c>
    </row>
    <row r="1193" spans="1:6" hidden="1" x14ac:dyDescent="0.35">
      <c r="A1193" t="s">
        <v>76</v>
      </c>
      <c r="B1193" t="s">
        <v>130</v>
      </c>
      <c r="C1193">
        <v>2018</v>
      </c>
      <c r="D1193" t="s">
        <v>284</v>
      </c>
      <c r="E1193" t="s">
        <v>285</v>
      </c>
      <c r="F1193">
        <v>1.7566029766328879</v>
      </c>
    </row>
    <row r="1194" spans="1:6" hidden="1" x14ac:dyDescent="0.35">
      <c r="A1194" t="s">
        <v>76</v>
      </c>
      <c r="B1194" t="s">
        <v>130</v>
      </c>
      <c r="C1194">
        <v>2019</v>
      </c>
      <c r="D1194" t="s">
        <v>284</v>
      </c>
      <c r="E1194" t="s">
        <v>285</v>
      </c>
      <c r="F1194">
        <v>2.0306450894646373</v>
      </c>
    </row>
    <row r="1195" spans="1:6" hidden="1" x14ac:dyDescent="0.35">
      <c r="A1195" t="s">
        <v>76</v>
      </c>
      <c r="B1195" t="s">
        <v>130</v>
      </c>
      <c r="C1195">
        <v>2020</v>
      </c>
      <c r="D1195" t="s">
        <v>284</v>
      </c>
      <c r="E1195" t="s">
        <v>285</v>
      </c>
      <c r="F1195">
        <v>2.4945651485844911</v>
      </c>
    </row>
    <row r="1196" spans="1:6" hidden="1" x14ac:dyDescent="0.35">
      <c r="A1196" t="s">
        <v>76</v>
      </c>
      <c r="B1196" t="s">
        <v>130</v>
      </c>
      <c r="C1196">
        <v>2021</v>
      </c>
      <c r="D1196" t="s">
        <v>284</v>
      </c>
      <c r="E1196" t="s">
        <v>285</v>
      </c>
      <c r="F1196">
        <v>3.8911658367794755</v>
      </c>
    </row>
    <row r="1197" spans="1:6" hidden="1" x14ac:dyDescent="0.35">
      <c r="A1197" t="s">
        <v>76</v>
      </c>
      <c r="B1197" t="s">
        <v>130</v>
      </c>
      <c r="C1197">
        <v>2022</v>
      </c>
      <c r="D1197" t="s">
        <v>284</v>
      </c>
      <c r="E1197" t="s">
        <v>285</v>
      </c>
      <c r="F1197">
        <v>5.43</v>
      </c>
    </row>
    <row r="1198" spans="1:6" hidden="1" x14ac:dyDescent="0.35">
      <c r="A1198" t="s">
        <v>76</v>
      </c>
      <c r="B1198" t="s">
        <v>130</v>
      </c>
      <c r="C1198">
        <v>2023</v>
      </c>
      <c r="D1198" t="s">
        <v>284</v>
      </c>
      <c r="E1198" t="s">
        <v>285</v>
      </c>
      <c r="F1198">
        <v>2.9859</v>
      </c>
    </row>
    <row r="1199" spans="1:6" hidden="1" x14ac:dyDescent="0.35">
      <c r="A1199" t="s">
        <v>76</v>
      </c>
      <c r="B1199" t="s">
        <v>130</v>
      </c>
      <c r="C1199">
        <v>2024</v>
      </c>
      <c r="D1199" t="s">
        <v>284</v>
      </c>
      <c r="E1199" t="s">
        <v>285</v>
      </c>
      <c r="F1199">
        <v>3.18255</v>
      </c>
    </row>
    <row r="1200" spans="1:6" hidden="1" x14ac:dyDescent="0.35">
      <c r="A1200" t="s">
        <v>76</v>
      </c>
      <c r="B1200" t="s">
        <v>130</v>
      </c>
      <c r="C1200">
        <v>2025</v>
      </c>
      <c r="D1200" t="s">
        <v>284</v>
      </c>
      <c r="E1200" t="s">
        <v>285</v>
      </c>
      <c r="F1200">
        <v>3.4234200000000001</v>
      </c>
    </row>
    <row r="1201" spans="1:6" hidden="1" x14ac:dyDescent="0.35">
      <c r="A1201" t="s">
        <v>76</v>
      </c>
      <c r="B1201" t="s">
        <v>130</v>
      </c>
      <c r="C1201">
        <v>2026</v>
      </c>
      <c r="D1201" t="s">
        <v>284</v>
      </c>
      <c r="E1201" t="s">
        <v>285</v>
      </c>
      <c r="F1201">
        <v>3.5134799999999999</v>
      </c>
    </row>
    <row r="1202" spans="1:6" hidden="1" x14ac:dyDescent="0.35">
      <c r="A1202" t="s">
        <v>76</v>
      </c>
      <c r="B1202" t="s">
        <v>130</v>
      </c>
      <c r="C1202">
        <v>2027</v>
      </c>
      <c r="D1202" t="s">
        <v>284</v>
      </c>
      <c r="E1202" t="s">
        <v>285</v>
      </c>
      <c r="F1202">
        <v>3.5012799999999999</v>
      </c>
    </row>
    <row r="1203" spans="1:6" hidden="1" x14ac:dyDescent="0.35">
      <c r="A1203" t="s">
        <v>76</v>
      </c>
      <c r="B1203" t="s">
        <v>130</v>
      </c>
      <c r="C1203">
        <v>2028</v>
      </c>
      <c r="D1203" t="s">
        <v>284</v>
      </c>
      <c r="E1203" t="s">
        <v>285</v>
      </c>
      <c r="F1203">
        <v>3.6356200000000003</v>
      </c>
    </row>
    <row r="1204" spans="1:6" hidden="1" x14ac:dyDescent="0.35">
      <c r="A1204" t="s">
        <v>76</v>
      </c>
      <c r="B1204" t="s">
        <v>130</v>
      </c>
      <c r="C1204">
        <v>2029</v>
      </c>
      <c r="D1204" t="s">
        <v>284</v>
      </c>
      <c r="E1204" t="s">
        <v>285</v>
      </c>
      <c r="F1204">
        <v>3.6947299999999994</v>
      </c>
    </row>
    <row r="1205" spans="1:6" hidden="1" x14ac:dyDescent="0.35">
      <c r="A1205" t="s">
        <v>76</v>
      </c>
      <c r="B1205" t="s">
        <v>130</v>
      </c>
      <c r="C1205">
        <v>2030</v>
      </c>
      <c r="D1205" t="s">
        <v>284</v>
      </c>
      <c r="E1205" t="s">
        <v>285</v>
      </c>
      <c r="F1205">
        <v>3.7140499999999999</v>
      </c>
    </row>
    <row r="1206" spans="1:6" hidden="1" x14ac:dyDescent="0.35">
      <c r="A1206" t="s">
        <v>76</v>
      </c>
      <c r="B1206" t="s">
        <v>130</v>
      </c>
      <c r="C1206">
        <v>2031</v>
      </c>
      <c r="D1206" t="s">
        <v>284</v>
      </c>
      <c r="E1206" t="s">
        <v>285</v>
      </c>
      <c r="F1206">
        <v>3.6787300000000003</v>
      </c>
    </row>
    <row r="1207" spans="1:6" hidden="1" x14ac:dyDescent="0.35">
      <c r="A1207" t="s">
        <v>76</v>
      </c>
      <c r="B1207" t="s">
        <v>130</v>
      </c>
      <c r="C1207">
        <v>2032</v>
      </c>
      <c r="D1207" t="s">
        <v>284</v>
      </c>
      <c r="E1207" t="s">
        <v>285</v>
      </c>
      <c r="F1207">
        <v>3.6431999999999998</v>
      </c>
    </row>
    <row r="1208" spans="1:6" hidden="1" x14ac:dyDescent="0.35">
      <c r="A1208" t="s">
        <v>76</v>
      </c>
      <c r="B1208" t="s">
        <v>130</v>
      </c>
      <c r="C1208">
        <v>2033</v>
      </c>
      <c r="D1208" t="s">
        <v>284</v>
      </c>
      <c r="E1208" t="s">
        <v>285</v>
      </c>
      <c r="F1208">
        <v>3.6315599999999995</v>
      </c>
    </row>
    <row r="1209" spans="1:6" hidden="1" x14ac:dyDescent="0.35">
      <c r="A1209" t="s">
        <v>76</v>
      </c>
      <c r="B1209" t="s">
        <v>130</v>
      </c>
      <c r="C1209">
        <v>2034</v>
      </c>
      <c r="D1209" t="s">
        <v>284</v>
      </c>
      <c r="E1209" t="s">
        <v>285</v>
      </c>
      <c r="F1209">
        <v>3.6011399999999991</v>
      </c>
    </row>
    <row r="1210" spans="1:6" hidden="1" x14ac:dyDescent="0.35">
      <c r="A1210" t="s">
        <v>76</v>
      </c>
      <c r="B1210" t="s">
        <v>130</v>
      </c>
      <c r="C1210">
        <v>2035</v>
      </c>
      <c r="D1210" t="s">
        <v>284</v>
      </c>
      <c r="E1210" t="s">
        <v>285</v>
      </c>
      <c r="F1210">
        <v>3.573154999999999</v>
      </c>
    </row>
    <row r="1211" spans="1:6" hidden="1" x14ac:dyDescent="0.35">
      <c r="A1211" t="s">
        <v>76</v>
      </c>
      <c r="B1211" t="s">
        <v>130</v>
      </c>
      <c r="C1211">
        <v>2036</v>
      </c>
      <c r="D1211" t="s">
        <v>284</v>
      </c>
      <c r="E1211" t="s">
        <v>285</v>
      </c>
      <c r="F1211">
        <v>3.547499999999999</v>
      </c>
    </row>
    <row r="1212" spans="1:6" hidden="1" x14ac:dyDescent="0.35">
      <c r="A1212" t="s">
        <v>76</v>
      </c>
      <c r="B1212" t="s">
        <v>130</v>
      </c>
      <c r="C1212">
        <v>2037</v>
      </c>
      <c r="D1212" t="s">
        <v>284</v>
      </c>
      <c r="E1212" t="s">
        <v>285</v>
      </c>
      <c r="F1212">
        <v>3.5315999999999992</v>
      </c>
    </row>
    <row r="1213" spans="1:6" hidden="1" x14ac:dyDescent="0.35">
      <c r="A1213" t="s">
        <v>76</v>
      </c>
      <c r="B1213" t="s">
        <v>130</v>
      </c>
      <c r="C1213">
        <v>2038</v>
      </c>
      <c r="D1213" t="s">
        <v>284</v>
      </c>
      <c r="E1213" t="s">
        <v>285</v>
      </c>
      <c r="F1213">
        <v>3.4996899999999984</v>
      </c>
    </row>
    <row r="1214" spans="1:6" hidden="1" x14ac:dyDescent="0.35">
      <c r="A1214" t="s">
        <v>76</v>
      </c>
      <c r="B1214" t="s">
        <v>130</v>
      </c>
      <c r="C1214">
        <v>2039</v>
      </c>
      <c r="D1214" t="s">
        <v>284</v>
      </c>
      <c r="E1214" t="s">
        <v>285</v>
      </c>
      <c r="F1214">
        <v>3.4621199999999983</v>
      </c>
    </row>
    <row r="1215" spans="1:6" hidden="1" x14ac:dyDescent="0.35">
      <c r="A1215" t="s">
        <v>76</v>
      </c>
      <c r="B1215" t="s">
        <v>130</v>
      </c>
      <c r="C1215">
        <v>2040</v>
      </c>
      <c r="D1215" t="s">
        <v>284</v>
      </c>
      <c r="E1215" t="s">
        <v>285</v>
      </c>
      <c r="F1215">
        <v>3.4243399999999977</v>
      </c>
    </row>
    <row r="1216" spans="1:6" hidden="1" x14ac:dyDescent="0.35">
      <c r="A1216" t="s">
        <v>76</v>
      </c>
      <c r="B1216" t="s">
        <v>130</v>
      </c>
      <c r="C1216">
        <v>2041</v>
      </c>
      <c r="D1216" t="s">
        <v>284</v>
      </c>
      <c r="E1216" t="s">
        <v>285</v>
      </c>
      <c r="F1216">
        <v>3.3942599999999983</v>
      </c>
    </row>
    <row r="1217" spans="1:6" hidden="1" x14ac:dyDescent="0.35">
      <c r="A1217" t="s">
        <v>76</v>
      </c>
      <c r="B1217" t="s">
        <v>130</v>
      </c>
      <c r="C1217">
        <v>2042</v>
      </c>
      <c r="D1217" t="s">
        <v>284</v>
      </c>
      <c r="E1217" t="s">
        <v>285</v>
      </c>
      <c r="F1217">
        <v>3.3484799999999977</v>
      </c>
    </row>
    <row r="1218" spans="1:6" hidden="1" x14ac:dyDescent="0.35">
      <c r="A1218" t="s">
        <v>76</v>
      </c>
      <c r="B1218" t="s">
        <v>130</v>
      </c>
      <c r="C1218">
        <v>2043</v>
      </c>
      <c r="D1218" t="s">
        <v>284</v>
      </c>
      <c r="E1218" t="s">
        <v>285</v>
      </c>
      <c r="F1218">
        <v>3.3026999999999975</v>
      </c>
    </row>
    <row r="1219" spans="1:6" hidden="1" x14ac:dyDescent="0.35">
      <c r="A1219" t="s">
        <v>76</v>
      </c>
      <c r="B1219" t="s">
        <v>130</v>
      </c>
      <c r="C1219">
        <v>2044</v>
      </c>
      <c r="D1219" t="s">
        <v>284</v>
      </c>
      <c r="E1219" t="s">
        <v>285</v>
      </c>
      <c r="F1219">
        <v>3.254429999999997</v>
      </c>
    </row>
    <row r="1220" spans="1:6" hidden="1" x14ac:dyDescent="0.35">
      <c r="A1220" t="s">
        <v>76</v>
      </c>
      <c r="B1220" t="s">
        <v>130</v>
      </c>
      <c r="C1220">
        <v>2045</v>
      </c>
      <c r="D1220" t="s">
        <v>284</v>
      </c>
      <c r="E1220" t="s">
        <v>285</v>
      </c>
      <c r="F1220">
        <v>3.2168249999999969</v>
      </c>
    </row>
    <row r="1221" spans="1:6" hidden="1" x14ac:dyDescent="0.35">
      <c r="A1221" t="s">
        <v>76</v>
      </c>
      <c r="B1221" t="s">
        <v>130</v>
      </c>
      <c r="C1221">
        <v>2046</v>
      </c>
      <c r="D1221" t="s">
        <v>284</v>
      </c>
      <c r="E1221" t="s">
        <v>285</v>
      </c>
      <c r="F1221">
        <v>3.1662899999999965</v>
      </c>
    </row>
    <row r="1222" spans="1:6" hidden="1" x14ac:dyDescent="0.35">
      <c r="A1222" t="s">
        <v>76</v>
      </c>
      <c r="B1222" t="s">
        <v>130</v>
      </c>
      <c r="C1222">
        <v>2047</v>
      </c>
      <c r="D1222" t="s">
        <v>284</v>
      </c>
      <c r="E1222" t="s">
        <v>285</v>
      </c>
      <c r="F1222">
        <v>3.1134999999999966</v>
      </c>
    </row>
    <row r="1223" spans="1:6" hidden="1" x14ac:dyDescent="0.35">
      <c r="A1223" t="s">
        <v>76</v>
      </c>
      <c r="B1223" t="s">
        <v>130</v>
      </c>
      <c r="C1223">
        <v>2048</v>
      </c>
      <c r="D1223" t="s">
        <v>284</v>
      </c>
      <c r="E1223" t="s">
        <v>285</v>
      </c>
      <c r="F1223">
        <v>3.0585599999999964</v>
      </c>
    </row>
    <row r="1224" spans="1:6" hidden="1" x14ac:dyDescent="0.35">
      <c r="A1224" t="s">
        <v>76</v>
      </c>
      <c r="B1224" t="s">
        <v>130</v>
      </c>
      <c r="C1224">
        <v>2049</v>
      </c>
      <c r="D1224" t="s">
        <v>284</v>
      </c>
      <c r="E1224" t="s">
        <v>285</v>
      </c>
      <c r="F1224">
        <v>3.0168199999999965</v>
      </c>
    </row>
    <row r="1225" spans="1:6" hidden="1" x14ac:dyDescent="0.35">
      <c r="A1225" t="s">
        <v>76</v>
      </c>
      <c r="B1225" t="s">
        <v>130</v>
      </c>
      <c r="C1225">
        <v>2050</v>
      </c>
      <c r="D1225" t="s">
        <v>284</v>
      </c>
      <c r="E1225" t="s">
        <v>285</v>
      </c>
      <c r="F1225">
        <v>2.9601000000000002</v>
      </c>
    </row>
    <row r="1226" spans="1:6" x14ac:dyDescent="0.35">
      <c r="A1226" t="s">
        <v>9</v>
      </c>
      <c r="B1226" t="s">
        <v>127</v>
      </c>
      <c r="C1226">
        <v>2000</v>
      </c>
      <c r="D1226" t="s">
        <v>262</v>
      </c>
      <c r="E1226" t="s">
        <v>263</v>
      </c>
      <c r="F1226">
        <v>1.8908999467266496</v>
      </c>
    </row>
    <row r="1227" spans="1:6" x14ac:dyDescent="0.35">
      <c r="A1227" t="s">
        <v>9</v>
      </c>
      <c r="B1227" t="s">
        <v>127</v>
      </c>
      <c r="C1227">
        <v>2001</v>
      </c>
      <c r="D1227" t="s">
        <v>262</v>
      </c>
      <c r="E1227" t="s">
        <v>263</v>
      </c>
      <c r="F1227">
        <v>1.8997763518154334</v>
      </c>
    </row>
    <row r="1228" spans="1:6" x14ac:dyDescent="0.35">
      <c r="A1228" t="s">
        <v>9</v>
      </c>
      <c r="B1228" t="s">
        <v>127</v>
      </c>
      <c r="C1228">
        <v>2002</v>
      </c>
      <c r="D1228" t="s">
        <v>262</v>
      </c>
      <c r="E1228" t="s">
        <v>263</v>
      </c>
      <c r="F1228">
        <v>1.781881385630667</v>
      </c>
    </row>
    <row r="1229" spans="1:6" x14ac:dyDescent="0.35">
      <c r="A1229" t="s">
        <v>9</v>
      </c>
      <c r="B1229" t="s">
        <v>127</v>
      </c>
      <c r="C1229">
        <v>2003</v>
      </c>
      <c r="D1229" t="s">
        <v>262</v>
      </c>
      <c r="E1229" t="s">
        <v>263</v>
      </c>
      <c r="F1229">
        <v>1.6258455040834068</v>
      </c>
    </row>
    <row r="1230" spans="1:6" x14ac:dyDescent="0.35">
      <c r="A1230" t="s">
        <v>9</v>
      </c>
      <c r="B1230" t="s">
        <v>127</v>
      </c>
      <c r="C1230">
        <v>2004</v>
      </c>
      <c r="D1230" t="s">
        <v>262</v>
      </c>
      <c r="E1230" t="s">
        <v>263</v>
      </c>
      <c r="F1230">
        <v>1.6204328890620014</v>
      </c>
    </row>
    <row r="1231" spans="1:6" x14ac:dyDescent="0.35">
      <c r="A1231" t="s">
        <v>9</v>
      </c>
      <c r="B1231" t="s">
        <v>127</v>
      </c>
      <c r="C1231">
        <v>2005</v>
      </c>
      <c r="D1231" t="s">
        <v>262</v>
      </c>
      <c r="E1231" t="s">
        <v>263</v>
      </c>
      <c r="F1231">
        <v>1.5977043489075633</v>
      </c>
    </row>
    <row r="1232" spans="1:6" x14ac:dyDescent="0.35">
      <c r="A1232" t="s">
        <v>9</v>
      </c>
      <c r="B1232" t="s">
        <v>127</v>
      </c>
      <c r="C1232">
        <v>2006</v>
      </c>
      <c r="D1232" t="s">
        <v>262</v>
      </c>
      <c r="E1232" t="s">
        <v>263</v>
      </c>
      <c r="F1232">
        <v>1.5539059007856055</v>
      </c>
    </row>
    <row r="1233" spans="1:6" x14ac:dyDescent="0.35">
      <c r="A1233" t="s">
        <v>9</v>
      </c>
      <c r="B1233" t="s">
        <v>127</v>
      </c>
      <c r="C1233">
        <v>2007</v>
      </c>
      <c r="D1233" t="s">
        <v>262</v>
      </c>
      <c r="E1233" t="s">
        <v>263</v>
      </c>
      <c r="F1233">
        <v>1.4471391725772529</v>
      </c>
    </row>
    <row r="1234" spans="1:6" x14ac:dyDescent="0.35">
      <c r="A1234" t="s">
        <v>9</v>
      </c>
      <c r="B1234" t="s">
        <v>127</v>
      </c>
      <c r="C1234">
        <v>2008</v>
      </c>
      <c r="D1234" t="s">
        <v>262</v>
      </c>
      <c r="E1234" t="s">
        <v>263</v>
      </c>
      <c r="F1234">
        <v>1.3530588380841428</v>
      </c>
    </row>
    <row r="1235" spans="1:6" x14ac:dyDescent="0.35">
      <c r="A1235" t="s">
        <v>9</v>
      </c>
      <c r="B1235" t="s">
        <v>127</v>
      </c>
      <c r="C1235">
        <v>2009</v>
      </c>
      <c r="D1235" t="s">
        <v>262</v>
      </c>
      <c r="E1235" t="s">
        <v>263</v>
      </c>
      <c r="F1235">
        <v>1.2950368000989485</v>
      </c>
    </row>
    <row r="1236" spans="1:6" x14ac:dyDescent="0.35">
      <c r="A1236" t="s">
        <v>9</v>
      </c>
      <c r="B1236" t="s">
        <v>127</v>
      </c>
      <c r="C1236">
        <v>2010</v>
      </c>
      <c r="D1236" t="s">
        <v>262</v>
      </c>
      <c r="E1236" t="s">
        <v>263</v>
      </c>
      <c r="F1236">
        <v>1.417353072</v>
      </c>
    </row>
    <row r="1237" spans="1:6" x14ac:dyDescent="0.35">
      <c r="A1237" t="s">
        <v>9</v>
      </c>
      <c r="B1237" t="s">
        <v>127</v>
      </c>
      <c r="C1237">
        <v>2011</v>
      </c>
      <c r="D1237" t="s">
        <v>262</v>
      </c>
      <c r="E1237" t="s">
        <v>263</v>
      </c>
      <c r="F1237">
        <v>1.4997693491999999</v>
      </c>
    </row>
    <row r="1238" spans="1:6" x14ac:dyDescent="0.35">
      <c r="A1238" t="s">
        <v>9</v>
      </c>
      <c r="B1238" t="s">
        <v>127</v>
      </c>
      <c r="C1238">
        <v>2012</v>
      </c>
      <c r="D1238" t="s">
        <v>262</v>
      </c>
      <c r="E1238" t="s">
        <v>263</v>
      </c>
      <c r="F1238">
        <v>1.6959841948000001</v>
      </c>
    </row>
    <row r="1239" spans="1:6" x14ac:dyDescent="0.35">
      <c r="A1239" t="s">
        <v>9</v>
      </c>
      <c r="B1239" t="s">
        <v>127</v>
      </c>
      <c r="C1239">
        <v>2013</v>
      </c>
      <c r="D1239" t="s">
        <v>262</v>
      </c>
      <c r="E1239" t="s">
        <v>263</v>
      </c>
      <c r="F1239">
        <v>1.9452387445000001</v>
      </c>
    </row>
    <row r="1240" spans="1:6" x14ac:dyDescent="0.35">
      <c r="A1240" t="s">
        <v>9</v>
      </c>
      <c r="B1240" t="s">
        <v>127</v>
      </c>
      <c r="C1240">
        <v>2014</v>
      </c>
      <c r="D1240" t="s">
        <v>262</v>
      </c>
      <c r="E1240" t="s">
        <v>263</v>
      </c>
      <c r="F1240">
        <v>2.2513150597</v>
      </c>
    </row>
    <row r="1241" spans="1:6" x14ac:dyDescent="0.35">
      <c r="A1241" t="s">
        <v>9</v>
      </c>
      <c r="B1241" t="s">
        <v>127</v>
      </c>
      <c r="C1241">
        <v>2015</v>
      </c>
      <c r="D1241" t="s">
        <v>262</v>
      </c>
      <c r="E1241" t="s">
        <v>263</v>
      </c>
      <c r="F1241">
        <v>2.3807763895000003</v>
      </c>
    </row>
    <row r="1242" spans="1:6" x14ac:dyDescent="0.35">
      <c r="A1242" t="s">
        <v>9</v>
      </c>
      <c r="B1242" t="s">
        <v>127</v>
      </c>
      <c r="C1242">
        <v>2016</v>
      </c>
      <c r="D1242" t="s">
        <v>262</v>
      </c>
      <c r="E1242" t="s">
        <v>263</v>
      </c>
      <c r="F1242">
        <v>2.1896335387999999</v>
      </c>
    </row>
    <row r="1243" spans="1:6" x14ac:dyDescent="0.35">
      <c r="A1243" t="s">
        <v>9</v>
      </c>
      <c r="B1243" t="s">
        <v>127</v>
      </c>
      <c r="C1243">
        <v>2017</v>
      </c>
      <c r="D1243" t="s">
        <v>262</v>
      </c>
      <c r="E1243" t="s">
        <v>263</v>
      </c>
      <c r="F1243">
        <v>2.1444926615999997</v>
      </c>
    </row>
    <row r="1244" spans="1:6" x14ac:dyDescent="0.35">
      <c r="A1244" t="s">
        <v>9</v>
      </c>
      <c r="B1244" t="s">
        <v>127</v>
      </c>
      <c r="C1244">
        <v>2018</v>
      </c>
      <c r="D1244" t="s">
        <v>262</v>
      </c>
      <c r="E1244" t="s">
        <v>263</v>
      </c>
      <c r="F1244">
        <v>2.3455501248999999</v>
      </c>
    </row>
    <row r="1245" spans="1:6" x14ac:dyDescent="0.35">
      <c r="A1245" t="s">
        <v>9</v>
      </c>
      <c r="B1245" t="s">
        <v>127</v>
      </c>
      <c r="C1245">
        <v>2019</v>
      </c>
      <c r="D1245" t="s">
        <v>262</v>
      </c>
      <c r="E1245" t="s">
        <v>263</v>
      </c>
      <c r="F1245">
        <v>2.4430961053</v>
      </c>
    </row>
    <row r="1246" spans="1:6" x14ac:dyDescent="0.35">
      <c r="A1246" t="s">
        <v>9</v>
      </c>
      <c r="B1246" t="s">
        <v>127</v>
      </c>
      <c r="C1246">
        <v>2020</v>
      </c>
      <c r="D1246" t="s">
        <v>262</v>
      </c>
      <c r="E1246" t="s">
        <v>263</v>
      </c>
      <c r="F1246">
        <v>2.3355903769999999</v>
      </c>
    </row>
    <row r="1247" spans="1:6" x14ac:dyDescent="0.35">
      <c r="A1247" t="s">
        <v>9</v>
      </c>
      <c r="B1247" t="s">
        <v>127</v>
      </c>
      <c r="C1247">
        <v>2021</v>
      </c>
      <c r="D1247" t="s">
        <v>262</v>
      </c>
      <c r="E1247" t="s">
        <v>263</v>
      </c>
      <c r="F1247">
        <v>2.479560846</v>
      </c>
    </row>
    <row r="1248" spans="1:6" x14ac:dyDescent="0.35">
      <c r="A1248" t="s">
        <v>9</v>
      </c>
      <c r="B1248" t="s">
        <v>127</v>
      </c>
      <c r="C1248">
        <v>2022</v>
      </c>
      <c r="D1248" t="s">
        <v>262</v>
      </c>
      <c r="E1248" t="s">
        <v>263</v>
      </c>
      <c r="F1248">
        <v>2.7447013853999995</v>
      </c>
    </row>
    <row r="1249" spans="1:6" x14ac:dyDescent="0.35">
      <c r="A1249" t="s">
        <v>9</v>
      </c>
      <c r="B1249" t="s">
        <v>127</v>
      </c>
      <c r="C1249">
        <v>2023</v>
      </c>
      <c r="D1249" t="s">
        <v>262</v>
      </c>
      <c r="E1249" t="s">
        <v>263</v>
      </c>
      <c r="F1249">
        <v>2.7635752567999998</v>
      </c>
    </row>
    <row r="1250" spans="1:6" x14ac:dyDescent="0.35">
      <c r="A1250" t="s">
        <v>9</v>
      </c>
      <c r="B1250" t="s">
        <v>127</v>
      </c>
      <c r="C1250">
        <v>2024</v>
      </c>
      <c r="D1250" t="s">
        <v>262</v>
      </c>
      <c r="E1250" t="s">
        <v>263</v>
      </c>
      <c r="F1250">
        <v>2.6577916897000002</v>
      </c>
    </row>
    <row r="1251" spans="1:6" x14ac:dyDescent="0.35">
      <c r="A1251" t="s">
        <v>9</v>
      </c>
      <c r="B1251" t="s">
        <v>127</v>
      </c>
      <c r="C1251">
        <v>2025</v>
      </c>
      <c r="D1251" t="s">
        <v>262</v>
      </c>
      <c r="E1251" t="s">
        <v>263</v>
      </c>
      <c r="F1251">
        <v>2.6025687738999999</v>
      </c>
    </row>
    <row r="1252" spans="1:6" x14ac:dyDescent="0.35">
      <c r="A1252" t="s">
        <v>9</v>
      </c>
      <c r="B1252" t="s">
        <v>127</v>
      </c>
      <c r="C1252">
        <v>2026</v>
      </c>
      <c r="D1252" t="s">
        <v>262</v>
      </c>
      <c r="E1252" t="s">
        <v>263</v>
      </c>
      <c r="F1252">
        <v>2.5632183817</v>
      </c>
    </row>
    <row r="1253" spans="1:6" x14ac:dyDescent="0.35">
      <c r="A1253" t="s">
        <v>9</v>
      </c>
      <c r="B1253" t="s">
        <v>127</v>
      </c>
      <c r="C1253">
        <v>2027</v>
      </c>
      <c r="D1253" t="s">
        <v>262</v>
      </c>
      <c r="E1253" t="s">
        <v>263</v>
      </c>
      <c r="F1253">
        <v>2.5136045232999997</v>
      </c>
    </row>
    <row r="1254" spans="1:6" x14ac:dyDescent="0.35">
      <c r="A1254" t="s">
        <v>9</v>
      </c>
      <c r="B1254" t="s">
        <v>127</v>
      </c>
      <c r="C1254">
        <v>2028</v>
      </c>
      <c r="D1254" t="s">
        <v>262</v>
      </c>
      <c r="E1254" t="s">
        <v>263</v>
      </c>
      <c r="F1254">
        <v>2.4439814725</v>
      </c>
    </row>
    <row r="1255" spans="1:6" x14ac:dyDescent="0.35">
      <c r="A1255" t="s">
        <v>9</v>
      </c>
      <c r="B1255" t="s">
        <v>127</v>
      </c>
      <c r="C1255">
        <v>2029</v>
      </c>
      <c r="D1255" t="s">
        <v>262</v>
      </c>
      <c r="E1255" t="s">
        <v>263</v>
      </c>
      <c r="F1255">
        <v>2.3622634675999996</v>
      </c>
    </row>
    <row r="1256" spans="1:6" x14ac:dyDescent="0.35">
      <c r="A1256" t="s">
        <v>9</v>
      </c>
      <c r="B1256" t="s">
        <v>127</v>
      </c>
      <c r="C1256">
        <v>2030</v>
      </c>
      <c r="D1256" t="s">
        <v>262</v>
      </c>
      <c r="E1256" t="s">
        <v>263</v>
      </c>
      <c r="F1256">
        <v>2.2807698174</v>
      </c>
    </row>
    <row r="1257" spans="1:6" x14ac:dyDescent="0.35">
      <c r="A1257" t="s">
        <v>9</v>
      </c>
      <c r="B1257" t="s">
        <v>127</v>
      </c>
      <c r="C1257">
        <v>2031</v>
      </c>
      <c r="D1257" t="s">
        <v>262</v>
      </c>
      <c r="E1257" t="s">
        <v>263</v>
      </c>
      <c r="F1257">
        <v>2.2037059801000001</v>
      </c>
    </row>
    <row r="1258" spans="1:6" x14ac:dyDescent="0.35">
      <c r="A1258" t="s">
        <v>9</v>
      </c>
      <c r="B1258" t="s">
        <v>127</v>
      </c>
      <c r="C1258">
        <v>2032</v>
      </c>
      <c r="D1258" t="s">
        <v>262</v>
      </c>
      <c r="E1258" t="s">
        <v>263</v>
      </c>
      <c r="F1258">
        <v>2.1297971042000001</v>
      </c>
    </row>
    <row r="1259" spans="1:6" x14ac:dyDescent="0.35">
      <c r="A1259" t="s">
        <v>9</v>
      </c>
      <c r="B1259" t="s">
        <v>127</v>
      </c>
      <c r="C1259">
        <v>2033</v>
      </c>
      <c r="D1259" t="s">
        <v>262</v>
      </c>
      <c r="E1259" t="s">
        <v>263</v>
      </c>
      <c r="F1259">
        <v>2.0585989842000001</v>
      </c>
    </row>
    <row r="1260" spans="1:6" x14ac:dyDescent="0.35">
      <c r="A1260" t="s">
        <v>9</v>
      </c>
      <c r="B1260" t="s">
        <v>127</v>
      </c>
      <c r="C1260">
        <v>2034</v>
      </c>
      <c r="D1260" t="s">
        <v>262</v>
      </c>
      <c r="E1260" t="s">
        <v>263</v>
      </c>
      <c r="F1260">
        <v>1.9898419647999999</v>
      </c>
    </row>
    <row r="1261" spans="1:6" x14ac:dyDescent="0.35">
      <c r="A1261" t="s">
        <v>9</v>
      </c>
      <c r="B1261" t="s">
        <v>127</v>
      </c>
      <c r="C1261">
        <v>2035</v>
      </c>
      <c r="D1261" t="s">
        <v>262</v>
      </c>
      <c r="E1261" t="s">
        <v>263</v>
      </c>
      <c r="F1261">
        <v>1.9233515649999999</v>
      </c>
    </row>
    <row r="1262" spans="1:6" x14ac:dyDescent="0.35">
      <c r="A1262" t="s">
        <v>9</v>
      </c>
      <c r="B1262" t="s">
        <v>127</v>
      </c>
      <c r="C1262">
        <v>2036</v>
      </c>
      <c r="D1262" t="s">
        <v>262</v>
      </c>
      <c r="E1262" t="s">
        <v>263</v>
      </c>
      <c r="F1262">
        <v>1.8590055594999999</v>
      </c>
    </row>
    <row r="1263" spans="1:6" x14ac:dyDescent="0.35">
      <c r="A1263" t="s">
        <v>9</v>
      </c>
      <c r="B1263" t="s">
        <v>127</v>
      </c>
      <c r="C1263">
        <v>2037</v>
      </c>
      <c r="D1263" t="s">
        <v>262</v>
      </c>
      <c r="E1263" t="s">
        <v>263</v>
      </c>
      <c r="F1263">
        <v>1.7967107613</v>
      </c>
    </row>
    <row r="1264" spans="1:6" x14ac:dyDescent="0.35">
      <c r="A1264" t="s">
        <v>9</v>
      </c>
      <c r="B1264" t="s">
        <v>127</v>
      </c>
      <c r="C1264">
        <v>2038</v>
      </c>
      <c r="D1264" t="s">
        <v>262</v>
      </c>
      <c r="E1264" t="s">
        <v>263</v>
      </c>
      <c r="F1264">
        <v>1.7363904529</v>
      </c>
    </row>
    <row r="1265" spans="1:6" x14ac:dyDescent="0.35">
      <c r="A1265" t="s">
        <v>9</v>
      </c>
      <c r="B1265" t="s">
        <v>127</v>
      </c>
      <c r="C1265">
        <v>2039</v>
      </c>
      <c r="D1265" t="s">
        <v>262</v>
      </c>
      <c r="E1265" t="s">
        <v>263</v>
      </c>
      <c r="F1265">
        <v>1.6779775693000001</v>
      </c>
    </row>
    <row r="1266" spans="1:6" x14ac:dyDescent="0.35">
      <c r="A1266" t="s">
        <v>9</v>
      </c>
      <c r="B1266" t="s">
        <v>127</v>
      </c>
      <c r="C1266">
        <v>2040</v>
      </c>
      <c r="D1266" t="s">
        <v>262</v>
      </c>
      <c r="E1266" t="s">
        <v>263</v>
      </c>
      <c r="F1266">
        <v>1.6205787099</v>
      </c>
    </row>
    <row r="1267" spans="1:6" x14ac:dyDescent="0.35">
      <c r="A1267" t="s">
        <v>9</v>
      </c>
      <c r="B1267" t="s">
        <v>127</v>
      </c>
      <c r="C1267">
        <v>2041</v>
      </c>
      <c r="D1267" t="s">
        <v>262</v>
      </c>
      <c r="E1267" t="s">
        <v>263</v>
      </c>
      <c r="F1267">
        <v>1.5635293974</v>
      </c>
    </row>
    <row r="1268" spans="1:6" x14ac:dyDescent="0.35">
      <c r="A1268" t="s">
        <v>9</v>
      </c>
      <c r="B1268" t="s">
        <v>127</v>
      </c>
      <c r="C1268">
        <v>2042</v>
      </c>
      <c r="D1268" t="s">
        <v>262</v>
      </c>
      <c r="E1268" t="s">
        <v>263</v>
      </c>
      <c r="F1268">
        <v>1.5069399557999998</v>
      </c>
    </row>
    <row r="1269" spans="1:6" x14ac:dyDescent="0.35">
      <c r="A1269" t="s">
        <v>9</v>
      </c>
      <c r="B1269" t="s">
        <v>127</v>
      </c>
      <c r="C1269">
        <v>2043</v>
      </c>
      <c r="D1269" t="s">
        <v>262</v>
      </c>
      <c r="E1269" t="s">
        <v>263</v>
      </c>
      <c r="F1269">
        <v>1.4508990393999999</v>
      </c>
    </row>
    <row r="1270" spans="1:6" x14ac:dyDescent="0.35">
      <c r="A1270" t="s">
        <v>9</v>
      </c>
      <c r="B1270" t="s">
        <v>127</v>
      </c>
      <c r="C1270">
        <v>2044</v>
      </c>
      <c r="D1270" t="s">
        <v>262</v>
      </c>
      <c r="E1270" t="s">
        <v>263</v>
      </c>
      <c r="F1270">
        <v>1.3954991113999999</v>
      </c>
    </row>
    <row r="1271" spans="1:6" x14ac:dyDescent="0.35">
      <c r="A1271" t="s">
        <v>9</v>
      </c>
      <c r="B1271" t="s">
        <v>127</v>
      </c>
      <c r="C1271">
        <v>2045</v>
      </c>
      <c r="D1271" t="s">
        <v>262</v>
      </c>
      <c r="E1271" t="s">
        <v>263</v>
      </c>
      <c r="F1271">
        <v>1.3408279202</v>
      </c>
    </row>
    <row r="1272" spans="1:6" x14ac:dyDescent="0.35">
      <c r="A1272" t="s">
        <v>9</v>
      </c>
      <c r="B1272" t="s">
        <v>127</v>
      </c>
      <c r="C1272">
        <v>2046</v>
      </c>
      <c r="D1272" t="s">
        <v>262</v>
      </c>
      <c r="E1272" t="s">
        <v>263</v>
      </c>
      <c r="F1272">
        <v>1.2869682215</v>
      </c>
    </row>
    <row r="1273" spans="1:6" x14ac:dyDescent="0.35">
      <c r="A1273" t="s">
        <v>9</v>
      </c>
      <c r="B1273" t="s">
        <v>127</v>
      </c>
      <c r="C1273">
        <v>2047</v>
      </c>
      <c r="D1273" t="s">
        <v>262</v>
      </c>
      <c r="E1273" t="s">
        <v>263</v>
      </c>
      <c r="F1273">
        <v>1.2339975428000001</v>
      </c>
    </row>
    <row r="1274" spans="1:6" x14ac:dyDescent="0.35">
      <c r="A1274" t="s">
        <v>9</v>
      </c>
      <c r="B1274" t="s">
        <v>127</v>
      </c>
      <c r="C1274">
        <v>2048</v>
      </c>
      <c r="D1274" t="s">
        <v>262</v>
      </c>
      <c r="E1274" t="s">
        <v>263</v>
      </c>
      <c r="F1274">
        <v>1.1819879897999999</v>
      </c>
    </row>
    <row r="1275" spans="1:6" x14ac:dyDescent="0.35">
      <c r="A1275" t="s">
        <v>9</v>
      </c>
      <c r="B1275" t="s">
        <v>127</v>
      </c>
      <c r="C1275">
        <v>2049</v>
      </c>
      <c r="D1275" t="s">
        <v>262</v>
      </c>
      <c r="E1275" t="s">
        <v>263</v>
      </c>
      <c r="F1275">
        <v>1.1310060946</v>
      </c>
    </row>
    <row r="1276" spans="1:6" x14ac:dyDescent="0.35">
      <c r="A1276" t="s">
        <v>9</v>
      </c>
      <c r="B1276" t="s">
        <v>127</v>
      </c>
      <c r="C1276">
        <v>2050</v>
      </c>
      <c r="D1276" t="s">
        <v>262</v>
      </c>
      <c r="E1276" t="s">
        <v>263</v>
      </c>
      <c r="F1276">
        <v>1.0811127044</v>
      </c>
    </row>
    <row r="1277" spans="1:6" x14ac:dyDescent="0.35">
      <c r="A1277" t="s">
        <v>9</v>
      </c>
      <c r="B1277" t="s">
        <v>127</v>
      </c>
      <c r="C1277">
        <v>2000</v>
      </c>
      <c r="D1277" t="s">
        <v>264</v>
      </c>
      <c r="E1277" t="s">
        <v>265</v>
      </c>
      <c r="F1277">
        <v>0.13637778327104738</v>
      </c>
    </row>
    <row r="1278" spans="1:6" x14ac:dyDescent="0.35">
      <c r="A1278" t="s">
        <v>9</v>
      </c>
      <c r="B1278" t="s">
        <v>127</v>
      </c>
      <c r="C1278">
        <v>2001</v>
      </c>
      <c r="D1278" t="s">
        <v>264</v>
      </c>
      <c r="E1278" t="s">
        <v>265</v>
      </c>
      <c r="F1278">
        <v>0.14572596288666087</v>
      </c>
    </row>
    <row r="1279" spans="1:6" x14ac:dyDescent="0.35">
      <c r="A1279" t="s">
        <v>9</v>
      </c>
      <c r="B1279" t="s">
        <v>127</v>
      </c>
      <c r="C1279">
        <v>2002</v>
      </c>
      <c r="D1279" t="s">
        <v>264</v>
      </c>
      <c r="E1279" t="s">
        <v>265</v>
      </c>
      <c r="F1279">
        <v>0.14949481648385934</v>
      </c>
    </row>
    <row r="1280" spans="1:6" x14ac:dyDescent="0.35">
      <c r="A1280" t="s">
        <v>9</v>
      </c>
      <c r="B1280" t="s">
        <v>127</v>
      </c>
      <c r="C1280">
        <v>2003</v>
      </c>
      <c r="D1280" t="s">
        <v>264</v>
      </c>
      <c r="E1280" t="s">
        <v>265</v>
      </c>
      <c r="F1280">
        <v>0.16599116494465857</v>
      </c>
    </row>
    <row r="1281" spans="1:6" x14ac:dyDescent="0.35">
      <c r="A1281" t="s">
        <v>9</v>
      </c>
      <c r="B1281" t="s">
        <v>127</v>
      </c>
      <c r="C1281">
        <v>2004</v>
      </c>
      <c r="D1281" t="s">
        <v>264</v>
      </c>
      <c r="E1281" t="s">
        <v>265</v>
      </c>
      <c r="F1281">
        <v>0.26392821728181509</v>
      </c>
    </row>
    <row r="1282" spans="1:6" x14ac:dyDescent="0.35">
      <c r="A1282" t="s">
        <v>9</v>
      </c>
      <c r="B1282" t="s">
        <v>127</v>
      </c>
      <c r="C1282">
        <v>2005</v>
      </c>
      <c r="D1282" t="s">
        <v>264</v>
      </c>
      <c r="E1282" t="s">
        <v>265</v>
      </c>
      <c r="F1282">
        <v>0.43242915085218619</v>
      </c>
    </row>
    <row r="1283" spans="1:6" x14ac:dyDescent="0.35">
      <c r="A1283" t="s">
        <v>9</v>
      </c>
      <c r="B1283" t="s">
        <v>127</v>
      </c>
      <c r="C1283">
        <v>2006</v>
      </c>
      <c r="D1283" t="s">
        <v>264</v>
      </c>
      <c r="E1283" t="s">
        <v>265</v>
      </c>
      <c r="F1283">
        <v>0.70267578778045658</v>
      </c>
    </row>
    <row r="1284" spans="1:6" x14ac:dyDescent="0.35">
      <c r="A1284" t="s">
        <v>9</v>
      </c>
      <c r="B1284" t="s">
        <v>127</v>
      </c>
      <c r="C1284">
        <v>2007</v>
      </c>
      <c r="D1284" t="s">
        <v>264</v>
      </c>
      <c r="E1284" t="s">
        <v>265</v>
      </c>
      <c r="F1284">
        <v>0.86355940204326709</v>
      </c>
    </row>
    <row r="1285" spans="1:6" x14ac:dyDescent="0.35">
      <c r="A1285" t="s">
        <v>9</v>
      </c>
      <c r="B1285" t="s">
        <v>127</v>
      </c>
      <c r="C1285">
        <v>2008</v>
      </c>
      <c r="D1285" t="s">
        <v>264</v>
      </c>
      <c r="E1285" t="s">
        <v>265</v>
      </c>
      <c r="F1285">
        <v>0.92005794349212278</v>
      </c>
    </row>
    <row r="1286" spans="1:6" x14ac:dyDescent="0.35">
      <c r="A1286" t="s">
        <v>9</v>
      </c>
      <c r="B1286" t="s">
        <v>127</v>
      </c>
      <c r="C1286">
        <v>2009</v>
      </c>
      <c r="D1286" t="s">
        <v>264</v>
      </c>
      <c r="E1286" t="s">
        <v>265</v>
      </c>
      <c r="F1286">
        <v>0.94515424111740332</v>
      </c>
    </row>
    <row r="1287" spans="1:6" x14ac:dyDescent="0.35">
      <c r="A1287" t="s">
        <v>9</v>
      </c>
      <c r="B1287" t="s">
        <v>127</v>
      </c>
      <c r="C1287">
        <v>2010</v>
      </c>
      <c r="D1287" t="s">
        <v>264</v>
      </c>
      <c r="E1287" t="s">
        <v>265</v>
      </c>
      <c r="F1287">
        <v>0.88642651390000005</v>
      </c>
    </row>
    <row r="1288" spans="1:6" x14ac:dyDescent="0.35">
      <c r="A1288" t="s">
        <v>9</v>
      </c>
      <c r="B1288" t="s">
        <v>127</v>
      </c>
      <c r="C1288">
        <v>2011</v>
      </c>
      <c r="D1288" t="s">
        <v>264</v>
      </c>
      <c r="E1288" t="s">
        <v>265</v>
      </c>
      <c r="F1288">
        <v>0.87035021489999997</v>
      </c>
    </row>
    <row r="1289" spans="1:6" x14ac:dyDescent="0.35">
      <c r="A1289" t="s">
        <v>9</v>
      </c>
      <c r="B1289" t="s">
        <v>127</v>
      </c>
      <c r="C1289">
        <v>2012</v>
      </c>
      <c r="D1289" t="s">
        <v>264</v>
      </c>
      <c r="E1289" t="s">
        <v>265</v>
      </c>
      <c r="F1289">
        <v>0.82073109200000005</v>
      </c>
    </row>
    <row r="1290" spans="1:6" x14ac:dyDescent="0.35">
      <c r="A1290" t="s">
        <v>9</v>
      </c>
      <c r="B1290" t="s">
        <v>127</v>
      </c>
      <c r="C1290">
        <v>2013</v>
      </c>
      <c r="D1290" t="s">
        <v>264</v>
      </c>
      <c r="E1290" t="s">
        <v>265</v>
      </c>
      <c r="F1290">
        <v>0.79170486259999995</v>
      </c>
    </row>
    <row r="1291" spans="1:6" x14ac:dyDescent="0.35">
      <c r="A1291" t="s">
        <v>9</v>
      </c>
      <c r="B1291" t="s">
        <v>127</v>
      </c>
      <c r="C1291">
        <v>2014</v>
      </c>
      <c r="D1291" t="s">
        <v>264</v>
      </c>
      <c r="E1291" t="s">
        <v>265</v>
      </c>
      <c r="F1291">
        <v>0.76285762030000004</v>
      </c>
    </row>
    <row r="1292" spans="1:6" x14ac:dyDescent="0.35">
      <c r="A1292" t="s">
        <v>9</v>
      </c>
      <c r="B1292" t="s">
        <v>127</v>
      </c>
      <c r="C1292">
        <v>2015</v>
      </c>
      <c r="D1292" t="s">
        <v>264</v>
      </c>
      <c r="E1292" t="s">
        <v>265</v>
      </c>
      <c r="F1292">
        <v>0.76213460280000001</v>
      </c>
    </row>
    <row r="1293" spans="1:6" x14ac:dyDescent="0.35">
      <c r="A1293" t="s">
        <v>9</v>
      </c>
      <c r="B1293" t="s">
        <v>127</v>
      </c>
      <c r="C1293">
        <v>2016</v>
      </c>
      <c r="D1293" t="s">
        <v>264</v>
      </c>
      <c r="E1293" t="s">
        <v>265</v>
      </c>
      <c r="F1293">
        <v>0.69762785979999997</v>
      </c>
    </row>
    <row r="1294" spans="1:6" x14ac:dyDescent="0.35">
      <c r="A1294" t="s">
        <v>9</v>
      </c>
      <c r="B1294" t="s">
        <v>127</v>
      </c>
      <c r="C1294">
        <v>2017</v>
      </c>
      <c r="D1294" t="s">
        <v>264</v>
      </c>
      <c r="E1294" t="s">
        <v>265</v>
      </c>
      <c r="F1294">
        <v>0.63241107740000002</v>
      </c>
    </row>
    <row r="1295" spans="1:6" x14ac:dyDescent="0.35">
      <c r="A1295" t="s">
        <v>9</v>
      </c>
      <c r="B1295" t="s">
        <v>127</v>
      </c>
      <c r="C1295">
        <v>2018</v>
      </c>
      <c r="D1295" t="s">
        <v>264</v>
      </c>
      <c r="E1295" t="s">
        <v>265</v>
      </c>
      <c r="F1295">
        <v>0.55971596840000004</v>
      </c>
    </row>
    <row r="1296" spans="1:6" x14ac:dyDescent="0.35">
      <c r="A1296" t="s">
        <v>9</v>
      </c>
      <c r="B1296" t="s">
        <v>127</v>
      </c>
      <c r="C1296">
        <v>2019</v>
      </c>
      <c r="D1296" t="s">
        <v>264</v>
      </c>
      <c r="E1296" t="s">
        <v>265</v>
      </c>
      <c r="F1296">
        <v>0.45854153980000001</v>
      </c>
    </row>
    <row r="1297" spans="1:6" x14ac:dyDescent="0.35">
      <c r="A1297" t="s">
        <v>9</v>
      </c>
      <c r="B1297" t="s">
        <v>127</v>
      </c>
      <c r="C1297">
        <v>2020</v>
      </c>
      <c r="D1297" t="s">
        <v>264</v>
      </c>
      <c r="E1297" t="s">
        <v>265</v>
      </c>
      <c r="F1297">
        <v>0.45388705909999999</v>
      </c>
    </row>
    <row r="1298" spans="1:6" x14ac:dyDescent="0.35">
      <c r="A1298" t="s">
        <v>9</v>
      </c>
      <c r="B1298" t="s">
        <v>127</v>
      </c>
      <c r="C1298">
        <v>2021</v>
      </c>
      <c r="D1298" t="s">
        <v>264</v>
      </c>
      <c r="E1298" t="s">
        <v>265</v>
      </c>
      <c r="F1298">
        <v>0.46442194279999999</v>
      </c>
    </row>
    <row r="1299" spans="1:6" x14ac:dyDescent="0.35">
      <c r="A1299" t="s">
        <v>9</v>
      </c>
      <c r="B1299" t="s">
        <v>127</v>
      </c>
      <c r="C1299">
        <v>2022</v>
      </c>
      <c r="D1299" t="s">
        <v>264</v>
      </c>
      <c r="E1299" t="s">
        <v>265</v>
      </c>
      <c r="F1299">
        <v>0.4325895984</v>
      </c>
    </row>
    <row r="1300" spans="1:6" x14ac:dyDescent="0.35">
      <c r="A1300" t="s">
        <v>9</v>
      </c>
      <c r="B1300" t="s">
        <v>127</v>
      </c>
      <c r="C1300">
        <v>2023</v>
      </c>
      <c r="D1300" t="s">
        <v>264</v>
      </c>
      <c r="E1300" t="s">
        <v>265</v>
      </c>
      <c r="F1300">
        <v>0.39137380649999998</v>
      </c>
    </row>
    <row r="1301" spans="1:6" x14ac:dyDescent="0.35">
      <c r="A1301" t="s">
        <v>9</v>
      </c>
      <c r="B1301" t="s">
        <v>127</v>
      </c>
      <c r="C1301">
        <v>2024</v>
      </c>
      <c r="D1301" t="s">
        <v>264</v>
      </c>
      <c r="E1301" t="s">
        <v>265</v>
      </c>
      <c r="F1301">
        <v>0.35409762589999999</v>
      </c>
    </row>
    <row r="1302" spans="1:6" x14ac:dyDescent="0.35">
      <c r="A1302" t="s">
        <v>9</v>
      </c>
      <c r="B1302" t="s">
        <v>127</v>
      </c>
      <c r="C1302">
        <v>2025</v>
      </c>
      <c r="D1302" t="s">
        <v>264</v>
      </c>
      <c r="E1302" t="s">
        <v>265</v>
      </c>
      <c r="F1302">
        <v>0.3203852774</v>
      </c>
    </row>
    <row r="1303" spans="1:6" x14ac:dyDescent="0.35">
      <c r="A1303" t="s">
        <v>9</v>
      </c>
      <c r="B1303" t="s">
        <v>127</v>
      </c>
      <c r="C1303">
        <v>2026</v>
      </c>
      <c r="D1303" t="s">
        <v>264</v>
      </c>
      <c r="E1303" t="s">
        <v>265</v>
      </c>
      <c r="F1303">
        <v>0.28989462710000002</v>
      </c>
    </row>
    <row r="1304" spans="1:6" x14ac:dyDescent="0.35">
      <c r="A1304" t="s">
        <v>9</v>
      </c>
      <c r="B1304" t="s">
        <v>127</v>
      </c>
      <c r="C1304">
        <v>2027</v>
      </c>
      <c r="D1304" t="s">
        <v>264</v>
      </c>
      <c r="E1304" t="s">
        <v>265</v>
      </c>
      <c r="F1304">
        <v>0.26230750590000002</v>
      </c>
    </row>
    <row r="1305" spans="1:6" x14ac:dyDescent="0.35">
      <c r="A1305" t="s">
        <v>9</v>
      </c>
      <c r="B1305" t="s">
        <v>127</v>
      </c>
      <c r="C1305">
        <v>2028</v>
      </c>
      <c r="D1305" t="s">
        <v>264</v>
      </c>
      <c r="E1305" t="s">
        <v>265</v>
      </c>
      <c r="F1305">
        <v>0.23734564629999999</v>
      </c>
    </row>
    <row r="1306" spans="1:6" x14ac:dyDescent="0.35">
      <c r="A1306" t="s">
        <v>9</v>
      </c>
      <c r="B1306" t="s">
        <v>127</v>
      </c>
      <c r="C1306">
        <v>2029</v>
      </c>
      <c r="D1306" t="s">
        <v>264</v>
      </c>
      <c r="E1306" t="s">
        <v>265</v>
      </c>
      <c r="F1306">
        <v>0.21475922180000001</v>
      </c>
    </row>
    <row r="1307" spans="1:6" x14ac:dyDescent="0.35">
      <c r="A1307" t="s">
        <v>9</v>
      </c>
      <c r="B1307" t="s">
        <v>127</v>
      </c>
      <c r="C1307">
        <v>2030</v>
      </c>
      <c r="D1307" t="s">
        <v>264</v>
      </c>
      <c r="E1307" t="s">
        <v>265</v>
      </c>
      <c r="F1307">
        <v>0.19432217979999999</v>
      </c>
    </row>
    <row r="1308" spans="1:6" x14ac:dyDescent="0.35">
      <c r="A1308" t="s">
        <v>9</v>
      </c>
      <c r="B1308" t="s">
        <v>127</v>
      </c>
      <c r="C1308">
        <v>2031</v>
      </c>
      <c r="D1308" t="s">
        <v>264</v>
      </c>
      <c r="E1308" t="s">
        <v>265</v>
      </c>
      <c r="F1308">
        <v>0.1758299794</v>
      </c>
    </row>
    <row r="1309" spans="1:6" x14ac:dyDescent="0.35">
      <c r="A1309" t="s">
        <v>9</v>
      </c>
      <c r="B1309" t="s">
        <v>127</v>
      </c>
      <c r="C1309">
        <v>2032</v>
      </c>
      <c r="D1309" t="s">
        <v>264</v>
      </c>
      <c r="E1309" t="s">
        <v>265</v>
      </c>
      <c r="F1309">
        <v>0.1590975446</v>
      </c>
    </row>
    <row r="1310" spans="1:6" x14ac:dyDescent="0.35">
      <c r="A1310" t="s">
        <v>9</v>
      </c>
      <c r="B1310" t="s">
        <v>127</v>
      </c>
      <c r="C1310">
        <v>2033</v>
      </c>
      <c r="D1310" t="s">
        <v>264</v>
      </c>
      <c r="E1310" t="s">
        <v>265</v>
      </c>
      <c r="F1310">
        <v>0.14395741149999999</v>
      </c>
    </row>
    <row r="1311" spans="1:6" x14ac:dyDescent="0.35">
      <c r="A1311" t="s">
        <v>9</v>
      </c>
      <c r="B1311" t="s">
        <v>127</v>
      </c>
      <c r="C1311">
        <v>2034</v>
      </c>
      <c r="D1311" t="s">
        <v>264</v>
      </c>
      <c r="E1311" t="s">
        <v>265</v>
      </c>
      <c r="F1311">
        <v>0.1302580525</v>
      </c>
    </row>
    <row r="1312" spans="1:6" x14ac:dyDescent="0.35">
      <c r="A1312" t="s">
        <v>9</v>
      </c>
      <c r="B1312" t="s">
        <v>127</v>
      </c>
      <c r="C1312">
        <v>2035</v>
      </c>
      <c r="D1312" t="s">
        <v>264</v>
      </c>
      <c r="E1312" t="s">
        <v>265</v>
      </c>
      <c r="F1312">
        <v>0.1178623599</v>
      </c>
    </row>
    <row r="1313" spans="1:6" x14ac:dyDescent="0.35">
      <c r="A1313" t="s">
        <v>9</v>
      </c>
      <c r="B1313" t="s">
        <v>127</v>
      </c>
      <c r="C1313">
        <v>2036</v>
      </c>
      <c r="D1313" t="s">
        <v>264</v>
      </c>
      <c r="E1313" t="s">
        <v>265</v>
      </c>
      <c r="F1313">
        <v>0.10664627340000001</v>
      </c>
    </row>
    <row r="1314" spans="1:6" x14ac:dyDescent="0.35">
      <c r="A1314" t="s">
        <v>9</v>
      </c>
      <c r="B1314" t="s">
        <v>127</v>
      </c>
      <c r="C1314">
        <v>2037</v>
      </c>
      <c r="D1314" t="s">
        <v>264</v>
      </c>
      <c r="E1314" t="s">
        <v>265</v>
      </c>
      <c r="F1314">
        <v>9.6497538699999996E-2</v>
      </c>
    </row>
    <row r="1315" spans="1:6" x14ac:dyDescent="0.35">
      <c r="A1315" t="s">
        <v>9</v>
      </c>
      <c r="B1315" t="s">
        <v>127</v>
      </c>
      <c r="C1315">
        <v>2038</v>
      </c>
      <c r="D1315" t="s">
        <v>264</v>
      </c>
      <c r="E1315" t="s">
        <v>265</v>
      </c>
      <c r="F1315">
        <v>8.7314583700000004E-2</v>
      </c>
    </row>
    <row r="1316" spans="1:6" x14ac:dyDescent="0.35">
      <c r="A1316" t="s">
        <v>9</v>
      </c>
      <c r="B1316" t="s">
        <v>127</v>
      </c>
      <c r="C1316">
        <v>2039</v>
      </c>
      <c r="D1316" t="s">
        <v>264</v>
      </c>
      <c r="E1316" t="s">
        <v>265</v>
      </c>
      <c r="F1316">
        <v>7.9005502500000005E-2</v>
      </c>
    </row>
    <row r="1317" spans="1:6" x14ac:dyDescent="0.35">
      <c r="A1317" t="s">
        <v>9</v>
      </c>
      <c r="B1317" t="s">
        <v>127</v>
      </c>
      <c r="C1317">
        <v>2040</v>
      </c>
      <c r="D1317" t="s">
        <v>264</v>
      </c>
      <c r="E1317" t="s">
        <v>265</v>
      </c>
      <c r="F1317">
        <v>7.1487134899999999E-2</v>
      </c>
    </row>
    <row r="1318" spans="1:6" x14ac:dyDescent="0.35">
      <c r="A1318" t="s">
        <v>9</v>
      </c>
      <c r="B1318" t="s">
        <v>127</v>
      </c>
      <c r="C1318">
        <v>2041</v>
      </c>
      <c r="D1318" t="s">
        <v>264</v>
      </c>
      <c r="E1318" t="s">
        <v>265</v>
      </c>
      <c r="F1318">
        <v>6.4684234600000001E-2</v>
      </c>
    </row>
    <row r="1319" spans="1:6" x14ac:dyDescent="0.35">
      <c r="A1319" t="s">
        <v>9</v>
      </c>
      <c r="B1319" t="s">
        <v>127</v>
      </c>
      <c r="C1319">
        <v>2042</v>
      </c>
      <c r="D1319" t="s">
        <v>264</v>
      </c>
      <c r="E1319" t="s">
        <v>265</v>
      </c>
      <c r="F1319">
        <v>5.8528715799999999E-2</v>
      </c>
    </row>
    <row r="1320" spans="1:6" x14ac:dyDescent="0.35">
      <c r="A1320" t="s">
        <v>9</v>
      </c>
      <c r="B1320" t="s">
        <v>127</v>
      </c>
      <c r="C1320">
        <v>2043</v>
      </c>
      <c r="D1320" t="s">
        <v>264</v>
      </c>
      <c r="E1320" t="s">
        <v>265</v>
      </c>
      <c r="F1320">
        <v>5.2958972100000001E-2</v>
      </c>
    </row>
    <row r="1321" spans="1:6" x14ac:dyDescent="0.35">
      <c r="A1321" t="s">
        <v>9</v>
      </c>
      <c r="B1321" t="s">
        <v>127</v>
      </c>
      <c r="C1321">
        <v>2044</v>
      </c>
      <c r="D1321" t="s">
        <v>264</v>
      </c>
      <c r="E1321" t="s">
        <v>265</v>
      </c>
      <c r="F1321">
        <v>4.79192596E-2</v>
      </c>
    </row>
    <row r="1322" spans="1:6" x14ac:dyDescent="0.35">
      <c r="A1322" t="s">
        <v>9</v>
      </c>
      <c r="B1322" t="s">
        <v>127</v>
      </c>
      <c r="C1322">
        <v>2045</v>
      </c>
      <c r="D1322" t="s">
        <v>264</v>
      </c>
      <c r="E1322" t="s">
        <v>265</v>
      </c>
      <c r="F1322">
        <v>4.3359139099999999E-2</v>
      </c>
    </row>
    <row r="1323" spans="1:6" x14ac:dyDescent="0.35">
      <c r="A1323" t="s">
        <v>9</v>
      </c>
      <c r="B1323" t="s">
        <v>127</v>
      </c>
      <c r="C1323">
        <v>2046</v>
      </c>
      <c r="D1323" t="s">
        <v>264</v>
      </c>
      <c r="E1323" t="s">
        <v>265</v>
      </c>
      <c r="F1323">
        <v>3.9232971499999998E-2</v>
      </c>
    </row>
    <row r="1324" spans="1:6" x14ac:dyDescent="0.35">
      <c r="A1324" t="s">
        <v>9</v>
      </c>
      <c r="B1324" t="s">
        <v>127</v>
      </c>
      <c r="C1324">
        <v>2047</v>
      </c>
      <c r="D1324" t="s">
        <v>264</v>
      </c>
      <c r="E1324" t="s">
        <v>265</v>
      </c>
      <c r="F1324">
        <v>3.5499460599999998E-2</v>
      </c>
    </row>
    <row r="1325" spans="1:6" x14ac:dyDescent="0.35">
      <c r="A1325" t="s">
        <v>9</v>
      </c>
      <c r="B1325" t="s">
        <v>127</v>
      </c>
      <c r="C1325">
        <v>2048</v>
      </c>
      <c r="D1325" t="s">
        <v>264</v>
      </c>
      <c r="E1325" t="s">
        <v>265</v>
      </c>
      <c r="F1325">
        <v>3.2121240299999999E-2</v>
      </c>
    </row>
    <row r="1326" spans="1:6" x14ac:dyDescent="0.35">
      <c r="A1326" t="s">
        <v>9</v>
      </c>
      <c r="B1326" t="s">
        <v>127</v>
      </c>
      <c r="C1326">
        <v>2049</v>
      </c>
      <c r="D1326" t="s">
        <v>264</v>
      </c>
      <c r="E1326" t="s">
        <v>265</v>
      </c>
      <c r="F1326">
        <v>2.9064500100000001E-2</v>
      </c>
    </row>
    <row r="1327" spans="1:6" x14ac:dyDescent="0.35">
      <c r="A1327" t="s">
        <v>9</v>
      </c>
      <c r="B1327" t="s">
        <v>127</v>
      </c>
      <c r="C1327">
        <v>2050</v>
      </c>
      <c r="D1327" t="s">
        <v>264</v>
      </c>
      <c r="E1327" t="s">
        <v>265</v>
      </c>
      <c r="F1327">
        <v>2.6298647200000001E-2</v>
      </c>
    </row>
    <row r="1328" spans="1:6" x14ac:dyDescent="0.35">
      <c r="A1328" t="s">
        <v>9</v>
      </c>
      <c r="B1328" t="s">
        <v>127</v>
      </c>
      <c r="C1328">
        <v>2000</v>
      </c>
      <c r="D1328" t="s">
        <v>266</v>
      </c>
      <c r="E1328" t="s">
        <v>267</v>
      </c>
      <c r="F1328">
        <v>11.119186084111666</v>
      </c>
    </row>
    <row r="1329" spans="1:6" x14ac:dyDescent="0.35">
      <c r="A1329" t="s">
        <v>9</v>
      </c>
      <c r="B1329" t="s">
        <v>127</v>
      </c>
      <c r="C1329">
        <v>2001</v>
      </c>
      <c r="D1329" t="s">
        <v>266</v>
      </c>
      <c r="E1329" t="s">
        <v>267</v>
      </c>
      <c r="F1329">
        <v>11.362451768042709</v>
      </c>
    </row>
    <row r="1330" spans="1:6" x14ac:dyDescent="0.35">
      <c r="A1330" t="s">
        <v>9</v>
      </c>
      <c r="B1330" t="s">
        <v>127</v>
      </c>
      <c r="C1330">
        <v>2002</v>
      </c>
      <c r="D1330" t="s">
        <v>266</v>
      </c>
      <c r="E1330" t="s">
        <v>267</v>
      </c>
      <c r="F1330">
        <v>11.204410689798159</v>
      </c>
    </row>
    <row r="1331" spans="1:6" x14ac:dyDescent="0.35">
      <c r="A1331" t="s">
        <v>9</v>
      </c>
      <c r="B1331" t="s">
        <v>127</v>
      </c>
      <c r="C1331">
        <v>2003</v>
      </c>
      <c r="D1331" t="s">
        <v>266</v>
      </c>
      <c r="E1331" t="s">
        <v>267</v>
      </c>
      <c r="F1331">
        <v>10.55407503559756</v>
      </c>
    </row>
    <row r="1332" spans="1:6" x14ac:dyDescent="0.35">
      <c r="A1332" t="s">
        <v>9</v>
      </c>
      <c r="B1332" t="s">
        <v>127</v>
      </c>
      <c r="C1332">
        <v>2004</v>
      </c>
      <c r="D1332" t="s">
        <v>266</v>
      </c>
      <c r="E1332" t="s">
        <v>267</v>
      </c>
      <c r="F1332">
        <v>10.183587848292312</v>
      </c>
    </row>
    <row r="1333" spans="1:6" x14ac:dyDescent="0.35">
      <c r="A1333" t="s">
        <v>9</v>
      </c>
      <c r="B1333" t="s">
        <v>127</v>
      </c>
      <c r="C1333">
        <v>2005</v>
      </c>
      <c r="D1333" t="s">
        <v>266</v>
      </c>
      <c r="E1333" t="s">
        <v>267</v>
      </c>
      <c r="F1333">
        <v>9.8556672778328203</v>
      </c>
    </row>
    <row r="1334" spans="1:6" x14ac:dyDescent="0.35">
      <c r="A1334" t="s">
        <v>9</v>
      </c>
      <c r="B1334" t="s">
        <v>127</v>
      </c>
      <c r="C1334">
        <v>2006</v>
      </c>
      <c r="D1334" t="s">
        <v>266</v>
      </c>
      <c r="E1334" t="s">
        <v>267</v>
      </c>
      <c r="F1334">
        <v>9.4456718478606003</v>
      </c>
    </row>
    <row r="1335" spans="1:6" x14ac:dyDescent="0.35">
      <c r="A1335" t="s">
        <v>9</v>
      </c>
      <c r="B1335" t="s">
        <v>127</v>
      </c>
      <c r="C1335">
        <v>2007</v>
      </c>
      <c r="D1335" t="s">
        <v>266</v>
      </c>
      <c r="E1335" t="s">
        <v>267</v>
      </c>
      <c r="F1335">
        <v>9.0341548304149093</v>
      </c>
    </row>
    <row r="1336" spans="1:6" x14ac:dyDescent="0.35">
      <c r="A1336" t="s">
        <v>9</v>
      </c>
      <c r="B1336" t="s">
        <v>127</v>
      </c>
      <c r="C1336">
        <v>2008</v>
      </c>
      <c r="D1336" t="s">
        <v>266</v>
      </c>
      <c r="E1336" t="s">
        <v>267</v>
      </c>
      <c r="F1336">
        <v>8.2259849954813955</v>
      </c>
    </row>
    <row r="1337" spans="1:6" x14ac:dyDescent="0.35">
      <c r="A1337" t="s">
        <v>9</v>
      </c>
      <c r="B1337" t="s">
        <v>127</v>
      </c>
      <c r="C1337">
        <v>2009</v>
      </c>
      <c r="D1337" t="s">
        <v>266</v>
      </c>
      <c r="E1337" t="s">
        <v>267</v>
      </c>
      <c r="F1337">
        <v>7.3073406319863352</v>
      </c>
    </row>
    <row r="1338" spans="1:6" x14ac:dyDescent="0.35">
      <c r="A1338" t="s">
        <v>9</v>
      </c>
      <c r="B1338" t="s">
        <v>127</v>
      </c>
      <c r="C1338">
        <v>2010</v>
      </c>
      <c r="D1338" t="s">
        <v>266</v>
      </c>
      <c r="E1338" t="s">
        <v>267</v>
      </c>
      <c r="F1338">
        <v>6.6732859935000004</v>
      </c>
    </row>
    <row r="1339" spans="1:6" x14ac:dyDescent="0.35">
      <c r="A1339" t="s">
        <v>9</v>
      </c>
      <c r="B1339" t="s">
        <v>127</v>
      </c>
      <c r="C1339">
        <v>2011</v>
      </c>
      <c r="D1339" t="s">
        <v>266</v>
      </c>
      <c r="E1339" t="s">
        <v>267</v>
      </c>
      <c r="F1339">
        <v>6.0364478760000004</v>
      </c>
    </row>
    <row r="1340" spans="1:6" x14ac:dyDescent="0.35">
      <c r="A1340" t="s">
        <v>9</v>
      </c>
      <c r="B1340" t="s">
        <v>127</v>
      </c>
      <c r="C1340">
        <v>2012</v>
      </c>
      <c r="D1340" t="s">
        <v>266</v>
      </c>
      <c r="E1340" t="s">
        <v>267</v>
      </c>
      <c r="F1340">
        <v>5.1320786679000001</v>
      </c>
    </row>
    <row r="1341" spans="1:6" x14ac:dyDescent="0.35">
      <c r="A1341" t="s">
        <v>9</v>
      </c>
      <c r="B1341" t="s">
        <v>127</v>
      </c>
      <c r="C1341">
        <v>2013</v>
      </c>
      <c r="D1341" t="s">
        <v>266</v>
      </c>
      <c r="E1341" t="s">
        <v>267</v>
      </c>
      <c r="F1341">
        <v>4.7225296926999993</v>
      </c>
    </row>
    <row r="1342" spans="1:6" x14ac:dyDescent="0.35">
      <c r="A1342" t="s">
        <v>9</v>
      </c>
      <c r="B1342" t="s">
        <v>127</v>
      </c>
      <c r="C1342">
        <v>2014</v>
      </c>
      <c r="D1342" t="s">
        <v>266</v>
      </c>
      <c r="E1342" t="s">
        <v>267</v>
      </c>
      <c r="F1342">
        <v>4.4252241244000006</v>
      </c>
    </row>
    <row r="1343" spans="1:6" x14ac:dyDescent="0.35">
      <c r="A1343" t="s">
        <v>9</v>
      </c>
      <c r="B1343" t="s">
        <v>127</v>
      </c>
      <c r="C1343">
        <v>2015</v>
      </c>
      <c r="D1343" t="s">
        <v>266</v>
      </c>
      <c r="E1343" t="s">
        <v>267</v>
      </c>
      <c r="F1343">
        <v>4.0483784600000003</v>
      </c>
    </row>
    <row r="1344" spans="1:6" x14ac:dyDescent="0.35">
      <c r="A1344" t="s">
        <v>9</v>
      </c>
      <c r="B1344" t="s">
        <v>127</v>
      </c>
      <c r="C1344">
        <v>2016</v>
      </c>
      <c r="D1344" t="s">
        <v>266</v>
      </c>
      <c r="E1344" t="s">
        <v>267</v>
      </c>
      <c r="F1344">
        <v>3.4269174248999996</v>
      </c>
    </row>
    <row r="1345" spans="1:6" x14ac:dyDescent="0.35">
      <c r="A1345" t="s">
        <v>9</v>
      </c>
      <c r="B1345" t="s">
        <v>127</v>
      </c>
      <c r="C1345">
        <v>2017</v>
      </c>
      <c r="D1345" t="s">
        <v>266</v>
      </c>
      <c r="E1345" t="s">
        <v>267</v>
      </c>
      <c r="F1345">
        <v>3.0856553996000002</v>
      </c>
    </row>
    <row r="1346" spans="1:6" x14ac:dyDescent="0.35">
      <c r="A1346" t="s">
        <v>9</v>
      </c>
      <c r="B1346" t="s">
        <v>127</v>
      </c>
      <c r="C1346">
        <v>2018</v>
      </c>
      <c r="D1346" t="s">
        <v>266</v>
      </c>
      <c r="E1346" t="s">
        <v>267</v>
      </c>
      <c r="F1346">
        <v>2.6370429427000004</v>
      </c>
    </row>
    <row r="1347" spans="1:6" x14ac:dyDescent="0.35">
      <c r="A1347" t="s">
        <v>9</v>
      </c>
      <c r="B1347" t="s">
        <v>127</v>
      </c>
      <c r="C1347">
        <v>2019</v>
      </c>
      <c r="D1347" t="s">
        <v>266</v>
      </c>
      <c r="E1347" t="s">
        <v>267</v>
      </c>
      <c r="F1347">
        <v>2.2477540580000004</v>
      </c>
    </row>
    <row r="1348" spans="1:6" x14ac:dyDescent="0.35">
      <c r="A1348" t="s">
        <v>9</v>
      </c>
      <c r="B1348" t="s">
        <v>127</v>
      </c>
      <c r="C1348">
        <v>2020</v>
      </c>
      <c r="D1348" t="s">
        <v>266</v>
      </c>
      <c r="E1348" t="s">
        <v>267</v>
      </c>
      <c r="F1348">
        <v>2.1381856174</v>
      </c>
    </row>
    <row r="1349" spans="1:6" x14ac:dyDescent="0.35">
      <c r="A1349" t="s">
        <v>9</v>
      </c>
      <c r="B1349" t="s">
        <v>127</v>
      </c>
      <c r="C1349">
        <v>2021</v>
      </c>
      <c r="D1349" t="s">
        <v>266</v>
      </c>
      <c r="E1349" t="s">
        <v>267</v>
      </c>
      <c r="F1349">
        <v>2.0011385469</v>
      </c>
    </row>
    <row r="1350" spans="1:6" x14ac:dyDescent="0.35">
      <c r="A1350" t="s">
        <v>9</v>
      </c>
      <c r="B1350" t="s">
        <v>127</v>
      </c>
      <c r="C1350">
        <v>2022</v>
      </c>
      <c r="D1350" t="s">
        <v>266</v>
      </c>
      <c r="E1350" t="s">
        <v>267</v>
      </c>
      <c r="F1350">
        <v>1.8695405394</v>
      </c>
    </row>
    <row r="1351" spans="1:6" x14ac:dyDescent="0.35">
      <c r="A1351" t="s">
        <v>9</v>
      </c>
      <c r="B1351" t="s">
        <v>127</v>
      </c>
      <c r="C1351">
        <v>2023</v>
      </c>
      <c r="D1351" t="s">
        <v>266</v>
      </c>
      <c r="E1351" t="s">
        <v>267</v>
      </c>
      <c r="F1351">
        <v>1.7380252573999999</v>
      </c>
    </row>
    <row r="1352" spans="1:6" x14ac:dyDescent="0.35">
      <c r="A1352" t="s">
        <v>9</v>
      </c>
      <c r="B1352" t="s">
        <v>127</v>
      </c>
      <c r="C1352">
        <v>2024</v>
      </c>
      <c r="D1352" t="s">
        <v>266</v>
      </c>
      <c r="E1352" t="s">
        <v>267</v>
      </c>
      <c r="F1352">
        <v>1.6024865835000002</v>
      </c>
    </row>
    <row r="1353" spans="1:6" x14ac:dyDescent="0.35">
      <c r="A1353" t="s">
        <v>9</v>
      </c>
      <c r="B1353" t="s">
        <v>127</v>
      </c>
      <c r="C1353">
        <v>2025</v>
      </c>
      <c r="D1353" t="s">
        <v>266</v>
      </c>
      <c r="E1353" t="s">
        <v>267</v>
      </c>
      <c r="F1353">
        <v>1.4872696552</v>
      </c>
    </row>
    <row r="1354" spans="1:6" x14ac:dyDescent="0.35">
      <c r="A1354" t="s">
        <v>9</v>
      </c>
      <c r="B1354" t="s">
        <v>127</v>
      </c>
      <c r="C1354">
        <v>2026</v>
      </c>
      <c r="D1354" t="s">
        <v>266</v>
      </c>
      <c r="E1354" t="s">
        <v>267</v>
      </c>
      <c r="F1354">
        <v>1.3792951791999999</v>
      </c>
    </row>
    <row r="1355" spans="1:6" x14ac:dyDescent="0.35">
      <c r="A1355" t="s">
        <v>9</v>
      </c>
      <c r="B1355" t="s">
        <v>127</v>
      </c>
      <c r="C1355">
        <v>2027</v>
      </c>
      <c r="D1355" t="s">
        <v>266</v>
      </c>
      <c r="E1355" t="s">
        <v>267</v>
      </c>
      <c r="F1355">
        <v>1.2759478387000001</v>
      </c>
    </row>
    <row r="1356" spans="1:6" x14ac:dyDescent="0.35">
      <c r="A1356" t="s">
        <v>9</v>
      </c>
      <c r="B1356" t="s">
        <v>127</v>
      </c>
      <c r="C1356">
        <v>2028</v>
      </c>
      <c r="D1356" t="s">
        <v>266</v>
      </c>
      <c r="E1356" t="s">
        <v>267</v>
      </c>
      <c r="F1356">
        <v>1.1862814878000001</v>
      </c>
    </row>
    <row r="1357" spans="1:6" x14ac:dyDescent="0.35">
      <c r="A1357" t="s">
        <v>9</v>
      </c>
      <c r="B1357" t="s">
        <v>127</v>
      </c>
      <c r="C1357">
        <v>2029</v>
      </c>
      <c r="D1357" t="s">
        <v>266</v>
      </c>
      <c r="E1357" t="s">
        <v>267</v>
      </c>
      <c r="F1357">
        <v>1.0889224790000001</v>
      </c>
    </row>
    <row r="1358" spans="1:6" x14ac:dyDescent="0.35">
      <c r="A1358" t="s">
        <v>9</v>
      </c>
      <c r="B1358" t="s">
        <v>127</v>
      </c>
      <c r="C1358">
        <v>2030</v>
      </c>
      <c r="D1358" t="s">
        <v>266</v>
      </c>
      <c r="E1358" t="s">
        <v>267</v>
      </c>
      <c r="F1358">
        <v>1.0066426172</v>
      </c>
    </row>
    <row r="1359" spans="1:6" x14ac:dyDescent="0.35">
      <c r="A1359" t="s">
        <v>9</v>
      </c>
      <c r="B1359" t="s">
        <v>127</v>
      </c>
      <c r="C1359">
        <v>2031</v>
      </c>
      <c r="D1359" t="s">
        <v>266</v>
      </c>
      <c r="E1359" t="s">
        <v>267</v>
      </c>
      <c r="F1359">
        <v>0.93221070120000005</v>
      </c>
    </row>
    <row r="1360" spans="1:6" x14ac:dyDescent="0.35">
      <c r="A1360" t="s">
        <v>9</v>
      </c>
      <c r="B1360" t="s">
        <v>127</v>
      </c>
      <c r="C1360">
        <v>2032</v>
      </c>
      <c r="D1360" t="s">
        <v>266</v>
      </c>
      <c r="E1360" t="s">
        <v>267</v>
      </c>
      <c r="F1360">
        <v>0.86498943810000006</v>
      </c>
    </row>
    <row r="1361" spans="1:6" x14ac:dyDescent="0.35">
      <c r="A1361" t="s">
        <v>9</v>
      </c>
      <c r="B1361" t="s">
        <v>127</v>
      </c>
      <c r="C1361">
        <v>2033</v>
      </c>
      <c r="D1361" t="s">
        <v>266</v>
      </c>
      <c r="E1361" t="s">
        <v>267</v>
      </c>
      <c r="F1361">
        <v>0.80385661219999993</v>
      </c>
    </row>
    <row r="1362" spans="1:6" x14ac:dyDescent="0.35">
      <c r="A1362" t="s">
        <v>9</v>
      </c>
      <c r="B1362" t="s">
        <v>127</v>
      </c>
      <c r="C1362">
        <v>2034</v>
      </c>
      <c r="D1362" t="s">
        <v>266</v>
      </c>
      <c r="E1362" t="s">
        <v>267</v>
      </c>
      <c r="F1362">
        <v>0.74787022830000005</v>
      </c>
    </row>
    <row r="1363" spans="1:6" x14ac:dyDescent="0.35">
      <c r="A1363" t="s">
        <v>9</v>
      </c>
      <c r="B1363" t="s">
        <v>127</v>
      </c>
      <c r="C1363">
        <v>2035</v>
      </c>
      <c r="D1363" t="s">
        <v>266</v>
      </c>
      <c r="E1363" t="s">
        <v>267</v>
      </c>
      <c r="F1363">
        <v>0.69637359740000004</v>
      </c>
    </row>
    <row r="1364" spans="1:6" x14ac:dyDescent="0.35">
      <c r="A1364" t="s">
        <v>9</v>
      </c>
      <c r="B1364" t="s">
        <v>127</v>
      </c>
      <c r="C1364">
        <v>2036</v>
      </c>
      <c r="D1364" t="s">
        <v>266</v>
      </c>
      <c r="E1364" t="s">
        <v>267</v>
      </c>
      <c r="F1364">
        <v>0.64888459050000014</v>
      </c>
    </row>
    <row r="1365" spans="1:6" x14ac:dyDescent="0.35">
      <c r="A1365" t="s">
        <v>9</v>
      </c>
      <c r="B1365" t="s">
        <v>127</v>
      </c>
      <c r="C1365">
        <v>2037</v>
      </c>
      <c r="D1365" t="s">
        <v>266</v>
      </c>
      <c r="E1365" t="s">
        <v>267</v>
      </c>
      <c r="F1365">
        <v>0.60501189349999995</v>
      </c>
    </row>
    <row r="1366" spans="1:6" x14ac:dyDescent="0.35">
      <c r="A1366" t="s">
        <v>9</v>
      </c>
      <c r="B1366" t="s">
        <v>127</v>
      </c>
      <c r="C1366">
        <v>2038</v>
      </c>
      <c r="D1366" t="s">
        <v>266</v>
      </c>
      <c r="E1366" t="s">
        <v>267</v>
      </c>
      <c r="F1366">
        <v>0.56442746679999989</v>
      </c>
    </row>
    <row r="1367" spans="1:6" x14ac:dyDescent="0.35">
      <c r="A1367" t="s">
        <v>9</v>
      </c>
      <c r="B1367" t="s">
        <v>127</v>
      </c>
      <c r="C1367">
        <v>2039</v>
      </c>
      <c r="D1367" t="s">
        <v>266</v>
      </c>
      <c r="E1367" t="s">
        <v>267</v>
      </c>
      <c r="F1367">
        <v>0.52685326539999999</v>
      </c>
    </row>
    <row r="1368" spans="1:6" x14ac:dyDescent="0.35">
      <c r="A1368" t="s">
        <v>9</v>
      </c>
      <c r="B1368" t="s">
        <v>127</v>
      </c>
      <c r="C1368">
        <v>2040</v>
      </c>
      <c r="D1368" t="s">
        <v>266</v>
      </c>
      <c r="E1368" t="s">
        <v>267</v>
      </c>
      <c r="F1368">
        <v>0.49147266950000007</v>
      </c>
    </row>
    <row r="1369" spans="1:6" x14ac:dyDescent="0.35">
      <c r="A1369" t="s">
        <v>9</v>
      </c>
      <c r="B1369" t="s">
        <v>127</v>
      </c>
      <c r="C1369">
        <v>2041</v>
      </c>
      <c r="D1369" t="s">
        <v>266</v>
      </c>
      <c r="E1369" t="s">
        <v>267</v>
      </c>
      <c r="F1369">
        <v>0.45652044470000003</v>
      </c>
    </row>
    <row r="1370" spans="1:6" x14ac:dyDescent="0.35">
      <c r="A1370" t="s">
        <v>9</v>
      </c>
      <c r="B1370" t="s">
        <v>127</v>
      </c>
      <c r="C1370">
        <v>2042</v>
      </c>
      <c r="D1370" t="s">
        <v>266</v>
      </c>
      <c r="E1370" t="s">
        <v>267</v>
      </c>
      <c r="F1370">
        <v>0.42359979289999999</v>
      </c>
    </row>
    <row r="1371" spans="1:6" x14ac:dyDescent="0.35">
      <c r="A1371" t="s">
        <v>9</v>
      </c>
      <c r="B1371" t="s">
        <v>127</v>
      </c>
      <c r="C1371">
        <v>2043</v>
      </c>
      <c r="D1371" t="s">
        <v>266</v>
      </c>
      <c r="E1371" t="s">
        <v>267</v>
      </c>
      <c r="F1371">
        <v>0.39414329930000003</v>
      </c>
    </row>
    <row r="1372" spans="1:6" x14ac:dyDescent="0.35">
      <c r="A1372" t="s">
        <v>9</v>
      </c>
      <c r="B1372" t="s">
        <v>127</v>
      </c>
      <c r="C1372">
        <v>2044</v>
      </c>
      <c r="D1372" t="s">
        <v>266</v>
      </c>
      <c r="E1372" t="s">
        <v>267</v>
      </c>
      <c r="F1372">
        <v>0.36681399679999999</v>
      </c>
    </row>
    <row r="1373" spans="1:6" x14ac:dyDescent="0.35">
      <c r="A1373" t="s">
        <v>9</v>
      </c>
      <c r="B1373" t="s">
        <v>127</v>
      </c>
      <c r="C1373">
        <v>2045</v>
      </c>
      <c r="D1373" t="s">
        <v>266</v>
      </c>
      <c r="E1373" t="s">
        <v>267</v>
      </c>
      <c r="F1373">
        <v>0.3413491743</v>
      </c>
    </row>
    <row r="1374" spans="1:6" x14ac:dyDescent="0.35">
      <c r="A1374" t="s">
        <v>9</v>
      </c>
      <c r="B1374" t="s">
        <v>127</v>
      </c>
      <c r="C1374">
        <v>2046</v>
      </c>
      <c r="D1374" t="s">
        <v>266</v>
      </c>
      <c r="E1374" t="s">
        <v>267</v>
      </c>
      <c r="F1374">
        <v>0.31779241089999999</v>
      </c>
    </row>
    <row r="1375" spans="1:6" x14ac:dyDescent="0.35">
      <c r="A1375" t="s">
        <v>9</v>
      </c>
      <c r="B1375" t="s">
        <v>127</v>
      </c>
      <c r="C1375">
        <v>2047</v>
      </c>
      <c r="D1375" t="s">
        <v>266</v>
      </c>
      <c r="E1375" t="s">
        <v>267</v>
      </c>
      <c r="F1375">
        <v>0.29596154889999998</v>
      </c>
    </row>
    <row r="1376" spans="1:6" x14ac:dyDescent="0.35">
      <c r="A1376" t="s">
        <v>9</v>
      </c>
      <c r="B1376" t="s">
        <v>127</v>
      </c>
      <c r="C1376">
        <v>2048</v>
      </c>
      <c r="D1376" t="s">
        <v>266</v>
      </c>
      <c r="E1376" t="s">
        <v>267</v>
      </c>
      <c r="F1376">
        <v>0.27567189650000001</v>
      </c>
    </row>
    <row r="1377" spans="1:6" x14ac:dyDescent="0.35">
      <c r="A1377" t="s">
        <v>9</v>
      </c>
      <c r="B1377" t="s">
        <v>127</v>
      </c>
      <c r="C1377">
        <v>2049</v>
      </c>
      <c r="D1377" t="s">
        <v>266</v>
      </c>
      <c r="E1377" t="s">
        <v>267</v>
      </c>
      <c r="F1377">
        <v>0.25677890999999997</v>
      </c>
    </row>
    <row r="1378" spans="1:6" x14ac:dyDescent="0.35">
      <c r="A1378" t="s">
        <v>9</v>
      </c>
      <c r="B1378" t="s">
        <v>127</v>
      </c>
      <c r="C1378">
        <v>2050</v>
      </c>
      <c r="D1378" t="s">
        <v>266</v>
      </c>
      <c r="E1378" t="s">
        <v>267</v>
      </c>
      <c r="F1378">
        <v>0.23913168409999999</v>
      </c>
    </row>
    <row r="1379" spans="1:6" x14ac:dyDescent="0.35">
      <c r="A1379" t="s">
        <v>9</v>
      </c>
      <c r="B1379" t="s">
        <v>127</v>
      </c>
      <c r="C1379">
        <v>2000</v>
      </c>
      <c r="D1379" t="s">
        <v>268</v>
      </c>
      <c r="E1379" t="s">
        <v>269</v>
      </c>
      <c r="F1379">
        <v>0.48959501424051266</v>
      </c>
    </row>
    <row r="1380" spans="1:6" x14ac:dyDescent="0.35">
      <c r="A1380" t="s">
        <v>9</v>
      </c>
      <c r="B1380" t="s">
        <v>127</v>
      </c>
      <c r="C1380">
        <v>2001</v>
      </c>
      <c r="D1380" t="s">
        <v>268</v>
      </c>
      <c r="E1380" t="s">
        <v>269</v>
      </c>
      <c r="F1380">
        <v>0.67075919776925508</v>
      </c>
    </row>
    <row r="1381" spans="1:6" x14ac:dyDescent="0.35">
      <c r="A1381" t="s">
        <v>9</v>
      </c>
      <c r="B1381" t="s">
        <v>127</v>
      </c>
      <c r="C1381">
        <v>2002</v>
      </c>
      <c r="D1381" t="s">
        <v>268</v>
      </c>
      <c r="E1381" t="s">
        <v>269</v>
      </c>
      <c r="F1381">
        <v>0.66025272206309082</v>
      </c>
    </row>
    <row r="1382" spans="1:6" x14ac:dyDescent="0.35">
      <c r="A1382" t="s">
        <v>9</v>
      </c>
      <c r="B1382" t="s">
        <v>127</v>
      </c>
      <c r="C1382">
        <v>2003</v>
      </c>
      <c r="D1382" t="s">
        <v>268</v>
      </c>
      <c r="E1382" t="s">
        <v>269</v>
      </c>
      <c r="F1382">
        <v>0.55647677351923464</v>
      </c>
    </row>
    <row r="1383" spans="1:6" x14ac:dyDescent="0.35">
      <c r="A1383" t="s">
        <v>9</v>
      </c>
      <c r="B1383" t="s">
        <v>127</v>
      </c>
      <c r="C1383">
        <v>2004</v>
      </c>
      <c r="D1383" t="s">
        <v>268</v>
      </c>
      <c r="E1383" t="s">
        <v>269</v>
      </c>
      <c r="F1383">
        <v>0.50756574068065607</v>
      </c>
    </row>
    <row r="1384" spans="1:6" x14ac:dyDescent="0.35">
      <c r="A1384" t="s">
        <v>9</v>
      </c>
      <c r="B1384" t="s">
        <v>127</v>
      </c>
      <c r="C1384">
        <v>2005</v>
      </c>
      <c r="D1384" t="s">
        <v>268</v>
      </c>
      <c r="E1384" t="s">
        <v>269</v>
      </c>
      <c r="F1384">
        <v>0.46997053562150753</v>
      </c>
    </row>
    <row r="1385" spans="1:6" x14ac:dyDescent="0.35">
      <c r="A1385" t="s">
        <v>9</v>
      </c>
      <c r="B1385" t="s">
        <v>127</v>
      </c>
      <c r="C1385">
        <v>2006</v>
      </c>
      <c r="D1385" t="s">
        <v>268</v>
      </c>
      <c r="E1385" t="s">
        <v>269</v>
      </c>
      <c r="F1385">
        <v>0.41157684029315394</v>
      </c>
    </row>
    <row r="1386" spans="1:6" x14ac:dyDescent="0.35">
      <c r="A1386" t="s">
        <v>9</v>
      </c>
      <c r="B1386" t="s">
        <v>127</v>
      </c>
      <c r="C1386">
        <v>2007</v>
      </c>
      <c r="D1386" t="s">
        <v>268</v>
      </c>
      <c r="E1386" t="s">
        <v>269</v>
      </c>
      <c r="F1386">
        <v>0.46456175749124301</v>
      </c>
    </row>
    <row r="1387" spans="1:6" x14ac:dyDescent="0.35">
      <c r="A1387" t="s">
        <v>9</v>
      </c>
      <c r="B1387" t="s">
        <v>127</v>
      </c>
      <c r="C1387">
        <v>2008</v>
      </c>
      <c r="D1387" t="s">
        <v>268</v>
      </c>
      <c r="E1387" t="s">
        <v>269</v>
      </c>
      <c r="F1387">
        <v>0.48165882559980344</v>
      </c>
    </row>
    <row r="1388" spans="1:6" x14ac:dyDescent="0.35">
      <c r="A1388" t="s">
        <v>9</v>
      </c>
      <c r="B1388" t="s">
        <v>127</v>
      </c>
      <c r="C1388">
        <v>2009</v>
      </c>
      <c r="D1388" t="s">
        <v>268</v>
      </c>
      <c r="E1388" t="s">
        <v>269</v>
      </c>
      <c r="F1388">
        <v>0.38674766903522262</v>
      </c>
    </row>
    <row r="1389" spans="1:6" x14ac:dyDescent="0.35">
      <c r="A1389" t="s">
        <v>9</v>
      </c>
      <c r="B1389" t="s">
        <v>127</v>
      </c>
      <c r="C1389">
        <v>2010</v>
      </c>
      <c r="D1389" t="s">
        <v>268</v>
      </c>
      <c r="E1389" t="s">
        <v>269</v>
      </c>
      <c r="F1389">
        <v>0.34948568869999996</v>
      </c>
    </row>
    <row r="1390" spans="1:6" x14ac:dyDescent="0.35">
      <c r="A1390" t="s">
        <v>9</v>
      </c>
      <c r="B1390" t="s">
        <v>127</v>
      </c>
      <c r="C1390">
        <v>2011</v>
      </c>
      <c r="D1390" t="s">
        <v>268</v>
      </c>
      <c r="E1390" t="s">
        <v>269</v>
      </c>
      <c r="F1390">
        <v>0.30235650770000005</v>
      </c>
    </row>
    <row r="1391" spans="1:6" x14ac:dyDescent="0.35">
      <c r="A1391" t="s">
        <v>9</v>
      </c>
      <c r="B1391" t="s">
        <v>127</v>
      </c>
      <c r="C1391">
        <v>2012</v>
      </c>
      <c r="D1391" t="s">
        <v>268</v>
      </c>
      <c r="E1391" t="s">
        <v>269</v>
      </c>
      <c r="F1391">
        <v>0.2346597997</v>
      </c>
    </row>
    <row r="1392" spans="1:6" x14ac:dyDescent="0.35">
      <c r="A1392" t="s">
        <v>9</v>
      </c>
      <c r="B1392" t="s">
        <v>127</v>
      </c>
      <c r="C1392">
        <v>2013</v>
      </c>
      <c r="D1392" t="s">
        <v>268</v>
      </c>
      <c r="E1392" t="s">
        <v>269</v>
      </c>
      <c r="F1392">
        <v>0.20666469600000001</v>
      </c>
    </row>
    <row r="1393" spans="1:6" x14ac:dyDescent="0.35">
      <c r="A1393" t="s">
        <v>9</v>
      </c>
      <c r="B1393" t="s">
        <v>127</v>
      </c>
      <c r="C1393">
        <v>2014</v>
      </c>
      <c r="D1393" t="s">
        <v>268</v>
      </c>
      <c r="E1393" t="s">
        <v>269</v>
      </c>
      <c r="F1393">
        <v>0.35270944400000004</v>
      </c>
    </row>
    <row r="1394" spans="1:6" x14ac:dyDescent="0.35">
      <c r="A1394" t="s">
        <v>9</v>
      </c>
      <c r="B1394" t="s">
        <v>127</v>
      </c>
      <c r="C1394">
        <v>2015</v>
      </c>
      <c r="D1394" t="s">
        <v>268</v>
      </c>
      <c r="E1394" t="s">
        <v>269</v>
      </c>
      <c r="F1394">
        <v>0.21809482060000002</v>
      </c>
    </row>
    <row r="1395" spans="1:6" x14ac:dyDescent="0.35">
      <c r="A1395" t="s">
        <v>9</v>
      </c>
      <c r="B1395" t="s">
        <v>127</v>
      </c>
      <c r="C1395">
        <v>2016</v>
      </c>
      <c r="D1395" t="s">
        <v>268</v>
      </c>
      <c r="E1395" t="s">
        <v>269</v>
      </c>
      <c r="F1395">
        <v>0.19297527340000001</v>
      </c>
    </row>
    <row r="1396" spans="1:6" x14ac:dyDescent="0.35">
      <c r="A1396" t="s">
        <v>9</v>
      </c>
      <c r="B1396" t="s">
        <v>127</v>
      </c>
      <c r="C1396">
        <v>2017</v>
      </c>
      <c r="D1396" t="s">
        <v>268</v>
      </c>
      <c r="E1396" t="s">
        <v>269</v>
      </c>
      <c r="F1396">
        <v>0.1358682832</v>
      </c>
    </row>
    <row r="1397" spans="1:6" x14ac:dyDescent="0.35">
      <c r="A1397" t="s">
        <v>9</v>
      </c>
      <c r="B1397" t="s">
        <v>127</v>
      </c>
      <c r="C1397">
        <v>2018</v>
      </c>
      <c r="D1397" t="s">
        <v>268</v>
      </c>
      <c r="E1397" t="s">
        <v>269</v>
      </c>
      <c r="F1397">
        <v>8.5781225600000011E-2</v>
      </c>
    </row>
    <row r="1398" spans="1:6" x14ac:dyDescent="0.35">
      <c r="A1398" t="s">
        <v>9</v>
      </c>
      <c r="B1398" t="s">
        <v>127</v>
      </c>
      <c r="C1398">
        <v>2019</v>
      </c>
      <c r="D1398" t="s">
        <v>268</v>
      </c>
      <c r="E1398" t="s">
        <v>269</v>
      </c>
      <c r="F1398">
        <v>1.9936182699999999E-2</v>
      </c>
    </row>
    <row r="1399" spans="1:6" x14ac:dyDescent="0.35">
      <c r="A1399" t="s">
        <v>9</v>
      </c>
      <c r="B1399" t="s">
        <v>127</v>
      </c>
      <c r="C1399">
        <v>2020</v>
      </c>
      <c r="D1399" t="s">
        <v>268</v>
      </c>
      <c r="E1399" t="s">
        <v>269</v>
      </c>
      <c r="F1399">
        <v>1.6420905300000004E-2</v>
      </c>
    </row>
    <row r="1400" spans="1:6" x14ac:dyDescent="0.35">
      <c r="A1400" t="s">
        <v>9</v>
      </c>
      <c r="B1400" t="s">
        <v>127</v>
      </c>
      <c r="C1400">
        <v>2021</v>
      </c>
      <c r="D1400" t="s">
        <v>268</v>
      </c>
      <c r="E1400" t="s">
        <v>269</v>
      </c>
      <c r="F1400">
        <v>1.7448049399999999E-2</v>
      </c>
    </row>
    <row r="1401" spans="1:6" x14ac:dyDescent="0.35">
      <c r="A1401" t="s">
        <v>9</v>
      </c>
      <c r="B1401" t="s">
        <v>127</v>
      </c>
      <c r="C1401">
        <v>2022</v>
      </c>
      <c r="D1401" t="s">
        <v>268</v>
      </c>
      <c r="E1401" t="s">
        <v>269</v>
      </c>
      <c r="F1401">
        <v>1.6084610900000001E-2</v>
      </c>
    </row>
    <row r="1402" spans="1:6" x14ac:dyDescent="0.35">
      <c r="A1402" t="s">
        <v>9</v>
      </c>
      <c r="B1402" t="s">
        <v>127</v>
      </c>
      <c r="C1402">
        <v>2023</v>
      </c>
      <c r="D1402" t="s">
        <v>268</v>
      </c>
      <c r="E1402" t="s">
        <v>269</v>
      </c>
      <c r="F1402">
        <v>1.4439478499999998E-2</v>
      </c>
    </row>
    <row r="1403" spans="1:6" x14ac:dyDescent="0.35">
      <c r="A1403" t="s">
        <v>9</v>
      </c>
      <c r="B1403" t="s">
        <v>127</v>
      </c>
      <c r="C1403">
        <v>2024</v>
      </c>
      <c r="D1403" t="s">
        <v>268</v>
      </c>
      <c r="E1403" t="s">
        <v>269</v>
      </c>
      <c r="F1403">
        <v>1.2877520600000001E-2</v>
      </c>
    </row>
    <row r="1404" spans="1:6" x14ac:dyDescent="0.35">
      <c r="A1404" t="s">
        <v>9</v>
      </c>
      <c r="B1404" t="s">
        <v>127</v>
      </c>
      <c r="C1404">
        <v>2025</v>
      </c>
      <c r="D1404" t="s">
        <v>268</v>
      </c>
      <c r="E1404" t="s">
        <v>269</v>
      </c>
      <c r="F1404">
        <v>1.13915938E-2</v>
      </c>
    </row>
    <row r="1405" spans="1:6" x14ac:dyDescent="0.35">
      <c r="A1405" t="s">
        <v>9</v>
      </c>
      <c r="B1405" t="s">
        <v>127</v>
      </c>
      <c r="C1405">
        <v>2026</v>
      </c>
      <c r="D1405" t="s">
        <v>268</v>
      </c>
      <c r="E1405" t="s">
        <v>269</v>
      </c>
      <c r="F1405">
        <v>1.0027201999999999E-2</v>
      </c>
    </row>
    <row r="1406" spans="1:6" x14ac:dyDescent="0.35">
      <c r="A1406" t="s">
        <v>9</v>
      </c>
      <c r="B1406" t="s">
        <v>127</v>
      </c>
      <c r="C1406">
        <v>2027</v>
      </c>
      <c r="D1406" t="s">
        <v>268</v>
      </c>
      <c r="E1406" t="s">
        <v>269</v>
      </c>
      <c r="F1406">
        <v>8.8126570999999994E-3</v>
      </c>
    </row>
    <row r="1407" spans="1:6" x14ac:dyDescent="0.35">
      <c r="A1407" t="s">
        <v>9</v>
      </c>
      <c r="B1407" t="s">
        <v>127</v>
      </c>
      <c r="C1407">
        <v>2028</v>
      </c>
      <c r="D1407" t="s">
        <v>268</v>
      </c>
      <c r="E1407" t="s">
        <v>269</v>
      </c>
      <c r="F1407">
        <v>7.7591298999999999E-3</v>
      </c>
    </row>
    <row r="1408" spans="1:6" x14ac:dyDescent="0.35">
      <c r="A1408" t="s">
        <v>9</v>
      </c>
      <c r="B1408" t="s">
        <v>127</v>
      </c>
      <c r="C1408">
        <v>2029</v>
      </c>
      <c r="D1408" t="s">
        <v>268</v>
      </c>
      <c r="E1408" t="s">
        <v>269</v>
      </c>
      <c r="F1408">
        <v>6.8632951999999994E-3</v>
      </c>
    </row>
    <row r="1409" spans="1:6" x14ac:dyDescent="0.35">
      <c r="A1409" t="s">
        <v>9</v>
      </c>
      <c r="B1409" t="s">
        <v>127</v>
      </c>
      <c r="C1409">
        <v>2030</v>
      </c>
      <c r="D1409" t="s">
        <v>268</v>
      </c>
      <c r="E1409" t="s">
        <v>269</v>
      </c>
      <c r="F1409">
        <v>6.1114682000000002E-3</v>
      </c>
    </row>
    <row r="1410" spans="1:6" x14ac:dyDescent="0.35">
      <c r="A1410" t="s">
        <v>9</v>
      </c>
      <c r="B1410" t="s">
        <v>127</v>
      </c>
      <c r="C1410">
        <v>2031</v>
      </c>
      <c r="D1410" t="s">
        <v>268</v>
      </c>
      <c r="E1410" t="s">
        <v>269</v>
      </c>
      <c r="F1410">
        <v>5.4840841999999994E-3</v>
      </c>
    </row>
    <row r="1411" spans="1:6" x14ac:dyDescent="0.35">
      <c r="A1411" t="s">
        <v>9</v>
      </c>
      <c r="B1411" t="s">
        <v>127</v>
      </c>
      <c r="C1411">
        <v>2032</v>
      </c>
      <c r="D1411" t="s">
        <v>268</v>
      </c>
      <c r="E1411" t="s">
        <v>269</v>
      </c>
      <c r="F1411">
        <v>4.9596286999999996E-3</v>
      </c>
    </row>
    <row r="1412" spans="1:6" x14ac:dyDescent="0.35">
      <c r="A1412" t="s">
        <v>9</v>
      </c>
      <c r="B1412" t="s">
        <v>127</v>
      </c>
      <c r="C1412">
        <v>2033</v>
      </c>
      <c r="D1412" t="s">
        <v>268</v>
      </c>
      <c r="E1412" t="s">
        <v>269</v>
      </c>
      <c r="F1412">
        <v>4.5175248000000005E-3</v>
      </c>
    </row>
    <row r="1413" spans="1:6" x14ac:dyDescent="0.35">
      <c r="A1413" t="s">
        <v>9</v>
      </c>
      <c r="B1413" t="s">
        <v>127</v>
      </c>
      <c r="C1413">
        <v>2034</v>
      </c>
      <c r="D1413" t="s">
        <v>268</v>
      </c>
      <c r="E1413" t="s">
        <v>269</v>
      </c>
      <c r="F1413">
        <v>4.1398603999999997E-3</v>
      </c>
    </row>
    <row r="1414" spans="1:6" x14ac:dyDescent="0.35">
      <c r="A1414" t="s">
        <v>9</v>
      </c>
      <c r="B1414" t="s">
        <v>127</v>
      </c>
      <c r="C1414">
        <v>2035</v>
      </c>
      <c r="D1414" t="s">
        <v>268</v>
      </c>
      <c r="E1414" t="s">
        <v>269</v>
      </c>
      <c r="F1414">
        <v>3.8121043000000003E-3</v>
      </c>
    </row>
    <row r="1415" spans="1:6" x14ac:dyDescent="0.35">
      <c r="A1415" t="s">
        <v>9</v>
      </c>
      <c r="B1415" t="s">
        <v>127</v>
      </c>
      <c r="C1415">
        <v>2036</v>
      </c>
      <c r="D1415" t="s">
        <v>268</v>
      </c>
      <c r="E1415" t="s">
        <v>269</v>
      </c>
      <c r="F1415">
        <v>3.5230951E-3</v>
      </c>
    </row>
    <row r="1416" spans="1:6" x14ac:dyDescent="0.35">
      <c r="A1416" t="s">
        <v>9</v>
      </c>
      <c r="B1416" t="s">
        <v>127</v>
      </c>
      <c r="C1416">
        <v>2037</v>
      </c>
      <c r="D1416" t="s">
        <v>268</v>
      </c>
      <c r="E1416" t="s">
        <v>269</v>
      </c>
      <c r="F1416">
        <v>3.2646082000000005E-3</v>
      </c>
    </row>
    <row r="1417" spans="1:6" x14ac:dyDescent="0.35">
      <c r="A1417" t="s">
        <v>9</v>
      </c>
      <c r="B1417" t="s">
        <v>127</v>
      </c>
      <c r="C1417">
        <v>2038</v>
      </c>
      <c r="D1417" t="s">
        <v>268</v>
      </c>
      <c r="E1417" t="s">
        <v>269</v>
      </c>
      <c r="F1417">
        <v>3.0307490000000001E-3</v>
      </c>
    </row>
    <row r="1418" spans="1:6" x14ac:dyDescent="0.35">
      <c r="A1418" t="s">
        <v>9</v>
      </c>
      <c r="B1418" t="s">
        <v>127</v>
      </c>
      <c r="C1418">
        <v>2039</v>
      </c>
      <c r="D1418" t="s">
        <v>268</v>
      </c>
      <c r="E1418" t="s">
        <v>269</v>
      </c>
      <c r="F1418">
        <v>2.8173447000000001E-3</v>
      </c>
    </row>
    <row r="1419" spans="1:6" x14ac:dyDescent="0.35">
      <c r="A1419" t="s">
        <v>9</v>
      </c>
      <c r="B1419" t="s">
        <v>127</v>
      </c>
      <c r="C1419">
        <v>2040</v>
      </c>
      <c r="D1419" t="s">
        <v>268</v>
      </c>
      <c r="E1419" t="s">
        <v>269</v>
      </c>
      <c r="F1419">
        <v>2.6214253999999998E-3</v>
      </c>
    </row>
    <row r="1420" spans="1:6" x14ac:dyDescent="0.35">
      <c r="A1420" t="s">
        <v>9</v>
      </c>
      <c r="B1420" t="s">
        <v>127</v>
      </c>
      <c r="C1420">
        <v>2041</v>
      </c>
      <c r="D1420" t="s">
        <v>268</v>
      </c>
      <c r="E1420" t="s">
        <v>269</v>
      </c>
      <c r="F1420">
        <v>2.4408261000000001E-3</v>
      </c>
    </row>
    <row r="1421" spans="1:6" x14ac:dyDescent="0.35">
      <c r="A1421" t="s">
        <v>9</v>
      </c>
      <c r="B1421" t="s">
        <v>127</v>
      </c>
      <c r="C1421">
        <v>2042</v>
      </c>
      <c r="D1421" t="s">
        <v>268</v>
      </c>
      <c r="E1421" t="s">
        <v>269</v>
      </c>
      <c r="F1421">
        <v>2.2739058000000004E-3</v>
      </c>
    </row>
    <row r="1422" spans="1:6" x14ac:dyDescent="0.35">
      <c r="A1422" t="s">
        <v>9</v>
      </c>
      <c r="B1422" t="s">
        <v>127</v>
      </c>
      <c r="C1422">
        <v>2043</v>
      </c>
      <c r="D1422" t="s">
        <v>268</v>
      </c>
      <c r="E1422" t="s">
        <v>269</v>
      </c>
      <c r="F1422">
        <v>2.1193603000000004E-3</v>
      </c>
    </row>
    <row r="1423" spans="1:6" x14ac:dyDescent="0.35">
      <c r="A1423" t="s">
        <v>9</v>
      </c>
      <c r="B1423" t="s">
        <v>127</v>
      </c>
      <c r="C1423">
        <v>2044</v>
      </c>
      <c r="D1423" t="s">
        <v>268</v>
      </c>
      <c r="E1423" t="s">
        <v>269</v>
      </c>
      <c r="F1423">
        <v>1.9761062000000001E-3</v>
      </c>
    </row>
    <row r="1424" spans="1:6" x14ac:dyDescent="0.35">
      <c r="A1424" t="s">
        <v>9</v>
      </c>
      <c r="B1424" t="s">
        <v>127</v>
      </c>
      <c r="C1424">
        <v>2045</v>
      </c>
      <c r="D1424" t="s">
        <v>268</v>
      </c>
      <c r="E1424" t="s">
        <v>269</v>
      </c>
      <c r="F1424">
        <v>1.8432088000000001E-3</v>
      </c>
    </row>
    <row r="1425" spans="1:6" x14ac:dyDescent="0.35">
      <c r="A1425" t="s">
        <v>9</v>
      </c>
      <c r="B1425" t="s">
        <v>127</v>
      </c>
      <c r="C1425">
        <v>2046</v>
      </c>
      <c r="D1425" t="s">
        <v>268</v>
      </c>
      <c r="E1425" t="s">
        <v>269</v>
      </c>
      <c r="F1425">
        <v>1.7198414000000001E-3</v>
      </c>
    </row>
    <row r="1426" spans="1:6" x14ac:dyDescent="0.35">
      <c r="A1426" t="s">
        <v>9</v>
      </c>
      <c r="B1426" t="s">
        <v>127</v>
      </c>
      <c r="C1426">
        <v>2047</v>
      </c>
      <c r="D1426" t="s">
        <v>268</v>
      </c>
      <c r="E1426" t="s">
        <v>269</v>
      </c>
      <c r="F1426">
        <v>1.6052600000000001E-3</v>
      </c>
    </row>
    <row r="1427" spans="1:6" x14ac:dyDescent="0.35">
      <c r="A1427" t="s">
        <v>9</v>
      </c>
      <c r="B1427" t="s">
        <v>127</v>
      </c>
      <c r="C1427">
        <v>2048</v>
      </c>
      <c r="D1427" t="s">
        <v>268</v>
      </c>
      <c r="E1427" t="s">
        <v>269</v>
      </c>
      <c r="F1427">
        <v>1.4987891E-3</v>
      </c>
    </row>
    <row r="1428" spans="1:6" x14ac:dyDescent="0.35">
      <c r="A1428" t="s">
        <v>9</v>
      </c>
      <c r="B1428" t="s">
        <v>127</v>
      </c>
      <c r="C1428">
        <v>2049</v>
      </c>
      <c r="D1428" t="s">
        <v>268</v>
      </c>
      <c r="E1428" t="s">
        <v>269</v>
      </c>
      <c r="F1428">
        <v>1.3998108999999999E-3</v>
      </c>
    </row>
    <row r="1429" spans="1:6" x14ac:dyDescent="0.35">
      <c r="A1429" t="s">
        <v>9</v>
      </c>
      <c r="B1429" t="s">
        <v>127</v>
      </c>
      <c r="C1429">
        <v>2050</v>
      </c>
      <c r="D1429" t="s">
        <v>268</v>
      </c>
      <c r="E1429" t="s">
        <v>269</v>
      </c>
      <c r="F1429">
        <v>1.3077596000000001E-3</v>
      </c>
    </row>
    <row r="1430" spans="1:6" x14ac:dyDescent="0.35">
      <c r="A1430" t="s">
        <v>9</v>
      </c>
      <c r="B1430" t="s">
        <v>127</v>
      </c>
      <c r="C1430">
        <v>2000</v>
      </c>
      <c r="D1430" t="s">
        <v>270</v>
      </c>
      <c r="E1430" t="s">
        <v>271</v>
      </c>
      <c r="F1430">
        <v>0</v>
      </c>
    </row>
    <row r="1431" spans="1:6" x14ac:dyDescent="0.35">
      <c r="A1431" t="s">
        <v>9</v>
      </c>
      <c r="B1431" t="s">
        <v>127</v>
      </c>
      <c r="C1431">
        <v>2001</v>
      </c>
      <c r="D1431" t="s">
        <v>270</v>
      </c>
      <c r="E1431" t="s">
        <v>271</v>
      </c>
      <c r="F1431">
        <v>0</v>
      </c>
    </row>
    <row r="1432" spans="1:6" x14ac:dyDescent="0.35">
      <c r="A1432" t="s">
        <v>9</v>
      </c>
      <c r="B1432" t="s">
        <v>127</v>
      </c>
      <c r="C1432">
        <v>2002</v>
      </c>
      <c r="D1432" t="s">
        <v>270</v>
      </c>
      <c r="E1432" t="s">
        <v>271</v>
      </c>
      <c r="F1432">
        <v>0</v>
      </c>
    </row>
    <row r="1433" spans="1:6" x14ac:dyDescent="0.35">
      <c r="A1433" t="s">
        <v>9</v>
      </c>
      <c r="B1433" t="s">
        <v>127</v>
      </c>
      <c r="C1433">
        <v>2003</v>
      </c>
      <c r="D1433" t="s">
        <v>270</v>
      </c>
      <c r="E1433" t="s">
        <v>271</v>
      </c>
      <c r="F1433">
        <v>0</v>
      </c>
    </row>
    <row r="1434" spans="1:6" x14ac:dyDescent="0.35">
      <c r="A1434" t="s">
        <v>9</v>
      </c>
      <c r="B1434" t="s">
        <v>127</v>
      </c>
      <c r="C1434">
        <v>2004</v>
      </c>
      <c r="D1434" t="s">
        <v>270</v>
      </c>
      <c r="E1434" t="s">
        <v>271</v>
      </c>
      <c r="F1434">
        <v>0</v>
      </c>
    </row>
    <row r="1435" spans="1:6" x14ac:dyDescent="0.35">
      <c r="A1435" t="s">
        <v>9</v>
      </c>
      <c r="B1435" t="s">
        <v>127</v>
      </c>
      <c r="C1435">
        <v>2005</v>
      </c>
      <c r="D1435" t="s">
        <v>270</v>
      </c>
      <c r="E1435" t="s">
        <v>271</v>
      </c>
      <c r="F1435">
        <v>2.5114050387006568E-3</v>
      </c>
    </row>
    <row r="1436" spans="1:6" x14ac:dyDescent="0.35">
      <c r="A1436" t="s">
        <v>9</v>
      </c>
      <c r="B1436" t="s">
        <v>127</v>
      </c>
      <c r="C1436">
        <v>2006</v>
      </c>
      <c r="D1436" t="s">
        <v>270</v>
      </c>
      <c r="E1436" t="s">
        <v>271</v>
      </c>
      <c r="F1436">
        <v>9.6869046975350676E-3</v>
      </c>
    </row>
    <row r="1437" spans="1:6" x14ac:dyDescent="0.35">
      <c r="A1437" t="s">
        <v>9</v>
      </c>
      <c r="B1437" t="s">
        <v>127</v>
      </c>
      <c r="C1437">
        <v>2007</v>
      </c>
      <c r="D1437" t="s">
        <v>270</v>
      </c>
      <c r="E1437" t="s">
        <v>271</v>
      </c>
      <c r="F1437">
        <v>1.9459699346335877E-2</v>
      </c>
    </row>
    <row r="1438" spans="1:6" x14ac:dyDescent="0.35">
      <c r="A1438" t="s">
        <v>9</v>
      </c>
      <c r="B1438" t="s">
        <v>127</v>
      </c>
      <c r="C1438">
        <v>2008</v>
      </c>
      <c r="D1438" t="s">
        <v>270</v>
      </c>
      <c r="E1438" t="s">
        <v>271</v>
      </c>
      <c r="F1438">
        <v>5.6302439702216239E-2</v>
      </c>
    </row>
    <row r="1439" spans="1:6" x14ac:dyDescent="0.35">
      <c r="A1439" t="s">
        <v>9</v>
      </c>
      <c r="B1439" t="s">
        <v>127</v>
      </c>
      <c r="C1439">
        <v>2009</v>
      </c>
      <c r="D1439" t="s">
        <v>270</v>
      </c>
      <c r="E1439" t="s">
        <v>271</v>
      </c>
      <c r="F1439">
        <v>9.7421231107526804E-2</v>
      </c>
    </row>
    <row r="1440" spans="1:6" x14ac:dyDescent="0.35">
      <c r="A1440" t="s">
        <v>9</v>
      </c>
      <c r="B1440" t="s">
        <v>127</v>
      </c>
      <c r="C1440">
        <v>2010</v>
      </c>
      <c r="D1440" t="s">
        <v>270</v>
      </c>
      <c r="E1440" t="s">
        <v>271</v>
      </c>
      <c r="F1440">
        <v>0.18129249244744425</v>
      </c>
    </row>
    <row r="1441" spans="1:6" x14ac:dyDescent="0.35">
      <c r="A1441" t="s">
        <v>9</v>
      </c>
      <c r="B1441" t="s">
        <v>127</v>
      </c>
      <c r="C1441">
        <v>2011</v>
      </c>
      <c r="D1441" t="s">
        <v>270</v>
      </c>
      <c r="E1441" t="s">
        <v>271</v>
      </c>
      <c r="F1441">
        <v>0.25678344058969288</v>
      </c>
    </row>
    <row r="1442" spans="1:6" x14ac:dyDescent="0.35">
      <c r="A1442" t="s">
        <v>9</v>
      </c>
      <c r="B1442" t="s">
        <v>127</v>
      </c>
      <c r="C1442">
        <v>2012</v>
      </c>
      <c r="D1442" t="s">
        <v>270</v>
      </c>
      <c r="E1442" t="s">
        <v>271</v>
      </c>
      <c r="F1442">
        <v>0.32660982832101515</v>
      </c>
    </row>
    <row r="1443" spans="1:6" x14ac:dyDescent="0.35">
      <c r="A1443" t="s">
        <v>9</v>
      </c>
      <c r="B1443" t="s">
        <v>127</v>
      </c>
      <c r="C1443">
        <v>2013</v>
      </c>
      <c r="D1443" t="s">
        <v>270</v>
      </c>
      <c r="E1443" t="s">
        <v>271</v>
      </c>
      <c r="F1443">
        <v>0.43747076500363419</v>
      </c>
    </row>
    <row r="1444" spans="1:6" x14ac:dyDescent="0.35">
      <c r="A1444" t="s">
        <v>9</v>
      </c>
      <c r="B1444" t="s">
        <v>127</v>
      </c>
      <c r="C1444">
        <v>2014</v>
      </c>
      <c r="D1444" t="s">
        <v>270</v>
      </c>
      <c r="E1444" t="s">
        <v>271</v>
      </c>
      <c r="F1444">
        <v>0.69395533640857054</v>
      </c>
    </row>
    <row r="1445" spans="1:6" x14ac:dyDescent="0.35">
      <c r="A1445" t="s">
        <v>9</v>
      </c>
      <c r="B1445" t="s">
        <v>127</v>
      </c>
      <c r="C1445">
        <v>2015</v>
      </c>
      <c r="D1445" t="s">
        <v>270</v>
      </c>
      <c r="E1445" t="s">
        <v>271</v>
      </c>
      <c r="F1445">
        <v>1.0378737126700828</v>
      </c>
    </row>
    <row r="1446" spans="1:6" x14ac:dyDescent="0.35">
      <c r="A1446" t="s">
        <v>9</v>
      </c>
      <c r="B1446" t="s">
        <v>127</v>
      </c>
      <c r="C1446">
        <v>2016</v>
      </c>
      <c r="D1446" t="s">
        <v>270</v>
      </c>
      <c r="E1446" t="s">
        <v>271</v>
      </c>
      <c r="F1446">
        <v>1.2916420973686455</v>
      </c>
    </row>
    <row r="1447" spans="1:6" x14ac:dyDescent="0.35">
      <c r="A1447" t="s">
        <v>9</v>
      </c>
      <c r="B1447" t="s">
        <v>127</v>
      </c>
      <c r="C1447">
        <v>2017</v>
      </c>
      <c r="D1447" t="s">
        <v>270</v>
      </c>
      <c r="E1447" t="s">
        <v>271</v>
      </c>
      <c r="F1447">
        <v>1.5679493948785039</v>
      </c>
    </row>
    <row r="1448" spans="1:6" x14ac:dyDescent="0.35">
      <c r="A1448" t="s">
        <v>9</v>
      </c>
      <c r="B1448" t="s">
        <v>127</v>
      </c>
      <c r="C1448">
        <v>2018</v>
      </c>
      <c r="D1448" t="s">
        <v>270</v>
      </c>
      <c r="E1448" t="s">
        <v>271</v>
      </c>
      <c r="F1448">
        <v>1.7945773857666951</v>
      </c>
    </row>
    <row r="1449" spans="1:6" x14ac:dyDescent="0.35">
      <c r="A1449" t="s">
        <v>9</v>
      </c>
      <c r="B1449" t="s">
        <v>127</v>
      </c>
      <c r="C1449">
        <v>2019</v>
      </c>
      <c r="D1449" t="s">
        <v>270</v>
      </c>
      <c r="E1449" t="s">
        <v>271</v>
      </c>
      <c r="F1449">
        <v>1.8886760402403122</v>
      </c>
    </row>
    <row r="1450" spans="1:6" x14ac:dyDescent="0.35">
      <c r="A1450" t="s">
        <v>9</v>
      </c>
      <c r="B1450" t="s">
        <v>127</v>
      </c>
      <c r="C1450">
        <v>2020</v>
      </c>
      <c r="D1450" t="s">
        <v>270</v>
      </c>
      <c r="E1450" t="s">
        <v>271</v>
      </c>
      <c r="F1450">
        <v>1.8992512657431819</v>
      </c>
    </row>
    <row r="1451" spans="1:6" x14ac:dyDescent="0.35">
      <c r="A1451" t="s">
        <v>9</v>
      </c>
      <c r="B1451" t="s">
        <v>127</v>
      </c>
      <c r="C1451">
        <v>2021</v>
      </c>
      <c r="D1451" t="s">
        <v>270</v>
      </c>
      <c r="E1451" t="s">
        <v>271</v>
      </c>
      <c r="F1451">
        <v>2.087151282688136</v>
      </c>
    </row>
    <row r="1452" spans="1:6" x14ac:dyDescent="0.35">
      <c r="A1452" t="s">
        <v>9</v>
      </c>
      <c r="B1452" t="s">
        <v>127</v>
      </c>
      <c r="C1452">
        <v>2022</v>
      </c>
      <c r="D1452" t="s">
        <v>270</v>
      </c>
      <c r="E1452" t="s">
        <v>271</v>
      </c>
      <c r="F1452">
        <v>2.3845107077771965</v>
      </c>
    </row>
    <row r="1453" spans="1:6" x14ac:dyDescent="0.35">
      <c r="A1453" t="s">
        <v>9</v>
      </c>
      <c r="B1453" t="s">
        <v>127</v>
      </c>
      <c r="C1453">
        <v>2023</v>
      </c>
      <c r="D1453" t="s">
        <v>270</v>
      </c>
      <c r="E1453" t="s">
        <v>271</v>
      </c>
      <c r="F1453">
        <v>2.4829449577687335</v>
      </c>
    </row>
    <row r="1454" spans="1:6" x14ac:dyDescent="0.35">
      <c r="A1454" t="s">
        <v>9</v>
      </c>
      <c r="B1454" t="s">
        <v>127</v>
      </c>
      <c r="C1454">
        <v>2024</v>
      </c>
      <c r="D1454" t="s">
        <v>270</v>
      </c>
      <c r="E1454" t="s">
        <v>271</v>
      </c>
      <c r="F1454">
        <v>2.3769002971835054</v>
      </c>
    </row>
    <row r="1455" spans="1:6" x14ac:dyDescent="0.35">
      <c r="A1455" t="s">
        <v>9</v>
      </c>
      <c r="B1455" t="s">
        <v>127</v>
      </c>
      <c r="C1455">
        <v>2025</v>
      </c>
      <c r="D1455" t="s">
        <v>270</v>
      </c>
      <c r="E1455" t="s">
        <v>271</v>
      </c>
      <c r="F1455">
        <v>2.3424338724249014</v>
      </c>
    </row>
    <row r="1456" spans="1:6" x14ac:dyDescent="0.35">
      <c r="A1456" t="s">
        <v>9</v>
      </c>
      <c r="B1456" t="s">
        <v>127</v>
      </c>
      <c r="C1456">
        <v>2026</v>
      </c>
      <c r="D1456" t="s">
        <v>270</v>
      </c>
      <c r="E1456" t="s">
        <v>271</v>
      </c>
      <c r="F1456">
        <v>2.3049466999787471</v>
      </c>
    </row>
    <row r="1457" spans="1:6" x14ac:dyDescent="0.35">
      <c r="A1457" t="s">
        <v>9</v>
      </c>
      <c r="B1457" t="s">
        <v>127</v>
      </c>
      <c r="C1457">
        <v>2027</v>
      </c>
      <c r="D1457" t="s">
        <v>270</v>
      </c>
      <c r="E1457" t="s">
        <v>271</v>
      </c>
      <c r="F1457">
        <v>2.2089365304293582</v>
      </c>
    </row>
    <row r="1458" spans="1:6" x14ac:dyDescent="0.35">
      <c r="A1458" t="s">
        <v>9</v>
      </c>
      <c r="B1458" t="s">
        <v>127</v>
      </c>
      <c r="C1458">
        <v>2028</v>
      </c>
      <c r="D1458" t="s">
        <v>270</v>
      </c>
      <c r="E1458" t="s">
        <v>271</v>
      </c>
      <c r="F1458">
        <v>2.109068233490563</v>
      </c>
    </row>
    <row r="1459" spans="1:6" x14ac:dyDescent="0.35">
      <c r="A1459" t="s">
        <v>9</v>
      </c>
      <c r="B1459" t="s">
        <v>127</v>
      </c>
      <c r="C1459">
        <v>2029</v>
      </c>
      <c r="D1459" t="s">
        <v>270</v>
      </c>
      <c r="E1459" t="s">
        <v>271</v>
      </c>
      <c r="F1459">
        <v>1.9861333983917742</v>
      </c>
    </row>
    <row r="1460" spans="1:6" x14ac:dyDescent="0.35">
      <c r="A1460" t="s">
        <v>9</v>
      </c>
      <c r="B1460" t="s">
        <v>127</v>
      </c>
      <c r="C1460">
        <v>2030</v>
      </c>
      <c r="D1460" t="s">
        <v>270</v>
      </c>
      <c r="E1460" t="s">
        <v>271</v>
      </c>
      <c r="F1460">
        <v>1.8842902587882318</v>
      </c>
    </row>
    <row r="1461" spans="1:6" x14ac:dyDescent="0.35">
      <c r="A1461" t="s">
        <v>9</v>
      </c>
      <c r="B1461" t="s">
        <v>127</v>
      </c>
      <c r="C1461">
        <v>2031</v>
      </c>
      <c r="D1461" t="s">
        <v>270</v>
      </c>
      <c r="E1461" t="s">
        <v>271</v>
      </c>
      <c r="F1461">
        <v>1.7967598226210897</v>
      </c>
    </row>
    <row r="1462" spans="1:6" x14ac:dyDescent="0.35">
      <c r="A1462" t="s">
        <v>9</v>
      </c>
      <c r="B1462" t="s">
        <v>127</v>
      </c>
      <c r="C1462">
        <v>2032</v>
      </c>
      <c r="D1462" t="s">
        <v>270</v>
      </c>
      <c r="E1462" t="s">
        <v>271</v>
      </c>
      <c r="F1462">
        <v>1.7228218739997692</v>
      </c>
    </row>
    <row r="1463" spans="1:6" x14ac:dyDescent="0.35">
      <c r="A1463" t="s">
        <v>9</v>
      </c>
      <c r="B1463" t="s">
        <v>127</v>
      </c>
      <c r="C1463">
        <v>2033</v>
      </c>
      <c r="D1463" t="s">
        <v>270</v>
      </c>
      <c r="E1463" t="s">
        <v>271</v>
      </c>
      <c r="F1463">
        <v>1.6601677013657778</v>
      </c>
    </row>
    <row r="1464" spans="1:6" x14ac:dyDescent="0.35">
      <c r="A1464" t="s">
        <v>9</v>
      </c>
      <c r="B1464" t="s">
        <v>127</v>
      </c>
      <c r="C1464">
        <v>2034</v>
      </c>
      <c r="D1464" t="s">
        <v>270</v>
      </c>
      <c r="E1464" t="s">
        <v>271</v>
      </c>
      <c r="F1464">
        <v>1.6052506866929253</v>
      </c>
    </row>
    <row r="1465" spans="1:6" x14ac:dyDescent="0.35">
      <c r="A1465" t="s">
        <v>9</v>
      </c>
      <c r="B1465" t="s">
        <v>127</v>
      </c>
      <c r="C1465">
        <v>2035</v>
      </c>
      <c r="D1465" t="s">
        <v>270</v>
      </c>
      <c r="E1465" t="s">
        <v>271</v>
      </c>
      <c r="F1465">
        <v>1.5544415491370371</v>
      </c>
    </row>
    <row r="1466" spans="1:6" x14ac:dyDescent="0.35">
      <c r="A1466" t="s">
        <v>9</v>
      </c>
      <c r="B1466" t="s">
        <v>127</v>
      </c>
      <c r="C1466">
        <v>2036</v>
      </c>
      <c r="D1466" t="s">
        <v>270</v>
      </c>
      <c r="E1466" t="s">
        <v>271</v>
      </c>
      <c r="F1466">
        <v>1.5063661505313337</v>
      </c>
    </row>
    <row r="1467" spans="1:6" x14ac:dyDescent="0.35">
      <c r="A1467" t="s">
        <v>9</v>
      </c>
      <c r="B1467" t="s">
        <v>127</v>
      </c>
      <c r="C1467">
        <v>2037</v>
      </c>
      <c r="D1467" t="s">
        <v>270</v>
      </c>
      <c r="E1467" t="s">
        <v>271</v>
      </c>
      <c r="F1467">
        <v>1.4601362636321082</v>
      </c>
    </row>
    <row r="1468" spans="1:6" x14ac:dyDescent="0.35">
      <c r="A1468" t="s">
        <v>9</v>
      </c>
      <c r="B1468" t="s">
        <v>127</v>
      </c>
      <c r="C1468">
        <v>2038</v>
      </c>
      <c r="D1468" t="s">
        <v>270</v>
      </c>
      <c r="E1468" t="s">
        <v>271</v>
      </c>
      <c r="F1468">
        <v>1.4153236349475258</v>
      </c>
    </row>
    <row r="1469" spans="1:6" x14ac:dyDescent="0.35">
      <c r="A1469" t="s">
        <v>9</v>
      </c>
      <c r="B1469" t="s">
        <v>127</v>
      </c>
      <c r="C1469">
        <v>2039</v>
      </c>
      <c r="D1469" t="s">
        <v>270</v>
      </c>
      <c r="E1469" t="s">
        <v>271</v>
      </c>
      <c r="F1469">
        <v>1.3717212673147898</v>
      </c>
    </row>
    <row r="1470" spans="1:6" x14ac:dyDescent="0.35">
      <c r="A1470" t="s">
        <v>9</v>
      </c>
      <c r="B1470" t="s">
        <v>127</v>
      </c>
      <c r="C1470">
        <v>2040</v>
      </c>
      <c r="D1470" t="s">
        <v>270</v>
      </c>
      <c r="E1470" t="s">
        <v>271</v>
      </c>
      <c r="F1470">
        <v>1.3283285465029346</v>
      </c>
    </row>
    <row r="1471" spans="1:6" x14ac:dyDescent="0.35">
      <c r="A1471" t="s">
        <v>9</v>
      </c>
      <c r="B1471" t="s">
        <v>127</v>
      </c>
      <c r="C1471">
        <v>2041</v>
      </c>
      <c r="D1471" t="s">
        <v>270</v>
      </c>
      <c r="E1471" t="s">
        <v>271</v>
      </c>
      <c r="F1471">
        <v>1.2784615504664649</v>
      </c>
    </row>
    <row r="1472" spans="1:6" x14ac:dyDescent="0.35">
      <c r="A1472" t="s">
        <v>9</v>
      </c>
      <c r="B1472" t="s">
        <v>127</v>
      </c>
      <c r="C1472">
        <v>2042</v>
      </c>
      <c r="D1472" t="s">
        <v>270</v>
      </c>
      <c r="E1472" t="s">
        <v>271</v>
      </c>
      <c r="F1472">
        <v>1.2258063238863519</v>
      </c>
    </row>
    <row r="1473" spans="1:6" x14ac:dyDescent="0.35">
      <c r="A1473" t="s">
        <v>9</v>
      </c>
      <c r="B1473" t="s">
        <v>127</v>
      </c>
      <c r="C1473">
        <v>2043</v>
      </c>
      <c r="D1473" t="s">
        <v>270</v>
      </c>
      <c r="E1473" t="s">
        <v>271</v>
      </c>
      <c r="F1473">
        <v>1.176609717877888</v>
      </c>
    </row>
    <row r="1474" spans="1:6" x14ac:dyDescent="0.35">
      <c r="A1474" t="s">
        <v>9</v>
      </c>
      <c r="B1474" t="s">
        <v>127</v>
      </c>
      <c r="C1474">
        <v>2044</v>
      </c>
      <c r="D1474" t="s">
        <v>270</v>
      </c>
      <c r="E1474" t="s">
        <v>271</v>
      </c>
      <c r="F1474">
        <v>1.1293295352430148</v>
      </c>
    </row>
    <row r="1475" spans="1:6" x14ac:dyDescent="0.35">
      <c r="A1475" t="s">
        <v>9</v>
      </c>
      <c r="B1475" t="s">
        <v>127</v>
      </c>
      <c r="C1475">
        <v>2045</v>
      </c>
      <c r="D1475" t="s">
        <v>270</v>
      </c>
      <c r="E1475" t="s">
        <v>271</v>
      </c>
      <c r="F1475">
        <v>1.0836227071930433</v>
      </c>
    </row>
    <row r="1476" spans="1:6" x14ac:dyDescent="0.35">
      <c r="A1476" t="s">
        <v>9</v>
      </c>
      <c r="B1476" t="s">
        <v>127</v>
      </c>
      <c r="C1476">
        <v>2046</v>
      </c>
      <c r="D1476" t="s">
        <v>270</v>
      </c>
      <c r="E1476" t="s">
        <v>271</v>
      </c>
      <c r="F1476">
        <v>1.0396134953658966</v>
      </c>
    </row>
    <row r="1477" spans="1:6" x14ac:dyDescent="0.35">
      <c r="A1477" t="s">
        <v>9</v>
      </c>
      <c r="B1477" t="s">
        <v>127</v>
      </c>
      <c r="C1477">
        <v>2047</v>
      </c>
      <c r="D1477" t="s">
        <v>270</v>
      </c>
      <c r="E1477" t="s">
        <v>271</v>
      </c>
      <c r="F1477">
        <v>0.99685135587579787</v>
      </c>
    </row>
    <row r="1478" spans="1:6" x14ac:dyDescent="0.35">
      <c r="A1478" t="s">
        <v>9</v>
      </c>
      <c r="B1478" t="s">
        <v>127</v>
      </c>
      <c r="C1478">
        <v>2048</v>
      </c>
      <c r="D1478" t="s">
        <v>270</v>
      </c>
      <c r="E1478" t="s">
        <v>271</v>
      </c>
      <c r="F1478">
        <v>0.95489753023863311</v>
      </c>
    </row>
    <row r="1479" spans="1:6" x14ac:dyDescent="0.35">
      <c r="A1479" t="s">
        <v>9</v>
      </c>
      <c r="B1479" t="s">
        <v>127</v>
      </c>
      <c r="C1479">
        <v>2049</v>
      </c>
      <c r="D1479" t="s">
        <v>270</v>
      </c>
      <c r="E1479" t="s">
        <v>271</v>
      </c>
      <c r="F1479">
        <v>0.91366862208765587</v>
      </c>
    </row>
    <row r="1480" spans="1:6" x14ac:dyDescent="0.35">
      <c r="A1480" t="s">
        <v>9</v>
      </c>
      <c r="B1480" t="s">
        <v>127</v>
      </c>
      <c r="C1480">
        <v>2050</v>
      </c>
      <c r="D1480" t="s">
        <v>270</v>
      </c>
      <c r="E1480" t="s">
        <v>271</v>
      </c>
      <c r="F1480">
        <v>0.87291737625390731</v>
      </c>
    </row>
    <row r="1481" spans="1:6" x14ac:dyDescent="0.35">
      <c r="A1481" t="s">
        <v>9</v>
      </c>
      <c r="B1481" t="s">
        <v>127</v>
      </c>
      <c r="C1481">
        <v>2000</v>
      </c>
      <c r="D1481" t="s">
        <v>272</v>
      </c>
      <c r="E1481" t="s">
        <v>273</v>
      </c>
      <c r="F1481">
        <v>0</v>
      </c>
    </row>
    <row r="1482" spans="1:6" x14ac:dyDescent="0.35">
      <c r="A1482" t="s">
        <v>9</v>
      </c>
      <c r="B1482" t="s">
        <v>127</v>
      </c>
      <c r="C1482">
        <v>2001</v>
      </c>
      <c r="D1482" t="s">
        <v>272</v>
      </c>
      <c r="E1482" t="s">
        <v>273</v>
      </c>
      <c r="F1482">
        <v>0</v>
      </c>
    </row>
    <row r="1483" spans="1:6" x14ac:dyDescent="0.35">
      <c r="A1483" t="s">
        <v>9</v>
      </c>
      <c r="B1483" t="s">
        <v>127</v>
      </c>
      <c r="C1483">
        <v>2002</v>
      </c>
      <c r="D1483" t="s">
        <v>272</v>
      </c>
      <c r="E1483" t="s">
        <v>273</v>
      </c>
      <c r="F1483">
        <v>0</v>
      </c>
    </row>
    <row r="1484" spans="1:6" x14ac:dyDescent="0.35">
      <c r="A1484" t="s">
        <v>9</v>
      </c>
      <c r="B1484" t="s">
        <v>127</v>
      </c>
      <c r="C1484">
        <v>2003</v>
      </c>
      <c r="D1484" t="s">
        <v>272</v>
      </c>
      <c r="E1484" t="s">
        <v>273</v>
      </c>
      <c r="F1484">
        <v>0</v>
      </c>
    </row>
    <row r="1485" spans="1:6" x14ac:dyDescent="0.35">
      <c r="A1485" t="s">
        <v>9</v>
      </c>
      <c r="B1485" t="s">
        <v>127</v>
      </c>
      <c r="C1485">
        <v>2004</v>
      </c>
      <c r="D1485" t="s">
        <v>272</v>
      </c>
      <c r="E1485" t="s">
        <v>273</v>
      </c>
      <c r="F1485">
        <v>0</v>
      </c>
    </row>
    <row r="1486" spans="1:6" x14ac:dyDescent="0.35">
      <c r="A1486" t="s">
        <v>9</v>
      </c>
      <c r="B1486" t="s">
        <v>127</v>
      </c>
      <c r="C1486">
        <v>2005</v>
      </c>
      <c r="D1486" t="s">
        <v>272</v>
      </c>
      <c r="E1486" t="s">
        <v>273</v>
      </c>
      <c r="F1486">
        <v>1.7862180141896896E-3</v>
      </c>
    </row>
    <row r="1487" spans="1:6" x14ac:dyDescent="0.35">
      <c r="A1487" t="s">
        <v>9</v>
      </c>
      <c r="B1487" t="s">
        <v>127</v>
      </c>
      <c r="C1487">
        <v>2006</v>
      </c>
      <c r="D1487" t="s">
        <v>272</v>
      </c>
      <c r="E1487" t="s">
        <v>273</v>
      </c>
      <c r="F1487">
        <v>1.2549165956798954E-2</v>
      </c>
    </row>
    <row r="1488" spans="1:6" x14ac:dyDescent="0.35">
      <c r="A1488" t="s">
        <v>9</v>
      </c>
      <c r="B1488" t="s">
        <v>127</v>
      </c>
      <c r="C1488">
        <v>2007</v>
      </c>
      <c r="D1488" t="s">
        <v>272</v>
      </c>
      <c r="E1488" t="s">
        <v>273</v>
      </c>
      <c r="F1488">
        <v>7.5775466058417007E-2</v>
      </c>
    </row>
    <row r="1489" spans="1:6" x14ac:dyDescent="0.35">
      <c r="A1489" t="s">
        <v>9</v>
      </c>
      <c r="B1489" t="s">
        <v>127</v>
      </c>
      <c r="C1489">
        <v>2008</v>
      </c>
      <c r="D1489" t="s">
        <v>272</v>
      </c>
      <c r="E1489" t="s">
        <v>273</v>
      </c>
      <c r="F1489">
        <v>0.16418410255676547</v>
      </c>
    </row>
    <row r="1490" spans="1:6" x14ac:dyDescent="0.35">
      <c r="A1490" t="s">
        <v>9</v>
      </c>
      <c r="B1490" t="s">
        <v>127</v>
      </c>
      <c r="C1490">
        <v>2009</v>
      </c>
      <c r="D1490" t="s">
        <v>272</v>
      </c>
      <c r="E1490" t="s">
        <v>273</v>
      </c>
      <c r="F1490">
        <v>0.32888321303354129</v>
      </c>
    </row>
    <row r="1491" spans="1:6" x14ac:dyDescent="0.35">
      <c r="A1491" t="s">
        <v>9</v>
      </c>
      <c r="B1491" t="s">
        <v>127</v>
      </c>
      <c r="C1491">
        <v>2010</v>
      </c>
      <c r="D1491" t="s">
        <v>272</v>
      </c>
      <c r="E1491" t="s">
        <v>273</v>
      </c>
      <c r="F1491">
        <v>0.64278524380063906</v>
      </c>
    </row>
    <row r="1492" spans="1:6" x14ac:dyDescent="0.35">
      <c r="A1492" t="s">
        <v>9</v>
      </c>
      <c r="B1492" t="s">
        <v>127</v>
      </c>
      <c r="C1492">
        <v>2011</v>
      </c>
      <c r="D1492" t="s">
        <v>272</v>
      </c>
      <c r="E1492" t="s">
        <v>273</v>
      </c>
      <c r="F1492">
        <v>1.1406344007164504</v>
      </c>
    </row>
    <row r="1493" spans="1:6" x14ac:dyDescent="0.35">
      <c r="A1493" t="s">
        <v>9</v>
      </c>
      <c r="B1493" t="s">
        <v>127</v>
      </c>
      <c r="C1493">
        <v>2012</v>
      </c>
      <c r="D1493" t="s">
        <v>272</v>
      </c>
      <c r="E1493" t="s">
        <v>273</v>
      </c>
      <c r="F1493">
        <v>1.4846017463186925</v>
      </c>
    </row>
    <row r="1494" spans="1:6" x14ac:dyDescent="0.35">
      <c r="A1494" t="s">
        <v>9</v>
      </c>
      <c r="B1494" t="s">
        <v>127</v>
      </c>
      <c r="C1494">
        <v>2013</v>
      </c>
      <c r="D1494" t="s">
        <v>272</v>
      </c>
      <c r="E1494" t="s">
        <v>273</v>
      </c>
      <c r="F1494">
        <v>1.8021984074725781</v>
      </c>
    </row>
    <row r="1495" spans="1:6" x14ac:dyDescent="0.35">
      <c r="A1495" t="s">
        <v>9</v>
      </c>
      <c r="B1495" t="s">
        <v>127</v>
      </c>
      <c r="C1495">
        <v>2014</v>
      </c>
      <c r="D1495" t="s">
        <v>272</v>
      </c>
      <c r="E1495" t="s">
        <v>273</v>
      </c>
      <c r="F1495">
        <v>2.2683627788014649</v>
      </c>
    </row>
    <row r="1496" spans="1:6" x14ac:dyDescent="0.35">
      <c r="A1496" t="s">
        <v>9</v>
      </c>
      <c r="B1496" t="s">
        <v>127</v>
      </c>
      <c r="C1496">
        <v>2015</v>
      </c>
      <c r="D1496" t="s">
        <v>272</v>
      </c>
      <c r="E1496" t="s">
        <v>273</v>
      </c>
      <c r="F1496">
        <v>2.7677406884022506</v>
      </c>
    </row>
    <row r="1497" spans="1:6" x14ac:dyDescent="0.35">
      <c r="A1497" t="s">
        <v>9</v>
      </c>
      <c r="B1497" t="s">
        <v>127</v>
      </c>
      <c r="C1497">
        <v>2016</v>
      </c>
      <c r="D1497" t="s">
        <v>272</v>
      </c>
      <c r="E1497" t="s">
        <v>273</v>
      </c>
      <c r="F1497">
        <v>3.3052901263918772</v>
      </c>
    </row>
    <row r="1498" spans="1:6" x14ac:dyDescent="0.35">
      <c r="A1498" t="s">
        <v>9</v>
      </c>
      <c r="B1498" t="s">
        <v>127</v>
      </c>
      <c r="C1498">
        <v>2017</v>
      </c>
      <c r="D1498" t="s">
        <v>272</v>
      </c>
      <c r="E1498" t="s">
        <v>273</v>
      </c>
      <c r="F1498">
        <v>3.4850339130920633</v>
      </c>
    </row>
    <row r="1499" spans="1:6" x14ac:dyDescent="0.35">
      <c r="A1499" t="s">
        <v>9</v>
      </c>
      <c r="B1499" t="s">
        <v>127</v>
      </c>
      <c r="C1499">
        <v>2018</v>
      </c>
      <c r="D1499" t="s">
        <v>272</v>
      </c>
      <c r="E1499" t="s">
        <v>273</v>
      </c>
      <c r="F1499">
        <v>4.2668652643772855</v>
      </c>
    </row>
    <row r="1500" spans="1:6" x14ac:dyDescent="0.35">
      <c r="A1500" t="s">
        <v>9</v>
      </c>
      <c r="B1500" t="s">
        <v>127</v>
      </c>
      <c r="C1500">
        <v>2019</v>
      </c>
      <c r="D1500" t="s">
        <v>272</v>
      </c>
      <c r="E1500" t="s">
        <v>273</v>
      </c>
      <c r="F1500">
        <v>4.4204726010486999</v>
      </c>
    </row>
    <row r="1501" spans="1:6" x14ac:dyDescent="0.35">
      <c r="A1501" t="s">
        <v>9</v>
      </c>
      <c r="B1501" t="s">
        <v>127</v>
      </c>
      <c r="C1501">
        <v>2020</v>
      </c>
      <c r="D1501" t="s">
        <v>272</v>
      </c>
      <c r="E1501" t="s">
        <v>273</v>
      </c>
      <c r="F1501">
        <v>4.6295142642616716</v>
      </c>
    </row>
    <row r="1502" spans="1:6" x14ac:dyDescent="0.35">
      <c r="A1502" t="s">
        <v>9</v>
      </c>
      <c r="B1502" t="s">
        <v>127</v>
      </c>
      <c r="C1502">
        <v>2021</v>
      </c>
      <c r="D1502" t="s">
        <v>272</v>
      </c>
      <c r="E1502" t="s">
        <v>273</v>
      </c>
      <c r="F1502">
        <v>5.1433362952864172</v>
      </c>
    </row>
    <row r="1503" spans="1:6" x14ac:dyDescent="0.35">
      <c r="A1503" t="s">
        <v>9</v>
      </c>
      <c r="B1503" t="s">
        <v>127</v>
      </c>
      <c r="C1503">
        <v>2022</v>
      </c>
      <c r="D1503" t="s">
        <v>272</v>
      </c>
      <c r="E1503" t="s">
        <v>273</v>
      </c>
      <c r="F1503">
        <v>5.6744944868098326</v>
      </c>
    </row>
    <row r="1504" spans="1:6" x14ac:dyDescent="0.35">
      <c r="A1504" t="s">
        <v>9</v>
      </c>
      <c r="B1504" t="s">
        <v>127</v>
      </c>
      <c r="C1504">
        <v>2023</v>
      </c>
      <c r="D1504" t="s">
        <v>272</v>
      </c>
      <c r="E1504" t="s">
        <v>273</v>
      </c>
      <c r="F1504">
        <v>5.9381875308851262</v>
      </c>
    </row>
    <row r="1505" spans="1:6" x14ac:dyDescent="0.35">
      <c r="A1505" t="s">
        <v>9</v>
      </c>
      <c r="B1505" t="s">
        <v>127</v>
      </c>
      <c r="C1505">
        <v>2024</v>
      </c>
      <c r="D1505" t="s">
        <v>272</v>
      </c>
      <c r="E1505" t="s">
        <v>273</v>
      </c>
      <c r="F1505">
        <v>5.8463178796526778</v>
      </c>
    </row>
    <row r="1506" spans="1:6" x14ac:dyDescent="0.35">
      <c r="A1506" t="s">
        <v>9</v>
      </c>
      <c r="B1506" t="s">
        <v>127</v>
      </c>
      <c r="C1506">
        <v>2025</v>
      </c>
      <c r="D1506" t="s">
        <v>272</v>
      </c>
      <c r="E1506" t="s">
        <v>273</v>
      </c>
      <c r="F1506">
        <v>6.3765948798587013</v>
      </c>
    </row>
    <row r="1507" spans="1:6" x14ac:dyDescent="0.35">
      <c r="A1507" t="s">
        <v>9</v>
      </c>
      <c r="B1507" t="s">
        <v>127</v>
      </c>
      <c r="C1507">
        <v>2026</v>
      </c>
      <c r="D1507" t="s">
        <v>272</v>
      </c>
      <c r="E1507" t="s">
        <v>273</v>
      </c>
      <c r="F1507">
        <v>6.9345381773427359</v>
      </c>
    </row>
    <row r="1508" spans="1:6" x14ac:dyDescent="0.35">
      <c r="A1508" t="s">
        <v>9</v>
      </c>
      <c r="B1508" t="s">
        <v>127</v>
      </c>
      <c r="C1508">
        <v>2027</v>
      </c>
      <c r="D1508" t="s">
        <v>272</v>
      </c>
      <c r="E1508" t="s">
        <v>273</v>
      </c>
      <c r="F1508">
        <v>6.8167473925676179</v>
      </c>
    </row>
    <row r="1509" spans="1:6" x14ac:dyDescent="0.35">
      <c r="A1509" t="s">
        <v>9</v>
      </c>
      <c r="B1509" t="s">
        <v>127</v>
      </c>
      <c r="C1509">
        <v>2028</v>
      </c>
      <c r="D1509" t="s">
        <v>272</v>
      </c>
      <c r="E1509" t="s">
        <v>273</v>
      </c>
      <c r="F1509">
        <v>6.6316111503162096</v>
      </c>
    </row>
    <row r="1510" spans="1:6" x14ac:dyDescent="0.35">
      <c r="A1510" t="s">
        <v>9</v>
      </c>
      <c r="B1510" t="s">
        <v>127</v>
      </c>
      <c r="C1510">
        <v>2029</v>
      </c>
      <c r="D1510" t="s">
        <v>272</v>
      </c>
      <c r="E1510" t="s">
        <v>273</v>
      </c>
      <c r="F1510">
        <v>6.4697779642818105</v>
      </c>
    </row>
    <row r="1511" spans="1:6" x14ac:dyDescent="0.35">
      <c r="A1511" t="s">
        <v>9</v>
      </c>
      <c r="B1511" t="s">
        <v>127</v>
      </c>
      <c r="C1511">
        <v>2030</v>
      </c>
      <c r="D1511" t="s">
        <v>272</v>
      </c>
      <c r="E1511" t="s">
        <v>273</v>
      </c>
      <c r="F1511">
        <v>6.2505950535917219</v>
      </c>
    </row>
    <row r="1512" spans="1:6" x14ac:dyDescent="0.35">
      <c r="A1512" t="s">
        <v>9</v>
      </c>
      <c r="B1512" t="s">
        <v>127</v>
      </c>
      <c r="C1512">
        <v>2031</v>
      </c>
      <c r="D1512" t="s">
        <v>272</v>
      </c>
      <c r="E1512" t="s">
        <v>273</v>
      </c>
      <c r="F1512">
        <v>6.0389321216837244</v>
      </c>
    </row>
    <row r="1513" spans="1:6" x14ac:dyDescent="0.35">
      <c r="A1513" t="s">
        <v>9</v>
      </c>
      <c r="B1513" t="s">
        <v>127</v>
      </c>
      <c r="C1513">
        <v>2032</v>
      </c>
      <c r="D1513" t="s">
        <v>272</v>
      </c>
      <c r="E1513" t="s">
        <v>273</v>
      </c>
      <c r="F1513">
        <v>5.8200359448110079</v>
      </c>
    </row>
    <row r="1514" spans="1:6" x14ac:dyDescent="0.35">
      <c r="A1514" t="s">
        <v>9</v>
      </c>
      <c r="B1514" t="s">
        <v>127</v>
      </c>
      <c r="C1514">
        <v>2033</v>
      </c>
      <c r="D1514" t="s">
        <v>272</v>
      </c>
      <c r="E1514" t="s">
        <v>273</v>
      </c>
      <c r="F1514">
        <v>5.6240285851601115</v>
      </c>
    </row>
    <row r="1515" spans="1:6" x14ac:dyDescent="0.35">
      <c r="A1515" t="s">
        <v>9</v>
      </c>
      <c r="B1515" t="s">
        <v>127</v>
      </c>
      <c r="C1515">
        <v>2034</v>
      </c>
      <c r="D1515" t="s">
        <v>272</v>
      </c>
      <c r="E1515" t="s">
        <v>273</v>
      </c>
      <c r="F1515">
        <v>5.4581275410970331</v>
      </c>
    </row>
    <row r="1516" spans="1:6" x14ac:dyDescent="0.35">
      <c r="A1516" t="s">
        <v>9</v>
      </c>
      <c r="B1516" t="s">
        <v>127</v>
      </c>
      <c r="C1516">
        <v>2035</v>
      </c>
      <c r="D1516" t="s">
        <v>272</v>
      </c>
      <c r="E1516" t="s">
        <v>273</v>
      </c>
      <c r="F1516">
        <v>5.3068585952340444</v>
      </c>
    </row>
    <row r="1517" spans="1:6" x14ac:dyDescent="0.35">
      <c r="A1517" t="s">
        <v>9</v>
      </c>
      <c r="B1517" t="s">
        <v>127</v>
      </c>
      <c r="C1517">
        <v>2036</v>
      </c>
      <c r="D1517" t="s">
        <v>272</v>
      </c>
      <c r="E1517" t="s">
        <v>273</v>
      </c>
      <c r="F1517">
        <v>5.1652754644594072</v>
      </c>
    </row>
    <row r="1518" spans="1:6" x14ac:dyDescent="0.35">
      <c r="A1518" t="s">
        <v>9</v>
      </c>
      <c r="B1518" t="s">
        <v>127</v>
      </c>
      <c r="C1518">
        <v>2037</v>
      </c>
      <c r="D1518" t="s">
        <v>272</v>
      </c>
      <c r="E1518" t="s">
        <v>273</v>
      </c>
      <c r="F1518">
        <v>5.0303047938380647</v>
      </c>
    </row>
    <row r="1519" spans="1:6" x14ac:dyDescent="0.35">
      <c r="A1519" t="s">
        <v>9</v>
      </c>
      <c r="B1519" t="s">
        <v>127</v>
      </c>
      <c r="C1519">
        <v>2038</v>
      </c>
      <c r="D1519" t="s">
        <v>272</v>
      </c>
      <c r="E1519" t="s">
        <v>273</v>
      </c>
      <c r="F1519">
        <v>4.9002117311468742</v>
      </c>
    </row>
    <row r="1520" spans="1:6" x14ac:dyDescent="0.35">
      <c r="A1520" t="s">
        <v>9</v>
      </c>
      <c r="B1520" t="s">
        <v>127</v>
      </c>
      <c r="C1520">
        <v>2039</v>
      </c>
      <c r="D1520" t="s">
        <v>272</v>
      </c>
      <c r="E1520" t="s">
        <v>273</v>
      </c>
      <c r="F1520">
        <v>4.7742028981214473</v>
      </c>
    </row>
    <row r="1521" spans="1:6" x14ac:dyDescent="0.35">
      <c r="A1521" t="s">
        <v>9</v>
      </c>
      <c r="B1521" t="s">
        <v>127</v>
      </c>
      <c r="C1521">
        <v>2040</v>
      </c>
      <c r="D1521" t="s">
        <v>272</v>
      </c>
      <c r="E1521" t="s">
        <v>273</v>
      </c>
      <c r="F1521">
        <v>4.6516981848898764</v>
      </c>
    </row>
    <row r="1522" spans="1:6" x14ac:dyDescent="0.35">
      <c r="A1522" t="s">
        <v>9</v>
      </c>
      <c r="B1522" t="s">
        <v>127</v>
      </c>
      <c r="C1522">
        <v>2041</v>
      </c>
      <c r="D1522" t="s">
        <v>272</v>
      </c>
      <c r="E1522" t="s">
        <v>273</v>
      </c>
      <c r="F1522">
        <v>4.4525283812736118</v>
      </c>
    </row>
    <row r="1523" spans="1:6" x14ac:dyDescent="0.35">
      <c r="A1523" t="s">
        <v>9</v>
      </c>
      <c r="B1523" t="s">
        <v>127</v>
      </c>
      <c r="C1523">
        <v>2042</v>
      </c>
      <c r="D1523" t="s">
        <v>272</v>
      </c>
      <c r="E1523" t="s">
        <v>273</v>
      </c>
      <c r="F1523">
        <v>4.1849042121493882</v>
      </c>
    </row>
    <row r="1524" spans="1:6" x14ac:dyDescent="0.35">
      <c r="A1524" t="s">
        <v>9</v>
      </c>
      <c r="B1524" t="s">
        <v>127</v>
      </c>
      <c r="C1524">
        <v>2043</v>
      </c>
      <c r="D1524" t="s">
        <v>272</v>
      </c>
      <c r="E1524" t="s">
        <v>273</v>
      </c>
      <c r="F1524">
        <v>3.9221410634348772</v>
      </c>
    </row>
    <row r="1525" spans="1:6" x14ac:dyDescent="0.35">
      <c r="A1525" t="s">
        <v>9</v>
      </c>
      <c r="B1525" t="s">
        <v>127</v>
      </c>
      <c r="C1525">
        <v>2044</v>
      </c>
      <c r="D1525" t="s">
        <v>272</v>
      </c>
      <c r="E1525" t="s">
        <v>273</v>
      </c>
      <c r="F1525">
        <v>3.6784525069742333</v>
      </c>
    </row>
    <row r="1526" spans="1:6" x14ac:dyDescent="0.35">
      <c r="A1526" t="s">
        <v>9</v>
      </c>
      <c r="B1526" t="s">
        <v>127</v>
      </c>
      <c r="C1526">
        <v>2045</v>
      </c>
      <c r="D1526" t="s">
        <v>272</v>
      </c>
      <c r="E1526" t="s">
        <v>273</v>
      </c>
      <c r="F1526">
        <v>3.4600763050932333</v>
      </c>
    </row>
    <row r="1527" spans="1:6" x14ac:dyDescent="0.35">
      <c r="A1527" t="s">
        <v>9</v>
      </c>
      <c r="B1527" t="s">
        <v>127</v>
      </c>
      <c r="C1527">
        <v>2046</v>
      </c>
      <c r="D1527" t="s">
        <v>272</v>
      </c>
      <c r="E1527" t="s">
        <v>273</v>
      </c>
      <c r="F1527">
        <v>3.2598005918473105</v>
      </c>
    </row>
    <row r="1528" spans="1:6" x14ac:dyDescent="0.35">
      <c r="A1528" t="s">
        <v>9</v>
      </c>
      <c r="B1528" t="s">
        <v>127</v>
      </c>
      <c r="C1528">
        <v>2047</v>
      </c>
      <c r="D1528" t="s">
        <v>272</v>
      </c>
      <c r="E1528" t="s">
        <v>273</v>
      </c>
      <c r="F1528">
        <v>3.0741023264813703</v>
      </c>
    </row>
    <row r="1529" spans="1:6" x14ac:dyDescent="0.35">
      <c r="A1529" t="s">
        <v>9</v>
      </c>
      <c r="B1529" t="s">
        <v>127</v>
      </c>
      <c r="C1529">
        <v>2048</v>
      </c>
      <c r="D1529" t="s">
        <v>272</v>
      </c>
      <c r="E1529" t="s">
        <v>273</v>
      </c>
      <c r="F1529">
        <v>2.9000321503620139</v>
      </c>
    </row>
    <row r="1530" spans="1:6" x14ac:dyDescent="0.35">
      <c r="A1530" t="s">
        <v>9</v>
      </c>
      <c r="B1530" t="s">
        <v>127</v>
      </c>
      <c r="C1530">
        <v>2049</v>
      </c>
      <c r="D1530" t="s">
        <v>272</v>
      </c>
      <c r="E1530" t="s">
        <v>273</v>
      </c>
      <c r="F1530">
        <v>2.735038836713422</v>
      </c>
    </row>
    <row r="1531" spans="1:6" x14ac:dyDescent="0.35">
      <c r="A1531" t="s">
        <v>9</v>
      </c>
      <c r="B1531" t="s">
        <v>127</v>
      </c>
      <c r="C1531">
        <v>2050</v>
      </c>
      <c r="D1531" t="s">
        <v>272</v>
      </c>
      <c r="E1531" t="s">
        <v>273</v>
      </c>
      <c r="F1531">
        <v>2.5770782825698082</v>
      </c>
    </row>
    <row r="1532" spans="1:6" x14ac:dyDescent="0.35">
      <c r="A1532" t="s">
        <v>9</v>
      </c>
      <c r="B1532" t="s">
        <v>127</v>
      </c>
      <c r="C1532">
        <v>2000</v>
      </c>
      <c r="D1532" t="s">
        <v>274</v>
      </c>
      <c r="E1532" t="s">
        <v>275</v>
      </c>
      <c r="F1532">
        <v>1.5776041341298048</v>
      </c>
    </row>
    <row r="1533" spans="1:6" x14ac:dyDescent="0.35">
      <c r="A1533" t="s">
        <v>9</v>
      </c>
      <c r="B1533" t="s">
        <v>127</v>
      </c>
      <c r="C1533">
        <v>2001</v>
      </c>
      <c r="D1533" t="s">
        <v>274</v>
      </c>
      <c r="E1533" t="s">
        <v>275</v>
      </c>
      <c r="F1533">
        <v>1.7562118179628716</v>
      </c>
    </row>
    <row r="1534" spans="1:6" x14ac:dyDescent="0.35">
      <c r="A1534" t="s">
        <v>9</v>
      </c>
      <c r="B1534" t="s">
        <v>127</v>
      </c>
      <c r="C1534">
        <v>2002</v>
      </c>
      <c r="D1534" t="s">
        <v>274</v>
      </c>
      <c r="E1534" t="s">
        <v>275</v>
      </c>
      <c r="F1534">
        <v>1.7942543235679242</v>
      </c>
    </row>
    <row r="1535" spans="1:6" x14ac:dyDescent="0.35">
      <c r="A1535" t="s">
        <v>9</v>
      </c>
      <c r="B1535" t="s">
        <v>127</v>
      </c>
      <c r="C1535">
        <v>2003</v>
      </c>
      <c r="D1535" t="s">
        <v>274</v>
      </c>
      <c r="E1535" t="s">
        <v>275</v>
      </c>
      <c r="F1535">
        <v>1.9035372406367315</v>
      </c>
    </row>
    <row r="1536" spans="1:6" x14ac:dyDescent="0.35">
      <c r="A1536" t="s">
        <v>9</v>
      </c>
      <c r="B1536" t="s">
        <v>127</v>
      </c>
      <c r="C1536">
        <v>2004</v>
      </c>
      <c r="D1536" t="s">
        <v>274</v>
      </c>
      <c r="E1536" t="s">
        <v>275</v>
      </c>
      <c r="F1536">
        <v>2.1454836629398346</v>
      </c>
    </row>
    <row r="1537" spans="1:6" x14ac:dyDescent="0.35">
      <c r="A1537" t="s">
        <v>9</v>
      </c>
      <c r="B1537" t="s">
        <v>127</v>
      </c>
      <c r="C1537">
        <v>2005</v>
      </c>
      <c r="D1537" t="s">
        <v>274</v>
      </c>
      <c r="E1537" t="s">
        <v>275</v>
      </c>
      <c r="F1537">
        <v>2.3221449460268926</v>
      </c>
    </row>
    <row r="1538" spans="1:6" x14ac:dyDescent="0.35">
      <c r="A1538" t="s">
        <v>9</v>
      </c>
      <c r="B1538" t="s">
        <v>127</v>
      </c>
      <c r="C1538">
        <v>2006</v>
      </c>
      <c r="D1538" t="s">
        <v>274</v>
      </c>
      <c r="E1538" t="s">
        <v>275</v>
      </c>
      <c r="F1538">
        <v>2.5915599965481966</v>
      </c>
    </row>
    <row r="1539" spans="1:6" x14ac:dyDescent="0.35">
      <c r="A1539" t="s">
        <v>9</v>
      </c>
      <c r="B1539" t="s">
        <v>127</v>
      </c>
      <c r="C1539">
        <v>2007</v>
      </c>
      <c r="D1539" t="s">
        <v>274</v>
      </c>
      <c r="E1539" t="s">
        <v>275</v>
      </c>
      <c r="F1539">
        <v>2.7690578837150226</v>
      </c>
    </row>
    <row r="1540" spans="1:6" x14ac:dyDescent="0.35">
      <c r="A1540" t="s">
        <v>9</v>
      </c>
      <c r="B1540" t="s">
        <v>127</v>
      </c>
      <c r="C1540">
        <v>2008</v>
      </c>
      <c r="D1540" t="s">
        <v>274</v>
      </c>
      <c r="E1540" t="s">
        <v>275</v>
      </c>
      <c r="F1540">
        <v>2.7839301599052693</v>
      </c>
    </row>
    <row r="1541" spans="1:6" x14ac:dyDescent="0.35">
      <c r="A1541" t="s">
        <v>9</v>
      </c>
      <c r="B1541" t="s">
        <v>127</v>
      </c>
      <c r="C1541">
        <v>2009</v>
      </c>
      <c r="D1541" t="s">
        <v>274</v>
      </c>
      <c r="E1541" t="s">
        <v>275</v>
      </c>
      <c r="F1541">
        <v>2.6753285209490714</v>
      </c>
    </row>
    <row r="1542" spans="1:6" x14ac:dyDescent="0.35">
      <c r="A1542" t="s">
        <v>9</v>
      </c>
      <c r="B1542" t="s">
        <v>127</v>
      </c>
      <c r="C1542">
        <v>2010</v>
      </c>
      <c r="D1542" t="s">
        <v>274</v>
      </c>
      <c r="E1542" t="s">
        <v>275</v>
      </c>
      <c r="F1542">
        <v>2.6522272805776534</v>
      </c>
    </row>
    <row r="1543" spans="1:6" x14ac:dyDescent="0.35">
      <c r="A1543" t="s">
        <v>9</v>
      </c>
      <c r="B1543" t="s">
        <v>127</v>
      </c>
      <c r="C1543">
        <v>2011</v>
      </c>
      <c r="D1543" t="s">
        <v>274</v>
      </c>
      <c r="E1543" t="s">
        <v>275</v>
      </c>
      <c r="F1543">
        <v>2.6075417331396982</v>
      </c>
    </row>
    <row r="1544" spans="1:6" x14ac:dyDescent="0.35">
      <c r="A1544" t="s">
        <v>9</v>
      </c>
      <c r="B1544" t="s">
        <v>127</v>
      </c>
      <c r="C1544">
        <v>2012</v>
      </c>
      <c r="D1544" t="s">
        <v>274</v>
      </c>
      <c r="E1544" t="s">
        <v>275</v>
      </c>
      <c r="F1544">
        <v>2.5009773799624275</v>
      </c>
    </row>
    <row r="1545" spans="1:6" x14ac:dyDescent="0.35">
      <c r="A1545" t="s">
        <v>9</v>
      </c>
      <c r="B1545" t="s">
        <v>127</v>
      </c>
      <c r="C1545">
        <v>2013</v>
      </c>
      <c r="D1545" t="s">
        <v>274</v>
      </c>
      <c r="E1545" t="s">
        <v>275</v>
      </c>
      <c r="F1545">
        <v>2.3573705544090831</v>
      </c>
    </row>
    <row r="1546" spans="1:6" x14ac:dyDescent="0.35">
      <c r="A1546" t="s">
        <v>9</v>
      </c>
      <c r="B1546" t="s">
        <v>127</v>
      </c>
      <c r="C1546">
        <v>2014</v>
      </c>
      <c r="D1546" t="s">
        <v>274</v>
      </c>
      <c r="E1546" t="s">
        <v>275</v>
      </c>
      <c r="F1546">
        <v>2.3297443473881168</v>
      </c>
    </row>
    <row r="1547" spans="1:6" x14ac:dyDescent="0.35">
      <c r="A1547" t="s">
        <v>9</v>
      </c>
      <c r="B1547" t="s">
        <v>127</v>
      </c>
      <c r="C1547">
        <v>2015</v>
      </c>
      <c r="D1547" t="s">
        <v>274</v>
      </c>
      <c r="E1547" t="s">
        <v>275</v>
      </c>
      <c r="F1547">
        <v>2.4206616654122466</v>
      </c>
    </row>
    <row r="1548" spans="1:6" x14ac:dyDescent="0.35">
      <c r="A1548" t="s">
        <v>9</v>
      </c>
      <c r="B1548" t="s">
        <v>127</v>
      </c>
      <c r="C1548">
        <v>2016</v>
      </c>
      <c r="D1548" t="s">
        <v>274</v>
      </c>
      <c r="E1548" t="s">
        <v>275</v>
      </c>
      <c r="F1548">
        <v>2.707155081080487</v>
      </c>
    </row>
    <row r="1549" spans="1:6" x14ac:dyDescent="0.35">
      <c r="A1549" t="s">
        <v>9</v>
      </c>
      <c r="B1549" t="s">
        <v>127</v>
      </c>
      <c r="C1549">
        <v>2017</v>
      </c>
      <c r="D1549" t="s">
        <v>274</v>
      </c>
      <c r="E1549" t="s">
        <v>275</v>
      </c>
      <c r="F1549">
        <v>3.0548310829768539</v>
      </c>
    </row>
    <row r="1550" spans="1:6" x14ac:dyDescent="0.35">
      <c r="A1550" t="s">
        <v>9</v>
      </c>
      <c r="B1550" t="s">
        <v>127</v>
      </c>
      <c r="C1550">
        <v>2018</v>
      </c>
      <c r="D1550" t="s">
        <v>274</v>
      </c>
      <c r="E1550" t="s">
        <v>275</v>
      </c>
      <c r="F1550">
        <v>3.1122915432671676</v>
      </c>
    </row>
    <row r="1551" spans="1:6" x14ac:dyDescent="0.35">
      <c r="A1551" t="s">
        <v>9</v>
      </c>
      <c r="B1551" t="s">
        <v>127</v>
      </c>
      <c r="C1551">
        <v>2019</v>
      </c>
      <c r="D1551" t="s">
        <v>274</v>
      </c>
      <c r="E1551" t="s">
        <v>275</v>
      </c>
      <c r="F1551">
        <v>2.959694324599508</v>
      </c>
    </row>
    <row r="1552" spans="1:6" x14ac:dyDescent="0.35">
      <c r="A1552" t="s">
        <v>9</v>
      </c>
      <c r="B1552" t="s">
        <v>127</v>
      </c>
      <c r="C1552">
        <v>2020</v>
      </c>
      <c r="D1552" t="s">
        <v>274</v>
      </c>
      <c r="E1552" t="s">
        <v>275</v>
      </c>
      <c r="F1552">
        <v>2.7358493312981196</v>
      </c>
    </row>
    <row r="1553" spans="1:6" x14ac:dyDescent="0.35">
      <c r="A1553" t="s">
        <v>9</v>
      </c>
      <c r="B1553" t="s">
        <v>127</v>
      </c>
      <c r="C1553">
        <v>2021</v>
      </c>
      <c r="D1553" t="s">
        <v>274</v>
      </c>
      <c r="E1553" t="s">
        <v>275</v>
      </c>
      <c r="F1553">
        <v>2.7239480954142068</v>
      </c>
    </row>
    <row r="1554" spans="1:6" x14ac:dyDescent="0.35">
      <c r="A1554" t="s">
        <v>9</v>
      </c>
      <c r="B1554" t="s">
        <v>127</v>
      </c>
      <c r="C1554">
        <v>2022</v>
      </c>
      <c r="D1554" t="s">
        <v>274</v>
      </c>
      <c r="E1554" t="s">
        <v>275</v>
      </c>
      <c r="F1554">
        <v>2.9155574279341256</v>
      </c>
    </row>
    <row r="1555" spans="1:6" x14ac:dyDescent="0.35">
      <c r="A1555" t="s">
        <v>9</v>
      </c>
      <c r="B1555" t="s">
        <v>127</v>
      </c>
      <c r="C1555">
        <v>2023</v>
      </c>
      <c r="D1555" t="s">
        <v>274</v>
      </c>
      <c r="E1555" t="s">
        <v>275</v>
      </c>
      <c r="F1555">
        <v>2.8346385267018124</v>
      </c>
    </row>
    <row r="1556" spans="1:6" x14ac:dyDescent="0.35">
      <c r="A1556" t="s">
        <v>9</v>
      </c>
      <c r="B1556" t="s">
        <v>127</v>
      </c>
      <c r="C1556">
        <v>2024</v>
      </c>
      <c r="D1556" t="s">
        <v>274</v>
      </c>
      <c r="E1556" t="s">
        <v>275</v>
      </c>
      <c r="F1556">
        <v>2.6381943116175983</v>
      </c>
    </row>
    <row r="1557" spans="1:6" x14ac:dyDescent="0.35">
      <c r="A1557" t="s">
        <v>9</v>
      </c>
      <c r="B1557" t="s">
        <v>127</v>
      </c>
      <c r="C1557">
        <v>2025</v>
      </c>
      <c r="D1557" t="s">
        <v>274</v>
      </c>
      <c r="E1557" t="s">
        <v>275</v>
      </c>
      <c r="F1557">
        <v>2.501049489960276</v>
      </c>
    </row>
    <row r="1558" spans="1:6" x14ac:dyDescent="0.35">
      <c r="A1558" t="s">
        <v>9</v>
      </c>
      <c r="B1558" t="s">
        <v>127</v>
      </c>
      <c r="C1558">
        <v>2026</v>
      </c>
      <c r="D1558" t="s">
        <v>274</v>
      </c>
      <c r="E1558" t="s">
        <v>275</v>
      </c>
      <c r="F1558">
        <v>2.3636681892313769</v>
      </c>
    </row>
    <row r="1559" spans="1:6" x14ac:dyDescent="0.35">
      <c r="A1559" t="s">
        <v>9</v>
      </c>
      <c r="B1559" t="s">
        <v>127</v>
      </c>
      <c r="C1559">
        <v>2027</v>
      </c>
      <c r="D1559" t="s">
        <v>274</v>
      </c>
      <c r="E1559" t="s">
        <v>275</v>
      </c>
      <c r="F1559">
        <v>2.2128172874216121</v>
      </c>
    </row>
    <row r="1560" spans="1:6" x14ac:dyDescent="0.35">
      <c r="A1560" t="s">
        <v>9</v>
      </c>
      <c r="B1560" t="s">
        <v>127</v>
      </c>
      <c r="C1560">
        <v>2028</v>
      </c>
      <c r="D1560" t="s">
        <v>274</v>
      </c>
      <c r="E1560" t="s">
        <v>275</v>
      </c>
      <c r="F1560">
        <v>2.0876191151731889</v>
      </c>
    </row>
    <row r="1561" spans="1:6" x14ac:dyDescent="0.35">
      <c r="A1561" t="s">
        <v>9</v>
      </c>
      <c r="B1561" t="s">
        <v>127</v>
      </c>
      <c r="C1561">
        <v>2029</v>
      </c>
      <c r="D1561" t="s">
        <v>274</v>
      </c>
      <c r="E1561" t="s">
        <v>275</v>
      </c>
      <c r="F1561">
        <v>1.9149035187907681</v>
      </c>
    </row>
    <row r="1562" spans="1:6" x14ac:dyDescent="0.35">
      <c r="A1562" t="s">
        <v>9</v>
      </c>
      <c r="B1562" t="s">
        <v>127</v>
      </c>
      <c r="C1562">
        <v>2030</v>
      </c>
      <c r="D1562" t="s">
        <v>274</v>
      </c>
      <c r="E1562" t="s">
        <v>275</v>
      </c>
      <c r="F1562">
        <v>1.7825092161846734</v>
      </c>
    </row>
    <row r="1563" spans="1:6" x14ac:dyDescent="0.35">
      <c r="A1563" t="s">
        <v>9</v>
      </c>
      <c r="B1563" t="s">
        <v>127</v>
      </c>
      <c r="C1563">
        <v>2031</v>
      </c>
      <c r="D1563" t="s">
        <v>274</v>
      </c>
      <c r="E1563" t="s">
        <v>275</v>
      </c>
      <c r="F1563">
        <v>1.6659763324001333</v>
      </c>
    </row>
    <row r="1564" spans="1:6" x14ac:dyDescent="0.35">
      <c r="A1564" t="s">
        <v>9</v>
      </c>
      <c r="B1564" t="s">
        <v>127</v>
      </c>
      <c r="C1564">
        <v>2032</v>
      </c>
      <c r="D1564" t="s">
        <v>274</v>
      </c>
      <c r="E1564" t="s">
        <v>275</v>
      </c>
      <c r="F1564">
        <v>1.5643709921511173</v>
      </c>
    </row>
    <row r="1565" spans="1:6" x14ac:dyDescent="0.35">
      <c r="A1565" t="s">
        <v>9</v>
      </c>
      <c r="B1565" t="s">
        <v>127</v>
      </c>
      <c r="C1565">
        <v>2033</v>
      </c>
      <c r="D1565" t="s">
        <v>274</v>
      </c>
      <c r="E1565" t="s">
        <v>275</v>
      </c>
      <c r="F1565">
        <v>1.473820011546614</v>
      </c>
    </row>
    <row r="1566" spans="1:6" x14ac:dyDescent="0.35">
      <c r="A1566" t="s">
        <v>9</v>
      </c>
      <c r="B1566" t="s">
        <v>127</v>
      </c>
      <c r="C1566">
        <v>2034</v>
      </c>
      <c r="D1566" t="s">
        <v>274</v>
      </c>
      <c r="E1566" t="s">
        <v>275</v>
      </c>
      <c r="F1566">
        <v>1.3912677119658245</v>
      </c>
    </row>
    <row r="1567" spans="1:6" x14ac:dyDescent="0.35">
      <c r="A1567" t="s">
        <v>9</v>
      </c>
      <c r="B1567" t="s">
        <v>127</v>
      </c>
      <c r="C1567">
        <v>2035</v>
      </c>
      <c r="D1567" t="s">
        <v>274</v>
      </c>
      <c r="E1567" t="s">
        <v>275</v>
      </c>
      <c r="F1567">
        <v>1.3147291737897937</v>
      </c>
    </row>
    <row r="1568" spans="1:6" x14ac:dyDescent="0.35">
      <c r="A1568" t="s">
        <v>9</v>
      </c>
      <c r="B1568" t="s">
        <v>127</v>
      </c>
      <c r="C1568">
        <v>2036</v>
      </c>
      <c r="D1568" t="s">
        <v>274</v>
      </c>
      <c r="E1568" t="s">
        <v>275</v>
      </c>
      <c r="F1568">
        <v>1.2432844959489946</v>
      </c>
    </row>
    <row r="1569" spans="1:6" x14ac:dyDescent="0.35">
      <c r="A1569" t="s">
        <v>9</v>
      </c>
      <c r="B1569" t="s">
        <v>127</v>
      </c>
      <c r="C1569">
        <v>2037</v>
      </c>
      <c r="D1569" t="s">
        <v>274</v>
      </c>
      <c r="E1569" t="s">
        <v>275</v>
      </c>
      <c r="F1569">
        <v>1.1762693812036213</v>
      </c>
    </row>
    <row r="1570" spans="1:6" x14ac:dyDescent="0.35">
      <c r="A1570" t="s">
        <v>9</v>
      </c>
      <c r="B1570" t="s">
        <v>127</v>
      </c>
      <c r="C1570">
        <v>2038</v>
      </c>
      <c r="D1570" t="s">
        <v>274</v>
      </c>
      <c r="E1570" t="s">
        <v>275</v>
      </c>
      <c r="F1570">
        <v>1.1132618094182525</v>
      </c>
    </row>
    <row r="1571" spans="1:6" x14ac:dyDescent="0.35">
      <c r="A1571" t="s">
        <v>9</v>
      </c>
      <c r="B1571" t="s">
        <v>127</v>
      </c>
      <c r="C1571">
        <v>2039</v>
      </c>
      <c r="D1571" t="s">
        <v>274</v>
      </c>
      <c r="E1571" t="s">
        <v>275</v>
      </c>
      <c r="F1571">
        <v>1.0539459585627353</v>
      </c>
    </row>
    <row r="1572" spans="1:6" x14ac:dyDescent="0.35">
      <c r="A1572" t="s">
        <v>9</v>
      </c>
      <c r="B1572" t="s">
        <v>127</v>
      </c>
      <c r="C1572">
        <v>2040</v>
      </c>
      <c r="D1572" t="s">
        <v>274</v>
      </c>
      <c r="E1572" t="s">
        <v>275</v>
      </c>
      <c r="F1572">
        <v>0.99395406252579566</v>
      </c>
    </row>
    <row r="1573" spans="1:6" x14ac:dyDescent="0.35">
      <c r="A1573" t="s">
        <v>9</v>
      </c>
      <c r="B1573" t="s">
        <v>127</v>
      </c>
      <c r="C1573">
        <v>2041</v>
      </c>
      <c r="D1573" t="s">
        <v>274</v>
      </c>
      <c r="E1573" t="s">
        <v>275</v>
      </c>
      <c r="F1573">
        <v>0.92142124030602135</v>
      </c>
    </row>
    <row r="1574" spans="1:6" x14ac:dyDescent="0.35">
      <c r="A1574" t="s">
        <v>9</v>
      </c>
      <c r="B1574" t="s">
        <v>127</v>
      </c>
      <c r="C1574">
        <v>2042</v>
      </c>
      <c r="D1574" t="s">
        <v>274</v>
      </c>
      <c r="E1574" t="s">
        <v>275</v>
      </c>
      <c r="F1574">
        <v>0.84935710901009687</v>
      </c>
    </row>
    <row r="1575" spans="1:6" x14ac:dyDescent="0.35">
      <c r="A1575" t="s">
        <v>9</v>
      </c>
      <c r="B1575" t="s">
        <v>127</v>
      </c>
      <c r="C1575">
        <v>2043</v>
      </c>
      <c r="D1575" t="s">
        <v>274</v>
      </c>
      <c r="E1575" t="s">
        <v>275</v>
      </c>
      <c r="F1575">
        <v>0.78954505622141002</v>
      </c>
    </row>
    <row r="1576" spans="1:6" x14ac:dyDescent="0.35">
      <c r="A1576" t="s">
        <v>9</v>
      </c>
      <c r="B1576" t="s">
        <v>127</v>
      </c>
      <c r="C1576">
        <v>2044</v>
      </c>
      <c r="D1576" t="s">
        <v>274</v>
      </c>
      <c r="E1576" t="s">
        <v>275</v>
      </c>
      <c r="F1576">
        <v>0.73362650062819335</v>
      </c>
    </row>
    <row r="1577" spans="1:6" x14ac:dyDescent="0.35">
      <c r="A1577" t="s">
        <v>9</v>
      </c>
      <c r="B1577" t="s">
        <v>127</v>
      </c>
      <c r="C1577">
        <v>2045</v>
      </c>
      <c r="D1577" t="s">
        <v>274</v>
      </c>
      <c r="E1577" t="s">
        <v>275</v>
      </c>
      <c r="F1577">
        <v>0.68062365610154718</v>
      </c>
    </row>
    <row r="1578" spans="1:6" x14ac:dyDescent="0.35">
      <c r="A1578" t="s">
        <v>9</v>
      </c>
      <c r="B1578" t="s">
        <v>127</v>
      </c>
      <c r="C1578">
        <v>2046</v>
      </c>
      <c r="D1578" t="s">
        <v>274</v>
      </c>
      <c r="E1578" t="s">
        <v>275</v>
      </c>
      <c r="F1578">
        <v>0.6316843110803142</v>
      </c>
    </row>
    <row r="1579" spans="1:6" x14ac:dyDescent="0.35">
      <c r="A1579" t="s">
        <v>9</v>
      </c>
      <c r="B1579" t="s">
        <v>127</v>
      </c>
      <c r="C1579">
        <v>2047</v>
      </c>
      <c r="D1579" t="s">
        <v>274</v>
      </c>
      <c r="E1579" t="s">
        <v>275</v>
      </c>
      <c r="F1579">
        <v>0.58631302807965058</v>
      </c>
    </row>
    <row r="1580" spans="1:6" x14ac:dyDescent="0.35">
      <c r="A1580" t="s">
        <v>9</v>
      </c>
      <c r="B1580" t="s">
        <v>127</v>
      </c>
      <c r="C1580">
        <v>2048</v>
      </c>
      <c r="D1580" t="s">
        <v>274</v>
      </c>
      <c r="E1580" t="s">
        <v>275</v>
      </c>
      <c r="F1580">
        <v>0.54397865539730494</v>
      </c>
    </row>
    <row r="1581" spans="1:6" x14ac:dyDescent="0.35">
      <c r="A1581" t="s">
        <v>9</v>
      </c>
      <c r="B1581" t="s">
        <v>127</v>
      </c>
      <c r="C1581">
        <v>2049</v>
      </c>
      <c r="D1581" t="s">
        <v>274</v>
      </c>
      <c r="E1581" t="s">
        <v>275</v>
      </c>
      <c r="F1581">
        <v>0.50431118522059826</v>
      </c>
    </row>
    <row r="1582" spans="1:6" x14ac:dyDescent="0.35">
      <c r="A1582" t="s">
        <v>9</v>
      </c>
      <c r="B1582" t="s">
        <v>127</v>
      </c>
      <c r="C1582">
        <v>2050</v>
      </c>
      <c r="D1582" t="s">
        <v>274</v>
      </c>
      <c r="E1582" t="s">
        <v>275</v>
      </c>
      <c r="F1582">
        <v>0.46688806875473204</v>
      </c>
    </row>
    <row r="1583" spans="1:6" x14ac:dyDescent="0.35">
      <c r="A1583" t="s">
        <v>9</v>
      </c>
      <c r="B1583" t="s">
        <v>127</v>
      </c>
      <c r="C1583">
        <v>2000</v>
      </c>
      <c r="D1583" t="s">
        <v>276</v>
      </c>
      <c r="E1583" t="s">
        <v>277</v>
      </c>
      <c r="F1583">
        <v>1.5005508416875053</v>
      </c>
    </row>
    <row r="1584" spans="1:6" x14ac:dyDescent="0.35">
      <c r="A1584" t="s">
        <v>9</v>
      </c>
      <c r="B1584" t="s">
        <v>127</v>
      </c>
      <c r="C1584">
        <v>2001</v>
      </c>
      <c r="D1584" t="s">
        <v>276</v>
      </c>
      <c r="E1584" t="s">
        <v>277</v>
      </c>
      <c r="F1584">
        <v>1.6333446698514185</v>
      </c>
    </row>
    <row r="1585" spans="1:6" x14ac:dyDescent="0.35">
      <c r="A1585" t="s">
        <v>9</v>
      </c>
      <c r="B1585" t="s">
        <v>127</v>
      </c>
      <c r="C1585">
        <v>2002</v>
      </c>
      <c r="D1585" t="s">
        <v>276</v>
      </c>
      <c r="E1585" t="s">
        <v>277</v>
      </c>
      <c r="F1585">
        <v>1.7292219991959759</v>
      </c>
    </row>
    <row r="1586" spans="1:6" x14ac:dyDescent="0.35">
      <c r="A1586" t="s">
        <v>9</v>
      </c>
      <c r="B1586" t="s">
        <v>127</v>
      </c>
      <c r="C1586">
        <v>2003</v>
      </c>
      <c r="D1586" t="s">
        <v>276</v>
      </c>
      <c r="E1586" t="s">
        <v>277</v>
      </c>
      <c r="F1586">
        <v>1.9164062597675184</v>
      </c>
    </row>
    <row r="1587" spans="1:6" x14ac:dyDescent="0.35">
      <c r="A1587" t="s">
        <v>9</v>
      </c>
      <c r="B1587" t="s">
        <v>127</v>
      </c>
      <c r="C1587">
        <v>2004</v>
      </c>
      <c r="D1587" t="s">
        <v>276</v>
      </c>
      <c r="E1587" t="s">
        <v>277</v>
      </c>
      <c r="F1587">
        <v>2.2894840602695452</v>
      </c>
    </row>
    <row r="1588" spans="1:6" x14ac:dyDescent="0.35">
      <c r="A1588" t="s">
        <v>9</v>
      </c>
      <c r="B1588" t="s">
        <v>127</v>
      </c>
      <c r="C1588">
        <v>2005</v>
      </c>
      <c r="D1588" t="s">
        <v>276</v>
      </c>
      <c r="E1588" t="s">
        <v>277</v>
      </c>
      <c r="F1588">
        <v>2.3381403852044271</v>
      </c>
    </row>
    <row r="1589" spans="1:6" x14ac:dyDescent="0.35">
      <c r="A1589" t="s">
        <v>9</v>
      </c>
      <c r="B1589" t="s">
        <v>127</v>
      </c>
      <c r="C1589">
        <v>2006</v>
      </c>
      <c r="D1589" t="s">
        <v>276</v>
      </c>
      <c r="E1589" t="s">
        <v>277</v>
      </c>
      <c r="F1589">
        <v>2.3774933658924735</v>
      </c>
    </row>
    <row r="1590" spans="1:6" x14ac:dyDescent="0.35">
      <c r="A1590" t="s">
        <v>9</v>
      </c>
      <c r="B1590" t="s">
        <v>127</v>
      </c>
      <c r="C1590">
        <v>2007</v>
      </c>
      <c r="D1590" t="s">
        <v>276</v>
      </c>
      <c r="E1590" t="s">
        <v>277</v>
      </c>
      <c r="F1590">
        <v>2.2163653703584072</v>
      </c>
    </row>
    <row r="1591" spans="1:6" x14ac:dyDescent="0.35">
      <c r="A1591" t="s">
        <v>9</v>
      </c>
      <c r="B1591" t="s">
        <v>127</v>
      </c>
      <c r="C1591">
        <v>2008</v>
      </c>
      <c r="D1591" t="s">
        <v>276</v>
      </c>
      <c r="E1591" t="s">
        <v>277</v>
      </c>
      <c r="F1591">
        <v>2.1272203523044304</v>
      </c>
    </row>
    <row r="1592" spans="1:6" x14ac:dyDescent="0.35">
      <c r="A1592" t="s">
        <v>9</v>
      </c>
      <c r="B1592" t="s">
        <v>127</v>
      </c>
      <c r="C1592">
        <v>2009</v>
      </c>
      <c r="D1592" t="s">
        <v>276</v>
      </c>
      <c r="E1592" t="s">
        <v>277</v>
      </c>
      <c r="F1592">
        <v>1.9448737343626683</v>
      </c>
    </row>
    <row r="1593" spans="1:6" x14ac:dyDescent="0.35">
      <c r="A1593" t="s">
        <v>9</v>
      </c>
      <c r="B1593" t="s">
        <v>127</v>
      </c>
      <c r="C1593">
        <v>2010</v>
      </c>
      <c r="D1593" t="s">
        <v>276</v>
      </c>
      <c r="E1593" t="s">
        <v>277</v>
      </c>
      <c r="F1593">
        <v>1.6236682099742623</v>
      </c>
    </row>
    <row r="1594" spans="1:6" x14ac:dyDescent="0.35">
      <c r="A1594" t="s">
        <v>9</v>
      </c>
      <c r="B1594" t="s">
        <v>127</v>
      </c>
      <c r="C1594">
        <v>2011</v>
      </c>
      <c r="D1594" t="s">
        <v>276</v>
      </c>
      <c r="E1594" t="s">
        <v>277</v>
      </c>
      <c r="F1594">
        <v>1.510365792254158</v>
      </c>
    </row>
    <row r="1595" spans="1:6" x14ac:dyDescent="0.35">
      <c r="A1595" t="s">
        <v>9</v>
      </c>
      <c r="B1595" t="s">
        <v>127</v>
      </c>
      <c r="C1595">
        <v>2012</v>
      </c>
      <c r="D1595" t="s">
        <v>276</v>
      </c>
      <c r="E1595" t="s">
        <v>277</v>
      </c>
      <c r="F1595">
        <v>1.3006924090978647</v>
      </c>
    </row>
    <row r="1596" spans="1:6" x14ac:dyDescent="0.35">
      <c r="A1596" t="s">
        <v>9</v>
      </c>
      <c r="B1596" t="s">
        <v>127</v>
      </c>
      <c r="C1596">
        <v>2013</v>
      </c>
      <c r="D1596" t="s">
        <v>276</v>
      </c>
      <c r="E1596" t="s">
        <v>277</v>
      </c>
      <c r="F1596">
        <v>1.2530846656147046</v>
      </c>
    </row>
    <row r="1597" spans="1:6" x14ac:dyDescent="0.35">
      <c r="A1597" t="s">
        <v>9</v>
      </c>
      <c r="B1597" t="s">
        <v>127</v>
      </c>
      <c r="C1597">
        <v>2014</v>
      </c>
      <c r="D1597" t="s">
        <v>276</v>
      </c>
      <c r="E1597" t="s">
        <v>277</v>
      </c>
      <c r="F1597">
        <v>1.1585111396018486</v>
      </c>
    </row>
    <row r="1598" spans="1:6" x14ac:dyDescent="0.35">
      <c r="A1598" t="s">
        <v>9</v>
      </c>
      <c r="B1598" t="s">
        <v>127</v>
      </c>
      <c r="C1598">
        <v>2015</v>
      </c>
      <c r="D1598" t="s">
        <v>276</v>
      </c>
      <c r="E1598" t="s">
        <v>277</v>
      </c>
      <c r="F1598">
        <v>1.0562510169154202</v>
      </c>
    </row>
    <row r="1599" spans="1:6" x14ac:dyDescent="0.35">
      <c r="A1599" t="s">
        <v>9</v>
      </c>
      <c r="B1599" t="s">
        <v>127</v>
      </c>
      <c r="C1599">
        <v>2016</v>
      </c>
      <c r="D1599" t="s">
        <v>276</v>
      </c>
      <c r="E1599" t="s">
        <v>277</v>
      </c>
      <c r="F1599">
        <v>0.94012946295899091</v>
      </c>
    </row>
    <row r="1600" spans="1:6" x14ac:dyDescent="0.35">
      <c r="A1600" t="s">
        <v>9</v>
      </c>
      <c r="B1600" t="s">
        <v>127</v>
      </c>
      <c r="C1600">
        <v>2017</v>
      </c>
      <c r="D1600" t="s">
        <v>276</v>
      </c>
      <c r="E1600" t="s">
        <v>277</v>
      </c>
      <c r="F1600">
        <v>0.85633930405258107</v>
      </c>
    </row>
    <row r="1601" spans="1:6" x14ac:dyDescent="0.35">
      <c r="A1601" t="s">
        <v>9</v>
      </c>
      <c r="B1601" t="s">
        <v>127</v>
      </c>
      <c r="C1601">
        <v>2018</v>
      </c>
      <c r="D1601" t="s">
        <v>276</v>
      </c>
      <c r="E1601" t="s">
        <v>277</v>
      </c>
      <c r="F1601">
        <v>0.7704660476888523</v>
      </c>
    </row>
    <row r="1602" spans="1:6" x14ac:dyDescent="0.35">
      <c r="A1602" t="s">
        <v>9</v>
      </c>
      <c r="B1602" t="s">
        <v>127</v>
      </c>
      <c r="C1602">
        <v>2019</v>
      </c>
      <c r="D1602" t="s">
        <v>276</v>
      </c>
      <c r="E1602" t="s">
        <v>277</v>
      </c>
      <c r="F1602">
        <v>0.69309766911147896</v>
      </c>
    </row>
    <row r="1603" spans="1:6" x14ac:dyDescent="0.35">
      <c r="A1603" t="s">
        <v>9</v>
      </c>
      <c r="B1603" t="s">
        <v>127</v>
      </c>
      <c r="C1603">
        <v>2020</v>
      </c>
      <c r="D1603" t="s">
        <v>276</v>
      </c>
      <c r="E1603" t="s">
        <v>277</v>
      </c>
      <c r="F1603">
        <v>0.64951004809702706</v>
      </c>
    </row>
    <row r="1604" spans="1:6" x14ac:dyDescent="0.35">
      <c r="A1604" t="s">
        <v>9</v>
      </c>
      <c r="B1604" t="s">
        <v>127</v>
      </c>
      <c r="C1604">
        <v>2021</v>
      </c>
      <c r="D1604" t="s">
        <v>276</v>
      </c>
      <c r="E1604" t="s">
        <v>277</v>
      </c>
      <c r="F1604">
        <v>0.61780715961124022</v>
      </c>
    </row>
    <row r="1605" spans="1:6" x14ac:dyDescent="0.35">
      <c r="A1605" t="s">
        <v>9</v>
      </c>
      <c r="B1605" t="s">
        <v>127</v>
      </c>
      <c r="C1605">
        <v>2022</v>
      </c>
      <c r="D1605" t="s">
        <v>276</v>
      </c>
      <c r="E1605" t="s">
        <v>277</v>
      </c>
      <c r="F1605">
        <v>0.57674574157884484</v>
      </c>
    </row>
    <row r="1606" spans="1:6" x14ac:dyDescent="0.35">
      <c r="A1606" t="s">
        <v>9</v>
      </c>
      <c r="B1606" t="s">
        <v>127</v>
      </c>
      <c r="C1606">
        <v>2023</v>
      </c>
      <c r="D1606" t="s">
        <v>276</v>
      </c>
      <c r="E1606" t="s">
        <v>277</v>
      </c>
      <c r="F1606">
        <v>0.52669697774432889</v>
      </c>
    </row>
    <row r="1607" spans="1:6" x14ac:dyDescent="0.35">
      <c r="A1607" t="s">
        <v>9</v>
      </c>
      <c r="B1607" t="s">
        <v>127</v>
      </c>
      <c r="C1607">
        <v>2024</v>
      </c>
      <c r="D1607" t="s">
        <v>276</v>
      </c>
      <c r="E1607" t="s">
        <v>277</v>
      </c>
      <c r="F1607">
        <v>0.48055461144621825</v>
      </c>
    </row>
    <row r="1608" spans="1:6" x14ac:dyDescent="0.35">
      <c r="A1608" t="s">
        <v>9</v>
      </c>
      <c r="B1608" t="s">
        <v>127</v>
      </c>
      <c r="C1608">
        <v>2025</v>
      </c>
      <c r="D1608" t="s">
        <v>276</v>
      </c>
      <c r="E1608" t="s">
        <v>277</v>
      </c>
      <c r="F1608">
        <v>0.43942029855612041</v>
      </c>
    </row>
    <row r="1609" spans="1:6" x14ac:dyDescent="0.35">
      <c r="A1609" t="s">
        <v>9</v>
      </c>
      <c r="B1609" t="s">
        <v>127</v>
      </c>
      <c r="C1609">
        <v>2026</v>
      </c>
      <c r="D1609" t="s">
        <v>276</v>
      </c>
      <c r="E1609" t="s">
        <v>277</v>
      </c>
      <c r="F1609">
        <v>0.40177856544713908</v>
      </c>
    </row>
    <row r="1610" spans="1:6" x14ac:dyDescent="0.35">
      <c r="A1610" t="s">
        <v>9</v>
      </c>
      <c r="B1610" t="s">
        <v>127</v>
      </c>
      <c r="C1610">
        <v>2027</v>
      </c>
      <c r="D1610" t="s">
        <v>276</v>
      </c>
      <c r="E1610" t="s">
        <v>277</v>
      </c>
      <c r="F1610">
        <v>0.36729782928141219</v>
      </c>
    </row>
    <row r="1611" spans="1:6" x14ac:dyDescent="0.35">
      <c r="A1611" t="s">
        <v>9</v>
      </c>
      <c r="B1611" t="s">
        <v>127</v>
      </c>
      <c r="C1611">
        <v>2028</v>
      </c>
      <c r="D1611" t="s">
        <v>276</v>
      </c>
      <c r="E1611" t="s">
        <v>277</v>
      </c>
      <c r="F1611">
        <v>0.33584236202004059</v>
      </c>
    </row>
    <row r="1612" spans="1:6" x14ac:dyDescent="0.35">
      <c r="A1612" t="s">
        <v>9</v>
      </c>
      <c r="B1612" t="s">
        <v>127</v>
      </c>
      <c r="C1612">
        <v>2029</v>
      </c>
      <c r="D1612" t="s">
        <v>276</v>
      </c>
      <c r="E1612" t="s">
        <v>277</v>
      </c>
      <c r="F1612">
        <v>0.30721285763564876</v>
      </c>
    </row>
    <row r="1613" spans="1:6" x14ac:dyDescent="0.35">
      <c r="A1613" t="s">
        <v>9</v>
      </c>
      <c r="B1613" t="s">
        <v>127</v>
      </c>
      <c r="C1613">
        <v>2030</v>
      </c>
      <c r="D1613" t="s">
        <v>276</v>
      </c>
      <c r="E1613" t="s">
        <v>277</v>
      </c>
      <c r="F1613">
        <v>0.28119153393537344</v>
      </c>
    </row>
    <row r="1614" spans="1:6" x14ac:dyDescent="0.35">
      <c r="A1614" t="s">
        <v>9</v>
      </c>
      <c r="B1614" t="s">
        <v>127</v>
      </c>
      <c r="C1614">
        <v>2031</v>
      </c>
      <c r="D1614" t="s">
        <v>276</v>
      </c>
      <c r="E1614" t="s">
        <v>277</v>
      </c>
      <c r="F1614">
        <v>0.25760252809505291</v>
      </c>
    </row>
    <row r="1615" spans="1:6" x14ac:dyDescent="0.35">
      <c r="A1615" t="s">
        <v>9</v>
      </c>
      <c r="B1615" t="s">
        <v>127</v>
      </c>
      <c r="C1615">
        <v>2032</v>
      </c>
      <c r="D1615" t="s">
        <v>276</v>
      </c>
      <c r="E1615" t="s">
        <v>277</v>
      </c>
      <c r="F1615">
        <v>0.23620262063810649</v>
      </c>
    </row>
    <row r="1616" spans="1:6" x14ac:dyDescent="0.35">
      <c r="A1616" t="s">
        <v>9</v>
      </c>
      <c r="B1616" t="s">
        <v>127</v>
      </c>
      <c r="C1616">
        <v>2033</v>
      </c>
      <c r="D1616" t="s">
        <v>276</v>
      </c>
      <c r="E1616" t="s">
        <v>277</v>
      </c>
      <c r="F1616">
        <v>0.21675543832749633</v>
      </c>
    </row>
    <row r="1617" spans="1:6" x14ac:dyDescent="0.35">
      <c r="A1617" t="s">
        <v>9</v>
      </c>
      <c r="B1617" t="s">
        <v>127</v>
      </c>
      <c r="C1617">
        <v>2034</v>
      </c>
      <c r="D1617" t="s">
        <v>276</v>
      </c>
      <c r="E1617" t="s">
        <v>277</v>
      </c>
      <c r="F1617">
        <v>0.19905625834421636</v>
      </c>
    </row>
    <row r="1618" spans="1:6" x14ac:dyDescent="0.35">
      <c r="A1618" t="s">
        <v>9</v>
      </c>
      <c r="B1618" t="s">
        <v>127</v>
      </c>
      <c r="C1618">
        <v>2035</v>
      </c>
      <c r="D1618" t="s">
        <v>276</v>
      </c>
      <c r="E1618" t="s">
        <v>277</v>
      </c>
      <c r="F1618">
        <v>0.18293235973912325</v>
      </c>
    </row>
    <row r="1619" spans="1:6" x14ac:dyDescent="0.35">
      <c r="A1619" t="s">
        <v>9</v>
      </c>
      <c r="B1619" t="s">
        <v>127</v>
      </c>
      <c r="C1619">
        <v>2036</v>
      </c>
      <c r="D1619" t="s">
        <v>276</v>
      </c>
      <c r="E1619" t="s">
        <v>277</v>
      </c>
      <c r="F1619">
        <v>0.16823243036026381</v>
      </c>
    </row>
    <row r="1620" spans="1:6" x14ac:dyDescent="0.35">
      <c r="A1620" t="s">
        <v>9</v>
      </c>
      <c r="B1620" t="s">
        <v>127</v>
      </c>
      <c r="C1620">
        <v>2037</v>
      </c>
      <c r="D1620" t="s">
        <v>276</v>
      </c>
      <c r="E1620" t="s">
        <v>277</v>
      </c>
      <c r="F1620">
        <v>0.15482222332620554</v>
      </c>
    </row>
    <row r="1621" spans="1:6" x14ac:dyDescent="0.35">
      <c r="A1621" t="s">
        <v>9</v>
      </c>
      <c r="B1621" t="s">
        <v>127</v>
      </c>
      <c r="C1621">
        <v>2038</v>
      </c>
      <c r="D1621" t="s">
        <v>276</v>
      </c>
      <c r="E1621" t="s">
        <v>277</v>
      </c>
      <c r="F1621">
        <v>0.14258093358734714</v>
      </c>
    </row>
    <row r="1622" spans="1:6" x14ac:dyDescent="0.35">
      <c r="A1622" t="s">
        <v>9</v>
      </c>
      <c r="B1622" t="s">
        <v>127</v>
      </c>
      <c r="C1622">
        <v>2039</v>
      </c>
      <c r="D1622" t="s">
        <v>276</v>
      </c>
      <c r="E1622" t="s">
        <v>277</v>
      </c>
      <c r="F1622">
        <v>0.1314006604010276</v>
      </c>
    </row>
    <row r="1623" spans="1:6" x14ac:dyDescent="0.35">
      <c r="A1623" t="s">
        <v>9</v>
      </c>
      <c r="B1623" t="s">
        <v>127</v>
      </c>
      <c r="C1623">
        <v>2040</v>
      </c>
      <c r="D1623" t="s">
        <v>276</v>
      </c>
      <c r="E1623" t="s">
        <v>277</v>
      </c>
      <c r="F1623">
        <v>0.12118364638139401</v>
      </c>
    </row>
    <row r="1624" spans="1:6" x14ac:dyDescent="0.35">
      <c r="A1624" t="s">
        <v>9</v>
      </c>
      <c r="B1624" t="s">
        <v>127</v>
      </c>
      <c r="C1624">
        <v>2041</v>
      </c>
      <c r="D1624" t="s">
        <v>276</v>
      </c>
      <c r="E1624" t="s">
        <v>277</v>
      </c>
      <c r="F1624">
        <v>0.11183884005390121</v>
      </c>
    </row>
    <row r="1625" spans="1:6" x14ac:dyDescent="0.35">
      <c r="A1625" t="s">
        <v>9</v>
      </c>
      <c r="B1625" t="s">
        <v>127</v>
      </c>
      <c r="C1625">
        <v>2042</v>
      </c>
      <c r="D1625" t="s">
        <v>276</v>
      </c>
      <c r="E1625" t="s">
        <v>277</v>
      </c>
      <c r="F1625">
        <v>0.10328554115416244</v>
      </c>
    </row>
    <row r="1626" spans="1:6" x14ac:dyDescent="0.35">
      <c r="A1626" t="s">
        <v>9</v>
      </c>
      <c r="B1626" t="s">
        <v>127</v>
      </c>
      <c r="C1626">
        <v>2043</v>
      </c>
      <c r="D1626" t="s">
        <v>276</v>
      </c>
      <c r="E1626" t="s">
        <v>277</v>
      </c>
      <c r="F1626">
        <v>9.5452274765824741E-2</v>
      </c>
    </row>
    <row r="1627" spans="1:6" x14ac:dyDescent="0.35">
      <c r="A1627" t="s">
        <v>9</v>
      </c>
      <c r="B1627" t="s">
        <v>127</v>
      </c>
      <c r="C1627">
        <v>2044</v>
      </c>
      <c r="D1627" t="s">
        <v>276</v>
      </c>
      <c r="E1627" t="s">
        <v>277</v>
      </c>
      <c r="F1627">
        <v>8.8273872054558278E-2</v>
      </c>
    </row>
    <row r="1628" spans="1:6" x14ac:dyDescent="0.35">
      <c r="A1628" t="s">
        <v>9</v>
      </c>
      <c r="B1628" t="s">
        <v>127</v>
      </c>
      <c r="C1628">
        <v>2045</v>
      </c>
      <c r="D1628" t="s">
        <v>276</v>
      </c>
      <c r="E1628" t="s">
        <v>277</v>
      </c>
      <c r="F1628">
        <v>8.1688883012175029E-2</v>
      </c>
    </row>
    <row r="1629" spans="1:6" x14ac:dyDescent="0.35">
      <c r="A1629" t="s">
        <v>9</v>
      </c>
      <c r="B1629" t="s">
        <v>127</v>
      </c>
      <c r="C1629">
        <v>2046</v>
      </c>
      <c r="D1629" t="s">
        <v>276</v>
      </c>
      <c r="E1629" t="s">
        <v>277</v>
      </c>
      <c r="F1629">
        <v>7.5642547406477356E-2</v>
      </c>
    </row>
    <row r="1630" spans="1:6" x14ac:dyDescent="0.35">
      <c r="A1630" t="s">
        <v>9</v>
      </c>
      <c r="B1630" t="s">
        <v>127</v>
      </c>
      <c r="C1630">
        <v>2047</v>
      </c>
      <c r="D1630" t="s">
        <v>276</v>
      </c>
      <c r="E1630" t="s">
        <v>277</v>
      </c>
      <c r="F1630">
        <v>7.0086035963181748E-2</v>
      </c>
    </row>
    <row r="1631" spans="1:6" x14ac:dyDescent="0.35">
      <c r="A1631" t="s">
        <v>9</v>
      </c>
      <c r="B1631" t="s">
        <v>127</v>
      </c>
      <c r="C1631">
        <v>2048</v>
      </c>
      <c r="D1631" t="s">
        <v>276</v>
      </c>
      <c r="E1631" t="s">
        <v>277</v>
      </c>
      <c r="F1631">
        <v>6.4974816402048052E-2</v>
      </c>
    </row>
    <row r="1632" spans="1:6" x14ac:dyDescent="0.35">
      <c r="A1632" t="s">
        <v>9</v>
      </c>
      <c r="B1632" t="s">
        <v>127</v>
      </c>
      <c r="C1632">
        <v>2049</v>
      </c>
      <c r="D1632" t="s">
        <v>276</v>
      </c>
      <c r="E1632" t="s">
        <v>277</v>
      </c>
      <c r="F1632">
        <v>6.0270001678324303E-2</v>
      </c>
    </row>
    <row r="1633" spans="1:6" x14ac:dyDescent="0.35">
      <c r="A1633" t="s">
        <v>9</v>
      </c>
      <c r="B1633" t="s">
        <v>127</v>
      </c>
      <c r="C1633">
        <v>2050</v>
      </c>
      <c r="D1633" t="s">
        <v>276</v>
      </c>
      <c r="E1633" t="s">
        <v>277</v>
      </c>
      <c r="F1633">
        <v>5.5934369421552665E-2</v>
      </c>
    </row>
    <row r="1634" spans="1:6" x14ac:dyDescent="0.35">
      <c r="A1634" t="s">
        <v>9</v>
      </c>
      <c r="B1634" t="s">
        <v>127</v>
      </c>
      <c r="C1634">
        <v>2000</v>
      </c>
      <c r="D1634" t="s">
        <v>278</v>
      </c>
      <c r="E1634" t="s">
        <v>279</v>
      </c>
      <c r="F1634">
        <v>0</v>
      </c>
    </row>
    <row r="1635" spans="1:6" x14ac:dyDescent="0.35">
      <c r="A1635" t="s">
        <v>9</v>
      </c>
      <c r="B1635" t="s">
        <v>127</v>
      </c>
      <c r="C1635">
        <v>2001</v>
      </c>
      <c r="D1635" t="s">
        <v>278</v>
      </c>
      <c r="E1635" t="s">
        <v>279</v>
      </c>
      <c r="F1635">
        <v>0</v>
      </c>
    </row>
    <row r="1636" spans="1:6" x14ac:dyDescent="0.35">
      <c r="A1636" t="s">
        <v>9</v>
      </c>
      <c r="B1636" t="s">
        <v>127</v>
      </c>
      <c r="C1636">
        <v>2002</v>
      </c>
      <c r="D1636" t="s">
        <v>278</v>
      </c>
      <c r="E1636" t="s">
        <v>279</v>
      </c>
      <c r="F1636">
        <v>0</v>
      </c>
    </row>
    <row r="1637" spans="1:6" x14ac:dyDescent="0.35">
      <c r="A1637" t="s">
        <v>9</v>
      </c>
      <c r="B1637" t="s">
        <v>127</v>
      </c>
      <c r="C1637">
        <v>2003</v>
      </c>
      <c r="D1637" t="s">
        <v>278</v>
      </c>
      <c r="E1637" t="s">
        <v>279</v>
      </c>
      <c r="F1637">
        <v>0</v>
      </c>
    </row>
    <row r="1638" spans="1:6" x14ac:dyDescent="0.35">
      <c r="A1638" t="s">
        <v>9</v>
      </c>
      <c r="B1638" t="s">
        <v>127</v>
      </c>
      <c r="C1638">
        <v>2004</v>
      </c>
      <c r="D1638" t="s">
        <v>278</v>
      </c>
      <c r="E1638" t="s">
        <v>279</v>
      </c>
      <c r="F1638">
        <v>0</v>
      </c>
    </row>
    <row r="1639" spans="1:6" x14ac:dyDescent="0.35">
      <c r="A1639" t="s">
        <v>9</v>
      </c>
      <c r="B1639" t="s">
        <v>127</v>
      </c>
      <c r="C1639">
        <v>2005</v>
      </c>
      <c r="D1639" t="s">
        <v>278</v>
      </c>
      <c r="E1639" t="s">
        <v>279</v>
      </c>
      <c r="F1639">
        <v>0</v>
      </c>
    </row>
    <row r="1640" spans="1:6" x14ac:dyDescent="0.35">
      <c r="A1640" t="s">
        <v>9</v>
      </c>
      <c r="B1640" t="s">
        <v>127</v>
      </c>
      <c r="C1640">
        <v>2006</v>
      </c>
      <c r="D1640" t="s">
        <v>278</v>
      </c>
      <c r="E1640" t="s">
        <v>279</v>
      </c>
      <c r="F1640">
        <v>0</v>
      </c>
    </row>
    <row r="1641" spans="1:6" x14ac:dyDescent="0.35">
      <c r="A1641" t="s">
        <v>9</v>
      </c>
      <c r="B1641" t="s">
        <v>127</v>
      </c>
      <c r="C1641">
        <v>2007</v>
      </c>
      <c r="D1641" t="s">
        <v>278</v>
      </c>
      <c r="E1641" t="s">
        <v>279</v>
      </c>
      <c r="F1641">
        <v>0</v>
      </c>
    </row>
    <row r="1642" spans="1:6" x14ac:dyDescent="0.35">
      <c r="A1642" t="s">
        <v>9</v>
      </c>
      <c r="B1642" t="s">
        <v>127</v>
      </c>
      <c r="C1642">
        <v>2008</v>
      </c>
      <c r="D1642" t="s">
        <v>278</v>
      </c>
      <c r="E1642" t="s">
        <v>279</v>
      </c>
      <c r="F1642">
        <v>0</v>
      </c>
    </row>
    <row r="1643" spans="1:6" x14ac:dyDescent="0.35">
      <c r="A1643" t="s">
        <v>9</v>
      </c>
      <c r="B1643" t="s">
        <v>127</v>
      </c>
      <c r="C1643">
        <v>2009</v>
      </c>
      <c r="D1643" t="s">
        <v>278</v>
      </c>
      <c r="E1643" t="s">
        <v>279</v>
      </c>
      <c r="F1643">
        <v>0</v>
      </c>
    </row>
    <row r="1644" spans="1:6" x14ac:dyDescent="0.35">
      <c r="A1644" t="s">
        <v>9</v>
      </c>
      <c r="B1644" t="s">
        <v>127</v>
      </c>
      <c r="C1644">
        <v>2010</v>
      </c>
      <c r="D1644" t="s">
        <v>278</v>
      </c>
      <c r="E1644" t="s">
        <v>279</v>
      </c>
      <c r="F1644">
        <v>1.2540297548180717E-5</v>
      </c>
    </row>
    <row r="1645" spans="1:6" x14ac:dyDescent="0.35">
      <c r="A1645" t="s">
        <v>9</v>
      </c>
      <c r="B1645" t="s">
        <v>127</v>
      </c>
      <c r="C1645">
        <v>2011</v>
      </c>
      <c r="D1645" t="s">
        <v>278</v>
      </c>
      <c r="E1645" t="s">
        <v>279</v>
      </c>
      <c r="F1645">
        <v>1.5281766970814778E-3</v>
      </c>
    </row>
    <row r="1646" spans="1:6" x14ac:dyDescent="0.35">
      <c r="A1646" t="s">
        <v>9</v>
      </c>
      <c r="B1646" t="s">
        <v>127</v>
      </c>
      <c r="C1646">
        <v>2012</v>
      </c>
      <c r="D1646" t="s">
        <v>278</v>
      </c>
      <c r="E1646" t="s">
        <v>279</v>
      </c>
      <c r="F1646">
        <v>9.6682695630233226E-3</v>
      </c>
    </row>
    <row r="1647" spans="1:6" x14ac:dyDescent="0.35">
      <c r="A1647" t="s">
        <v>9</v>
      </c>
      <c r="B1647" t="s">
        <v>127</v>
      </c>
      <c r="C1647">
        <v>2013</v>
      </c>
      <c r="D1647" t="s">
        <v>278</v>
      </c>
      <c r="E1647" t="s">
        <v>279</v>
      </c>
      <c r="F1647">
        <v>3.0060169040302096E-2</v>
      </c>
    </row>
    <row r="1648" spans="1:6" x14ac:dyDescent="0.35">
      <c r="A1648" t="s">
        <v>9</v>
      </c>
      <c r="B1648" t="s">
        <v>127</v>
      </c>
      <c r="C1648">
        <v>2014</v>
      </c>
      <c r="D1648" t="s">
        <v>278</v>
      </c>
      <c r="E1648" t="s">
        <v>279</v>
      </c>
      <c r="F1648">
        <v>7.322350410981715E-2</v>
      </c>
    </row>
    <row r="1649" spans="1:6" x14ac:dyDescent="0.35">
      <c r="A1649" t="s">
        <v>9</v>
      </c>
      <c r="B1649" t="s">
        <v>127</v>
      </c>
      <c r="C1649">
        <v>2015</v>
      </c>
      <c r="D1649" t="s">
        <v>278</v>
      </c>
      <c r="E1649" t="s">
        <v>279</v>
      </c>
      <c r="F1649">
        <v>0.13118914579286414</v>
      </c>
    </row>
    <row r="1650" spans="1:6" x14ac:dyDescent="0.35">
      <c r="A1650" t="s">
        <v>9</v>
      </c>
      <c r="B1650" t="s">
        <v>127</v>
      </c>
      <c r="C1650">
        <v>2016</v>
      </c>
      <c r="D1650" t="s">
        <v>278</v>
      </c>
      <c r="E1650" t="s">
        <v>279</v>
      </c>
      <c r="F1650">
        <v>0.2477010815771051</v>
      </c>
    </row>
    <row r="1651" spans="1:6" x14ac:dyDescent="0.35">
      <c r="A1651" t="s">
        <v>9</v>
      </c>
      <c r="B1651" t="s">
        <v>127</v>
      </c>
      <c r="C1651">
        <v>2017</v>
      </c>
      <c r="D1651" t="s">
        <v>278</v>
      </c>
      <c r="E1651" t="s">
        <v>279</v>
      </c>
      <c r="F1651">
        <v>0.28552060243426919</v>
      </c>
    </row>
    <row r="1652" spans="1:6" x14ac:dyDescent="0.35">
      <c r="A1652" t="s">
        <v>9</v>
      </c>
      <c r="B1652" t="s">
        <v>127</v>
      </c>
      <c r="C1652">
        <v>2018</v>
      </c>
      <c r="D1652" t="s">
        <v>278</v>
      </c>
      <c r="E1652" t="s">
        <v>279</v>
      </c>
      <c r="F1652">
        <v>0.34363189455372978</v>
      </c>
    </row>
    <row r="1653" spans="1:6" x14ac:dyDescent="0.35">
      <c r="A1653" t="s">
        <v>9</v>
      </c>
      <c r="B1653" t="s">
        <v>127</v>
      </c>
      <c r="C1653">
        <v>2019</v>
      </c>
      <c r="D1653" t="s">
        <v>278</v>
      </c>
      <c r="E1653" t="s">
        <v>279</v>
      </c>
      <c r="F1653">
        <v>0.42034468110663303</v>
      </c>
    </row>
    <row r="1654" spans="1:6" x14ac:dyDescent="0.35">
      <c r="A1654" t="s">
        <v>9</v>
      </c>
      <c r="B1654" t="s">
        <v>127</v>
      </c>
      <c r="C1654">
        <v>2020</v>
      </c>
      <c r="D1654" t="s">
        <v>278</v>
      </c>
      <c r="E1654" t="s">
        <v>279</v>
      </c>
      <c r="F1654">
        <v>0.4396138583167235</v>
      </c>
    </row>
    <row r="1655" spans="1:6" x14ac:dyDescent="0.35">
      <c r="A1655" t="s">
        <v>9</v>
      </c>
      <c r="B1655" t="s">
        <v>127</v>
      </c>
      <c r="C1655">
        <v>2021</v>
      </c>
      <c r="D1655" t="s">
        <v>278</v>
      </c>
      <c r="E1655" t="s">
        <v>279</v>
      </c>
      <c r="F1655">
        <v>0.46271388299616234</v>
      </c>
    </row>
    <row r="1656" spans="1:6" x14ac:dyDescent="0.35">
      <c r="A1656" t="s">
        <v>9</v>
      </c>
      <c r="B1656" t="s">
        <v>127</v>
      </c>
      <c r="C1656">
        <v>2022</v>
      </c>
      <c r="D1656" t="s">
        <v>278</v>
      </c>
      <c r="E1656" t="s">
        <v>279</v>
      </c>
      <c r="F1656">
        <v>0.57893449324186508</v>
      </c>
    </row>
    <row r="1657" spans="1:6" x14ac:dyDescent="0.35">
      <c r="A1657" t="s">
        <v>9</v>
      </c>
      <c r="B1657" t="s">
        <v>127</v>
      </c>
      <c r="C1657">
        <v>2023</v>
      </c>
      <c r="D1657" t="s">
        <v>278</v>
      </c>
      <c r="E1657" t="s">
        <v>279</v>
      </c>
      <c r="F1657">
        <v>0.6086265092162334</v>
      </c>
    </row>
    <row r="1658" spans="1:6" x14ac:dyDescent="0.35">
      <c r="A1658" t="s">
        <v>9</v>
      </c>
      <c r="B1658" t="s">
        <v>127</v>
      </c>
      <c r="C1658">
        <v>2024</v>
      </c>
      <c r="D1658" t="s">
        <v>278</v>
      </c>
      <c r="E1658" t="s">
        <v>279</v>
      </c>
      <c r="F1658">
        <v>0.59245148178237772</v>
      </c>
    </row>
    <row r="1659" spans="1:6" x14ac:dyDescent="0.35">
      <c r="A1659" t="s">
        <v>9</v>
      </c>
      <c r="B1659" t="s">
        <v>127</v>
      </c>
      <c r="C1659">
        <v>2025</v>
      </c>
      <c r="D1659" t="s">
        <v>278</v>
      </c>
      <c r="E1659" t="s">
        <v>279</v>
      </c>
      <c r="F1659">
        <v>0.59048049356772292</v>
      </c>
    </row>
    <row r="1660" spans="1:6" x14ac:dyDescent="0.35">
      <c r="A1660" t="s">
        <v>9</v>
      </c>
      <c r="B1660" t="s">
        <v>127</v>
      </c>
      <c r="C1660">
        <v>2026</v>
      </c>
      <c r="D1660" t="s">
        <v>278</v>
      </c>
      <c r="E1660" t="s">
        <v>279</v>
      </c>
      <c r="F1660">
        <v>0.58330634712328866</v>
      </c>
    </row>
    <row r="1661" spans="1:6" x14ac:dyDescent="0.35">
      <c r="A1661" t="s">
        <v>9</v>
      </c>
      <c r="B1661" t="s">
        <v>127</v>
      </c>
      <c r="C1661">
        <v>2027</v>
      </c>
      <c r="D1661" t="s">
        <v>278</v>
      </c>
      <c r="E1661" t="s">
        <v>279</v>
      </c>
      <c r="F1661">
        <v>0.56660795461778124</v>
      </c>
    </row>
    <row r="1662" spans="1:6" x14ac:dyDescent="0.35">
      <c r="A1662" t="s">
        <v>9</v>
      </c>
      <c r="B1662" t="s">
        <v>127</v>
      </c>
      <c r="C1662">
        <v>2028</v>
      </c>
      <c r="D1662" t="s">
        <v>278</v>
      </c>
      <c r="E1662" t="s">
        <v>279</v>
      </c>
      <c r="F1662">
        <v>0.56337464738700105</v>
      </c>
    </row>
    <row r="1663" spans="1:6" x14ac:dyDescent="0.35">
      <c r="A1663" t="s">
        <v>9</v>
      </c>
      <c r="B1663" t="s">
        <v>127</v>
      </c>
      <c r="C1663">
        <v>2029</v>
      </c>
      <c r="D1663" t="s">
        <v>278</v>
      </c>
      <c r="E1663" t="s">
        <v>279</v>
      </c>
      <c r="F1663">
        <v>0.52216970801729534</v>
      </c>
    </row>
    <row r="1664" spans="1:6" x14ac:dyDescent="0.35">
      <c r="A1664" t="s">
        <v>9</v>
      </c>
      <c r="B1664" t="s">
        <v>127</v>
      </c>
      <c r="C1664">
        <v>2030</v>
      </c>
      <c r="D1664" t="s">
        <v>278</v>
      </c>
      <c r="E1664" t="s">
        <v>279</v>
      </c>
      <c r="F1664">
        <v>0.50167470694242322</v>
      </c>
    </row>
    <row r="1665" spans="1:6" x14ac:dyDescent="0.35">
      <c r="A1665" t="s">
        <v>9</v>
      </c>
      <c r="B1665" t="s">
        <v>127</v>
      </c>
      <c r="C1665">
        <v>2031</v>
      </c>
      <c r="D1665" t="s">
        <v>278</v>
      </c>
      <c r="E1665" t="s">
        <v>279</v>
      </c>
      <c r="F1665">
        <v>0.48418613685495349</v>
      </c>
    </row>
    <row r="1666" spans="1:6" x14ac:dyDescent="0.35">
      <c r="A1666" t="s">
        <v>9</v>
      </c>
      <c r="B1666" t="s">
        <v>127</v>
      </c>
      <c r="C1666">
        <v>2032</v>
      </c>
      <c r="D1666" t="s">
        <v>278</v>
      </c>
      <c r="E1666" t="s">
        <v>279</v>
      </c>
      <c r="F1666">
        <v>0.46958041311411486</v>
      </c>
    </row>
    <row r="1667" spans="1:6" x14ac:dyDescent="0.35">
      <c r="A1667" t="s">
        <v>9</v>
      </c>
      <c r="B1667" t="s">
        <v>127</v>
      </c>
      <c r="C1667">
        <v>2033</v>
      </c>
      <c r="D1667" t="s">
        <v>278</v>
      </c>
      <c r="E1667" t="s">
        <v>279</v>
      </c>
      <c r="F1667">
        <v>0.4569037439253919</v>
      </c>
    </row>
    <row r="1668" spans="1:6" x14ac:dyDescent="0.35">
      <c r="A1668" t="s">
        <v>9</v>
      </c>
      <c r="B1668" t="s">
        <v>127</v>
      </c>
      <c r="C1668">
        <v>2034</v>
      </c>
      <c r="D1668" t="s">
        <v>278</v>
      </c>
      <c r="E1668" t="s">
        <v>279</v>
      </c>
      <c r="F1668">
        <v>0.44534980454049922</v>
      </c>
    </row>
    <row r="1669" spans="1:6" x14ac:dyDescent="0.35">
      <c r="A1669" t="s">
        <v>9</v>
      </c>
      <c r="B1669" t="s">
        <v>127</v>
      </c>
      <c r="C1669">
        <v>2035</v>
      </c>
      <c r="D1669" t="s">
        <v>278</v>
      </c>
      <c r="E1669" t="s">
        <v>279</v>
      </c>
      <c r="F1669">
        <v>0.43432829673287671</v>
      </c>
    </row>
    <row r="1670" spans="1:6" x14ac:dyDescent="0.35">
      <c r="A1670" t="s">
        <v>9</v>
      </c>
      <c r="B1670" t="s">
        <v>127</v>
      </c>
      <c r="C1670">
        <v>2036</v>
      </c>
      <c r="D1670" t="s">
        <v>278</v>
      </c>
      <c r="E1670" t="s">
        <v>279</v>
      </c>
      <c r="F1670">
        <v>0.42380266867910543</v>
      </c>
    </row>
    <row r="1671" spans="1:6" x14ac:dyDescent="0.35">
      <c r="A1671" t="s">
        <v>9</v>
      </c>
      <c r="B1671" t="s">
        <v>127</v>
      </c>
      <c r="C1671">
        <v>2037</v>
      </c>
      <c r="D1671" t="s">
        <v>278</v>
      </c>
      <c r="E1671" t="s">
        <v>279</v>
      </c>
      <c r="F1671">
        <v>0.41367482207643502</v>
      </c>
    </row>
    <row r="1672" spans="1:6" x14ac:dyDescent="0.35">
      <c r="A1672" t="s">
        <v>9</v>
      </c>
      <c r="B1672" t="s">
        <v>127</v>
      </c>
      <c r="C1672">
        <v>2038</v>
      </c>
      <c r="D1672" t="s">
        <v>278</v>
      </c>
      <c r="E1672" t="s">
        <v>279</v>
      </c>
      <c r="F1672">
        <v>0.4037594603635119</v>
      </c>
    </row>
    <row r="1673" spans="1:6" x14ac:dyDescent="0.35">
      <c r="A1673" t="s">
        <v>9</v>
      </c>
      <c r="B1673" t="s">
        <v>127</v>
      </c>
      <c r="C1673">
        <v>2039</v>
      </c>
      <c r="D1673" t="s">
        <v>278</v>
      </c>
      <c r="E1673" t="s">
        <v>279</v>
      </c>
      <c r="F1673">
        <v>0.393977916161657</v>
      </c>
    </row>
    <row r="1674" spans="1:6" x14ac:dyDescent="0.35">
      <c r="A1674" t="s">
        <v>9</v>
      </c>
      <c r="B1674" t="s">
        <v>127</v>
      </c>
      <c r="C1674">
        <v>2040</v>
      </c>
      <c r="D1674" t="s">
        <v>278</v>
      </c>
      <c r="E1674" t="s">
        <v>279</v>
      </c>
      <c r="F1674">
        <v>0.38042402451741714</v>
      </c>
    </row>
    <row r="1675" spans="1:6" x14ac:dyDescent="0.35">
      <c r="A1675" t="s">
        <v>9</v>
      </c>
      <c r="B1675" t="s">
        <v>127</v>
      </c>
      <c r="C1675">
        <v>2041</v>
      </c>
      <c r="D1675" t="s">
        <v>278</v>
      </c>
      <c r="E1675" t="s">
        <v>279</v>
      </c>
      <c r="F1675">
        <v>0.35197536958417736</v>
      </c>
    </row>
    <row r="1676" spans="1:6" x14ac:dyDescent="0.35">
      <c r="A1676" t="s">
        <v>9</v>
      </c>
      <c r="B1676" t="s">
        <v>127</v>
      </c>
      <c r="C1676">
        <v>2042</v>
      </c>
      <c r="D1676" t="s">
        <v>278</v>
      </c>
      <c r="E1676" t="s">
        <v>279</v>
      </c>
      <c r="F1676">
        <v>0.32078767413688841</v>
      </c>
    </row>
    <row r="1677" spans="1:6" x14ac:dyDescent="0.35">
      <c r="A1677" t="s">
        <v>9</v>
      </c>
      <c r="B1677" t="s">
        <v>127</v>
      </c>
      <c r="C1677">
        <v>2043</v>
      </c>
      <c r="D1677" t="s">
        <v>278</v>
      </c>
      <c r="E1677" t="s">
        <v>279</v>
      </c>
      <c r="F1677">
        <v>0.2988448648747028</v>
      </c>
    </row>
    <row r="1678" spans="1:6" x14ac:dyDescent="0.35">
      <c r="A1678" t="s">
        <v>9</v>
      </c>
      <c r="B1678" t="s">
        <v>127</v>
      </c>
      <c r="C1678">
        <v>2044</v>
      </c>
      <c r="D1678" t="s">
        <v>278</v>
      </c>
      <c r="E1678" t="s">
        <v>279</v>
      </c>
      <c r="F1678">
        <v>0.27842453792796557</v>
      </c>
    </row>
    <row r="1679" spans="1:6" x14ac:dyDescent="0.35">
      <c r="A1679" t="s">
        <v>9</v>
      </c>
      <c r="B1679" t="s">
        <v>127</v>
      </c>
      <c r="C1679">
        <v>2045</v>
      </c>
      <c r="D1679" t="s">
        <v>278</v>
      </c>
      <c r="E1679" t="s">
        <v>279</v>
      </c>
      <c r="F1679">
        <v>0.25882569065312161</v>
      </c>
    </row>
    <row r="1680" spans="1:6" x14ac:dyDescent="0.35">
      <c r="A1680" t="s">
        <v>9</v>
      </c>
      <c r="B1680" t="s">
        <v>127</v>
      </c>
      <c r="C1680">
        <v>2046</v>
      </c>
      <c r="D1680" t="s">
        <v>278</v>
      </c>
      <c r="E1680" t="s">
        <v>279</v>
      </c>
      <c r="F1680">
        <v>0.24134975872965506</v>
      </c>
    </row>
    <row r="1681" spans="1:6" x14ac:dyDescent="0.35">
      <c r="A1681" t="s">
        <v>9</v>
      </c>
      <c r="B1681" t="s">
        <v>127</v>
      </c>
      <c r="C1681">
        <v>2047</v>
      </c>
      <c r="D1681" t="s">
        <v>278</v>
      </c>
      <c r="E1681" t="s">
        <v>279</v>
      </c>
      <c r="F1681">
        <v>0.22566554900776825</v>
      </c>
    </row>
    <row r="1682" spans="1:6" x14ac:dyDescent="0.35">
      <c r="A1682" t="s">
        <v>9</v>
      </c>
      <c r="B1682" t="s">
        <v>127</v>
      </c>
      <c r="C1682">
        <v>2048</v>
      </c>
      <c r="D1682" t="s">
        <v>278</v>
      </c>
      <c r="E1682" t="s">
        <v>279</v>
      </c>
      <c r="F1682">
        <v>0.21137428331206368</v>
      </c>
    </row>
    <row r="1683" spans="1:6" x14ac:dyDescent="0.35">
      <c r="A1683" t="s">
        <v>9</v>
      </c>
      <c r="B1683" t="s">
        <v>127</v>
      </c>
      <c r="C1683">
        <v>2049</v>
      </c>
      <c r="D1683" t="s">
        <v>278</v>
      </c>
      <c r="E1683" t="s">
        <v>279</v>
      </c>
      <c r="F1683">
        <v>0.19809503678047508</v>
      </c>
    </row>
    <row r="1684" spans="1:6" x14ac:dyDescent="0.35">
      <c r="A1684" t="s">
        <v>9</v>
      </c>
      <c r="B1684" t="s">
        <v>127</v>
      </c>
      <c r="C1684">
        <v>2050</v>
      </c>
      <c r="D1684" t="s">
        <v>278</v>
      </c>
      <c r="E1684" t="s">
        <v>279</v>
      </c>
      <c r="F1684">
        <v>0.18555121389718299</v>
      </c>
    </row>
    <row r="1685" spans="1:6" x14ac:dyDescent="0.35">
      <c r="A1685" t="s">
        <v>9</v>
      </c>
      <c r="B1685" t="s">
        <v>127</v>
      </c>
      <c r="C1685">
        <v>2000</v>
      </c>
      <c r="D1685" t="s">
        <v>280</v>
      </c>
      <c r="E1685" t="s">
        <v>281</v>
      </c>
      <c r="F1685">
        <v>0</v>
      </c>
    </row>
    <row r="1686" spans="1:6" x14ac:dyDescent="0.35">
      <c r="A1686" t="s">
        <v>9</v>
      </c>
      <c r="B1686" t="s">
        <v>127</v>
      </c>
      <c r="C1686">
        <v>2001</v>
      </c>
      <c r="D1686" t="s">
        <v>280</v>
      </c>
      <c r="E1686" t="s">
        <v>281</v>
      </c>
      <c r="F1686">
        <v>0</v>
      </c>
    </row>
    <row r="1687" spans="1:6" x14ac:dyDescent="0.35">
      <c r="A1687" t="s">
        <v>9</v>
      </c>
      <c r="B1687" t="s">
        <v>127</v>
      </c>
      <c r="C1687">
        <v>2002</v>
      </c>
      <c r="D1687" t="s">
        <v>280</v>
      </c>
      <c r="E1687" t="s">
        <v>281</v>
      </c>
      <c r="F1687">
        <v>0</v>
      </c>
    </row>
    <row r="1688" spans="1:6" x14ac:dyDescent="0.35">
      <c r="A1688" t="s">
        <v>9</v>
      </c>
      <c r="B1688" t="s">
        <v>127</v>
      </c>
      <c r="C1688">
        <v>2003</v>
      </c>
      <c r="D1688" t="s">
        <v>280</v>
      </c>
      <c r="E1688" t="s">
        <v>281</v>
      </c>
      <c r="F1688">
        <v>0</v>
      </c>
    </row>
    <row r="1689" spans="1:6" x14ac:dyDescent="0.35">
      <c r="A1689" t="s">
        <v>9</v>
      </c>
      <c r="B1689" t="s">
        <v>127</v>
      </c>
      <c r="C1689">
        <v>2004</v>
      </c>
      <c r="D1689" t="s">
        <v>280</v>
      </c>
      <c r="E1689" t="s">
        <v>281</v>
      </c>
      <c r="F1689">
        <v>0</v>
      </c>
    </row>
    <row r="1690" spans="1:6" x14ac:dyDescent="0.35">
      <c r="A1690" t="s">
        <v>9</v>
      </c>
      <c r="B1690" t="s">
        <v>127</v>
      </c>
      <c r="C1690">
        <v>2005</v>
      </c>
      <c r="D1690" t="s">
        <v>280</v>
      </c>
      <c r="E1690" t="s">
        <v>281</v>
      </c>
      <c r="F1690">
        <v>0</v>
      </c>
    </row>
    <row r="1691" spans="1:6" x14ac:dyDescent="0.35">
      <c r="A1691" t="s">
        <v>9</v>
      </c>
      <c r="B1691" t="s">
        <v>127</v>
      </c>
      <c r="C1691">
        <v>2006</v>
      </c>
      <c r="D1691" t="s">
        <v>280</v>
      </c>
      <c r="E1691" t="s">
        <v>281</v>
      </c>
      <c r="F1691">
        <v>1.9562359870466142E-4</v>
      </c>
    </row>
    <row r="1692" spans="1:6" x14ac:dyDescent="0.35">
      <c r="A1692" t="s">
        <v>9</v>
      </c>
      <c r="B1692" t="s">
        <v>127</v>
      </c>
      <c r="C1692">
        <v>2007</v>
      </c>
      <c r="D1692" t="s">
        <v>280</v>
      </c>
      <c r="E1692" t="s">
        <v>281</v>
      </c>
      <c r="F1692">
        <v>8.5342382475700972E-4</v>
      </c>
    </row>
    <row r="1693" spans="1:6" x14ac:dyDescent="0.35">
      <c r="A1693" t="s">
        <v>9</v>
      </c>
      <c r="B1693" t="s">
        <v>127</v>
      </c>
      <c r="C1693">
        <v>2008</v>
      </c>
      <c r="D1693" t="s">
        <v>280</v>
      </c>
      <c r="E1693" t="s">
        <v>281</v>
      </c>
      <c r="F1693">
        <v>1.9216881568324996E-2</v>
      </c>
    </row>
    <row r="1694" spans="1:6" x14ac:dyDescent="0.35">
      <c r="A1694" t="s">
        <v>9</v>
      </c>
      <c r="B1694" t="s">
        <v>127</v>
      </c>
      <c r="C1694">
        <v>2009</v>
      </c>
      <c r="D1694" t="s">
        <v>280</v>
      </c>
      <c r="E1694" t="s">
        <v>281</v>
      </c>
      <c r="F1694">
        <v>6.4347969947769826E-2</v>
      </c>
    </row>
    <row r="1695" spans="1:6" x14ac:dyDescent="0.35">
      <c r="A1695" t="s">
        <v>9</v>
      </c>
      <c r="B1695" t="s">
        <v>127</v>
      </c>
      <c r="C1695">
        <v>2010</v>
      </c>
      <c r="D1695" t="s">
        <v>280</v>
      </c>
      <c r="E1695" t="s">
        <v>281</v>
      </c>
      <c r="F1695">
        <v>0.1552062757803476</v>
      </c>
    </row>
    <row r="1696" spans="1:6" x14ac:dyDescent="0.35">
      <c r="A1696" t="s">
        <v>9</v>
      </c>
      <c r="B1696" t="s">
        <v>127</v>
      </c>
      <c r="C1696">
        <v>2011</v>
      </c>
      <c r="D1696" t="s">
        <v>280</v>
      </c>
      <c r="E1696" t="s">
        <v>281</v>
      </c>
      <c r="F1696">
        <v>0.34698432841443838</v>
      </c>
    </row>
    <row r="1697" spans="1:6" x14ac:dyDescent="0.35">
      <c r="A1697" t="s">
        <v>9</v>
      </c>
      <c r="B1697" t="s">
        <v>127</v>
      </c>
      <c r="C1697">
        <v>2012</v>
      </c>
      <c r="D1697" t="s">
        <v>280</v>
      </c>
      <c r="E1697" t="s">
        <v>281</v>
      </c>
      <c r="F1697">
        <v>0.38448410675255396</v>
      </c>
    </row>
    <row r="1698" spans="1:6" x14ac:dyDescent="0.35">
      <c r="A1698" t="s">
        <v>9</v>
      </c>
      <c r="B1698" t="s">
        <v>127</v>
      </c>
      <c r="C1698">
        <v>2013</v>
      </c>
      <c r="D1698" t="s">
        <v>280</v>
      </c>
      <c r="E1698" t="s">
        <v>281</v>
      </c>
      <c r="F1698">
        <v>0.48730414502968139</v>
      </c>
    </row>
    <row r="1699" spans="1:6" x14ac:dyDescent="0.35">
      <c r="A1699" t="s">
        <v>9</v>
      </c>
      <c r="B1699" t="s">
        <v>127</v>
      </c>
      <c r="C1699">
        <v>2014</v>
      </c>
      <c r="D1699" t="s">
        <v>280</v>
      </c>
      <c r="E1699" t="s">
        <v>281</v>
      </c>
      <c r="F1699">
        <v>0.44131303481423817</v>
      </c>
    </row>
    <row r="1700" spans="1:6" x14ac:dyDescent="0.35">
      <c r="A1700" t="s">
        <v>9</v>
      </c>
      <c r="B1700" t="s">
        <v>127</v>
      </c>
      <c r="C1700">
        <v>2015</v>
      </c>
      <c r="D1700" t="s">
        <v>280</v>
      </c>
      <c r="E1700" t="s">
        <v>281</v>
      </c>
      <c r="F1700">
        <v>0.32645664471432473</v>
      </c>
    </row>
    <row r="1701" spans="1:6" x14ac:dyDescent="0.35">
      <c r="A1701" t="s">
        <v>9</v>
      </c>
      <c r="B1701" t="s">
        <v>127</v>
      </c>
      <c r="C1701">
        <v>2016</v>
      </c>
      <c r="D1701" t="s">
        <v>280</v>
      </c>
      <c r="E1701" t="s">
        <v>281</v>
      </c>
      <c r="F1701">
        <v>0.24704726516920095</v>
      </c>
    </row>
    <row r="1702" spans="1:6" x14ac:dyDescent="0.35">
      <c r="A1702" t="s">
        <v>9</v>
      </c>
      <c r="B1702" t="s">
        <v>127</v>
      </c>
      <c r="C1702">
        <v>2017</v>
      </c>
      <c r="D1702" t="s">
        <v>280</v>
      </c>
      <c r="E1702" t="s">
        <v>281</v>
      </c>
      <c r="F1702">
        <v>0.22310375943041527</v>
      </c>
    </row>
    <row r="1703" spans="1:6" x14ac:dyDescent="0.35">
      <c r="A1703" t="s">
        <v>9</v>
      </c>
      <c r="B1703" t="s">
        <v>127</v>
      </c>
      <c r="C1703">
        <v>2018</v>
      </c>
      <c r="D1703" t="s">
        <v>280</v>
      </c>
      <c r="E1703" t="s">
        <v>281</v>
      </c>
      <c r="F1703">
        <v>0.19365880971419122</v>
      </c>
    </row>
    <row r="1704" spans="1:6" x14ac:dyDescent="0.35">
      <c r="A1704" t="s">
        <v>9</v>
      </c>
      <c r="B1704" t="s">
        <v>127</v>
      </c>
      <c r="C1704">
        <v>2019</v>
      </c>
      <c r="D1704" t="s">
        <v>280</v>
      </c>
      <c r="E1704" t="s">
        <v>281</v>
      </c>
      <c r="F1704">
        <v>0.12563523434569021</v>
      </c>
    </row>
    <row r="1705" spans="1:6" x14ac:dyDescent="0.35">
      <c r="A1705" t="s">
        <v>9</v>
      </c>
      <c r="B1705" t="s">
        <v>127</v>
      </c>
      <c r="C1705">
        <v>2020</v>
      </c>
      <c r="D1705" t="s">
        <v>280</v>
      </c>
      <c r="E1705" t="s">
        <v>281</v>
      </c>
      <c r="F1705">
        <v>0.11815607184794852</v>
      </c>
    </row>
    <row r="1706" spans="1:6" x14ac:dyDescent="0.35">
      <c r="A1706" t="s">
        <v>9</v>
      </c>
      <c r="B1706" t="s">
        <v>127</v>
      </c>
      <c r="C1706">
        <v>2021</v>
      </c>
      <c r="D1706" t="s">
        <v>280</v>
      </c>
      <c r="E1706" t="s">
        <v>281</v>
      </c>
      <c r="F1706">
        <v>0.10391464149412401</v>
      </c>
    </row>
    <row r="1707" spans="1:6" x14ac:dyDescent="0.35">
      <c r="A1707" t="s">
        <v>9</v>
      </c>
      <c r="B1707" t="s">
        <v>127</v>
      </c>
      <c r="C1707">
        <v>2022</v>
      </c>
      <c r="D1707" t="s">
        <v>280</v>
      </c>
      <c r="E1707" t="s">
        <v>281</v>
      </c>
      <c r="F1707">
        <v>8.7492592320759399E-2</v>
      </c>
    </row>
    <row r="1708" spans="1:6" x14ac:dyDescent="0.35">
      <c r="A1708" t="s">
        <v>9</v>
      </c>
      <c r="B1708" t="s">
        <v>127</v>
      </c>
      <c r="C1708">
        <v>2023</v>
      </c>
      <c r="D1708" t="s">
        <v>280</v>
      </c>
      <c r="E1708" t="s">
        <v>281</v>
      </c>
      <c r="F1708">
        <v>7.4534504114384739E-2</v>
      </c>
    </row>
    <row r="1709" spans="1:6" x14ac:dyDescent="0.35">
      <c r="A1709" t="s">
        <v>9</v>
      </c>
      <c r="B1709" t="s">
        <v>127</v>
      </c>
      <c r="C1709">
        <v>2024</v>
      </c>
      <c r="D1709" t="s">
        <v>280</v>
      </c>
      <c r="E1709" t="s">
        <v>281</v>
      </c>
      <c r="F1709">
        <v>6.3511076939002417E-2</v>
      </c>
    </row>
    <row r="1710" spans="1:6" x14ac:dyDescent="0.35">
      <c r="A1710" t="s">
        <v>9</v>
      </c>
      <c r="B1710" t="s">
        <v>127</v>
      </c>
      <c r="C1710">
        <v>2025</v>
      </c>
      <c r="D1710" t="s">
        <v>280</v>
      </c>
      <c r="E1710" t="s">
        <v>281</v>
      </c>
      <c r="F1710">
        <v>6.4968383811717295E-2</v>
      </c>
    </row>
    <row r="1711" spans="1:6" x14ac:dyDescent="0.35">
      <c r="A1711" t="s">
        <v>9</v>
      </c>
      <c r="B1711" t="s">
        <v>127</v>
      </c>
      <c r="C1711">
        <v>2026</v>
      </c>
      <c r="D1711" t="s">
        <v>280</v>
      </c>
      <c r="E1711" t="s">
        <v>281</v>
      </c>
      <c r="F1711">
        <v>7.0894118393756325E-2</v>
      </c>
    </row>
    <row r="1712" spans="1:6" x14ac:dyDescent="0.35">
      <c r="A1712" t="s">
        <v>9</v>
      </c>
      <c r="B1712" t="s">
        <v>127</v>
      </c>
      <c r="C1712">
        <v>2027</v>
      </c>
      <c r="D1712" t="s">
        <v>280</v>
      </c>
      <c r="E1712" t="s">
        <v>281</v>
      </c>
      <c r="F1712">
        <v>6.4250491197352849E-2</v>
      </c>
    </row>
    <row r="1713" spans="1:6" x14ac:dyDescent="0.35">
      <c r="A1713" t="s">
        <v>9</v>
      </c>
      <c r="B1713" t="s">
        <v>127</v>
      </c>
      <c r="C1713">
        <v>2028</v>
      </c>
      <c r="D1713" t="s">
        <v>280</v>
      </c>
      <c r="E1713" t="s">
        <v>281</v>
      </c>
      <c r="F1713">
        <v>5.8139584826149865E-2</v>
      </c>
    </row>
    <row r="1714" spans="1:6" x14ac:dyDescent="0.35">
      <c r="A1714" t="s">
        <v>9</v>
      </c>
      <c r="B1714" t="s">
        <v>127</v>
      </c>
      <c r="C1714">
        <v>2029</v>
      </c>
      <c r="D1714" t="s">
        <v>280</v>
      </c>
      <c r="E1714" t="s">
        <v>281</v>
      </c>
      <c r="F1714">
        <v>5.4385183470385019E-2</v>
      </c>
    </row>
    <row r="1715" spans="1:6" x14ac:dyDescent="0.35">
      <c r="A1715" t="s">
        <v>9</v>
      </c>
      <c r="B1715" t="s">
        <v>127</v>
      </c>
      <c r="C1715">
        <v>2030</v>
      </c>
      <c r="D1715" t="s">
        <v>280</v>
      </c>
      <c r="E1715" t="s">
        <v>281</v>
      </c>
      <c r="F1715">
        <v>4.9737102324328361E-2</v>
      </c>
    </row>
    <row r="1716" spans="1:6" x14ac:dyDescent="0.35">
      <c r="A1716" t="s">
        <v>9</v>
      </c>
      <c r="B1716" t="s">
        <v>127</v>
      </c>
      <c r="C1716">
        <v>2031</v>
      </c>
      <c r="D1716" t="s">
        <v>280</v>
      </c>
      <c r="E1716" t="s">
        <v>281</v>
      </c>
      <c r="F1716">
        <v>4.5713017740757332E-2</v>
      </c>
    </row>
    <row r="1717" spans="1:6" x14ac:dyDescent="0.35">
      <c r="A1717" t="s">
        <v>9</v>
      </c>
      <c r="B1717" t="s">
        <v>127</v>
      </c>
      <c r="C1717">
        <v>2032</v>
      </c>
      <c r="D1717" t="s">
        <v>280</v>
      </c>
      <c r="E1717" t="s">
        <v>281</v>
      </c>
      <c r="F1717">
        <v>4.1629722880640346E-2</v>
      </c>
    </row>
    <row r="1718" spans="1:6" x14ac:dyDescent="0.35">
      <c r="A1718" t="s">
        <v>9</v>
      </c>
      <c r="B1718" t="s">
        <v>127</v>
      </c>
      <c r="C1718">
        <v>2033</v>
      </c>
      <c r="D1718" t="s">
        <v>280</v>
      </c>
      <c r="E1718" t="s">
        <v>281</v>
      </c>
      <c r="F1718">
        <v>3.8154734350368112E-2</v>
      </c>
    </row>
    <row r="1719" spans="1:6" x14ac:dyDescent="0.35">
      <c r="A1719" t="s">
        <v>9</v>
      </c>
      <c r="B1719" t="s">
        <v>127</v>
      </c>
      <c r="C1719">
        <v>2034</v>
      </c>
      <c r="D1719" t="s">
        <v>280</v>
      </c>
      <c r="E1719" t="s">
        <v>281</v>
      </c>
      <c r="F1719">
        <v>3.5556330098441898E-2</v>
      </c>
    </row>
    <row r="1720" spans="1:6" x14ac:dyDescent="0.35">
      <c r="A1720" t="s">
        <v>9</v>
      </c>
      <c r="B1720" t="s">
        <v>127</v>
      </c>
      <c r="C1720">
        <v>2035</v>
      </c>
      <c r="D1720" t="s">
        <v>280</v>
      </c>
      <c r="E1720" t="s">
        <v>281</v>
      </c>
      <c r="F1720">
        <v>3.3478342338040167E-2</v>
      </c>
    </row>
    <row r="1721" spans="1:6" x14ac:dyDescent="0.35">
      <c r="A1721" t="s">
        <v>9</v>
      </c>
      <c r="B1721" t="s">
        <v>127</v>
      </c>
      <c r="C1721">
        <v>2036</v>
      </c>
      <c r="D1721" t="s">
        <v>280</v>
      </c>
      <c r="E1721" t="s">
        <v>281</v>
      </c>
      <c r="F1721">
        <v>3.1790928312812355E-2</v>
      </c>
    </row>
    <row r="1722" spans="1:6" x14ac:dyDescent="0.35">
      <c r="A1722" t="s">
        <v>9</v>
      </c>
      <c r="B1722" t="s">
        <v>127</v>
      </c>
      <c r="C1722">
        <v>2037</v>
      </c>
      <c r="D1722" t="s">
        <v>280</v>
      </c>
      <c r="E1722" t="s">
        <v>281</v>
      </c>
      <c r="F1722">
        <v>3.0413200312123068E-2</v>
      </c>
    </row>
    <row r="1723" spans="1:6" x14ac:dyDescent="0.35">
      <c r="A1723" t="s">
        <v>9</v>
      </c>
      <c r="B1723" t="s">
        <v>127</v>
      </c>
      <c r="C1723">
        <v>2038</v>
      </c>
      <c r="D1723" t="s">
        <v>280</v>
      </c>
      <c r="E1723" t="s">
        <v>281</v>
      </c>
      <c r="F1723">
        <v>2.9271829756394255E-2</v>
      </c>
    </row>
    <row r="1724" spans="1:6" x14ac:dyDescent="0.35">
      <c r="A1724" t="s">
        <v>9</v>
      </c>
      <c r="B1724" t="s">
        <v>127</v>
      </c>
      <c r="C1724">
        <v>2039</v>
      </c>
      <c r="D1724" t="s">
        <v>280</v>
      </c>
      <c r="E1724" t="s">
        <v>281</v>
      </c>
      <c r="F1724">
        <v>2.8321173479987354E-2</v>
      </c>
    </row>
    <row r="1725" spans="1:6" x14ac:dyDescent="0.35">
      <c r="A1725" t="s">
        <v>9</v>
      </c>
      <c r="B1725" t="s">
        <v>127</v>
      </c>
      <c r="C1725">
        <v>2040</v>
      </c>
      <c r="D1725" t="s">
        <v>280</v>
      </c>
      <c r="E1725" t="s">
        <v>281</v>
      </c>
      <c r="F1725">
        <v>2.7519631408841675E-2</v>
      </c>
    </row>
    <row r="1726" spans="1:6" x14ac:dyDescent="0.35">
      <c r="A1726" t="s">
        <v>9</v>
      </c>
      <c r="B1726" t="s">
        <v>127</v>
      </c>
      <c r="C1726">
        <v>2041</v>
      </c>
      <c r="D1726" t="s">
        <v>280</v>
      </c>
      <c r="E1726" t="s">
        <v>281</v>
      </c>
      <c r="F1726">
        <v>2.5392970924468104E-2</v>
      </c>
    </row>
    <row r="1727" spans="1:6" x14ac:dyDescent="0.35">
      <c r="A1727" t="s">
        <v>9</v>
      </c>
      <c r="B1727" t="s">
        <v>127</v>
      </c>
      <c r="C1727">
        <v>2042</v>
      </c>
      <c r="D1727" t="s">
        <v>280</v>
      </c>
      <c r="E1727" t="s">
        <v>281</v>
      </c>
      <c r="F1727">
        <v>2.1825641767696757E-2</v>
      </c>
    </row>
    <row r="1728" spans="1:6" x14ac:dyDescent="0.35">
      <c r="A1728" t="s">
        <v>9</v>
      </c>
      <c r="B1728" t="s">
        <v>127</v>
      </c>
      <c r="C1728">
        <v>2043</v>
      </c>
      <c r="D1728" t="s">
        <v>280</v>
      </c>
      <c r="E1728" t="s">
        <v>281</v>
      </c>
      <c r="F1728">
        <v>1.8578588927964847E-2</v>
      </c>
    </row>
    <row r="1729" spans="1:6" x14ac:dyDescent="0.35">
      <c r="A1729" t="s">
        <v>9</v>
      </c>
      <c r="B1729" t="s">
        <v>127</v>
      </c>
      <c r="C1729">
        <v>2044</v>
      </c>
      <c r="D1729" t="s">
        <v>280</v>
      </c>
      <c r="E1729" t="s">
        <v>281</v>
      </c>
      <c r="F1729">
        <v>1.5811206870256035E-2</v>
      </c>
    </row>
    <row r="1730" spans="1:6" x14ac:dyDescent="0.35">
      <c r="A1730" t="s">
        <v>9</v>
      </c>
      <c r="B1730" t="s">
        <v>127</v>
      </c>
      <c r="C1730">
        <v>2045</v>
      </c>
      <c r="D1730" t="s">
        <v>280</v>
      </c>
      <c r="E1730" t="s">
        <v>281</v>
      </c>
      <c r="F1730">
        <v>1.3655712200212377E-2</v>
      </c>
    </row>
    <row r="1731" spans="1:6" x14ac:dyDescent="0.35">
      <c r="A1731" t="s">
        <v>9</v>
      </c>
      <c r="B1731" t="s">
        <v>127</v>
      </c>
      <c r="C1731">
        <v>2046</v>
      </c>
      <c r="D1731" t="s">
        <v>280</v>
      </c>
      <c r="E1731" t="s">
        <v>281</v>
      </c>
      <c r="F1731">
        <v>1.1922492178166145E-2</v>
      </c>
    </row>
    <row r="1732" spans="1:6" x14ac:dyDescent="0.35">
      <c r="A1732" t="s">
        <v>9</v>
      </c>
      <c r="B1732" t="s">
        <v>127</v>
      </c>
      <c r="C1732">
        <v>2047</v>
      </c>
      <c r="D1732" t="s">
        <v>280</v>
      </c>
      <c r="E1732" t="s">
        <v>281</v>
      </c>
      <c r="F1732">
        <v>1.051827905779466E-2</v>
      </c>
    </row>
    <row r="1733" spans="1:6" x14ac:dyDescent="0.35">
      <c r="A1733" t="s">
        <v>9</v>
      </c>
      <c r="B1733" t="s">
        <v>127</v>
      </c>
      <c r="C1733">
        <v>2048</v>
      </c>
      <c r="D1733" t="s">
        <v>280</v>
      </c>
      <c r="E1733" t="s">
        <v>281</v>
      </c>
      <c r="F1733">
        <v>9.3647862195009816E-3</v>
      </c>
    </row>
    <row r="1734" spans="1:6" x14ac:dyDescent="0.35">
      <c r="A1734" t="s">
        <v>9</v>
      </c>
      <c r="B1734" t="s">
        <v>127</v>
      </c>
      <c r="C1734">
        <v>2049</v>
      </c>
      <c r="D1734" t="s">
        <v>280</v>
      </c>
      <c r="E1734" t="s">
        <v>281</v>
      </c>
      <c r="F1734">
        <v>8.3904579190260172E-3</v>
      </c>
    </row>
    <row r="1735" spans="1:6" x14ac:dyDescent="0.35">
      <c r="A1735" t="s">
        <v>9</v>
      </c>
      <c r="B1735" t="s">
        <v>127</v>
      </c>
      <c r="C1735">
        <v>2050</v>
      </c>
      <c r="D1735" t="s">
        <v>280</v>
      </c>
      <c r="E1735" t="s">
        <v>281</v>
      </c>
      <c r="F1735">
        <v>7.5401959198001627E-3</v>
      </c>
    </row>
    <row r="1736" spans="1:6" x14ac:dyDescent="0.35">
      <c r="A1736" t="s">
        <v>9</v>
      </c>
      <c r="B1736" t="s">
        <v>127</v>
      </c>
      <c r="C1736">
        <v>2000</v>
      </c>
      <c r="D1736" t="s">
        <v>282</v>
      </c>
      <c r="E1736" t="s">
        <v>283</v>
      </c>
      <c r="F1736">
        <v>0</v>
      </c>
    </row>
    <row r="1737" spans="1:6" x14ac:dyDescent="0.35">
      <c r="A1737" t="s">
        <v>9</v>
      </c>
      <c r="B1737" t="s">
        <v>127</v>
      </c>
      <c r="C1737">
        <v>2001</v>
      </c>
      <c r="D1737" t="s">
        <v>282</v>
      </c>
      <c r="E1737" t="s">
        <v>283</v>
      </c>
      <c r="F1737">
        <v>0</v>
      </c>
    </row>
    <row r="1738" spans="1:6" x14ac:dyDescent="0.35">
      <c r="A1738" t="s">
        <v>9</v>
      </c>
      <c r="B1738" t="s">
        <v>127</v>
      </c>
      <c r="C1738">
        <v>2002</v>
      </c>
      <c r="D1738" t="s">
        <v>282</v>
      </c>
      <c r="E1738" t="s">
        <v>283</v>
      </c>
      <c r="F1738">
        <v>0</v>
      </c>
    </row>
    <row r="1739" spans="1:6" x14ac:dyDescent="0.35">
      <c r="A1739" t="s">
        <v>9</v>
      </c>
      <c r="B1739" t="s">
        <v>127</v>
      </c>
      <c r="C1739">
        <v>2003</v>
      </c>
      <c r="D1739" t="s">
        <v>282</v>
      </c>
      <c r="E1739" t="s">
        <v>283</v>
      </c>
      <c r="F1739">
        <v>0</v>
      </c>
    </row>
    <row r="1740" spans="1:6" x14ac:dyDescent="0.35">
      <c r="A1740" t="s">
        <v>9</v>
      </c>
      <c r="B1740" t="s">
        <v>127</v>
      </c>
      <c r="C1740">
        <v>2004</v>
      </c>
      <c r="D1740" t="s">
        <v>282</v>
      </c>
      <c r="E1740" t="s">
        <v>283</v>
      </c>
      <c r="F1740">
        <v>0</v>
      </c>
    </row>
    <row r="1741" spans="1:6" x14ac:dyDescent="0.35">
      <c r="A1741" t="s">
        <v>9</v>
      </c>
      <c r="B1741" t="s">
        <v>127</v>
      </c>
      <c r="C1741">
        <v>2005</v>
      </c>
      <c r="D1741" t="s">
        <v>282</v>
      </c>
      <c r="E1741" t="s">
        <v>283</v>
      </c>
      <c r="F1741">
        <v>0</v>
      </c>
    </row>
    <row r="1742" spans="1:6" x14ac:dyDescent="0.35">
      <c r="A1742" t="s">
        <v>9</v>
      </c>
      <c r="B1742" t="s">
        <v>127</v>
      </c>
      <c r="C1742">
        <v>2006</v>
      </c>
      <c r="D1742" t="s">
        <v>282</v>
      </c>
      <c r="E1742" t="s">
        <v>283</v>
      </c>
      <c r="F1742">
        <v>0</v>
      </c>
    </row>
    <row r="1743" spans="1:6" x14ac:dyDescent="0.35">
      <c r="A1743" t="s">
        <v>9</v>
      </c>
      <c r="B1743" t="s">
        <v>127</v>
      </c>
      <c r="C1743">
        <v>2007</v>
      </c>
      <c r="D1743" t="s">
        <v>282</v>
      </c>
      <c r="E1743" t="s">
        <v>283</v>
      </c>
      <c r="F1743">
        <v>0</v>
      </c>
    </row>
    <row r="1744" spans="1:6" x14ac:dyDescent="0.35">
      <c r="A1744" t="s">
        <v>9</v>
      </c>
      <c r="B1744" t="s">
        <v>127</v>
      </c>
      <c r="C1744">
        <v>2008</v>
      </c>
      <c r="D1744" t="s">
        <v>282</v>
      </c>
      <c r="E1744" t="s">
        <v>283</v>
      </c>
      <c r="F1744">
        <v>0</v>
      </c>
    </row>
    <row r="1745" spans="1:6" x14ac:dyDescent="0.35">
      <c r="A1745" t="s">
        <v>9</v>
      </c>
      <c r="B1745" t="s">
        <v>127</v>
      </c>
      <c r="C1745">
        <v>2009</v>
      </c>
      <c r="D1745" t="s">
        <v>282</v>
      </c>
      <c r="E1745" t="s">
        <v>283</v>
      </c>
      <c r="F1745">
        <v>0</v>
      </c>
    </row>
    <row r="1746" spans="1:6" x14ac:dyDescent="0.35">
      <c r="A1746" t="s">
        <v>9</v>
      </c>
      <c r="B1746" t="s">
        <v>127</v>
      </c>
      <c r="C1746">
        <v>2010</v>
      </c>
      <c r="D1746" t="s">
        <v>282</v>
      </c>
      <c r="E1746" t="s">
        <v>283</v>
      </c>
      <c r="F1746">
        <v>2.4226739196523961E-3</v>
      </c>
    </row>
    <row r="1747" spans="1:6" x14ac:dyDescent="0.35">
      <c r="A1747" t="s">
        <v>9</v>
      </c>
      <c r="B1747" t="s">
        <v>127</v>
      </c>
      <c r="C1747">
        <v>2011</v>
      </c>
      <c r="D1747" t="s">
        <v>282</v>
      </c>
      <c r="E1747" t="s">
        <v>283</v>
      </c>
      <c r="F1747">
        <v>1.0298812685561598E-2</v>
      </c>
    </row>
    <row r="1748" spans="1:6" x14ac:dyDescent="0.35">
      <c r="A1748" t="s">
        <v>9</v>
      </c>
      <c r="B1748" t="s">
        <v>127</v>
      </c>
      <c r="C1748">
        <v>2012</v>
      </c>
      <c r="D1748" t="s">
        <v>282</v>
      </c>
      <c r="E1748" t="s">
        <v>283</v>
      </c>
      <c r="F1748">
        <v>2.3671744447446019E-2</v>
      </c>
    </row>
    <row r="1749" spans="1:6" x14ac:dyDescent="0.35">
      <c r="A1749" t="s">
        <v>9</v>
      </c>
      <c r="B1749" t="s">
        <v>127</v>
      </c>
      <c r="C1749">
        <v>2013</v>
      </c>
      <c r="D1749" t="s">
        <v>282</v>
      </c>
      <c r="E1749" t="s">
        <v>283</v>
      </c>
      <c r="F1749">
        <v>3.3721430270318653E-2</v>
      </c>
    </row>
    <row r="1750" spans="1:6" x14ac:dyDescent="0.35">
      <c r="A1750" t="s">
        <v>9</v>
      </c>
      <c r="B1750" t="s">
        <v>127</v>
      </c>
      <c r="C1750">
        <v>2014</v>
      </c>
      <c r="D1750" t="s">
        <v>282</v>
      </c>
      <c r="E1750" t="s">
        <v>283</v>
      </c>
      <c r="F1750">
        <v>2.8598260185761837E-2</v>
      </c>
    </row>
    <row r="1751" spans="1:6" x14ac:dyDescent="0.35">
      <c r="A1751" t="s">
        <v>9</v>
      </c>
      <c r="B1751" t="s">
        <v>127</v>
      </c>
      <c r="C1751">
        <v>2015</v>
      </c>
      <c r="D1751" t="s">
        <v>282</v>
      </c>
      <c r="E1751" t="s">
        <v>283</v>
      </c>
      <c r="F1751">
        <v>2.6377829285675281E-2</v>
      </c>
    </row>
    <row r="1752" spans="1:6" x14ac:dyDescent="0.35">
      <c r="A1752" t="s">
        <v>9</v>
      </c>
      <c r="B1752" t="s">
        <v>127</v>
      </c>
      <c r="C1752">
        <v>2016</v>
      </c>
      <c r="D1752" t="s">
        <v>282</v>
      </c>
      <c r="E1752" t="s">
        <v>283</v>
      </c>
      <c r="F1752">
        <v>6.5859473930799051E-2</v>
      </c>
    </row>
    <row r="1753" spans="1:6" x14ac:dyDescent="0.35">
      <c r="A1753" t="s">
        <v>9</v>
      </c>
      <c r="B1753" t="s">
        <v>127</v>
      </c>
      <c r="C1753">
        <v>2017</v>
      </c>
      <c r="D1753" t="s">
        <v>282</v>
      </c>
      <c r="E1753" t="s">
        <v>283</v>
      </c>
      <c r="F1753">
        <v>5.6774239469584709E-2</v>
      </c>
    </row>
    <row r="1754" spans="1:6" x14ac:dyDescent="0.35">
      <c r="A1754" t="s">
        <v>9</v>
      </c>
      <c r="B1754" t="s">
        <v>127</v>
      </c>
      <c r="C1754">
        <v>2018</v>
      </c>
      <c r="D1754" t="s">
        <v>282</v>
      </c>
      <c r="E1754" t="s">
        <v>283</v>
      </c>
      <c r="F1754">
        <v>5.1016888385808784E-2</v>
      </c>
    </row>
    <row r="1755" spans="1:6" x14ac:dyDescent="0.35">
      <c r="A1755" t="s">
        <v>9</v>
      </c>
      <c r="B1755" t="s">
        <v>127</v>
      </c>
      <c r="C1755">
        <v>2019</v>
      </c>
      <c r="D1755" t="s">
        <v>282</v>
      </c>
      <c r="E1755" t="s">
        <v>283</v>
      </c>
      <c r="F1755">
        <v>2.9380224054309789E-2</v>
      </c>
    </row>
    <row r="1756" spans="1:6" x14ac:dyDescent="0.35">
      <c r="A1756" t="s">
        <v>9</v>
      </c>
      <c r="B1756" t="s">
        <v>127</v>
      </c>
      <c r="C1756">
        <v>2020</v>
      </c>
      <c r="D1756" t="s">
        <v>282</v>
      </c>
      <c r="E1756" t="s">
        <v>283</v>
      </c>
      <c r="F1756">
        <v>1.1155076052051488E-2</v>
      </c>
    </row>
    <row r="1757" spans="1:6" x14ac:dyDescent="0.35">
      <c r="A1757" t="s">
        <v>9</v>
      </c>
      <c r="B1757" t="s">
        <v>127</v>
      </c>
      <c r="C1757">
        <v>2021</v>
      </c>
      <c r="D1757" t="s">
        <v>282</v>
      </c>
      <c r="E1757" t="s">
        <v>283</v>
      </c>
      <c r="F1757">
        <v>1.0760531705875986E-2</v>
      </c>
    </row>
    <row r="1758" spans="1:6" x14ac:dyDescent="0.35">
      <c r="A1758" t="s">
        <v>9</v>
      </c>
      <c r="B1758" t="s">
        <v>127</v>
      </c>
      <c r="C1758">
        <v>2022</v>
      </c>
      <c r="D1758" t="s">
        <v>282</v>
      </c>
      <c r="E1758" t="s">
        <v>283</v>
      </c>
      <c r="F1758">
        <v>9.4196253792405982E-3</v>
      </c>
    </row>
    <row r="1759" spans="1:6" x14ac:dyDescent="0.35">
      <c r="A1759" t="s">
        <v>9</v>
      </c>
      <c r="B1759" t="s">
        <v>127</v>
      </c>
      <c r="C1759">
        <v>2023</v>
      </c>
      <c r="D1759" t="s">
        <v>282</v>
      </c>
      <c r="E1759" t="s">
        <v>283</v>
      </c>
      <c r="F1759">
        <v>8.3616012856152638E-3</v>
      </c>
    </row>
    <row r="1760" spans="1:6" x14ac:dyDescent="0.35">
      <c r="A1760" t="s">
        <v>9</v>
      </c>
      <c r="B1760" t="s">
        <v>127</v>
      </c>
      <c r="C1760">
        <v>2024</v>
      </c>
      <c r="D1760" t="s">
        <v>282</v>
      </c>
      <c r="E1760" t="s">
        <v>283</v>
      </c>
      <c r="F1760">
        <v>7.4240017609975839E-3</v>
      </c>
    </row>
    <row r="1761" spans="1:6" x14ac:dyDescent="0.35">
      <c r="A1761" t="s">
        <v>9</v>
      </c>
      <c r="B1761" t="s">
        <v>127</v>
      </c>
      <c r="C1761">
        <v>2025</v>
      </c>
      <c r="D1761" t="s">
        <v>282</v>
      </c>
      <c r="E1761" t="s">
        <v>283</v>
      </c>
      <c r="F1761">
        <v>6.5930875882827117E-3</v>
      </c>
    </row>
    <row r="1762" spans="1:6" x14ac:dyDescent="0.35">
      <c r="A1762" t="s">
        <v>9</v>
      </c>
      <c r="B1762" t="s">
        <v>127</v>
      </c>
      <c r="C1762">
        <v>2026</v>
      </c>
      <c r="D1762" t="s">
        <v>282</v>
      </c>
      <c r="E1762" t="s">
        <v>283</v>
      </c>
      <c r="F1762">
        <v>5.8564820062436684E-3</v>
      </c>
    </row>
    <row r="1763" spans="1:6" x14ac:dyDescent="0.35">
      <c r="A1763" t="s">
        <v>9</v>
      </c>
      <c r="B1763" t="s">
        <v>127</v>
      </c>
      <c r="C1763">
        <v>2027</v>
      </c>
      <c r="D1763" t="s">
        <v>282</v>
      </c>
      <c r="E1763" t="s">
        <v>283</v>
      </c>
      <c r="F1763">
        <v>5.202805802647148E-3</v>
      </c>
    </row>
    <row r="1764" spans="1:6" x14ac:dyDescent="0.35">
      <c r="A1764" t="s">
        <v>9</v>
      </c>
      <c r="B1764" t="s">
        <v>127</v>
      </c>
      <c r="C1764">
        <v>2028</v>
      </c>
      <c r="D1764" t="s">
        <v>282</v>
      </c>
      <c r="E1764" t="s">
        <v>283</v>
      </c>
      <c r="F1764">
        <v>4.6226289738501292E-3</v>
      </c>
    </row>
    <row r="1765" spans="1:6" x14ac:dyDescent="0.35">
      <c r="A1765" t="s">
        <v>9</v>
      </c>
      <c r="B1765" t="s">
        <v>127</v>
      </c>
      <c r="C1765">
        <v>2029</v>
      </c>
      <c r="D1765" t="s">
        <v>282</v>
      </c>
      <c r="E1765" t="s">
        <v>283</v>
      </c>
      <c r="F1765">
        <v>4.1076606296149773E-3</v>
      </c>
    </row>
    <row r="1766" spans="1:6" x14ac:dyDescent="0.35">
      <c r="A1766" t="s">
        <v>9</v>
      </c>
      <c r="B1766" t="s">
        <v>127</v>
      </c>
      <c r="C1766">
        <v>2030</v>
      </c>
      <c r="D1766" t="s">
        <v>282</v>
      </c>
      <c r="E1766" t="s">
        <v>283</v>
      </c>
      <c r="F1766">
        <v>3.6505463756716372E-3</v>
      </c>
    </row>
    <row r="1767" spans="1:6" x14ac:dyDescent="0.35">
      <c r="A1767" t="s">
        <v>9</v>
      </c>
      <c r="B1767" t="s">
        <v>127</v>
      </c>
      <c r="C1767">
        <v>2031</v>
      </c>
      <c r="D1767" t="s">
        <v>282</v>
      </c>
      <c r="E1767" t="s">
        <v>283</v>
      </c>
      <c r="F1767">
        <v>3.2447625592426713E-3</v>
      </c>
    </row>
    <row r="1768" spans="1:6" x14ac:dyDescent="0.35">
      <c r="A1768" t="s">
        <v>9</v>
      </c>
      <c r="B1768" t="s">
        <v>127</v>
      </c>
      <c r="C1768">
        <v>2032</v>
      </c>
      <c r="D1768" t="s">
        <v>282</v>
      </c>
      <c r="E1768" t="s">
        <v>283</v>
      </c>
      <c r="F1768">
        <v>2.8845222193596559E-3</v>
      </c>
    </row>
    <row r="1769" spans="1:6" x14ac:dyDescent="0.35">
      <c r="A1769" t="s">
        <v>9</v>
      </c>
      <c r="B1769" t="s">
        <v>127</v>
      </c>
      <c r="C1769">
        <v>2033</v>
      </c>
      <c r="D1769" t="s">
        <v>282</v>
      </c>
      <c r="E1769" t="s">
        <v>283</v>
      </c>
      <c r="F1769">
        <v>2.564692249631885E-3</v>
      </c>
    </row>
    <row r="1770" spans="1:6" x14ac:dyDescent="0.35">
      <c r="A1770" t="s">
        <v>9</v>
      </c>
      <c r="B1770" t="s">
        <v>127</v>
      </c>
      <c r="C1770">
        <v>2034</v>
      </c>
      <c r="D1770" t="s">
        <v>282</v>
      </c>
      <c r="E1770" t="s">
        <v>283</v>
      </c>
      <c r="F1770">
        <v>2.2807187015581043E-3</v>
      </c>
    </row>
    <row r="1771" spans="1:6" x14ac:dyDescent="0.35">
      <c r="A1771" t="s">
        <v>9</v>
      </c>
      <c r="B1771" t="s">
        <v>127</v>
      </c>
      <c r="C1771">
        <v>2035</v>
      </c>
      <c r="D1771" t="s">
        <v>282</v>
      </c>
      <c r="E1771" t="s">
        <v>283</v>
      </c>
      <c r="F1771">
        <v>2.0285621619598321E-3</v>
      </c>
    </row>
    <row r="1772" spans="1:6" x14ac:dyDescent="0.35">
      <c r="A1772" t="s">
        <v>9</v>
      </c>
      <c r="B1772" t="s">
        <v>127</v>
      </c>
      <c r="C1772">
        <v>2036</v>
      </c>
      <c r="D1772" t="s">
        <v>282</v>
      </c>
      <c r="E1772" t="s">
        <v>283</v>
      </c>
      <c r="F1772">
        <v>1.8046391871876441E-3</v>
      </c>
    </row>
    <row r="1773" spans="1:6" x14ac:dyDescent="0.35">
      <c r="A1773" t="s">
        <v>9</v>
      </c>
      <c r="B1773" t="s">
        <v>127</v>
      </c>
      <c r="C1773">
        <v>2037</v>
      </c>
      <c r="D1773" t="s">
        <v>282</v>
      </c>
      <c r="E1773" t="s">
        <v>283</v>
      </c>
      <c r="F1773">
        <v>1.6057706878769319E-3</v>
      </c>
    </row>
    <row r="1774" spans="1:6" x14ac:dyDescent="0.35">
      <c r="A1774" t="s">
        <v>9</v>
      </c>
      <c r="B1774" t="s">
        <v>127</v>
      </c>
      <c r="C1774">
        <v>2038</v>
      </c>
      <c r="D1774" t="s">
        <v>282</v>
      </c>
      <c r="E1774" t="s">
        <v>283</v>
      </c>
      <c r="F1774">
        <v>1.4291365436057447E-3</v>
      </c>
    </row>
    <row r="1775" spans="1:6" x14ac:dyDescent="0.35">
      <c r="A1775" t="s">
        <v>9</v>
      </c>
      <c r="B1775" t="s">
        <v>127</v>
      </c>
      <c r="C1775">
        <v>2039</v>
      </c>
      <c r="D1775" t="s">
        <v>282</v>
      </c>
      <c r="E1775" t="s">
        <v>283</v>
      </c>
      <c r="F1775">
        <v>1.2722350200126478E-3</v>
      </c>
    </row>
    <row r="1776" spans="1:6" x14ac:dyDescent="0.35">
      <c r="A1776" t="s">
        <v>9</v>
      </c>
      <c r="B1776" t="s">
        <v>127</v>
      </c>
      <c r="C1776">
        <v>2040</v>
      </c>
      <c r="D1776" t="s">
        <v>282</v>
      </c>
      <c r="E1776" t="s">
        <v>283</v>
      </c>
      <c r="F1776">
        <v>1.1328462911583265E-3</v>
      </c>
    </row>
    <row r="1777" spans="1:6" x14ac:dyDescent="0.35">
      <c r="A1777" t="s">
        <v>9</v>
      </c>
      <c r="B1777" t="s">
        <v>127</v>
      </c>
      <c r="C1777">
        <v>2041</v>
      </c>
      <c r="D1777" t="s">
        <v>282</v>
      </c>
      <c r="E1777" t="s">
        <v>283</v>
      </c>
      <c r="F1777">
        <v>1.0090013755318962E-3</v>
      </c>
    </row>
    <row r="1778" spans="1:6" x14ac:dyDescent="0.35">
      <c r="A1778" t="s">
        <v>9</v>
      </c>
      <c r="B1778" t="s">
        <v>127</v>
      </c>
      <c r="C1778">
        <v>2042</v>
      </c>
      <c r="D1778" t="s">
        <v>282</v>
      </c>
      <c r="E1778" t="s">
        <v>283</v>
      </c>
      <c r="F1778">
        <v>8.9895323230324356E-4</v>
      </c>
    </row>
    <row r="1779" spans="1:6" x14ac:dyDescent="0.35">
      <c r="A1779" t="s">
        <v>9</v>
      </c>
      <c r="B1779" t="s">
        <v>127</v>
      </c>
      <c r="C1779">
        <v>2043</v>
      </c>
      <c r="D1779" t="s">
        <v>282</v>
      </c>
      <c r="E1779" t="s">
        <v>283</v>
      </c>
      <c r="F1779">
        <v>8.0115177203515103E-4</v>
      </c>
    </row>
    <row r="1780" spans="1:6" x14ac:dyDescent="0.35">
      <c r="A1780" t="s">
        <v>9</v>
      </c>
      <c r="B1780" t="s">
        <v>127</v>
      </c>
      <c r="C1780">
        <v>2044</v>
      </c>
      <c r="D1780" t="s">
        <v>282</v>
      </c>
      <c r="E1780" t="s">
        <v>283</v>
      </c>
      <c r="F1780">
        <v>7.1422172974396417E-4</v>
      </c>
    </row>
    <row r="1781" spans="1:6" x14ac:dyDescent="0.35">
      <c r="A1781" t="s">
        <v>9</v>
      </c>
      <c r="B1781" t="s">
        <v>127</v>
      </c>
      <c r="C1781">
        <v>2045</v>
      </c>
      <c r="D1781" t="s">
        <v>282</v>
      </c>
      <c r="E1781" t="s">
        <v>283</v>
      </c>
      <c r="F1781">
        <v>6.3694309978762353E-4</v>
      </c>
    </row>
    <row r="1782" spans="1:6" x14ac:dyDescent="0.35">
      <c r="A1782" t="s">
        <v>9</v>
      </c>
      <c r="B1782" t="s">
        <v>127</v>
      </c>
      <c r="C1782">
        <v>2046</v>
      </c>
      <c r="D1782" t="s">
        <v>282</v>
      </c>
      <c r="E1782" t="s">
        <v>283</v>
      </c>
      <c r="F1782">
        <v>5.6823302183385549E-4</v>
      </c>
    </row>
    <row r="1783" spans="1:6" x14ac:dyDescent="0.35">
      <c r="A1783" t="s">
        <v>9</v>
      </c>
      <c r="B1783" t="s">
        <v>127</v>
      </c>
      <c r="C1783">
        <v>2047</v>
      </c>
      <c r="D1783" t="s">
        <v>282</v>
      </c>
      <c r="E1783" t="s">
        <v>283</v>
      </c>
      <c r="F1783">
        <v>5.0713104220534086E-4</v>
      </c>
    </row>
    <row r="1784" spans="1:6" x14ac:dyDescent="0.35">
      <c r="A1784" t="s">
        <v>9</v>
      </c>
      <c r="B1784" t="s">
        <v>127</v>
      </c>
      <c r="C1784">
        <v>2048</v>
      </c>
      <c r="D1784" t="s">
        <v>282</v>
      </c>
      <c r="E1784" t="s">
        <v>283</v>
      </c>
      <c r="F1784">
        <v>4.5278468049901772E-4</v>
      </c>
    </row>
    <row r="1785" spans="1:6" x14ac:dyDescent="0.35">
      <c r="A1785" t="s">
        <v>9</v>
      </c>
      <c r="B1785" t="s">
        <v>127</v>
      </c>
      <c r="C1785">
        <v>2049</v>
      </c>
      <c r="D1785" t="s">
        <v>282</v>
      </c>
      <c r="E1785" t="s">
        <v>283</v>
      </c>
      <c r="F1785">
        <v>4.0443738097398207E-4</v>
      </c>
    </row>
    <row r="1786" spans="1:6" x14ac:dyDescent="0.35">
      <c r="A1786" t="s">
        <v>9</v>
      </c>
      <c r="B1786" t="s">
        <v>127</v>
      </c>
      <c r="C1786">
        <v>2050</v>
      </c>
      <c r="D1786" t="s">
        <v>282</v>
      </c>
      <c r="E1786" t="s">
        <v>283</v>
      </c>
      <c r="F1786">
        <v>3.6141808019983686E-4</v>
      </c>
    </row>
    <row r="1787" spans="1:6" x14ac:dyDescent="0.35">
      <c r="A1787" t="s">
        <v>9</v>
      </c>
      <c r="B1787" t="s">
        <v>127</v>
      </c>
      <c r="C1787">
        <v>2000</v>
      </c>
      <c r="D1787" t="s">
        <v>284</v>
      </c>
      <c r="E1787" t="s">
        <v>285</v>
      </c>
      <c r="F1787">
        <v>3.0900131021627955</v>
      </c>
    </row>
    <row r="1788" spans="1:6" x14ac:dyDescent="0.35">
      <c r="A1788" t="s">
        <v>9</v>
      </c>
      <c r="B1788" t="s">
        <v>127</v>
      </c>
      <c r="C1788">
        <v>2001</v>
      </c>
      <c r="D1788" t="s">
        <v>284</v>
      </c>
      <c r="E1788" t="s">
        <v>285</v>
      </c>
      <c r="F1788">
        <v>3.7839357025532845</v>
      </c>
    </row>
    <row r="1789" spans="1:6" x14ac:dyDescent="0.35">
      <c r="A1789" t="s">
        <v>9</v>
      </c>
      <c r="B1789" t="s">
        <v>127</v>
      </c>
      <c r="C1789">
        <v>2002</v>
      </c>
      <c r="D1789" t="s">
        <v>284</v>
      </c>
      <c r="E1789" t="s">
        <v>285</v>
      </c>
      <c r="F1789">
        <v>2.7721462747251797</v>
      </c>
    </row>
    <row r="1790" spans="1:6" x14ac:dyDescent="0.35">
      <c r="A1790" t="s">
        <v>9</v>
      </c>
      <c r="B1790" t="s">
        <v>127</v>
      </c>
      <c r="C1790">
        <v>2003</v>
      </c>
      <c r="D1790" t="s">
        <v>284</v>
      </c>
      <c r="E1790" t="s">
        <v>285</v>
      </c>
      <c r="F1790">
        <v>4.4648158216459519</v>
      </c>
    </row>
    <row r="1791" spans="1:6" x14ac:dyDescent="0.35">
      <c r="A1791" t="s">
        <v>9</v>
      </c>
      <c r="B1791" t="s">
        <v>127</v>
      </c>
      <c r="C1791">
        <v>2004</v>
      </c>
      <c r="D1791" t="s">
        <v>284</v>
      </c>
      <c r="E1791" t="s">
        <v>285</v>
      </c>
      <c r="F1791">
        <v>4.691952077330992</v>
      </c>
    </row>
    <row r="1792" spans="1:6" x14ac:dyDescent="0.35">
      <c r="A1792" t="s">
        <v>9</v>
      </c>
      <c r="B1792" t="s">
        <v>127</v>
      </c>
      <c r="C1792">
        <v>2005</v>
      </c>
      <c r="D1792" t="s">
        <v>284</v>
      </c>
      <c r="E1792" t="s">
        <v>285</v>
      </c>
      <c r="F1792">
        <v>6.2997539020240181</v>
      </c>
    </row>
    <row r="1793" spans="1:6" x14ac:dyDescent="0.35">
      <c r="A1793" t="s">
        <v>9</v>
      </c>
      <c r="B1793" t="s">
        <v>127</v>
      </c>
      <c r="C1793">
        <v>2006</v>
      </c>
      <c r="D1793" t="s">
        <v>284</v>
      </c>
      <c r="E1793" t="s">
        <v>285</v>
      </c>
      <c r="F1793">
        <v>5.0855973288692384</v>
      </c>
    </row>
    <row r="1794" spans="1:6" x14ac:dyDescent="0.35">
      <c r="A1794" t="s">
        <v>9</v>
      </c>
      <c r="B1794" t="s">
        <v>127</v>
      </c>
      <c r="C1794">
        <v>2007</v>
      </c>
      <c r="D1794" t="s">
        <v>284</v>
      </c>
      <c r="E1794" t="s">
        <v>285</v>
      </c>
      <c r="F1794">
        <v>4.90382642092883</v>
      </c>
    </row>
    <row r="1795" spans="1:6" x14ac:dyDescent="0.35">
      <c r="A1795" t="s">
        <v>9</v>
      </c>
      <c r="B1795" t="s">
        <v>127</v>
      </c>
      <c r="C1795">
        <v>2008</v>
      </c>
      <c r="D1795" t="s">
        <v>284</v>
      </c>
      <c r="E1795" t="s">
        <v>285</v>
      </c>
      <c r="F1795">
        <v>6.3537818403149666</v>
      </c>
    </row>
    <row r="1796" spans="1:6" x14ac:dyDescent="0.35">
      <c r="A1796" t="s">
        <v>9</v>
      </c>
      <c r="B1796" t="s">
        <v>127</v>
      </c>
      <c r="C1796">
        <v>2009</v>
      </c>
      <c r="D1796" t="s">
        <v>284</v>
      </c>
      <c r="E1796" t="s">
        <v>285</v>
      </c>
      <c r="F1796">
        <v>3.1664878825174103</v>
      </c>
    </row>
    <row r="1797" spans="1:6" x14ac:dyDescent="0.35">
      <c r="A1797" t="s">
        <v>9</v>
      </c>
      <c r="B1797" t="s">
        <v>127</v>
      </c>
      <c r="C1797">
        <v>2010</v>
      </c>
      <c r="D1797" t="s">
        <v>284</v>
      </c>
      <c r="E1797" t="s">
        <v>285</v>
      </c>
      <c r="F1797">
        <v>3.1624572996844798</v>
      </c>
    </row>
    <row r="1798" spans="1:6" x14ac:dyDescent="0.35">
      <c r="A1798" t="s">
        <v>9</v>
      </c>
      <c r="B1798" t="s">
        <v>127</v>
      </c>
      <c r="C1798">
        <v>2011</v>
      </c>
      <c r="D1798" t="s">
        <v>284</v>
      </c>
      <c r="E1798" t="s">
        <v>285</v>
      </c>
      <c r="F1798">
        <v>2.9633536788426666</v>
      </c>
    </row>
    <row r="1799" spans="1:6" x14ac:dyDescent="0.35">
      <c r="A1799" t="s">
        <v>9</v>
      </c>
      <c r="B1799" t="s">
        <v>127</v>
      </c>
      <c r="C1799">
        <v>2012</v>
      </c>
      <c r="D1799" t="s">
        <v>284</v>
      </c>
      <c r="E1799" t="s">
        <v>285</v>
      </c>
      <c r="F1799">
        <v>2.0930070830666665</v>
      </c>
    </row>
    <row r="1800" spans="1:6" x14ac:dyDescent="0.35">
      <c r="A1800" t="s">
        <v>9</v>
      </c>
      <c r="B1800" t="s">
        <v>127</v>
      </c>
      <c r="C1800">
        <v>2013</v>
      </c>
      <c r="D1800" t="s">
        <v>284</v>
      </c>
      <c r="E1800" t="s">
        <v>285</v>
      </c>
      <c r="F1800">
        <v>2.8369879860000005</v>
      </c>
    </row>
    <row r="1801" spans="1:6" x14ac:dyDescent="0.35">
      <c r="A1801" t="s">
        <v>9</v>
      </c>
      <c r="B1801" t="s">
        <v>127</v>
      </c>
      <c r="C1801">
        <v>2014</v>
      </c>
      <c r="D1801" t="s">
        <v>284</v>
      </c>
      <c r="E1801" t="s">
        <v>285</v>
      </c>
      <c r="F1801">
        <v>4.1005078333333334</v>
      </c>
    </row>
    <row r="1802" spans="1:6" x14ac:dyDescent="0.35">
      <c r="A1802" t="s">
        <v>9</v>
      </c>
      <c r="B1802" t="s">
        <v>127</v>
      </c>
      <c r="C1802">
        <v>2015</v>
      </c>
      <c r="D1802" t="s">
        <v>284</v>
      </c>
      <c r="E1802" t="s">
        <v>285</v>
      </c>
      <c r="F1802">
        <v>3.2676444172670118</v>
      </c>
    </row>
    <row r="1803" spans="1:6" x14ac:dyDescent="0.35">
      <c r="A1803" t="s">
        <v>9</v>
      </c>
      <c r="B1803" t="s">
        <v>127</v>
      </c>
      <c r="C1803">
        <v>2016</v>
      </c>
      <c r="D1803" t="s">
        <v>284</v>
      </c>
      <c r="E1803" t="s">
        <v>285</v>
      </c>
      <c r="F1803">
        <v>2.6123372089723089</v>
      </c>
    </row>
    <row r="1804" spans="1:6" x14ac:dyDescent="0.35">
      <c r="A1804" t="s">
        <v>9</v>
      </c>
      <c r="B1804" t="s">
        <v>127</v>
      </c>
      <c r="C1804">
        <v>2017</v>
      </c>
      <c r="D1804" t="s">
        <v>284</v>
      </c>
      <c r="E1804" t="s">
        <v>285</v>
      </c>
      <c r="F1804">
        <v>2.5864119841844406</v>
      </c>
    </row>
    <row r="1805" spans="1:6" x14ac:dyDescent="0.35">
      <c r="A1805" t="s">
        <v>9</v>
      </c>
      <c r="B1805" t="s">
        <v>127</v>
      </c>
      <c r="C1805">
        <v>2018</v>
      </c>
      <c r="D1805" t="s">
        <v>284</v>
      </c>
      <c r="E1805" t="s">
        <v>285</v>
      </c>
      <c r="F1805">
        <v>1.7566029766328879</v>
      </c>
    </row>
    <row r="1806" spans="1:6" x14ac:dyDescent="0.35">
      <c r="A1806" t="s">
        <v>9</v>
      </c>
      <c r="B1806" t="s">
        <v>127</v>
      </c>
      <c r="C1806">
        <v>2019</v>
      </c>
      <c r="D1806" t="s">
        <v>284</v>
      </c>
      <c r="E1806" t="s">
        <v>285</v>
      </c>
      <c r="F1806">
        <v>2.0306450894646373</v>
      </c>
    </row>
    <row r="1807" spans="1:6" x14ac:dyDescent="0.35">
      <c r="A1807" t="s">
        <v>9</v>
      </c>
      <c r="B1807" t="s">
        <v>127</v>
      </c>
      <c r="C1807">
        <v>2020</v>
      </c>
      <c r="D1807" t="s">
        <v>284</v>
      </c>
      <c r="E1807" t="s">
        <v>285</v>
      </c>
      <c r="F1807">
        <v>2.4945651485844911</v>
      </c>
    </row>
    <row r="1808" spans="1:6" x14ac:dyDescent="0.35">
      <c r="A1808" t="s">
        <v>9</v>
      </c>
      <c r="B1808" t="s">
        <v>127</v>
      </c>
      <c r="C1808">
        <v>2021</v>
      </c>
      <c r="D1808" t="s">
        <v>284</v>
      </c>
      <c r="E1808" t="s">
        <v>285</v>
      </c>
      <c r="F1808">
        <v>3.8911658367794755</v>
      </c>
    </row>
    <row r="1809" spans="1:6" x14ac:dyDescent="0.35">
      <c r="A1809" t="s">
        <v>9</v>
      </c>
      <c r="B1809" t="s">
        <v>127</v>
      </c>
      <c r="C1809">
        <v>2022</v>
      </c>
      <c r="D1809" t="s">
        <v>284</v>
      </c>
      <c r="E1809" t="s">
        <v>285</v>
      </c>
      <c r="F1809">
        <v>5.43</v>
      </c>
    </row>
    <row r="1810" spans="1:6" x14ac:dyDescent="0.35">
      <c r="A1810" t="s">
        <v>9</v>
      </c>
      <c r="B1810" t="s">
        <v>127</v>
      </c>
      <c r="C1810">
        <v>2023</v>
      </c>
      <c r="D1810" t="s">
        <v>284</v>
      </c>
      <c r="E1810" t="s">
        <v>285</v>
      </c>
      <c r="F1810">
        <v>2.9859</v>
      </c>
    </row>
    <row r="1811" spans="1:6" x14ac:dyDescent="0.35">
      <c r="A1811" t="s">
        <v>9</v>
      </c>
      <c r="B1811" t="s">
        <v>127</v>
      </c>
      <c r="C1811">
        <v>2024</v>
      </c>
      <c r="D1811" t="s">
        <v>284</v>
      </c>
      <c r="E1811" t="s">
        <v>285</v>
      </c>
      <c r="F1811">
        <v>3.1948000000000003</v>
      </c>
    </row>
    <row r="1812" spans="1:6" x14ac:dyDescent="0.35">
      <c r="A1812" t="s">
        <v>9</v>
      </c>
      <c r="B1812" t="s">
        <v>127</v>
      </c>
      <c r="C1812">
        <v>2025</v>
      </c>
      <c r="D1812" t="s">
        <v>284</v>
      </c>
      <c r="E1812" t="s">
        <v>285</v>
      </c>
      <c r="F1812">
        <v>3.3496666666666663</v>
      </c>
    </row>
    <row r="1813" spans="1:6" x14ac:dyDescent="0.35">
      <c r="A1813" t="s">
        <v>9</v>
      </c>
      <c r="B1813" t="s">
        <v>127</v>
      </c>
      <c r="C1813">
        <v>2026</v>
      </c>
      <c r="D1813" t="s">
        <v>284</v>
      </c>
      <c r="E1813" t="s">
        <v>285</v>
      </c>
      <c r="F1813">
        <v>3.0522733333333329</v>
      </c>
    </row>
    <row r="1814" spans="1:6" x14ac:dyDescent="0.35">
      <c r="A1814" t="s">
        <v>9</v>
      </c>
      <c r="B1814" t="s">
        <v>127</v>
      </c>
      <c r="C1814">
        <v>2027</v>
      </c>
      <c r="D1814" t="s">
        <v>284</v>
      </c>
      <c r="E1814" t="s">
        <v>285</v>
      </c>
      <c r="F1814">
        <v>2.8535699999999991</v>
      </c>
    </row>
    <row r="1815" spans="1:6" x14ac:dyDescent="0.35">
      <c r="A1815" t="s">
        <v>9</v>
      </c>
      <c r="B1815" t="s">
        <v>127</v>
      </c>
      <c r="C1815">
        <v>2028</v>
      </c>
      <c r="D1815" t="s">
        <v>284</v>
      </c>
      <c r="E1815" t="s">
        <v>285</v>
      </c>
      <c r="F1815">
        <v>2.6711466666666657</v>
      </c>
    </row>
    <row r="1816" spans="1:6" x14ac:dyDescent="0.35">
      <c r="A1816" t="s">
        <v>9</v>
      </c>
      <c r="B1816" t="s">
        <v>127</v>
      </c>
      <c r="C1816">
        <v>2029</v>
      </c>
      <c r="D1816" t="s">
        <v>284</v>
      </c>
      <c r="E1816" t="s">
        <v>285</v>
      </c>
      <c r="F1816">
        <v>2.5080466666666656</v>
      </c>
    </row>
    <row r="1817" spans="1:6" x14ac:dyDescent="0.35">
      <c r="A1817" t="s">
        <v>9</v>
      </c>
      <c r="B1817" t="s">
        <v>127</v>
      </c>
      <c r="C1817">
        <v>2030</v>
      </c>
      <c r="D1817" t="s">
        <v>284</v>
      </c>
      <c r="E1817" t="s">
        <v>285</v>
      </c>
      <c r="F1817">
        <v>2.3425999999999996</v>
      </c>
    </row>
    <row r="1818" spans="1:6" x14ac:dyDescent="0.35">
      <c r="A1818" t="s">
        <v>9</v>
      </c>
      <c r="B1818" t="s">
        <v>127</v>
      </c>
      <c r="C1818">
        <v>2031</v>
      </c>
      <c r="D1818" t="s">
        <v>284</v>
      </c>
      <c r="E1818" t="s">
        <v>285</v>
      </c>
      <c r="F1818">
        <v>2.3609299999999998</v>
      </c>
    </row>
    <row r="1819" spans="1:6" x14ac:dyDescent="0.35">
      <c r="A1819" t="s">
        <v>9</v>
      </c>
      <c r="B1819" t="s">
        <v>127</v>
      </c>
      <c r="C1819">
        <v>2032</v>
      </c>
      <c r="D1819" t="s">
        <v>284</v>
      </c>
      <c r="E1819" t="s">
        <v>285</v>
      </c>
      <c r="F1819">
        <v>2.37384</v>
      </c>
    </row>
    <row r="1820" spans="1:6" x14ac:dyDescent="0.35">
      <c r="A1820" t="s">
        <v>9</v>
      </c>
      <c r="B1820" t="s">
        <v>127</v>
      </c>
      <c r="C1820">
        <v>2033</v>
      </c>
      <c r="D1820" t="s">
        <v>284</v>
      </c>
      <c r="E1820" t="s">
        <v>285</v>
      </c>
      <c r="F1820">
        <v>2.3880999999999997</v>
      </c>
    </row>
    <row r="1821" spans="1:6" x14ac:dyDescent="0.35">
      <c r="A1821" t="s">
        <v>9</v>
      </c>
      <c r="B1821" t="s">
        <v>127</v>
      </c>
      <c r="C1821">
        <v>2034</v>
      </c>
      <c r="D1821" t="s">
        <v>284</v>
      </c>
      <c r="E1821" t="s">
        <v>285</v>
      </c>
      <c r="F1821">
        <v>2.3937199999999996</v>
      </c>
    </row>
    <row r="1822" spans="1:6" x14ac:dyDescent="0.35">
      <c r="A1822" t="s">
        <v>9</v>
      </c>
      <c r="B1822" t="s">
        <v>127</v>
      </c>
      <c r="C1822">
        <v>2035</v>
      </c>
      <c r="D1822" t="s">
        <v>284</v>
      </c>
      <c r="E1822" t="s">
        <v>285</v>
      </c>
      <c r="F1822">
        <v>2.4007499999999999</v>
      </c>
    </row>
    <row r="1823" spans="1:6" x14ac:dyDescent="0.35">
      <c r="A1823" t="s">
        <v>9</v>
      </c>
      <c r="B1823" t="s">
        <v>127</v>
      </c>
      <c r="C1823">
        <v>2036</v>
      </c>
      <c r="D1823" t="s">
        <v>284</v>
      </c>
      <c r="E1823" t="s">
        <v>285</v>
      </c>
      <c r="F1823">
        <v>2.4058799999999998</v>
      </c>
    </row>
    <row r="1824" spans="1:6" x14ac:dyDescent="0.35">
      <c r="A1824" t="s">
        <v>9</v>
      </c>
      <c r="B1824" t="s">
        <v>127</v>
      </c>
      <c r="C1824">
        <v>2037</v>
      </c>
      <c r="D1824" t="s">
        <v>284</v>
      </c>
      <c r="E1824" t="s">
        <v>285</v>
      </c>
      <c r="F1824">
        <v>2.4091399999999998</v>
      </c>
    </row>
    <row r="1825" spans="1:6" x14ac:dyDescent="0.35">
      <c r="A1825" t="s">
        <v>9</v>
      </c>
      <c r="B1825" t="s">
        <v>127</v>
      </c>
      <c r="C1825">
        <v>2038</v>
      </c>
      <c r="D1825" t="s">
        <v>284</v>
      </c>
      <c r="E1825" t="s">
        <v>285</v>
      </c>
      <c r="F1825">
        <v>2.4073199999999999</v>
      </c>
    </row>
    <row r="1826" spans="1:6" x14ac:dyDescent="0.35">
      <c r="A1826" t="s">
        <v>9</v>
      </c>
      <c r="B1826" t="s">
        <v>127</v>
      </c>
      <c r="C1826">
        <v>2039</v>
      </c>
      <c r="D1826" t="s">
        <v>284</v>
      </c>
      <c r="E1826" t="s">
        <v>285</v>
      </c>
      <c r="F1826">
        <v>2.4037299999999999</v>
      </c>
    </row>
    <row r="1827" spans="1:6" x14ac:dyDescent="0.35">
      <c r="A1827" t="s">
        <v>9</v>
      </c>
      <c r="B1827" t="s">
        <v>127</v>
      </c>
      <c r="C1827">
        <v>2040</v>
      </c>
      <c r="D1827" t="s">
        <v>284</v>
      </c>
      <c r="E1827" t="s">
        <v>285</v>
      </c>
      <c r="F1827">
        <v>2.3984000000000001</v>
      </c>
    </row>
    <row r="1828" spans="1:6" x14ac:dyDescent="0.35">
      <c r="A1828" t="s">
        <v>9</v>
      </c>
      <c r="B1828" t="s">
        <v>127</v>
      </c>
      <c r="C1828">
        <v>2041</v>
      </c>
      <c r="D1828" t="s">
        <v>284</v>
      </c>
      <c r="E1828" t="s">
        <v>285</v>
      </c>
      <c r="F1828">
        <v>2.3913599999999997</v>
      </c>
    </row>
    <row r="1829" spans="1:6" x14ac:dyDescent="0.35">
      <c r="A1829" t="s">
        <v>9</v>
      </c>
      <c r="B1829" t="s">
        <v>127</v>
      </c>
      <c r="C1829">
        <v>2042</v>
      </c>
      <c r="D1829" t="s">
        <v>284</v>
      </c>
      <c r="E1829" t="s">
        <v>285</v>
      </c>
      <c r="F1829">
        <v>2.3826399999999999</v>
      </c>
    </row>
    <row r="1830" spans="1:6" x14ac:dyDescent="0.35">
      <c r="A1830" t="s">
        <v>9</v>
      </c>
      <c r="B1830" t="s">
        <v>127</v>
      </c>
      <c r="C1830">
        <v>2043</v>
      </c>
      <c r="D1830" t="s">
        <v>284</v>
      </c>
      <c r="E1830" t="s">
        <v>285</v>
      </c>
      <c r="F1830">
        <v>2.3691299999999997</v>
      </c>
    </row>
    <row r="1831" spans="1:6" x14ac:dyDescent="0.35">
      <c r="A1831" t="s">
        <v>9</v>
      </c>
      <c r="B1831" t="s">
        <v>127</v>
      </c>
      <c r="C1831">
        <v>2044</v>
      </c>
      <c r="D1831" t="s">
        <v>284</v>
      </c>
      <c r="E1831" t="s">
        <v>285</v>
      </c>
      <c r="F1831">
        <v>2.3540399999999995</v>
      </c>
    </row>
    <row r="1832" spans="1:6" x14ac:dyDescent="0.35">
      <c r="A1832" t="s">
        <v>9</v>
      </c>
      <c r="B1832" t="s">
        <v>127</v>
      </c>
      <c r="C1832">
        <v>2045</v>
      </c>
      <c r="D1832" t="s">
        <v>284</v>
      </c>
      <c r="E1832" t="s">
        <v>285</v>
      </c>
      <c r="F1832">
        <v>2.3342999999999998</v>
      </c>
    </row>
    <row r="1833" spans="1:6" x14ac:dyDescent="0.35">
      <c r="A1833" t="s">
        <v>9</v>
      </c>
      <c r="B1833" t="s">
        <v>127</v>
      </c>
      <c r="C1833">
        <v>2046</v>
      </c>
      <c r="D1833" t="s">
        <v>284</v>
      </c>
      <c r="E1833" t="s">
        <v>285</v>
      </c>
      <c r="F1833">
        <v>2.3115399999999995</v>
      </c>
    </row>
    <row r="1834" spans="1:6" x14ac:dyDescent="0.35">
      <c r="A1834" t="s">
        <v>9</v>
      </c>
      <c r="B1834" t="s">
        <v>127</v>
      </c>
      <c r="C1834">
        <v>2047</v>
      </c>
      <c r="D1834" t="s">
        <v>284</v>
      </c>
      <c r="E1834" t="s">
        <v>285</v>
      </c>
      <c r="F1834">
        <v>2.2858199999999997</v>
      </c>
    </row>
    <row r="1835" spans="1:6" x14ac:dyDescent="0.35">
      <c r="A1835" t="s">
        <v>9</v>
      </c>
      <c r="B1835" t="s">
        <v>127</v>
      </c>
      <c r="C1835">
        <v>2048</v>
      </c>
      <c r="D1835" t="s">
        <v>284</v>
      </c>
      <c r="E1835" t="s">
        <v>285</v>
      </c>
      <c r="F1835">
        <v>2.2571999999999997</v>
      </c>
    </row>
    <row r="1836" spans="1:6" x14ac:dyDescent="0.35">
      <c r="A1836" t="s">
        <v>9</v>
      </c>
      <c r="B1836" t="s">
        <v>127</v>
      </c>
      <c r="C1836">
        <v>2049</v>
      </c>
      <c r="D1836" t="s">
        <v>284</v>
      </c>
      <c r="E1836" t="s">
        <v>285</v>
      </c>
      <c r="F1836">
        <v>2.2287599999999999</v>
      </c>
    </row>
    <row r="1837" spans="1:6" x14ac:dyDescent="0.35">
      <c r="A1837" t="s">
        <v>9</v>
      </c>
      <c r="B1837" t="s">
        <v>127</v>
      </c>
      <c r="C1837">
        <v>2050</v>
      </c>
      <c r="D1837" t="s">
        <v>284</v>
      </c>
      <c r="E1837" t="s">
        <v>285</v>
      </c>
      <c r="F1837">
        <v>2.1959999999999997</v>
      </c>
    </row>
  </sheetData>
  <autoFilter ref="A1:F1837" xr:uid="{E5C5E9CB-890F-4994-B7B9-24D4ABA47B1C}">
    <filterColumn colId="0">
      <filters>
        <filter val="Global Net-zero"/>
      </filters>
    </filterColumn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3071-A010-403D-8E5F-247AE58A613D}">
  <sheetPr filterMode="1"/>
  <dimension ref="A1:F433"/>
  <sheetViews>
    <sheetView zoomScale="70" zoomScaleNormal="25" workbookViewId="0">
      <selection activeCell="F106" sqref="F106"/>
    </sheetView>
  </sheetViews>
  <sheetFormatPr defaultRowHeight="14.5" x14ac:dyDescent="0.35"/>
  <cols>
    <col min="1" max="1" width="16.81640625" bestFit="1" customWidth="1"/>
    <col min="2" max="2" width="19.1796875" customWidth="1"/>
    <col min="4" max="4" width="34.453125" bestFit="1" customWidth="1"/>
    <col min="5" max="5" width="34.453125" customWidth="1"/>
  </cols>
  <sheetData>
    <row r="1" spans="1:6" x14ac:dyDescent="0.35">
      <c r="A1" t="s">
        <v>2</v>
      </c>
      <c r="B1" t="s">
        <v>286</v>
      </c>
      <c r="C1" t="s">
        <v>4</v>
      </c>
      <c r="D1" t="s">
        <v>260</v>
      </c>
      <c r="E1" t="s">
        <v>261</v>
      </c>
      <c r="F1" t="s">
        <v>7</v>
      </c>
    </row>
    <row r="2" spans="1:6" hidden="1" x14ac:dyDescent="0.35">
      <c r="A2" t="s">
        <v>77</v>
      </c>
      <c r="B2" t="s">
        <v>112</v>
      </c>
      <c r="C2">
        <v>2015</v>
      </c>
      <c r="D2" t="s">
        <v>287</v>
      </c>
      <c r="E2" t="s">
        <v>288</v>
      </c>
      <c r="F2">
        <v>2.3807763895000003</v>
      </c>
    </row>
    <row r="3" spans="1:6" hidden="1" x14ac:dyDescent="0.35">
      <c r="A3" t="s">
        <v>77</v>
      </c>
      <c r="B3" t="s">
        <v>112</v>
      </c>
      <c r="C3">
        <v>2016</v>
      </c>
      <c r="D3" t="s">
        <v>287</v>
      </c>
      <c r="E3" t="s">
        <v>288</v>
      </c>
      <c r="F3">
        <v>2.1896335387999999</v>
      </c>
    </row>
    <row r="4" spans="1:6" hidden="1" x14ac:dyDescent="0.35">
      <c r="A4" t="s">
        <v>77</v>
      </c>
      <c r="B4" t="s">
        <v>112</v>
      </c>
      <c r="C4">
        <v>2017</v>
      </c>
      <c r="D4" t="s">
        <v>287</v>
      </c>
      <c r="E4" t="s">
        <v>288</v>
      </c>
      <c r="F4">
        <v>2.1444926615999997</v>
      </c>
    </row>
    <row r="5" spans="1:6" hidden="1" x14ac:dyDescent="0.35">
      <c r="A5" t="s">
        <v>77</v>
      </c>
      <c r="B5" t="s">
        <v>112</v>
      </c>
      <c r="C5">
        <v>2018</v>
      </c>
      <c r="D5" t="s">
        <v>287</v>
      </c>
      <c r="E5" t="s">
        <v>288</v>
      </c>
      <c r="F5">
        <v>2.3455501248999999</v>
      </c>
    </row>
    <row r="6" spans="1:6" hidden="1" x14ac:dyDescent="0.35">
      <c r="A6" t="s">
        <v>77</v>
      </c>
      <c r="B6" t="s">
        <v>112</v>
      </c>
      <c r="C6">
        <v>2019</v>
      </c>
      <c r="D6" t="s">
        <v>287</v>
      </c>
      <c r="E6" t="s">
        <v>288</v>
      </c>
      <c r="F6">
        <v>2.4430961053</v>
      </c>
    </row>
    <row r="7" spans="1:6" hidden="1" x14ac:dyDescent="0.35">
      <c r="A7" t="s">
        <v>77</v>
      </c>
      <c r="B7" t="s">
        <v>112</v>
      </c>
      <c r="C7">
        <v>2020</v>
      </c>
      <c r="D7" t="s">
        <v>287</v>
      </c>
      <c r="E7" t="s">
        <v>288</v>
      </c>
      <c r="F7">
        <v>2.3355903769999999</v>
      </c>
    </row>
    <row r="8" spans="1:6" hidden="1" x14ac:dyDescent="0.35">
      <c r="A8" t="s">
        <v>77</v>
      </c>
      <c r="B8" t="s">
        <v>112</v>
      </c>
      <c r="C8">
        <v>2021</v>
      </c>
      <c r="D8" t="s">
        <v>287</v>
      </c>
      <c r="E8" t="s">
        <v>288</v>
      </c>
      <c r="F8">
        <v>2.479560846</v>
      </c>
    </row>
    <row r="9" spans="1:6" hidden="1" x14ac:dyDescent="0.35">
      <c r="A9" t="s">
        <v>77</v>
      </c>
      <c r="B9" t="s">
        <v>112</v>
      </c>
      <c r="C9">
        <v>2022</v>
      </c>
      <c r="D9" t="s">
        <v>287</v>
      </c>
      <c r="E9" t="s">
        <v>288</v>
      </c>
      <c r="F9">
        <v>2.7447013853999995</v>
      </c>
    </row>
    <row r="10" spans="1:6" hidden="1" x14ac:dyDescent="0.35">
      <c r="A10" t="s">
        <v>77</v>
      </c>
      <c r="B10" t="s">
        <v>112</v>
      </c>
      <c r="C10">
        <v>2023</v>
      </c>
      <c r="D10" t="s">
        <v>287</v>
      </c>
      <c r="E10" t="s">
        <v>288</v>
      </c>
      <c r="F10">
        <v>2.7640813897999998</v>
      </c>
    </row>
    <row r="11" spans="1:6" hidden="1" x14ac:dyDescent="0.35">
      <c r="A11" t="s">
        <v>77</v>
      </c>
      <c r="B11" t="s">
        <v>112</v>
      </c>
      <c r="C11">
        <v>2024</v>
      </c>
      <c r="D11" t="s">
        <v>287</v>
      </c>
      <c r="E11" t="s">
        <v>288</v>
      </c>
      <c r="F11">
        <v>2.6674715143999999</v>
      </c>
    </row>
    <row r="12" spans="1:6" hidden="1" x14ac:dyDescent="0.35">
      <c r="A12" t="s">
        <v>77</v>
      </c>
      <c r="B12" t="s">
        <v>112</v>
      </c>
      <c r="C12">
        <v>2025</v>
      </c>
      <c r="D12" t="s">
        <v>287</v>
      </c>
      <c r="E12" t="s">
        <v>288</v>
      </c>
      <c r="F12">
        <v>2.6358486688999996</v>
      </c>
    </row>
    <row r="13" spans="1:6" hidden="1" x14ac:dyDescent="0.35">
      <c r="A13" t="s">
        <v>77</v>
      </c>
      <c r="B13" t="s">
        <v>112</v>
      </c>
      <c r="C13">
        <v>2026</v>
      </c>
      <c r="D13" t="s">
        <v>287</v>
      </c>
      <c r="E13" t="s">
        <v>288</v>
      </c>
      <c r="F13">
        <v>2.6368284213000002</v>
      </c>
    </row>
    <row r="14" spans="1:6" hidden="1" x14ac:dyDescent="0.35">
      <c r="A14" t="s">
        <v>77</v>
      </c>
      <c r="B14" t="s">
        <v>112</v>
      </c>
      <c r="C14">
        <v>2027</v>
      </c>
      <c r="D14" t="s">
        <v>287</v>
      </c>
      <c r="E14" t="s">
        <v>288</v>
      </c>
      <c r="F14">
        <v>2.6554657661999999</v>
      </c>
    </row>
    <row r="15" spans="1:6" hidden="1" x14ac:dyDescent="0.35">
      <c r="A15" t="s">
        <v>77</v>
      </c>
      <c r="B15" t="s">
        <v>112</v>
      </c>
      <c r="C15">
        <v>2028</v>
      </c>
      <c r="D15" t="s">
        <v>287</v>
      </c>
      <c r="E15" t="s">
        <v>288</v>
      </c>
      <c r="F15">
        <v>2.683880974</v>
      </c>
    </row>
    <row r="16" spans="1:6" hidden="1" x14ac:dyDescent="0.35">
      <c r="A16" t="s">
        <v>77</v>
      </c>
      <c r="B16" t="s">
        <v>112</v>
      </c>
      <c r="C16">
        <v>2029</v>
      </c>
      <c r="D16" t="s">
        <v>287</v>
      </c>
      <c r="E16" t="s">
        <v>288</v>
      </c>
      <c r="F16">
        <v>2.7183582450999997</v>
      </c>
    </row>
    <row r="17" spans="1:6" hidden="1" x14ac:dyDescent="0.35">
      <c r="A17" t="s">
        <v>77</v>
      </c>
      <c r="B17" t="s">
        <v>112</v>
      </c>
      <c r="C17">
        <v>2030</v>
      </c>
      <c r="D17" t="s">
        <v>287</v>
      </c>
      <c r="E17" t="s">
        <v>288</v>
      </c>
      <c r="F17">
        <v>2.7571577631999999</v>
      </c>
    </row>
    <row r="18" spans="1:6" hidden="1" x14ac:dyDescent="0.35">
      <c r="A18" t="s">
        <v>77</v>
      </c>
      <c r="B18" t="s">
        <v>112</v>
      </c>
      <c r="C18">
        <v>2031</v>
      </c>
      <c r="D18" t="s">
        <v>287</v>
      </c>
      <c r="E18" t="s">
        <v>288</v>
      </c>
      <c r="F18">
        <v>2.7915771404000003</v>
      </c>
    </row>
    <row r="19" spans="1:6" hidden="1" x14ac:dyDescent="0.35">
      <c r="A19" t="s">
        <v>77</v>
      </c>
      <c r="B19" t="s">
        <v>112</v>
      </c>
      <c r="C19">
        <v>2032</v>
      </c>
      <c r="D19" t="s">
        <v>287</v>
      </c>
      <c r="E19" t="s">
        <v>288</v>
      </c>
      <c r="F19">
        <v>2.8197497012999997</v>
      </c>
    </row>
    <row r="20" spans="1:6" hidden="1" x14ac:dyDescent="0.35">
      <c r="A20" t="s">
        <v>77</v>
      </c>
      <c r="B20" t="s">
        <v>112</v>
      </c>
      <c r="C20">
        <v>2033</v>
      </c>
      <c r="D20" t="s">
        <v>287</v>
      </c>
      <c r="E20" t="s">
        <v>288</v>
      </c>
      <c r="F20">
        <v>2.8472839885999996</v>
      </c>
    </row>
    <row r="21" spans="1:6" hidden="1" x14ac:dyDescent="0.35">
      <c r="A21" t="s">
        <v>77</v>
      </c>
      <c r="B21" t="s">
        <v>112</v>
      </c>
      <c r="C21">
        <v>2034</v>
      </c>
      <c r="D21" t="s">
        <v>287</v>
      </c>
      <c r="E21" t="s">
        <v>288</v>
      </c>
      <c r="F21">
        <v>2.8756529508999997</v>
      </c>
    </row>
    <row r="22" spans="1:6" hidden="1" x14ac:dyDescent="0.35">
      <c r="A22" t="s">
        <v>77</v>
      </c>
      <c r="B22" t="s">
        <v>112</v>
      </c>
      <c r="C22">
        <v>2035</v>
      </c>
      <c r="D22" t="s">
        <v>287</v>
      </c>
      <c r="E22" t="s">
        <v>288</v>
      </c>
      <c r="F22">
        <v>2.9047487394</v>
      </c>
    </row>
    <row r="23" spans="1:6" hidden="1" x14ac:dyDescent="0.35">
      <c r="A23" t="s">
        <v>77</v>
      </c>
      <c r="B23" t="s">
        <v>112</v>
      </c>
      <c r="C23">
        <v>2036</v>
      </c>
      <c r="D23" t="s">
        <v>287</v>
      </c>
      <c r="E23" t="s">
        <v>288</v>
      </c>
      <c r="F23">
        <v>2.9345143946999999</v>
      </c>
    </row>
    <row r="24" spans="1:6" hidden="1" x14ac:dyDescent="0.35">
      <c r="A24" t="s">
        <v>77</v>
      </c>
      <c r="B24" t="s">
        <v>112</v>
      </c>
      <c r="C24">
        <v>2037</v>
      </c>
      <c r="D24" t="s">
        <v>287</v>
      </c>
      <c r="E24" t="s">
        <v>288</v>
      </c>
      <c r="F24">
        <v>2.9649206695999997</v>
      </c>
    </row>
    <row r="25" spans="1:6" hidden="1" x14ac:dyDescent="0.35">
      <c r="A25" t="s">
        <v>77</v>
      </c>
      <c r="B25" t="s">
        <v>112</v>
      </c>
      <c r="C25">
        <v>2038</v>
      </c>
      <c r="D25" t="s">
        <v>287</v>
      </c>
      <c r="E25" t="s">
        <v>288</v>
      </c>
      <c r="F25">
        <v>2.9957548086999997</v>
      </c>
    </row>
    <row r="26" spans="1:6" hidden="1" x14ac:dyDescent="0.35">
      <c r="A26" t="s">
        <v>77</v>
      </c>
      <c r="B26" t="s">
        <v>112</v>
      </c>
      <c r="C26">
        <v>2039</v>
      </c>
      <c r="D26" t="s">
        <v>287</v>
      </c>
      <c r="E26" t="s">
        <v>288</v>
      </c>
      <c r="F26">
        <v>3.0270420208999997</v>
      </c>
    </row>
    <row r="27" spans="1:6" hidden="1" x14ac:dyDescent="0.35">
      <c r="A27" t="s">
        <v>77</v>
      </c>
      <c r="B27" t="s">
        <v>112</v>
      </c>
      <c r="C27">
        <v>2040</v>
      </c>
      <c r="D27" t="s">
        <v>287</v>
      </c>
      <c r="E27" t="s">
        <v>288</v>
      </c>
      <c r="F27">
        <v>3.0539304796</v>
      </c>
    </row>
    <row r="28" spans="1:6" hidden="1" x14ac:dyDescent="0.35">
      <c r="A28" t="s">
        <v>77</v>
      </c>
      <c r="B28" t="s">
        <v>112</v>
      </c>
      <c r="C28">
        <v>2041</v>
      </c>
      <c r="D28" t="s">
        <v>287</v>
      </c>
      <c r="E28" t="s">
        <v>288</v>
      </c>
      <c r="F28">
        <v>3.0772340696999998</v>
      </c>
    </row>
    <row r="29" spans="1:6" hidden="1" x14ac:dyDescent="0.35">
      <c r="A29" t="s">
        <v>77</v>
      </c>
      <c r="B29" t="s">
        <v>112</v>
      </c>
      <c r="C29">
        <v>2042</v>
      </c>
      <c r="D29" t="s">
        <v>287</v>
      </c>
      <c r="E29" t="s">
        <v>288</v>
      </c>
      <c r="F29">
        <v>3.1012305514</v>
      </c>
    </row>
    <row r="30" spans="1:6" hidden="1" x14ac:dyDescent="0.35">
      <c r="A30" t="s">
        <v>77</v>
      </c>
      <c r="B30" t="s">
        <v>112</v>
      </c>
      <c r="C30">
        <v>2043</v>
      </c>
      <c r="D30" t="s">
        <v>287</v>
      </c>
      <c r="E30" t="s">
        <v>288</v>
      </c>
      <c r="F30">
        <v>3.1259131023999998</v>
      </c>
    </row>
    <row r="31" spans="1:6" hidden="1" x14ac:dyDescent="0.35">
      <c r="A31" t="s">
        <v>77</v>
      </c>
      <c r="B31" t="s">
        <v>112</v>
      </c>
      <c r="C31">
        <v>2044</v>
      </c>
      <c r="D31" t="s">
        <v>287</v>
      </c>
      <c r="E31" t="s">
        <v>288</v>
      </c>
      <c r="F31">
        <v>3.15128356</v>
      </c>
    </row>
    <row r="32" spans="1:6" hidden="1" x14ac:dyDescent="0.35">
      <c r="A32" t="s">
        <v>77</v>
      </c>
      <c r="B32" t="s">
        <v>112</v>
      </c>
      <c r="C32">
        <v>2045</v>
      </c>
      <c r="D32" t="s">
        <v>287</v>
      </c>
      <c r="E32" t="s">
        <v>288</v>
      </c>
      <c r="F32">
        <v>3.1595874859000004</v>
      </c>
    </row>
    <row r="33" spans="1:6" hidden="1" x14ac:dyDescent="0.35">
      <c r="A33" t="s">
        <v>77</v>
      </c>
      <c r="B33" t="s">
        <v>112</v>
      </c>
      <c r="C33">
        <v>2046</v>
      </c>
      <c r="D33" t="s">
        <v>287</v>
      </c>
      <c r="E33" t="s">
        <v>288</v>
      </c>
      <c r="F33">
        <v>3.1531960757999999</v>
      </c>
    </row>
    <row r="34" spans="1:6" hidden="1" x14ac:dyDescent="0.35">
      <c r="A34" t="s">
        <v>77</v>
      </c>
      <c r="B34" t="s">
        <v>112</v>
      </c>
      <c r="C34">
        <v>2047</v>
      </c>
      <c r="D34" t="s">
        <v>287</v>
      </c>
      <c r="E34" t="s">
        <v>288</v>
      </c>
      <c r="F34">
        <v>3.1469705399999999</v>
      </c>
    </row>
    <row r="35" spans="1:6" hidden="1" x14ac:dyDescent="0.35">
      <c r="A35" t="s">
        <v>77</v>
      </c>
      <c r="B35" t="s">
        <v>112</v>
      </c>
      <c r="C35">
        <v>2048</v>
      </c>
      <c r="D35" t="s">
        <v>287</v>
      </c>
      <c r="E35" t="s">
        <v>288</v>
      </c>
      <c r="F35">
        <v>3.1409052387000003</v>
      </c>
    </row>
    <row r="36" spans="1:6" hidden="1" x14ac:dyDescent="0.35">
      <c r="A36" t="s">
        <v>77</v>
      </c>
      <c r="B36" t="s">
        <v>112</v>
      </c>
      <c r="C36">
        <v>2049</v>
      </c>
      <c r="D36" t="s">
        <v>287</v>
      </c>
      <c r="E36" t="s">
        <v>288</v>
      </c>
      <c r="F36">
        <v>3.1349947681000003</v>
      </c>
    </row>
    <row r="37" spans="1:6" hidden="1" x14ac:dyDescent="0.35">
      <c r="A37" t="s">
        <v>77</v>
      </c>
      <c r="B37" t="s">
        <v>112</v>
      </c>
      <c r="C37">
        <v>2050</v>
      </c>
      <c r="D37" t="s">
        <v>287</v>
      </c>
      <c r="E37" t="s">
        <v>288</v>
      </c>
      <c r="F37">
        <v>3.1292339490000001</v>
      </c>
    </row>
    <row r="38" spans="1:6" hidden="1" x14ac:dyDescent="0.35">
      <c r="A38" t="s">
        <v>77</v>
      </c>
      <c r="B38" t="s">
        <v>112</v>
      </c>
      <c r="C38">
        <v>2015</v>
      </c>
      <c r="D38" t="s">
        <v>289</v>
      </c>
      <c r="E38" t="s">
        <v>290</v>
      </c>
      <c r="F38">
        <v>12.795158586599998</v>
      </c>
    </row>
    <row r="39" spans="1:6" hidden="1" x14ac:dyDescent="0.35">
      <c r="A39" t="s">
        <v>77</v>
      </c>
      <c r="B39" t="s">
        <v>112</v>
      </c>
      <c r="C39">
        <v>2016</v>
      </c>
      <c r="D39" t="s">
        <v>289</v>
      </c>
      <c r="E39" t="s">
        <v>290</v>
      </c>
      <c r="F39">
        <v>13.122345146599999</v>
      </c>
    </row>
    <row r="40" spans="1:6" hidden="1" x14ac:dyDescent="0.35">
      <c r="A40" t="s">
        <v>77</v>
      </c>
      <c r="B40" t="s">
        <v>112</v>
      </c>
      <c r="C40">
        <v>2017</v>
      </c>
      <c r="D40" t="s">
        <v>289</v>
      </c>
      <c r="E40" t="s">
        <v>290</v>
      </c>
      <c r="F40">
        <v>13.3834870565</v>
      </c>
    </row>
    <row r="41" spans="1:6" hidden="1" x14ac:dyDescent="0.35">
      <c r="A41" t="s">
        <v>77</v>
      </c>
      <c r="B41" t="s">
        <v>112</v>
      </c>
      <c r="C41">
        <v>2018</v>
      </c>
      <c r="D41" t="s">
        <v>289</v>
      </c>
      <c r="E41" t="s">
        <v>290</v>
      </c>
      <c r="F41">
        <v>13.815047970499997</v>
      </c>
    </row>
    <row r="42" spans="1:6" hidden="1" x14ac:dyDescent="0.35">
      <c r="A42" t="s">
        <v>77</v>
      </c>
      <c r="B42" t="s">
        <v>112</v>
      </c>
      <c r="C42">
        <v>2019</v>
      </c>
      <c r="D42" t="s">
        <v>289</v>
      </c>
      <c r="E42" t="s">
        <v>290</v>
      </c>
      <c r="F42">
        <v>13.263532555000001</v>
      </c>
    </row>
    <row r="43" spans="1:6" hidden="1" x14ac:dyDescent="0.35">
      <c r="A43" t="s">
        <v>77</v>
      </c>
      <c r="B43" t="s">
        <v>112</v>
      </c>
      <c r="C43">
        <v>2020</v>
      </c>
      <c r="D43" t="s">
        <v>289</v>
      </c>
      <c r="E43" t="s">
        <v>290</v>
      </c>
      <c r="F43">
        <v>13.091543497399996</v>
      </c>
    </row>
    <row r="44" spans="1:6" hidden="1" x14ac:dyDescent="0.35">
      <c r="A44" t="s">
        <v>77</v>
      </c>
      <c r="B44" t="s">
        <v>112</v>
      </c>
      <c r="C44">
        <v>2021</v>
      </c>
      <c r="D44" t="s">
        <v>289</v>
      </c>
      <c r="E44" t="s">
        <v>290</v>
      </c>
      <c r="F44">
        <v>12.263952178576634</v>
      </c>
    </row>
    <row r="45" spans="1:6" hidden="1" x14ac:dyDescent="0.35">
      <c r="A45" t="s">
        <v>77</v>
      </c>
      <c r="B45" t="s">
        <v>112</v>
      </c>
      <c r="C45">
        <v>2022</v>
      </c>
      <c r="D45" t="s">
        <v>289</v>
      </c>
      <c r="E45" t="s">
        <v>290</v>
      </c>
      <c r="F45">
        <v>10.705196627087116</v>
      </c>
    </row>
    <row r="46" spans="1:6" hidden="1" x14ac:dyDescent="0.35">
      <c r="A46" t="s">
        <v>77</v>
      </c>
      <c r="B46" t="s">
        <v>112</v>
      </c>
      <c r="C46">
        <v>2023</v>
      </c>
      <c r="D46" t="s">
        <v>289</v>
      </c>
      <c r="E46" t="s">
        <v>290</v>
      </c>
      <c r="F46">
        <v>9.5581316927518234</v>
      </c>
    </row>
    <row r="47" spans="1:6" hidden="1" x14ac:dyDescent="0.35">
      <c r="A47" t="s">
        <v>77</v>
      </c>
      <c r="B47" t="s">
        <v>112</v>
      </c>
      <c r="C47">
        <v>2024</v>
      </c>
      <c r="D47" t="s">
        <v>289</v>
      </c>
      <c r="E47" t="s">
        <v>290</v>
      </c>
      <c r="F47">
        <v>8.6475092729637169</v>
      </c>
    </row>
    <row r="48" spans="1:6" hidden="1" x14ac:dyDescent="0.35">
      <c r="A48" t="s">
        <v>77</v>
      </c>
      <c r="B48" t="s">
        <v>112</v>
      </c>
      <c r="C48">
        <v>2025</v>
      </c>
      <c r="D48" t="s">
        <v>289</v>
      </c>
      <c r="E48" t="s">
        <v>290</v>
      </c>
      <c r="F48">
        <v>7.8395392751945616</v>
      </c>
    </row>
    <row r="49" spans="1:6" hidden="1" x14ac:dyDescent="0.35">
      <c r="A49" t="s">
        <v>77</v>
      </c>
      <c r="B49" t="s">
        <v>112</v>
      </c>
      <c r="C49">
        <v>2026</v>
      </c>
      <c r="D49" t="s">
        <v>289</v>
      </c>
      <c r="E49" t="s">
        <v>290</v>
      </c>
      <c r="F49">
        <v>7.1114499662672745</v>
      </c>
    </row>
    <row r="50" spans="1:6" hidden="1" x14ac:dyDescent="0.35">
      <c r="A50" t="s">
        <v>77</v>
      </c>
      <c r="B50" t="s">
        <v>112</v>
      </c>
      <c r="C50">
        <v>2027</v>
      </c>
      <c r="D50" t="s">
        <v>289</v>
      </c>
      <c r="E50" t="s">
        <v>290</v>
      </c>
      <c r="F50">
        <v>6.4498874150176162</v>
      </c>
    </row>
    <row r="51" spans="1:6" hidden="1" x14ac:dyDescent="0.35">
      <c r="A51" t="s">
        <v>77</v>
      </c>
      <c r="B51" t="s">
        <v>112</v>
      </c>
      <c r="C51">
        <v>2028</v>
      </c>
      <c r="D51" t="s">
        <v>289</v>
      </c>
      <c r="E51" t="s">
        <v>290</v>
      </c>
      <c r="F51">
        <v>6.0140414322006359</v>
      </c>
    </row>
    <row r="52" spans="1:6" hidden="1" x14ac:dyDescent="0.35">
      <c r="A52" t="s">
        <v>77</v>
      </c>
      <c r="B52" t="s">
        <v>112</v>
      </c>
      <c r="C52">
        <v>2029</v>
      </c>
      <c r="D52" t="s">
        <v>289</v>
      </c>
      <c r="E52" t="s">
        <v>290</v>
      </c>
      <c r="F52">
        <v>5.305321743700552</v>
      </c>
    </row>
    <row r="53" spans="1:6" hidden="1" x14ac:dyDescent="0.35">
      <c r="A53" t="s">
        <v>77</v>
      </c>
      <c r="B53" t="s">
        <v>112</v>
      </c>
      <c r="C53">
        <v>2030</v>
      </c>
      <c r="D53" t="s">
        <v>289</v>
      </c>
      <c r="E53" t="s">
        <v>290</v>
      </c>
      <c r="F53">
        <v>4.8126529139141683</v>
      </c>
    </row>
    <row r="54" spans="1:6" hidden="1" x14ac:dyDescent="0.35">
      <c r="A54" t="s">
        <v>77</v>
      </c>
      <c r="B54" t="s">
        <v>112</v>
      </c>
      <c r="C54">
        <v>2031</v>
      </c>
      <c r="D54" t="s">
        <v>289</v>
      </c>
      <c r="E54" t="s">
        <v>290</v>
      </c>
      <c r="F54">
        <v>4.3667518802489846</v>
      </c>
    </row>
    <row r="55" spans="1:6" hidden="1" x14ac:dyDescent="0.35">
      <c r="A55" t="s">
        <v>77</v>
      </c>
      <c r="B55" t="s">
        <v>112</v>
      </c>
      <c r="C55">
        <v>2032</v>
      </c>
      <c r="D55" t="s">
        <v>289</v>
      </c>
      <c r="E55" t="s">
        <v>290</v>
      </c>
      <c r="F55">
        <v>3.9632363378309057</v>
      </c>
    </row>
    <row r="56" spans="1:6" hidden="1" x14ac:dyDescent="0.35">
      <c r="A56" t="s">
        <v>77</v>
      </c>
      <c r="B56" t="s">
        <v>112</v>
      </c>
      <c r="C56">
        <v>2033</v>
      </c>
      <c r="D56" t="s">
        <v>289</v>
      </c>
      <c r="E56" t="s">
        <v>290</v>
      </c>
      <c r="F56">
        <v>3.5980711659134741</v>
      </c>
    </row>
    <row r="57" spans="1:6" hidden="1" x14ac:dyDescent="0.35">
      <c r="A57" t="s">
        <v>77</v>
      </c>
      <c r="B57" t="s">
        <v>112</v>
      </c>
      <c r="C57">
        <v>2034</v>
      </c>
      <c r="D57" t="s">
        <v>289</v>
      </c>
      <c r="E57" t="s">
        <v>290</v>
      </c>
      <c r="F57">
        <v>3.267574443550922</v>
      </c>
    </row>
    <row r="58" spans="1:6" hidden="1" x14ac:dyDescent="0.35">
      <c r="A58" t="s">
        <v>77</v>
      </c>
      <c r="B58" t="s">
        <v>112</v>
      </c>
      <c r="C58">
        <v>2035</v>
      </c>
      <c r="D58" t="s">
        <v>289</v>
      </c>
      <c r="E58" t="s">
        <v>290</v>
      </c>
      <c r="F58">
        <v>2.9684041568099655</v>
      </c>
    </row>
    <row r="59" spans="1:6" hidden="1" x14ac:dyDescent="0.35">
      <c r="A59" t="s">
        <v>77</v>
      </c>
      <c r="B59" t="s">
        <v>112</v>
      </c>
      <c r="C59">
        <v>2036</v>
      </c>
      <c r="D59" t="s">
        <v>289</v>
      </c>
      <c r="E59" t="s">
        <v>290</v>
      </c>
      <c r="F59">
        <v>2.6975359448826364</v>
      </c>
    </row>
    <row r="60" spans="1:6" hidden="1" x14ac:dyDescent="0.35">
      <c r="A60" t="s">
        <v>77</v>
      </c>
      <c r="B60" t="s">
        <v>112</v>
      </c>
      <c r="C60">
        <v>2037</v>
      </c>
      <c r="D60" t="s">
        <v>289</v>
      </c>
      <c r="E60" t="s">
        <v>290</v>
      </c>
      <c r="F60">
        <v>2.4522374590217173</v>
      </c>
    </row>
    <row r="61" spans="1:6" hidden="1" x14ac:dyDescent="0.35">
      <c r="A61" t="s">
        <v>77</v>
      </c>
      <c r="B61" t="s">
        <v>112</v>
      </c>
      <c r="C61">
        <v>2038</v>
      </c>
      <c r="D61" t="s">
        <v>289</v>
      </c>
      <c r="E61" t="s">
        <v>290</v>
      </c>
      <c r="F61">
        <v>2.2300422736887766</v>
      </c>
    </row>
    <row r="62" spans="1:6" hidden="1" x14ac:dyDescent="0.35">
      <c r="A62" t="s">
        <v>77</v>
      </c>
      <c r="B62" t="s">
        <v>112</v>
      </c>
      <c r="C62">
        <v>2039</v>
      </c>
      <c r="D62" t="s">
        <v>289</v>
      </c>
      <c r="E62" t="s">
        <v>290</v>
      </c>
      <c r="F62">
        <v>2.0287248492008221</v>
      </c>
    </row>
    <row r="63" spans="1:6" hidden="1" x14ac:dyDescent="0.35">
      <c r="A63" t="s">
        <v>77</v>
      </c>
      <c r="B63" t="s">
        <v>112</v>
      </c>
      <c r="C63">
        <v>2040</v>
      </c>
      <c r="D63" t="s">
        <v>289</v>
      </c>
      <c r="E63" t="s">
        <v>290</v>
      </c>
      <c r="F63">
        <v>1.8462772160671965</v>
      </c>
    </row>
    <row r="64" spans="1:6" hidden="1" x14ac:dyDescent="0.35">
      <c r="A64" t="s">
        <v>77</v>
      </c>
      <c r="B64" t="s">
        <v>112</v>
      </c>
      <c r="C64">
        <v>2041</v>
      </c>
      <c r="D64" t="s">
        <v>289</v>
      </c>
      <c r="E64" t="s">
        <v>290</v>
      </c>
      <c r="F64">
        <v>1.6808891430115638</v>
      </c>
    </row>
    <row r="65" spans="1:6" hidden="1" x14ac:dyDescent="0.35">
      <c r="A65" t="s">
        <v>77</v>
      </c>
      <c r="B65" t="s">
        <v>112</v>
      </c>
      <c r="C65">
        <v>2042</v>
      </c>
      <c r="D65" t="s">
        <v>289</v>
      </c>
      <c r="E65" t="s">
        <v>290</v>
      </c>
      <c r="F65">
        <v>1.5309220510377315</v>
      </c>
    </row>
    <row r="66" spans="1:6" hidden="1" x14ac:dyDescent="0.35">
      <c r="A66" t="s">
        <v>77</v>
      </c>
      <c r="B66" t="s">
        <v>112</v>
      </c>
      <c r="C66">
        <v>2043</v>
      </c>
      <c r="D66" t="s">
        <v>289</v>
      </c>
      <c r="E66" t="s">
        <v>290</v>
      </c>
      <c r="F66">
        <v>1.3949029744232504</v>
      </c>
    </row>
    <row r="67" spans="1:6" hidden="1" x14ac:dyDescent="0.35">
      <c r="A67" t="s">
        <v>77</v>
      </c>
      <c r="B67" t="s">
        <v>112</v>
      </c>
      <c r="C67">
        <v>2044</v>
      </c>
      <c r="D67" t="s">
        <v>289</v>
      </c>
      <c r="E67" t="s">
        <v>290</v>
      </c>
      <c r="F67">
        <v>1.2714999185396838</v>
      </c>
    </row>
    <row r="68" spans="1:6" hidden="1" x14ac:dyDescent="0.35">
      <c r="A68" t="s">
        <v>77</v>
      </c>
      <c r="B68" t="s">
        <v>112</v>
      </c>
      <c r="C68">
        <v>2045</v>
      </c>
      <c r="D68" t="s">
        <v>289</v>
      </c>
      <c r="E68" t="s">
        <v>290</v>
      </c>
      <c r="F68">
        <v>1.1595104145112956</v>
      </c>
    </row>
    <row r="69" spans="1:6" hidden="1" x14ac:dyDescent="0.35">
      <c r="A69" t="s">
        <v>77</v>
      </c>
      <c r="B69" t="s">
        <v>112</v>
      </c>
      <c r="C69">
        <v>2046</v>
      </c>
      <c r="D69" t="s">
        <v>289</v>
      </c>
      <c r="E69" t="s">
        <v>290</v>
      </c>
      <c r="F69">
        <v>1.0578487290246186</v>
      </c>
    </row>
    <row r="70" spans="1:6" hidden="1" x14ac:dyDescent="0.35">
      <c r="A70" t="s">
        <v>77</v>
      </c>
      <c r="B70" t="s">
        <v>112</v>
      </c>
      <c r="C70">
        <v>2047</v>
      </c>
      <c r="D70" t="s">
        <v>289</v>
      </c>
      <c r="E70" t="s">
        <v>290</v>
      </c>
      <c r="F70">
        <v>0.96553436153383099</v>
      </c>
    </row>
    <row r="71" spans="1:6" hidden="1" x14ac:dyDescent="0.35">
      <c r="A71" t="s">
        <v>77</v>
      </c>
      <c r="B71" t="s">
        <v>112</v>
      </c>
      <c r="C71">
        <v>2048</v>
      </c>
      <c r="D71" t="s">
        <v>289</v>
      </c>
      <c r="E71" t="s">
        <v>290</v>
      </c>
      <c r="F71">
        <v>0.88168169711816125</v>
      </c>
    </row>
    <row r="72" spans="1:6" hidden="1" x14ac:dyDescent="0.35">
      <c r="A72" t="s">
        <v>77</v>
      </c>
      <c r="B72" t="s">
        <v>112</v>
      </c>
      <c r="C72">
        <v>2049</v>
      </c>
      <c r="D72" t="s">
        <v>289</v>
      </c>
      <c r="E72" t="s">
        <v>290</v>
      </c>
      <c r="F72">
        <v>0.80549068917127786</v>
      </c>
    </row>
    <row r="73" spans="1:6" hidden="1" x14ac:dyDescent="0.35">
      <c r="A73" t="s">
        <v>77</v>
      </c>
      <c r="B73" t="s">
        <v>112</v>
      </c>
      <c r="C73">
        <v>2050</v>
      </c>
      <c r="D73" t="s">
        <v>289</v>
      </c>
      <c r="E73" t="s">
        <v>290</v>
      </c>
      <c r="F73">
        <v>0.73623847336649573</v>
      </c>
    </row>
    <row r="74" spans="1:6" x14ac:dyDescent="0.35">
      <c r="A74" t="s">
        <v>77</v>
      </c>
      <c r="B74" t="s">
        <v>112</v>
      </c>
      <c r="C74">
        <v>2015</v>
      </c>
      <c r="D74" t="s">
        <v>291</v>
      </c>
      <c r="E74" t="s">
        <v>292</v>
      </c>
      <c r="F74">
        <v>0</v>
      </c>
    </row>
    <row r="75" spans="1:6" x14ac:dyDescent="0.35">
      <c r="A75" t="s">
        <v>77</v>
      </c>
      <c r="B75" t="s">
        <v>112</v>
      </c>
      <c r="C75">
        <v>2016</v>
      </c>
      <c r="D75" t="s">
        <v>291</v>
      </c>
      <c r="E75" t="s">
        <v>292</v>
      </c>
      <c r="F75">
        <v>0</v>
      </c>
    </row>
    <row r="76" spans="1:6" x14ac:dyDescent="0.35">
      <c r="A76" t="s">
        <v>77</v>
      </c>
      <c r="B76" t="s">
        <v>112</v>
      </c>
      <c r="C76">
        <v>2017</v>
      </c>
      <c r="D76" t="s">
        <v>291</v>
      </c>
      <c r="E76" t="s">
        <v>292</v>
      </c>
      <c r="F76">
        <v>0</v>
      </c>
    </row>
    <row r="77" spans="1:6" x14ac:dyDescent="0.35">
      <c r="A77" t="s">
        <v>77</v>
      </c>
      <c r="B77" t="s">
        <v>112</v>
      </c>
      <c r="C77">
        <v>2018</v>
      </c>
      <c r="D77" t="s">
        <v>291</v>
      </c>
      <c r="E77" t="s">
        <v>292</v>
      </c>
      <c r="F77">
        <v>0</v>
      </c>
    </row>
    <row r="78" spans="1:6" x14ac:dyDescent="0.35">
      <c r="A78" t="s">
        <v>77</v>
      </c>
      <c r="B78" t="s">
        <v>112</v>
      </c>
      <c r="C78">
        <v>2019</v>
      </c>
      <c r="D78" t="s">
        <v>291</v>
      </c>
      <c r="E78" t="s">
        <v>292</v>
      </c>
      <c r="F78">
        <v>0</v>
      </c>
    </row>
    <row r="79" spans="1:6" x14ac:dyDescent="0.35">
      <c r="A79" t="s">
        <v>77</v>
      </c>
      <c r="B79" t="s">
        <v>112</v>
      </c>
      <c r="C79">
        <v>2020</v>
      </c>
      <c r="D79" t="s">
        <v>291</v>
      </c>
      <c r="E79" t="s">
        <v>292</v>
      </c>
      <c r="F79">
        <v>0</v>
      </c>
    </row>
    <row r="80" spans="1:6" x14ac:dyDescent="0.35">
      <c r="A80" t="s">
        <v>77</v>
      </c>
      <c r="B80" t="s">
        <v>112</v>
      </c>
      <c r="C80">
        <v>2021</v>
      </c>
      <c r="D80" t="s">
        <v>291</v>
      </c>
      <c r="E80" t="s">
        <v>292</v>
      </c>
      <c r="F80">
        <v>1.3686882497233674</v>
      </c>
    </row>
    <row r="81" spans="1:6" x14ac:dyDescent="0.35">
      <c r="A81" t="s">
        <v>77</v>
      </c>
      <c r="B81" t="s">
        <v>112</v>
      </c>
      <c r="C81">
        <v>2022</v>
      </c>
      <c r="D81" t="s">
        <v>291</v>
      </c>
      <c r="E81" t="s">
        <v>292</v>
      </c>
      <c r="F81">
        <v>3.8414925518128875</v>
      </c>
    </row>
    <row r="82" spans="1:6" x14ac:dyDescent="0.35">
      <c r="A82" t="s">
        <v>77</v>
      </c>
      <c r="B82" t="s">
        <v>112</v>
      </c>
      <c r="C82">
        <v>2023</v>
      </c>
      <c r="D82" t="s">
        <v>291</v>
      </c>
      <c r="E82" t="s">
        <v>292</v>
      </c>
      <c r="F82">
        <v>5.065007301848178</v>
      </c>
    </row>
    <row r="83" spans="1:6" x14ac:dyDescent="0.35">
      <c r="A83" t="s">
        <v>77</v>
      </c>
      <c r="B83" t="s">
        <v>112</v>
      </c>
      <c r="C83">
        <v>2024</v>
      </c>
      <c r="D83" t="s">
        <v>291</v>
      </c>
      <c r="E83" t="s">
        <v>292</v>
      </c>
      <c r="F83">
        <v>5.3352128221362811</v>
      </c>
    </row>
    <row r="84" spans="1:6" x14ac:dyDescent="0.35">
      <c r="A84" t="s">
        <v>77</v>
      </c>
      <c r="B84" t="s">
        <v>112</v>
      </c>
      <c r="C84">
        <v>2025</v>
      </c>
      <c r="D84" t="s">
        <v>291</v>
      </c>
      <c r="E84" t="s">
        <v>292</v>
      </c>
      <c r="F84">
        <v>5.7008142501878467</v>
      </c>
    </row>
    <row r="85" spans="1:6" x14ac:dyDescent="0.35">
      <c r="A85" t="s">
        <v>77</v>
      </c>
      <c r="B85" t="s">
        <v>112</v>
      </c>
      <c r="C85">
        <v>2026</v>
      </c>
      <c r="D85" t="s">
        <v>291</v>
      </c>
      <c r="E85" t="s">
        <v>292</v>
      </c>
      <c r="F85">
        <v>6.1059479946762378</v>
      </c>
    </row>
    <row r="86" spans="1:6" x14ac:dyDescent="0.35">
      <c r="A86" t="s">
        <v>77</v>
      </c>
      <c r="B86" t="s">
        <v>112</v>
      </c>
      <c r="C86">
        <v>2027</v>
      </c>
      <c r="D86" t="s">
        <v>291</v>
      </c>
      <c r="E86" t="s">
        <v>292</v>
      </c>
      <c r="F86">
        <v>6.4568463522402606</v>
      </c>
    </row>
    <row r="87" spans="1:6" x14ac:dyDescent="0.35">
      <c r="A87" t="s">
        <v>77</v>
      </c>
      <c r="B87" t="s">
        <v>112</v>
      </c>
      <c r="C87">
        <v>2028</v>
      </c>
      <c r="D87" t="s">
        <v>291</v>
      </c>
      <c r="E87" t="s">
        <v>292</v>
      </c>
      <c r="F87">
        <v>6.636938297939972</v>
      </c>
    </row>
    <row r="88" spans="1:6" x14ac:dyDescent="0.35">
      <c r="A88" t="s">
        <v>77</v>
      </c>
      <c r="B88" t="s">
        <v>112</v>
      </c>
      <c r="C88">
        <v>2029</v>
      </c>
      <c r="D88" t="s">
        <v>291</v>
      </c>
      <c r="E88" t="s">
        <v>292</v>
      </c>
      <c r="F88">
        <v>7.0253427446490662</v>
      </c>
    </row>
    <row r="89" spans="1:6" x14ac:dyDescent="0.35">
      <c r="A89" t="s">
        <v>77</v>
      </c>
      <c r="B89" t="s">
        <v>112</v>
      </c>
      <c r="C89">
        <v>2030</v>
      </c>
      <c r="D89" t="s">
        <v>291</v>
      </c>
      <c r="E89" t="s">
        <v>292</v>
      </c>
      <c r="F89">
        <v>7.2597852437599322</v>
      </c>
    </row>
    <row r="90" spans="1:6" x14ac:dyDescent="0.35">
      <c r="A90" t="s">
        <v>77</v>
      </c>
      <c r="B90" t="s">
        <v>112</v>
      </c>
      <c r="C90">
        <v>2031</v>
      </c>
      <c r="D90" t="s">
        <v>291</v>
      </c>
      <c r="E90" t="s">
        <v>292</v>
      </c>
      <c r="F90">
        <v>7.4741076949882235</v>
      </c>
    </row>
    <row r="91" spans="1:6" x14ac:dyDescent="0.35">
      <c r="A91" t="s">
        <v>77</v>
      </c>
      <c r="B91" t="s">
        <v>112</v>
      </c>
      <c r="C91">
        <v>2032</v>
      </c>
      <c r="D91" t="s">
        <v>291</v>
      </c>
      <c r="E91" t="s">
        <v>292</v>
      </c>
      <c r="F91">
        <v>7.7146442810090008</v>
      </c>
    </row>
    <row r="92" spans="1:6" x14ac:dyDescent="0.35">
      <c r="A92" t="s">
        <v>77</v>
      </c>
      <c r="B92" t="s">
        <v>112</v>
      </c>
      <c r="C92">
        <v>2033</v>
      </c>
      <c r="D92" t="s">
        <v>291</v>
      </c>
      <c r="E92" t="s">
        <v>292</v>
      </c>
      <c r="F92">
        <v>7.9696821101401714</v>
      </c>
    </row>
    <row r="93" spans="1:6" x14ac:dyDescent="0.35">
      <c r="A93" t="s">
        <v>77</v>
      </c>
      <c r="B93" t="s">
        <v>112</v>
      </c>
      <c r="C93">
        <v>2034</v>
      </c>
      <c r="D93" t="s">
        <v>291</v>
      </c>
      <c r="E93" t="s">
        <v>292</v>
      </c>
      <c r="F93">
        <v>8.2311941522026615</v>
      </c>
    </row>
    <row r="94" spans="1:6" x14ac:dyDescent="0.35">
      <c r="A94" t="s">
        <v>77</v>
      </c>
      <c r="B94" t="s">
        <v>112</v>
      </c>
      <c r="C94">
        <v>2035</v>
      </c>
      <c r="D94" t="s">
        <v>291</v>
      </c>
      <c r="E94" t="s">
        <v>292</v>
      </c>
      <c r="F94">
        <v>8.5134798941473999</v>
      </c>
    </row>
    <row r="95" spans="1:6" x14ac:dyDescent="0.35">
      <c r="A95" t="s">
        <v>77</v>
      </c>
      <c r="B95" t="s">
        <v>112</v>
      </c>
      <c r="C95">
        <v>2036</v>
      </c>
      <c r="D95" t="s">
        <v>291</v>
      </c>
      <c r="E95" t="s">
        <v>292</v>
      </c>
      <c r="F95">
        <v>8.8212087475380656</v>
      </c>
    </row>
    <row r="96" spans="1:6" x14ac:dyDescent="0.35">
      <c r="A96" t="s">
        <v>77</v>
      </c>
      <c r="B96" t="s">
        <v>112</v>
      </c>
      <c r="C96">
        <v>2037</v>
      </c>
      <c r="D96" t="s">
        <v>291</v>
      </c>
      <c r="E96" t="s">
        <v>292</v>
      </c>
      <c r="F96">
        <v>9.1493977299805564</v>
      </c>
    </row>
    <row r="97" spans="1:6" x14ac:dyDescent="0.35">
      <c r="A97" t="s">
        <v>77</v>
      </c>
      <c r="B97" t="s">
        <v>112</v>
      </c>
      <c r="C97">
        <v>2038</v>
      </c>
      <c r="D97" t="s">
        <v>291</v>
      </c>
      <c r="E97" t="s">
        <v>292</v>
      </c>
      <c r="F97">
        <v>9.4917156834536396</v>
      </c>
    </row>
    <row r="98" spans="1:6" x14ac:dyDescent="0.35">
      <c r="A98" t="s">
        <v>77</v>
      </c>
      <c r="B98" t="s">
        <v>112</v>
      </c>
      <c r="C98">
        <v>2039</v>
      </c>
      <c r="D98" t="s">
        <v>291</v>
      </c>
      <c r="E98" t="s">
        <v>292</v>
      </c>
      <c r="F98">
        <v>9.846760235324453</v>
      </c>
    </row>
    <row r="99" spans="1:6" x14ac:dyDescent="0.35">
      <c r="A99" t="s">
        <v>77</v>
      </c>
      <c r="B99" t="s">
        <v>112</v>
      </c>
      <c r="C99">
        <v>2040</v>
      </c>
      <c r="D99" t="s">
        <v>291</v>
      </c>
      <c r="E99" t="s">
        <v>292</v>
      </c>
      <c r="F99">
        <v>10.202823978113894</v>
      </c>
    </row>
    <row r="100" spans="1:6" x14ac:dyDescent="0.35">
      <c r="A100" t="s">
        <v>77</v>
      </c>
      <c r="B100" t="s">
        <v>112</v>
      </c>
      <c r="C100">
        <v>2041</v>
      </c>
      <c r="D100" t="s">
        <v>291</v>
      </c>
      <c r="E100" t="s">
        <v>292</v>
      </c>
      <c r="F100">
        <v>10.529607336104416</v>
      </c>
    </row>
    <row r="101" spans="1:6" x14ac:dyDescent="0.35">
      <c r="A101" t="s">
        <v>77</v>
      </c>
      <c r="B101" t="s">
        <v>112</v>
      </c>
      <c r="C101">
        <v>2042</v>
      </c>
      <c r="D101" t="s">
        <v>291</v>
      </c>
      <c r="E101" t="s">
        <v>292</v>
      </c>
      <c r="F101">
        <v>10.856268206667481</v>
      </c>
    </row>
    <row r="102" spans="1:6" x14ac:dyDescent="0.35">
      <c r="A102" t="s">
        <v>77</v>
      </c>
      <c r="B102" t="s">
        <v>112</v>
      </c>
      <c r="C102">
        <v>2043</v>
      </c>
      <c r="D102" t="s">
        <v>291</v>
      </c>
      <c r="E102" t="s">
        <v>292</v>
      </c>
      <c r="F102">
        <v>11.214662076117854</v>
      </c>
    </row>
    <row r="103" spans="1:6" x14ac:dyDescent="0.35">
      <c r="A103" t="s">
        <v>77</v>
      </c>
      <c r="B103" t="s">
        <v>112</v>
      </c>
      <c r="C103">
        <v>2044</v>
      </c>
      <c r="D103" t="s">
        <v>291</v>
      </c>
      <c r="E103" t="s">
        <v>292</v>
      </c>
      <c r="F103">
        <v>11.587140055454675</v>
      </c>
    </row>
    <row r="104" spans="1:6" x14ac:dyDescent="0.35">
      <c r="A104" t="s">
        <v>77</v>
      </c>
      <c r="B104" t="s">
        <v>112</v>
      </c>
      <c r="C104">
        <v>2045</v>
      </c>
      <c r="D104" t="s">
        <v>291</v>
      </c>
      <c r="E104" t="s">
        <v>292</v>
      </c>
      <c r="F104">
        <v>11.968364495885531</v>
      </c>
    </row>
    <row r="105" spans="1:6" x14ac:dyDescent="0.35">
      <c r="A105" t="s">
        <v>77</v>
      </c>
      <c r="B105" t="s">
        <v>112</v>
      </c>
      <c r="C105">
        <v>2046</v>
      </c>
      <c r="D105" t="s">
        <v>291</v>
      </c>
      <c r="E105" t="s">
        <v>292</v>
      </c>
      <c r="F105">
        <v>12.355989497101502</v>
      </c>
    </row>
    <row r="106" spans="1:6" x14ac:dyDescent="0.35">
      <c r="A106" t="s">
        <v>77</v>
      </c>
      <c r="B106" t="s">
        <v>112</v>
      </c>
      <c r="C106">
        <v>2047</v>
      </c>
      <c r="D106" t="s">
        <v>291</v>
      </c>
      <c r="E106" t="s">
        <v>292</v>
      </c>
      <c r="F106">
        <v>12.749195728773447</v>
      </c>
    </row>
    <row r="107" spans="1:6" x14ac:dyDescent="0.35">
      <c r="A107" t="s">
        <v>77</v>
      </c>
      <c r="B107" t="s">
        <v>112</v>
      </c>
      <c r="C107">
        <v>2048</v>
      </c>
      <c r="D107" t="s">
        <v>291</v>
      </c>
      <c r="E107" t="s">
        <v>292</v>
      </c>
      <c r="F107">
        <v>13.147741888951622</v>
      </c>
    </row>
    <row r="108" spans="1:6" x14ac:dyDescent="0.35">
      <c r="A108" t="s">
        <v>77</v>
      </c>
      <c r="B108" t="s">
        <v>112</v>
      </c>
      <c r="C108">
        <v>2049</v>
      </c>
      <c r="D108" t="s">
        <v>291</v>
      </c>
      <c r="E108" t="s">
        <v>292</v>
      </c>
      <c r="F108">
        <v>13.550773561899344</v>
      </c>
    </row>
    <row r="109" spans="1:6" x14ac:dyDescent="0.35">
      <c r="A109" t="s">
        <v>77</v>
      </c>
      <c r="B109" t="s">
        <v>112</v>
      </c>
      <c r="C109">
        <v>2050</v>
      </c>
      <c r="D109" t="s">
        <v>291</v>
      </c>
      <c r="E109" t="s">
        <v>292</v>
      </c>
      <c r="F109">
        <v>13.95711822838669</v>
      </c>
    </row>
    <row r="110" spans="1:6" hidden="1" x14ac:dyDescent="0.35">
      <c r="A110" t="s">
        <v>77</v>
      </c>
      <c r="B110" t="s">
        <v>112</v>
      </c>
      <c r="C110">
        <v>2015</v>
      </c>
      <c r="D110" t="s">
        <v>293</v>
      </c>
      <c r="E110" t="s">
        <v>294</v>
      </c>
      <c r="F110">
        <v>0</v>
      </c>
    </row>
    <row r="111" spans="1:6" hidden="1" x14ac:dyDescent="0.35">
      <c r="A111" t="s">
        <v>77</v>
      </c>
      <c r="B111" t="s">
        <v>112</v>
      </c>
      <c r="C111">
        <v>2016</v>
      </c>
      <c r="D111" t="s">
        <v>293</v>
      </c>
      <c r="E111" t="s">
        <v>294</v>
      </c>
      <c r="F111">
        <v>0</v>
      </c>
    </row>
    <row r="112" spans="1:6" hidden="1" x14ac:dyDescent="0.35">
      <c r="A112" t="s">
        <v>77</v>
      </c>
      <c r="B112" t="s">
        <v>112</v>
      </c>
      <c r="C112">
        <v>2017</v>
      </c>
      <c r="D112" t="s">
        <v>293</v>
      </c>
      <c r="E112" t="s">
        <v>294</v>
      </c>
      <c r="F112">
        <v>0</v>
      </c>
    </row>
    <row r="113" spans="1:6" hidden="1" x14ac:dyDescent="0.35">
      <c r="A113" t="s">
        <v>77</v>
      </c>
      <c r="B113" t="s">
        <v>112</v>
      </c>
      <c r="C113">
        <v>2018</v>
      </c>
      <c r="D113" t="s">
        <v>293</v>
      </c>
      <c r="E113" t="s">
        <v>294</v>
      </c>
      <c r="F113">
        <v>0</v>
      </c>
    </row>
    <row r="114" spans="1:6" hidden="1" x14ac:dyDescent="0.35">
      <c r="A114" t="s">
        <v>77</v>
      </c>
      <c r="B114" t="s">
        <v>112</v>
      </c>
      <c r="C114">
        <v>2019</v>
      </c>
      <c r="D114" t="s">
        <v>293</v>
      </c>
      <c r="E114" t="s">
        <v>294</v>
      </c>
      <c r="F114">
        <v>0</v>
      </c>
    </row>
    <row r="115" spans="1:6" hidden="1" x14ac:dyDescent="0.35">
      <c r="A115" t="s">
        <v>77</v>
      </c>
      <c r="B115" t="s">
        <v>112</v>
      </c>
      <c r="C115">
        <v>2020</v>
      </c>
      <c r="D115" t="s">
        <v>293</v>
      </c>
      <c r="E115" t="s">
        <v>294</v>
      </c>
      <c r="F115">
        <v>0</v>
      </c>
    </row>
    <row r="116" spans="1:6" hidden="1" x14ac:dyDescent="0.35">
      <c r="A116" t="s">
        <v>77</v>
      </c>
      <c r="B116" t="s">
        <v>112</v>
      </c>
      <c r="C116">
        <v>2021</v>
      </c>
      <c r="D116" t="s">
        <v>293</v>
      </c>
      <c r="E116" t="s">
        <v>294</v>
      </c>
      <c r="F116">
        <v>0</v>
      </c>
    </row>
    <row r="117" spans="1:6" hidden="1" x14ac:dyDescent="0.35">
      <c r="A117" t="s">
        <v>77</v>
      </c>
      <c r="B117" t="s">
        <v>112</v>
      </c>
      <c r="C117">
        <v>2022</v>
      </c>
      <c r="D117" t="s">
        <v>293</v>
      </c>
      <c r="E117" t="s">
        <v>294</v>
      </c>
      <c r="F117">
        <v>0</v>
      </c>
    </row>
    <row r="118" spans="1:6" hidden="1" x14ac:dyDescent="0.35">
      <c r="A118" t="s">
        <v>77</v>
      </c>
      <c r="B118" t="s">
        <v>112</v>
      </c>
      <c r="C118">
        <v>2023</v>
      </c>
      <c r="D118" t="s">
        <v>293</v>
      </c>
      <c r="E118" t="s">
        <v>294</v>
      </c>
      <c r="F118">
        <v>0</v>
      </c>
    </row>
    <row r="119" spans="1:6" hidden="1" x14ac:dyDescent="0.35">
      <c r="A119" t="s">
        <v>77</v>
      </c>
      <c r="B119" t="s">
        <v>112</v>
      </c>
      <c r="C119">
        <v>2024</v>
      </c>
      <c r="D119" t="s">
        <v>293</v>
      </c>
      <c r="E119" t="s">
        <v>294</v>
      </c>
      <c r="F119">
        <v>0</v>
      </c>
    </row>
    <row r="120" spans="1:6" hidden="1" x14ac:dyDescent="0.35">
      <c r="A120" t="s">
        <v>77</v>
      </c>
      <c r="B120" t="s">
        <v>112</v>
      </c>
      <c r="C120">
        <v>2025</v>
      </c>
      <c r="D120" t="s">
        <v>293</v>
      </c>
      <c r="E120" t="s">
        <v>294</v>
      </c>
      <c r="F120">
        <v>0.63490534121759268</v>
      </c>
    </row>
    <row r="121" spans="1:6" hidden="1" x14ac:dyDescent="0.35">
      <c r="A121" t="s">
        <v>77</v>
      </c>
      <c r="B121" t="s">
        <v>112</v>
      </c>
      <c r="C121">
        <v>2026</v>
      </c>
      <c r="D121" t="s">
        <v>293</v>
      </c>
      <c r="E121" t="s">
        <v>294</v>
      </c>
      <c r="F121">
        <v>1.3368470604564919</v>
      </c>
    </row>
    <row r="122" spans="1:6" hidden="1" x14ac:dyDescent="0.35">
      <c r="A122" t="s">
        <v>77</v>
      </c>
      <c r="B122" t="s">
        <v>112</v>
      </c>
      <c r="C122">
        <v>2027</v>
      </c>
      <c r="D122" t="s">
        <v>293</v>
      </c>
      <c r="E122" t="s">
        <v>294</v>
      </c>
      <c r="F122">
        <v>1.3997293056421256</v>
      </c>
    </row>
    <row r="123" spans="1:6" hidden="1" x14ac:dyDescent="0.35">
      <c r="A123" t="s">
        <v>77</v>
      </c>
      <c r="B123" t="s">
        <v>112</v>
      </c>
      <c r="C123">
        <v>2028</v>
      </c>
      <c r="D123" t="s">
        <v>293</v>
      </c>
      <c r="E123" t="s">
        <v>294</v>
      </c>
      <c r="F123">
        <v>1.4881973844593901</v>
      </c>
    </row>
    <row r="124" spans="1:6" hidden="1" x14ac:dyDescent="0.35">
      <c r="A124" t="s">
        <v>77</v>
      </c>
      <c r="B124" t="s">
        <v>112</v>
      </c>
      <c r="C124">
        <v>2029</v>
      </c>
      <c r="D124" t="s">
        <v>293</v>
      </c>
      <c r="E124" t="s">
        <v>294</v>
      </c>
      <c r="F124">
        <v>2.1128207061503854</v>
      </c>
    </row>
    <row r="125" spans="1:6" hidden="1" x14ac:dyDescent="0.35">
      <c r="A125" t="s">
        <v>77</v>
      </c>
      <c r="B125" t="s">
        <v>112</v>
      </c>
      <c r="C125">
        <v>2030</v>
      </c>
      <c r="D125" t="s">
        <v>293</v>
      </c>
      <c r="E125" t="s">
        <v>294</v>
      </c>
      <c r="F125">
        <v>2.864520908025904</v>
      </c>
    </row>
    <row r="126" spans="1:6" hidden="1" x14ac:dyDescent="0.35">
      <c r="A126" t="s">
        <v>77</v>
      </c>
      <c r="B126" t="s">
        <v>112</v>
      </c>
      <c r="C126">
        <v>2031</v>
      </c>
      <c r="D126" t="s">
        <v>293</v>
      </c>
      <c r="E126" t="s">
        <v>294</v>
      </c>
      <c r="F126">
        <v>2.9717349480627924</v>
      </c>
    </row>
    <row r="127" spans="1:6" hidden="1" x14ac:dyDescent="0.35">
      <c r="A127" t="s">
        <v>77</v>
      </c>
      <c r="B127" t="s">
        <v>112</v>
      </c>
      <c r="C127">
        <v>2032</v>
      </c>
      <c r="D127" t="s">
        <v>293</v>
      </c>
      <c r="E127" t="s">
        <v>294</v>
      </c>
      <c r="F127">
        <v>2.9142933819600962</v>
      </c>
    </row>
    <row r="128" spans="1:6" hidden="1" x14ac:dyDescent="0.35">
      <c r="A128" t="s">
        <v>77</v>
      </c>
      <c r="B128" t="s">
        <v>112</v>
      </c>
      <c r="C128">
        <v>2033</v>
      </c>
      <c r="D128" t="s">
        <v>293</v>
      </c>
      <c r="E128" t="s">
        <v>294</v>
      </c>
      <c r="F128">
        <v>3.2105261349463579</v>
      </c>
    </row>
    <row r="129" spans="1:6" hidden="1" x14ac:dyDescent="0.35">
      <c r="A129" t="s">
        <v>77</v>
      </c>
      <c r="B129" t="s">
        <v>112</v>
      </c>
      <c r="C129">
        <v>2034</v>
      </c>
      <c r="D129" t="s">
        <v>293</v>
      </c>
      <c r="E129" t="s">
        <v>294</v>
      </c>
      <c r="F129">
        <v>3.5000483612464208</v>
      </c>
    </row>
    <row r="130" spans="1:6" hidden="1" x14ac:dyDescent="0.35">
      <c r="A130" t="s">
        <v>77</v>
      </c>
      <c r="B130" t="s">
        <v>112</v>
      </c>
      <c r="C130">
        <v>2035</v>
      </c>
      <c r="D130" t="s">
        <v>293</v>
      </c>
      <c r="E130" t="s">
        <v>294</v>
      </c>
      <c r="F130">
        <v>3.6666151765426331</v>
      </c>
    </row>
    <row r="131" spans="1:6" hidden="1" x14ac:dyDescent="0.35">
      <c r="A131" t="s">
        <v>77</v>
      </c>
      <c r="B131" t="s">
        <v>112</v>
      </c>
      <c r="C131">
        <v>2036</v>
      </c>
      <c r="D131" t="s">
        <v>293</v>
      </c>
      <c r="E131" t="s">
        <v>294</v>
      </c>
      <c r="F131">
        <v>3.7253915653793044</v>
      </c>
    </row>
    <row r="132" spans="1:6" hidden="1" x14ac:dyDescent="0.35">
      <c r="A132" t="s">
        <v>77</v>
      </c>
      <c r="B132" t="s">
        <v>112</v>
      </c>
      <c r="C132">
        <v>2037</v>
      </c>
      <c r="D132" t="s">
        <v>293</v>
      </c>
      <c r="E132" t="s">
        <v>294</v>
      </c>
      <c r="F132">
        <v>3.6818253396977276</v>
      </c>
    </row>
    <row r="133" spans="1:6" hidden="1" x14ac:dyDescent="0.35">
      <c r="A133" t="s">
        <v>77</v>
      </c>
      <c r="B133" t="s">
        <v>112</v>
      </c>
      <c r="C133">
        <v>2038</v>
      </c>
      <c r="D133" t="s">
        <v>293</v>
      </c>
      <c r="E133" t="s">
        <v>294</v>
      </c>
      <c r="F133">
        <v>3.6425064483575866</v>
      </c>
    </row>
    <row r="134" spans="1:6" hidden="1" x14ac:dyDescent="0.35">
      <c r="A134" t="s">
        <v>77</v>
      </c>
      <c r="B134" t="s">
        <v>112</v>
      </c>
      <c r="C134">
        <v>2039</v>
      </c>
      <c r="D134" t="s">
        <v>293</v>
      </c>
      <c r="E134" t="s">
        <v>294</v>
      </c>
      <c r="F134">
        <v>3.6301566698747223</v>
      </c>
    </row>
    <row r="135" spans="1:6" hidden="1" x14ac:dyDescent="0.35">
      <c r="A135" t="s">
        <v>77</v>
      </c>
      <c r="B135" t="s">
        <v>112</v>
      </c>
      <c r="C135">
        <v>2040</v>
      </c>
      <c r="D135" t="s">
        <v>293</v>
      </c>
      <c r="E135" t="s">
        <v>294</v>
      </c>
      <c r="F135">
        <v>3.6318774554189091</v>
      </c>
    </row>
    <row r="136" spans="1:6" hidden="1" x14ac:dyDescent="0.35">
      <c r="A136" t="s">
        <v>77</v>
      </c>
      <c r="B136" t="s">
        <v>112</v>
      </c>
      <c r="C136">
        <v>2041</v>
      </c>
      <c r="D136" t="s">
        <v>293</v>
      </c>
      <c r="E136" t="s">
        <v>294</v>
      </c>
      <c r="F136">
        <v>3.6426614097840222</v>
      </c>
    </row>
    <row r="137" spans="1:6" hidden="1" x14ac:dyDescent="0.35">
      <c r="A137" t="s">
        <v>77</v>
      </c>
      <c r="B137" t="s">
        <v>112</v>
      </c>
      <c r="C137">
        <v>2042</v>
      </c>
      <c r="D137" t="s">
        <v>293</v>
      </c>
      <c r="E137" t="s">
        <v>294</v>
      </c>
      <c r="F137">
        <v>3.6374413239947874</v>
      </c>
    </row>
    <row r="138" spans="1:6" hidden="1" x14ac:dyDescent="0.35">
      <c r="A138" t="s">
        <v>77</v>
      </c>
      <c r="B138" t="s">
        <v>112</v>
      </c>
      <c r="C138">
        <v>2043</v>
      </c>
      <c r="D138" t="s">
        <v>293</v>
      </c>
      <c r="E138" t="s">
        <v>294</v>
      </c>
      <c r="F138">
        <v>3.6217281855589007</v>
      </c>
    </row>
    <row r="139" spans="1:6" hidden="1" x14ac:dyDescent="0.35">
      <c r="A139" t="s">
        <v>77</v>
      </c>
      <c r="B139" t="s">
        <v>112</v>
      </c>
      <c r="C139">
        <v>2044</v>
      </c>
      <c r="D139" t="s">
        <v>293</v>
      </c>
      <c r="E139" t="s">
        <v>294</v>
      </c>
      <c r="F139">
        <v>3.6153897685056435</v>
      </c>
    </row>
    <row r="140" spans="1:6" hidden="1" x14ac:dyDescent="0.35">
      <c r="A140" t="s">
        <v>77</v>
      </c>
      <c r="B140" t="s">
        <v>112</v>
      </c>
      <c r="C140">
        <v>2045</v>
      </c>
      <c r="D140" t="s">
        <v>293</v>
      </c>
      <c r="E140" t="s">
        <v>294</v>
      </c>
      <c r="F140">
        <v>3.6137647024031772</v>
      </c>
    </row>
    <row r="141" spans="1:6" hidden="1" x14ac:dyDescent="0.35">
      <c r="A141" t="s">
        <v>77</v>
      </c>
      <c r="B141" t="s">
        <v>112</v>
      </c>
      <c r="C141">
        <v>2046</v>
      </c>
      <c r="D141" t="s">
        <v>293</v>
      </c>
      <c r="E141" t="s">
        <v>294</v>
      </c>
      <c r="F141">
        <v>3.6149502513738803</v>
      </c>
    </row>
    <row r="142" spans="1:6" hidden="1" x14ac:dyDescent="0.35">
      <c r="A142" t="s">
        <v>77</v>
      </c>
      <c r="B142" t="s">
        <v>112</v>
      </c>
      <c r="C142">
        <v>2047</v>
      </c>
      <c r="D142" t="s">
        <v>293</v>
      </c>
      <c r="E142" t="s">
        <v>294</v>
      </c>
      <c r="F142">
        <v>3.6174548802927156</v>
      </c>
    </row>
    <row r="143" spans="1:6" hidden="1" x14ac:dyDescent="0.35">
      <c r="A143" t="s">
        <v>77</v>
      </c>
      <c r="B143" t="s">
        <v>112</v>
      </c>
      <c r="C143">
        <v>2048</v>
      </c>
      <c r="D143" t="s">
        <v>293</v>
      </c>
      <c r="E143" t="s">
        <v>294</v>
      </c>
      <c r="F143">
        <v>3.620777128730218</v>
      </c>
    </row>
    <row r="144" spans="1:6" hidden="1" x14ac:dyDescent="0.35">
      <c r="A144" t="s">
        <v>77</v>
      </c>
      <c r="B144" t="s">
        <v>112</v>
      </c>
      <c r="C144">
        <v>2049</v>
      </c>
      <c r="D144" t="s">
        <v>293</v>
      </c>
      <c r="E144" t="s">
        <v>294</v>
      </c>
      <c r="F144">
        <v>3.6246511054293755</v>
      </c>
    </row>
    <row r="145" spans="1:6" hidden="1" x14ac:dyDescent="0.35">
      <c r="A145" t="s">
        <v>77</v>
      </c>
      <c r="B145" t="s">
        <v>112</v>
      </c>
      <c r="C145">
        <v>2050</v>
      </c>
      <c r="D145" t="s">
        <v>293</v>
      </c>
      <c r="E145" t="s">
        <v>294</v>
      </c>
      <c r="F145">
        <v>3.6288841876468183</v>
      </c>
    </row>
    <row r="146" spans="1:6" hidden="1" x14ac:dyDescent="0.35">
      <c r="A146" t="s">
        <v>76</v>
      </c>
      <c r="B146" t="s">
        <v>130</v>
      </c>
      <c r="C146">
        <v>2015</v>
      </c>
      <c r="D146" t="s">
        <v>287</v>
      </c>
      <c r="E146" t="s">
        <v>288</v>
      </c>
      <c r="F146">
        <v>2.3807763895000003</v>
      </c>
    </row>
    <row r="147" spans="1:6" hidden="1" x14ac:dyDescent="0.35">
      <c r="A147" t="s">
        <v>76</v>
      </c>
      <c r="B147" t="s">
        <v>130</v>
      </c>
      <c r="C147">
        <v>2016</v>
      </c>
      <c r="D147" t="s">
        <v>287</v>
      </c>
      <c r="E147" t="s">
        <v>288</v>
      </c>
      <c r="F147">
        <v>2.1896335387999999</v>
      </c>
    </row>
    <row r="148" spans="1:6" hidden="1" x14ac:dyDescent="0.35">
      <c r="A148" t="s">
        <v>76</v>
      </c>
      <c r="B148" t="s">
        <v>130</v>
      </c>
      <c r="C148">
        <v>2017</v>
      </c>
      <c r="D148" t="s">
        <v>287</v>
      </c>
      <c r="E148" t="s">
        <v>288</v>
      </c>
      <c r="F148">
        <v>2.1444926615999997</v>
      </c>
    </row>
    <row r="149" spans="1:6" hidden="1" x14ac:dyDescent="0.35">
      <c r="A149" t="s">
        <v>76</v>
      </c>
      <c r="B149" t="s">
        <v>130</v>
      </c>
      <c r="C149">
        <v>2018</v>
      </c>
      <c r="D149" t="s">
        <v>287</v>
      </c>
      <c r="E149" t="s">
        <v>288</v>
      </c>
      <c r="F149">
        <v>2.3455501248999999</v>
      </c>
    </row>
    <row r="150" spans="1:6" hidden="1" x14ac:dyDescent="0.35">
      <c r="A150" t="s">
        <v>76</v>
      </c>
      <c r="B150" t="s">
        <v>130</v>
      </c>
      <c r="C150">
        <v>2019</v>
      </c>
      <c r="D150" t="s">
        <v>287</v>
      </c>
      <c r="E150" t="s">
        <v>288</v>
      </c>
      <c r="F150">
        <v>2.4430961053</v>
      </c>
    </row>
    <row r="151" spans="1:6" hidden="1" x14ac:dyDescent="0.35">
      <c r="A151" t="s">
        <v>76</v>
      </c>
      <c r="B151" t="s">
        <v>130</v>
      </c>
      <c r="C151">
        <v>2020</v>
      </c>
      <c r="D151" t="s">
        <v>287</v>
      </c>
      <c r="E151" t="s">
        <v>288</v>
      </c>
      <c r="F151">
        <v>2.3355903769999999</v>
      </c>
    </row>
    <row r="152" spans="1:6" hidden="1" x14ac:dyDescent="0.35">
      <c r="A152" t="s">
        <v>76</v>
      </c>
      <c r="B152" t="s">
        <v>130</v>
      </c>
      <c r="C152">
        <v>2021</v>
      </c>
      <c r="D152" t="s">
        <v>287</v>
      </c>
      <c r="E152" t="s">
        <v>288</v>
      </c>
      <c r="F152">
        <v>2.479560846</v>
      </c>
    </row>
    <row r="153" spans="1:6" hidden="1" x14ac:dyDescent="0.35">
      <c r="A153" t="s">
        <v>76</v>
      </c>
      <c r="B153" t="s">
        <v>130</v>
      </c>
      <c r="C153">
        <v>2022</v>
      </c>
      <c r="D153" t="s">
        <v>287</v>
      </c>
      <c r="E153" t="s">
        <v>288</v>
      </c>
      <c r="F153">
        <v>2.7447013853999995</v>
      </c>
    </row>
    <row r="154" spans="1:6" hidden="1" x14ac:dyDescent="0.35">
      <c r="A154" t="s">
        <v>76</v>
      </c>
      <c r="B154" t="s">
        <v>130</v>
      </c>
      <c r="C154">
        <v>2023</v>
      </c>
      <c r="D154" t="s">
        <v>287</v>
      </c>
      <c r="E154" t="s">
        <v>288</v>
      </c>
      <c r="F154">
        <v>2.7640813897999998</v>
      </c>
    </row>
    <row r="155" spans="1:6" hidden="1" x14ac:dyDescent="0.35">
      <c r="A155" t="s">
        <v>76</v>
      </c>
      <c r="B155" t="s">
        <v>130</v>
      </c>
      <c r="C155">
        <v>2024</v>
      </c>
      <c r="D155" t="s">
        <v>287</v>
      </c>
      <c r="E155" t="s">
        <v>288</v>
      </c>
      <c r="F155">
        <v>2.6674715143999999</v>
      </c>
    </row>
    <row r="156" spans="1:6" hidden="1" x14ac:dyDescent="0.35">
      <c r="A156" t="s">
        <v>76</v>
      </c>
      <c r="B156" t="s">
        <v>130</v>
      </c>
      <c r="C156">
        <v>2025</v>
      </c>
      <c r="D156" t="s">
        <v>287</v>
      </c>
      <c r="E156" t="s">
        <v>288</v>
      </c>
      <c r="F156">
        <v>2.6286139426999999</v>
      </c>
    </row>
    <row r="157" spans="1:6" hidden="1" x14ac:dyDescent="0.35">
      <c r="A157" t="s">
        <v>76</v>
      </c>
      <c r="B157" t="s">
        <v>130</v>
      </c>
      <c r="C157">
        <v>2026</v>
      </c>
      <c r="D157" t="s">
        <v>287</v>
      </c>
      <c r="E157" t="s">
        <v>288</v>
      </c>
      <c r="F157">
        <v>2.6159834354000004</v>
      </c>
    </row>
    <row r="158" spans="1:6" hidden="1" x14ac:dyDescent="0.35">
      <c r="A158" t="s">
        <v>76</v>
      </c>
      <c r="B158" t="s">
        <v>130</v>
      </c>
      <c r="C158">
        <v>2027</v>
      </c>
      <c r="D158" t="s">
        <v>287</v>
      </c>
      <c r="E158" t="s">
        <v>288</v>
      </c>
      <c r="F158">
        <v>2.6202630721999998</v>
      </c>
    </row>
    <row r="159" spans="1:6" hidden="1" x14ac:dyDescent="0.35">
      <c r="A159" t="s">
        <v>76</v>
      </c>
      <c r="B159" t="s">
        <v>130</v>
      </c>
      <c r="C159">
        <v>2028</v>
      </c>
      <c r="D159" t="s">
        <v>287</v>
      </c>
      <c r="E159" t="s">
        <v>288</v>
      </c>
      <c r="F159">
        <v>2.6342596249999999</v>
      </c>
    </row>
    <row r="160" spans="1:6" hidden="1" x14ac:dyDescent="0.35">
      <c r="A160" t="s">
        <v>76</v>
      </c>
      <c r="B160" t="s">
        <v>130</v>
      </c>
      <c r="C160">
        <v>2029</v>
      </c>
      <c r="D160" t="s">
        <v>287</v>
      </c>
      <c r="E160" t="s">
        <v>288</v>
      </c>
      <c r="F160">
        <v>2.6535125355</v>
      </c>
    </row>
    <row r="161" spans="1:6" hidden="1" x14ac:dyDescent="0.35">
      <c r="A161" t="s">
        <v>76</v>
      </c>
      <c r="B161" t="s">
        <v>130</v>
      </c>
      <c r="C161">
        <v>2030</v>
      </c>
      <c r="D161" t="s">
        <v>287</v>
      </c>
      <c r="E161" t="s">
        <v>288</v>
      </c>
      <c r="F161">
        <v>2.6761362032</v>
      </c>
    </row>
    <row r="162" spans="1:6" hidden="1" x14ac:dyDescent="0.35">
      <c r="A162" t="s">
        <v>76</v>
      </c>
      <c r="B162" t="s">
        <v>130</v>
      </c>
      <c r="C162">
        <v>2031</v>
      </c>
      <c r="D162" t="s">
        <v>287</v>
      </c>
      <c r="E162" t="s">
        <v>288</v>
      </c>
      <c r="F162">
        <v>2.6942678900000003</v>
      </c>
    </row>
    <row r="163" spans="1:6" hidden="1" x14ac:dyDescent="0.35">
      <c r="A163" t="s">
        <v>76</v>
      </c>
      <c r="B163" t="s">
        <v>130</v>
      </c>
      <c r="C163">
        <v>2032</v>
      </c>
      <c r="D163" t="s">
        <v>287</v>
      </c>
      <c r="E163" t="s">
        <v>288</v>
      </c>
      <c r="F163">
        <v>2.7075356769000001</v>
      </c>
    </row>
    <row r="164" spans="1:6" hidden="1" x14ac:dyDescent="0.35">
      <c r="A164" t="s">
        <v>76</v>
      </c>
      <c r="B164" t="s">
        <v>130</v>
      </c>
      <c r="C164">
        <v>2033</v>
      </c>
      <c r="D164" t="s">
        <v>287</v>
      </c>
      <c r="E164" t="s">
        <v>288</v>
      </c>
      <c r="F164">
        <v>2.7208622302999999</v>
      </c>
    </row>
    <row r="165" spans="1:6" hidden="1" x14ac:dyDescent="0.35">
      <c r="A165" t="s">
        <v>76</v>
      </c>
      <c r="B165" t="s">
        <v>130</v>
      </c>
      <c r="C165">
        <v>2034</v>
      </c>
      <c r="D165" t="s">
        <v>287</v>
      </c>
      <c r="E165" t="s">
        <v>288</v>
      </c>
      <c r="F165">
        <v>2.7340301505999998</v>
      </c>
    </row>
    <row r="166" spans="1:6" hidden="1" x14ac:dyDescent="0.35">
      <c r="A166" t="s">
        <v>76</v>
      </c>
      <c r="B166" t="s">
        <v>130</v>
      </c>
      <c r="C166">
        <v>2035</v>
      </c>
      <c r="D166" t="s">
        <v>287</v>
      </c>
      <c r="E166" t="s">
        <v>288</v>
      </c>
      <c r="F166">
        <v>2.7469206048000001</v>
      </c>
    </row>
    <row r="167" spans="1:6" hidden="1" x14ac:dyDescent="0.35">
      <c r="A167" t="s">
        <v>76</v>
      </c>
      <c r="B167" t="s">
        <v>130</v>
      </c>
      <c r="C167">
        <v>2036</v>
      </c>
      <c r="D167" t="s">
        <v>287</v>
      </c>
      <c r="E167" t="s">
        <v>288</v>
      </c>
      <c r="F167">
        <v>2.7594705028000002</v>
      </c>
    </row>
    <row r="168" spans="1:6" hidden="1" x14ac:dyDescent="0.35">
      <c r="A168" t="s">
        <v>76</v>
      </c>
      <c r="B168" t="s">
        <v>130</v>
      </c>
      <c r="C168">
        <v>2037</v>
      </c>
      <c r="D168" t="s">
        <v>287</v>
      </c>
      <c r="E168" t="s">
        <v>288</v>
      </c>
      <c r="F168">
        <v>2.7716493158</v>
      </c>
    </row>
    <row r="169" spans="1:6" hidden="1" x14ac:dyDescent="0.35">
      <c r="A169" t="s">
        <v>76</v>
      </c>
      <c r="B169" t="s">
        <v>130</v>
      </c>
      <c r="C169">
        <v>2038</v>
      </c>
      <c r="D169" t="s">
        <v>287</v>
      </c>
      <c r="E169" t="s">
        <v>288</v>
      </c>
      <c r="F169">
        <v>2.7834464844000002</v>
      </c>
    </row>
    <row r="170" spans="1:6" hidden="1" x14ac:dyDescent="0.35">
      <c r="A170" t="s">
        <v>76</v>
      </c>
      <c r="B170" t="s">
        <v>130</v>
      </c>
      <c r="C170">
        <v>2039</v>
      </c>
      <c r="D170" t="s">
        <v>287</v>
      </c>
      <c r="E170" t="s">
        <v>288</v>
      </c>
      <c r="F170">
        <v>2.7948645222000001</v>
      </c>
    </row>
    <row r="171" spans="1:6" hidden="1" x14ac:dyDescent="0.35">
      <c r="A171" t="s">
        <v>76</v>
      </c>
      <c r="B171" t="s">
        <v>130</v>
      </c>
      <c r="C171">
        <v>2040</v>
      </c>
      <c r="D171" t="s">
        <v>287</v>
      </c>
      <c r="E171" t="s">
        <v>288</v>
      </c>
      <c r="F171">
        <v>2.8013471848</v>
      </c>
    </row>
    <row r="172" spans="1:6" hidden="1" x14ac:dyDescent="0.35">
      <c r="A172" t="s">
        <v>76</v>
      </c>
      <c r="B172" t="s">
        <v>130</v>
      </c>
      <c r="C172">
        <v>2041</v>
      </c>
      <c r="D172" t="s">
        <v>287</v>
      </c>
      <c r="E172" t="s">
        <v>288</v>
      </c>
      <c r="F172">
        <v>2.8037217884999999</v>
      </c>
    </row>
    <row r="173" spans="1:6" hidden="1" x14ac:dyDescent="0.35">
      <c r="A173" t="s">
        <v>76</v>
      </c>
      <c r="B173" t="s">
        <v>130</v>
      </c>
      <c r="C173">
        <v>2042</v>
      </c>
      <c r="D173" t="s">
        <v>287</v>
      </c>
      <c r="E173" t="s">
        <v>288</v>
      </c>
      <c r="F173">
        <v>2.8059330915</v>
      </c>
    </row>
    <row r="174" spans="1:6" hidden="1" x14ac:dyDescent="0.35">
      <c r="A174" t="s">
        <v>76</v>
      </c>
      <c r="B174" t="s">
        <v>130</v>
      </c>
      <c r="C174">
        <v>2043</v>
      </c>
      <c r="D174" t="s">
        <v>287</v>
      </c>
      <c r="E174" t="s">
        <v>288</v>
      </c>
      <c r="F174">
        <v>2.8079974398999998</v>
      </c>
    </row>
    <row r="175" spans="1:6" hidden="1" x14ac:dyDescent="0.35">
      <c r="A175" t="s">
        <v>76</v>
      </c>
      <c r="B175" t="s">
        <v>130</v>
      </c>
      <c r="C175">
        <v>2044</v>
      </c>
      <c r="D175" t="s">
        <v>287</v>
      </c>
      <c r="E175" t="s">
        <v>288</v>
      </c>
      <c r="F175">
        <v>2.8099432578000001</v>
      </c>
    </row>
    <row r="176" spans="1:6" hidden="1" x14ac:dyDescent="0.35">
      <c r="A176" t="s">
        <v>76</v>
      </c>
      <c r="B176" t="s">
        <v>130</v>
      </c>
      <c r="C176">
        <v>2045</v>
      </c>
      <c r="D176" t="s">
        <v>287</v>
      </c>
      <c r="E176" t="s">
        <v>288</v>
      </c>
      <c r="F176">
        <v>2.7961196413000002</v>
      </c>
    </row>
    <row r="177" spans="1:6" hidden="1" x14ac:dyDescent="0.35">
      <c r="A177" t="s">
        <v>76</v>
      </c>
      <c r="B177" t="s">
        <v>130</v>
      </c>
      <c r="C177">
        <v>2046</v>
      </c>
      <c r="D177" t="s">
        <v>287</v>
      </c>
      <c r="E177" t="s">
        <v>288</v>
      </c>
      <c r="F177">
        <v>2.7688958149000005</v>
      </c>
    </row>
    <row r="178" spans="1:6" hidden="1" x14ac:dyDescent="0.35">
      <c r="A178" t="s">
        <v>76</v>
      </c>
      <c r="B178" t="s">
        <v>130</v>
      </c>
      <c r="C178">
        <v>2047</v>
      </c>
      <c r="D178" t="s">
        <v>287</v>
      </c>
      <c r="E178" t="s">
        <v>288</v>
      </c>
      <c r="F178">
        <v>2.7415427058000001</v>
      </c>
    </row>
    <row r="179" spans="1:6" hidden="1" x14ac:dyDescent="0.35">
      <c r="A179" t="s">
        <v>76</v>
      </c>
      <c r="B179" t="s">
        <v>130</v>
      </c>
      <c r="C179">
        <v>2048</v>
      </c>
      <c r="D179" t="s">
        <v>287</v>
      </c>
      <c r="E179" t="s">
        <v>288</v>
      </c>
      <c r="F179">
        <v>2.7140971577999999</v>
      </c>
    </row>
    <row r="180" spans="1:6" hidden="1" x14ac:dyDescent="0.35">
      <c r="A180" t="s">
        <v>76</v>
      </c>
      <c r="B180" t="s">
        <v>130</v>
      </c>
      <c r="C180">
        <v>2049</v>
      </c>
      <c r="D180" t="s">
        <v>287</v>
      </c>
      <c r="E180" t="s">
        <v>288</v>
      </c>
      <c r="F180">
        <v>2.6865976301000001</v>
      </c>
    </row>
    <row r="181" spans="1:6" hidden="1" x14ac:dyDescent="0.35">
      <c r="A181" t="s">
        <v>76</v>
      </c>
      <c r="B181" t="s">
        <v>130</v>
      </c>
      <c r="C181">
        <v>2050</v>
      </c>
      <c r="D181" t="s">
        <v>287</v>
      </c>
      <c r="E181" t="s">
        <v>288</v>
      </c>
      <c r="F181">
        <v>2.6590837203</v>
      </c>
    </row>
    <row r="182" spans="1:6" hidden="1" x14ac:dyDescent="0.35">
      <c r="A182" t="s">
        <v>76</v>
      </c>
      <c r="B182" t="s">
        <v>130</v>
      </c>
      <c r="C182">
        <v>2015</v>
      </c>
      <c r="D182" t="s">
        <v>289</v>
      </c>
      <c r="E182" t="s">
        <v>290</v>
      </c>
      <c r="F182">
        <v>12.795158586599998</v>
      </c>
    </row>
    <row r="183" spans="1:6" hidden="1" x14ac:dyDescent="0.35">
      <c r="A183" t="s">
        <v>76</v>
      </c>
      <c r="B183" t="s">
        <v>130</v>
      </c>
      <c r="C183">
        <v>2016</v>
      </c>
      <c r="D183" t="s">
        <v>289</v>
      </c>
      <c r="E183" t="s">
        <v>290</v>
      </c>
      <c r="F183">
        <v>13.122345146599999</v>
      </c>
    </row>
    <row r="184" spans="1:6" hidden="1" x14ac:dyDescent="0.35">
      <c r="A184" t="s">
        <v>76</v>
      </c>
      <c r="B184" t="s">
        <v>130</v>
      </c>
      <c r="C184">
        <v>2017</v>
      </c>
      <c r="D184" t="s">
        <v>289</v>
      </c>
      <c r="E184" t="s">
        <v>290</v>
      </c>
      <c r="F184">
        <v>13.3834870565</v>
      </c>
    </row>
    <row r="185" spans="1:6" hidden="1" x14ac:dyDescent="0.35">
      <c r="A185" t="s">
        <v>76</v>
      </c>
      <c r="B185" t="s">
        <v>130</v>
      </c>
      <c r="C185">
        <v>2018</v>
      </c>
      <c r="D185" t="s">
        <v>289</v>
      </c>
      <c r="E185" t="s">
        <v>290</v>
      </c>
      <c r="F185">
        <v>13.815047970499997</v>
      </c>
    </row>
    <row r="186" spans="1:6" hidden="1" x14ac:dyDescent="0.35">
      <c r="A186" t="s">
        <v>76</v>
      </c>
      <c r="B186" t="s">
        <v>130</v>
      </c>
      <c r="C186">
        <v>2019</v>
      </c>
      <c r="D186" t="s">
        <v>289</v>
      </c>
      <c r="E186" t="s">
        <v>290</v>
      </c>
      <c r="F186">
        <v>13.263532555000001</v>
      </c>
    </row>
    <row r="187" spans="1:6" hidden="1" x14ac:dyDescent="0.35">
      <c r="A187" t="s">
        <v>76</v>
      </c>
      <c r="B187" t="s">
        <v>130</v>
      </c>
      <c r="C187">
        <v>2020</v>
      </c>
      <c r="D187" t="s">
        <v>289</v>
      </c>
      <c r="E187" t="s">
        <v>290</v>
      </c>
      <c r="F187">
        <v>13.091543497399996</v>
      </c>
    </row>
    <row r="188" spans="1:6" hidden="1" x14ac:dyDescent="0.35">
      <c r="A188" t="s">
        <v>76</v>
      </c>
      <c r="B188" t="s">
        <v>130</v>
      </c>
      <c r="C188">
        <v>2021</v>
      </c>
      <c r="D188" t="s">
        <v>289</v>
      </c>
      <c r="E188" t="s">
        <v>290</v>
      </c>
      <c r="F188">
        <v>12.263952178576634</v>
      </c>
    </row>
    <row r="189" spans="1:6" hidden="1" x14ac:dyDescent="0.35">
      <c r="A189" t="s">
        <v>76</v>
      </c>
      <c r="B189" t="s">
        <v>130</v>
      </c>
      <c r="C189">
        <v>2022</v>
      </c>
      <c r="D189" t="s">
        <v>289</v>
      </c>
      <c r="E189" t="s">
        <v>290</v>
      </c>
      <c r="F189">
        <v>10.705196627012597</v>
      </c>
    </row>
    <row r="190" spans="1:6" hidden="1" x14ac:dyDescent="0.35">
      <c r="A190" t="s">
        <v>76</v>
      </c>
      <c r="B190" t="s">
        <v>130</v>
      </c>
      <c r="C190">
        <v>2023</v>
      </c>
      <c r="D190" t="s">
        <v>289</v>
      </c>
      <c r="E190" t="s">
        <v>290</v>
      </c>
      <c r="F190">
        <v>9.5581316927085513</v>
      </c>
    </row>
    <row r="191" spans="1:6" hidden="1" x14ac:dyDescent="0.35">
      <c r="A191" t="s">
        <v>76</v>
      </c>
      <c r="B191" t="s">
        <v>130</v>
      </c>
      <c r="C191">
        <v>2024</v>
      </c>
      <c r="D191" t="s">
        <v>289</v>
      </c>
      <c r="E191" t="s">
        <v>290</v>
      </c>
      <c r="F191">
        <v>8.6475092730239531</v>
      </c>
    </row>
    <row r="192" spans="1:6" hidden="1" x14ac:dyDescent="0.35">
      <c r="A192" t="s">
        <v>76</v>
      </c>
      <c r="B192" t="s">
        <v>130</v>
      </c>
      <c r="C192">
        <v>2025</v>
      </c>
      <c r="D192" t="s">
        <v>289</v>
      </c>
      <c r="E192" t="s">
        <v>290</v>
      </c>
      <c r="F192">
        <v>7.8395392752883959</v>
      </c>
    </row>
    <row r="193" spans="1:6" hidden="1" x14ac:dyDescent="0.35">
      <c r="A193" t="s">
        <v>76</v>
      </c>
      <c r="B193" t="s">
        <v>130</v>
      </c>
      <c r="C193">
        <v>2026</v>
      </c>
      <c r="D193" t="s">
        <v>289</v>
      </c>
      <c r="E193" t="s">
        <v>290</v>
      </c>
      <c r="F193">
        <v>7.1114499662905555</v>
      </c>
    </row>
    <row r="194" spans="1:6" hidden="1" x14ac:dyDescent="0.35">
      <c r="A194" t="s">
        <v>76</v>
      </c>
      <c r="B194" t="s">
        <v>130</v>
      </c>
      <c r="C194">
        <v>2027</v>
      </c>
      <c r="D194" t="s">
        <v>289</v>
      </c>
      <c r="E194" t="s">
        <v>290</v>
      </c>
      <c r="F194">
        <v>6.4498874151123067</v>
      </c>
    </row>
    <row r="195" spans="1:6" hidden="1" x14ac:dyDescent="0.35">
      <c r="A195" t="s">
        <v>76</v>
      </c>
      <c r="B195" t="s">
        <v>130</v>
      </c>
      <c r="C195">
        <v>2028</v>
      </c>
      <c r="D195" t="s">
        <v>289</v>
      </c>
      <c r="E195" t="s">
        <v>290</v>
      </c>
      <c r="F195">
        <v>6.3862071782246739</v>
      </c>
    </row>
    <row r="196" spans="1:6" hidden="1" x14ac:dyDescent="0.35">
      <c r="A196" t="s">
        <v>76</v>
      </c>
      <c r="B196" t="s">
        <v>130</v>
      </c>
      <c r="C196">
        <v>2029</v>
      </c>
      <c r="D196" t="s">
        <v>289</v>
      </c>
      <c r="E196" t="s">
        <v>290</v>
      </c>
      <c r="F196">
        <v>5.3053217438628826</v>
      </c>
    </row>
    <row r="197" spans="1:6" hidden="1" x14ac:dyDescent="0.35">
      <c r="A197" t="s">
        <v>76</v>
      </c>
      <c r="B197" t="s">
        <v>130</v>
      </c>
      <c r="C197">
        <v>2030</v>
      </c>
      <c r="D197" t="s">
        <v>289</v>
      </c>
      <c r="E197" t="s">
        <v>290</v>
      </c>
      <c r="F197">
        <v>4.8126529140997976</v>
      </c>
    </row>
    <row r="198" spans="1:6" hidden="1" x14ac:dyDescent="0.35">
      <c r="A198" t="s">
        <v>76</v>
      </c>
      <c r="B198" t="s">
        <v>130</v>
      </c>
      <c r="C198">
        <v>2031</v>
      </c>
      <c r="D198" t="s">
        <v>289</v>
      </c>
      <c r="E198" t="s">
        <v>290</v>
      </c>
      <c r="F198">
        <v>4.366751880177195</v>
      </c>
    </row>
    <row r="199" spans="1:6" hidden="1" x14ac:dyDescent="0.35">
      <c r="A199" t="s">
        <v>76</v>
      </c>
      <c r="B199" t="s">
        <v>130</v>
      </c>
      <c r="C199">
        <v>2032</v>
      </c>
      <c r="D199" t="s">
        <v>289</v>
      </c>
      <c r="E199" t="s">
        <v>290</v>
      </c>
      <c r="F199">
        <v>3.9632363378478663</v>
      </c>
    </row>
    <row r="200" spans="1:6" hidden="1" x14ac:dyDescent="0.35">
      <c r="A200" t="s">
        <v>76</v>
      </c>
      <c r="B200" t="s">
        <v>130</v>
      </c>
      <c r="C200">
        <v>2033</v>
      </c>
      <c r="D200" t="s">
        <v>289</v>
      </c>
      <c r="E200" t="s">
        <v>290</v>
      </c>
      <c r="F200">
        <v>3.5980711657572435</v>
      </c>
    </row>
    <row r="201" spans="1:6" hidden="1" x14ac:dyDescent="0.35">
      <c r="A201" t="s">
        <v>76</v>
      </c>
      <c r="B201" t="s">
        <v>130</v>
      </c>
      <c r="C201">
        <v>2034</v>
      </c>
      <c r="D201" t="s">
        <v>289</v>
      </c>
      <c r="E201" t="s">
        <v>290</v>
      </c>
      <c r="F201">
        <v>3.2675744434037792</v>
      </c>
    </row>
    <row r="202" spans="1:6" hidden="1" x14ac:dyDescent="0.35">
      <c r="A202" t="s">
        <v>76</v>
      </c>
      <c r="B202" t="s">
        <v>130</v>
      </c>
      <c r="C202">
        <v>2035</v>
      </c>
      <c r="D202" t="s">
        <v>289</v>
      </c>
      <c r="E202" t="s">
        <v>290</v>
      </c>
      <c r="F202">
        <v>2.9684041568473969</v>
      </c>
    </row>
    <row r="203" spans="1:6" hidden="1" x14ac:dyDescent="0.35">
      <c r="A203" t="s">
        <v>76</v>
      </c>
      <c r="B203" t="s">
        <v>130</v>
      </c>
      <c r="C203">
        <v>2036</v>
      </c>
      <c r="D203" t="s">
        <v>289</v>
      </c>
      <c r="E203" t="s">
        <v>290</v>
      </c>
      <c r="F203">
        <v>2.6975359450099639</v>
      </c>
    </row>
    <row r="204" spans="1:6" hidden="1" x14ac:dyDescent="0.35">
      <c r="A204" t="s">
        <v>76</v>
      </c>
      <c r="B204" t="s">
        <v>130</v>
      </c>
      <c r="C204">
        <v>2037</v>
      </c>
      <c r="D204" t="s">
        <v>289</v>
      </c>
      <c r="E204" t="s">
        <v>290</v>
      </c>
      <c r="F204">
        <v>2.4522374589601239</v>
      </c>
    </row>
    <row r="205" spans="1:6" hidden="1" x14ac:dyDescent="0.35">
      <c r="A205" t="s">
        <v>76</v>
      </c>
      <c r="B205" t="s">
        <v>130</v>
      </c>
      <c r="C205">
        <v>2038</v>
      </c>
      <c r="D205" t="s">
        <v>289</v>
      </c>
      <c r="E205" t="s">
        <v>290</v>
      </c>
      <c r="F205">
        <v>2.230042273871379</v>
      </c>
    </row>
    <row r="206" spans="1:6" hidden="1" x14ac:dyDescent="0.35">
      <c r="A206" t="s">
        <v>76</v>
      </c>
      <c r="B206" t="s">
        <v>130</v>
      </c>
      <c r="C206">
        <v>2039</v>
      </c>
      <c r="D206" t="s">
        <v>289</v>
      </c>
      <c r="E206" t="s">
        <v>290</v>
      </c>
      <c r="F206">
        <v>2.0287248492800618</v>
      </c>
    </row>
    <row r="207" spans="1:6" hidden="1" x14ac:dyDescent="0.35">
      <c r="A207" t="s">
        <v>76</v>
      </c>
      <c r="B207" t="s">
        <v>130</v>
      </c>
      <c r="C207">
        <v>2040</v>
      </c>
      <c r="D207" t="s">
        <v>289</v>
      </c>
      <c r="E207" t="s">
        <v>290</v>
      </c>
      <c r="F207">
        <v>1.8462772160602527</v>
      </c>
    </row>
    <row r="208" spans="1:6" hidden="1" x14ac:dyDescent="0.35">
      <c r="A208" t="s">
        <v>76</v>
      </c>
      <c r="B208" t="s">
        <v>130</v>
      </c>
      <c r="C208">
        <v>2041</v>
      </c>
      <c r="D208" t="s">
        <v>289</v>
      </c>
      <c r="E208" t="s">
        <v>290</v>
      </c>
      <c r="F208">
        <v>1.680889143018568</v>
      </c>
    </row>
    <row r="209" spans="1:6" hidden="1" x14ac:dyDescent="0.35">
      <c r="A209" t="s">
        <v>76</v>
      </c>
      <c r="B209" t="s">
        <v>130</v>
      </c>
      <c r="C209">
        <v>2042</v>
      </c>
      <c r="D209" t="s">
        <v>289</v>
      </c>
      <c r="E209" t="s">
        <v>290</v>
      </c>
      <c r="F209">
        <v>1.5309220509429948</v>
      </c>
    </row>
    <row r="210" spans="1:6" hidden="1" x14ac:dyDescent="0.35">
      <c r="A210" t="s">
        <v>76</v>
      </c>
      <c r="B210" t="s">
        <v>130</v>
      </c>
      <c r="C210">
        <v>2043</v>
      </c>
      <c r="D210" t="s">
        <v>289</v>
      </c>
      <c r="E210" t="s">
        <v>290</v>
      </c>
      <c r="F210">
        <v>1.3949029745048065</v>
      </c>
    </row>
    <row r="211" spans="1:6" hidden="1" x14ac:dyDescent="0.35">
      <c r="A211" t="s">
        <v>76</v>
      </c>
      <c r="B211" t="s">
        <v>130</v>
      </c>
      <c r="C211">
        <v>2044</v>
      </c>
      <c r="D211" t="s">
        <v>289</v>
      </c>
      <c r="E211" t="s">
        <v>290</v>
      </c>
      <c r="F211">
        <v>1.2714999187279972</v>
      </c>
    </row>
    <row r="212" spans="1:6" hidden="1" x14ac:dyDescent="0.35">
      <c r="A212" t="s">
        <v>76</v>
      </c>
      <c r="B212" t="s">
        <v>130</v>
      </c>
      <c r="C212">
        <v>2045</v>
      </c>
      <c r="D212" t="s">
        <v>289</v>
      </c>
      <c r="E212" t="s">
        <v>290</v>
      </c>
      <c r="F212">
        <v>1.1595104145972037</v>
      </c>
    </row>
    <row r="213" spans="1:6" hidden="1" x14ac:dyDescent="0.35">
      <c r="A213" t="s">
        <v>76</v>
      </c>
      <c r="B213" t="s">
        <v>130</v>
      </c>
      <c r="C213">
        <v>2046</v>
      </c>
      <c r="D213" t="s">
        <v>289</v>
      </c>
      <c r="E213" t="s">
        <v>290</v>
      </c>
      <c r="F213">
        <v>1.0578487290177121</v>
      </c>
    </row>
    <row r="214" spans="1:6" hidden="1" x14ac:dyDescent="0.35">
      <c r="A214" t="s">
        <v>76</v>
      </c>
      <c r="B214" t="s">
        <v>130</v>
      </c>
      <c r="C214">
        <v>2047</v>
      </c>
      <c r="D214" t="s">
        <v>289</v>
      </c>
      <c r="E214" t="s">
        <v>290</v>
      </c>
      <c r="F214">
        <v>0.96553436154844507</v>
      </c>
    </row>
    <row r="215" spans="1:6" hidden="1" x14ac:dyDescent="0.35">
      <c r="A215" t="s">
        <v>76</v>
      </c>
      <c r="B215" t="s">
        <v>130</v>
      </c>
      <c r="C215">
        <v>2048</v>
      </c>
      <c r="D215" t="s">
        <v>289</v>
      </c>
      <c r="E215" t="s">
        <v>290</v>
      </c>
      <c r="F215">
        <v>0.88168169700217758</v>
      </c>
    </row>
    <row r="216" spans="1:6" hidden="1" x14ac:dyDescent="0.35">
      <c r="A216" t="s">
        <v>76</v>
      </c>
      <c r="B216" t="s">
        <v>130</v>
      </c>
      <c r="C216">
        <v>2049</v>
      </c>
      <c r="D216" t="s">
        <v>289</v>
      </c>
      <c r="E216" t="s">
        <v>290</v>
      </c>
      <c r="F216">
        <v>0.80549068916259858</v>
      </c>
    </row>
    <row r="217" spans="1:6" hidden="1" x14ac:dyDescent="0.35">
      <c r="A217" t="s">
        <v>76</v>
      </c>
      <c r="B217" t="s">
        <v>130</v>
      </c>
      <c r="C217">
        <v>2050</v>
      </c>
      <c r="D217" t="s">
        <v>289</v>
      </c>
      <c r="E217" t="s">
        <v>290</v>
      </c>
      <c r="F217">
        <v>0.73623847354594862</v>
      </c>
    </row>
    <row r="218" spans="1:6" x14ac:dyDescent="0.35">
      <c r="A218" t="s">
        <v>76</v>
      </c>
      <c r="B218" t="s">
        <v>130</v>
      </c>
      <c r="C218">
        <v>2015</v>
      </c>
      <c r="D218" t="s">
        <v>291</v>
      </c>
      <c r="E218" t="s">
        <v>292</v>
      </c>
      <c r="F218">
        <v>0</v>
      </c>
    </row>
    <row r="219" spans="1:6" x14ac:dyDescent="0.35">
      <c r="A219" t="s">
        <v>76</v>
      </c>
      <c r="B219" t="s">
        <v>130</v>
      </c>
      <c r="C219">
        <v>2016</v>
      </c>
      <c r="D219" t="s">
        <v>291</v>
      </c>
      <c r="E219" t="s">
        <v>292</v>
      </c>
      <c r="F219">
        <v>0</v>
      </c>
    </row>
    <row r="220" spans="1:6" x14ac:dyDescent="0.35">
      <c r="A220" t="s">
        <v>76</v>
      </c>
      <c r="B220" t="s">
        <v>130</v>
      </c>
      <c r="C220">
        <v>2017</v>
      </c>
      <c r="D220" t="s">
        <v>291</v>
      </c>
      <c r="E220" t="s">
        <v>292</v>
      </c>
      <c r="F220">
        <v>0</v>
      </c>
    </row>
    <row r="221" spans="1:6" x14ac:dyDescent="0.35">
      <c r="A221" t="s">
        <v>76</v>
      </c>
      <c r="B221" t="s">
        <v>130</v>
      </c>
      <c r="C221">
        <v>2018</v>
      </c>
      <c r="D221" t="s">
        <v>291</v>
      </c>
      <c r="E221" t="s">
        <v>292</v>
      </c>
      <c r="F221">
        <v>0</v>
      </c>
    </row>
    <row r="222" spans="1:6" x14ac:dyDescent="0.35">
      <c r="A222" t="s">
        <v>76</v>
      </c>
      <c r="B222" t="s">
        <v>130</v>
      </c>
      <c r="C222">
        <v>2019</v>
      </c>
      <c r="D222" t="s">
        <v>291</v>
      </c>
      <c r="E222" t="s">
        <v>292</v>
      </c>
      <c r="F222">
        <v>0</v>
      </c>
    </row>
    <row r="223" spans="1:6" x14ac:dyDescent="0.35">
      <c r="A223" t="s">
        <v>76</v>
      </c>
      <c r="B223" t="s">
        <v>130</v>
      </c>
      <c r="C223">
        <v>2020</v>
      </c>
      <c r="D223" t="s">
        <v>291</v>
      </c>
      <c r="E223" t="s">
        <v>292</v>
      </c>
      <c r="F223">
        <v>0</v>
      </c>
    </row>
    <row r="224" spans="1:6" x14ac:dyDescent="0.35">
      <c r="A224" t="s">
        <v>76</v>
      </c>
      <c r="B224" t="s">
        <v>130</v>
      </c>
      <c r="C224">
        <v>2021</v>
      </c>
      <c r="D224" t="s">
        <v>291</v>
      </c>
      <c r="E224" t="s">
        <v>292</v>
      </c>
      <c r="F224">
        <v>1.3686882497233674</v>
      </c>
    </row>
    <row r="225" spans="1:6" x14ac:dyDescent="0.35">
      <c r="A225" t="s">
        <v>76</v>
      </c>
      <c r="B225" t="s">
        <v>130</v>
      </c>
      <c r="C225">
        <v>2022</v>
      </c>
      <c r="D225" t="s">
        <v>291</v>
      </c>
      <c r="E225" t="s">
        <v>292</v>
      </c>
      <c r="F225">
        <v>3.8415362073874078</v>
      </c>
    </row>
    <row r="226" spans="1:6" x14ac:dyDescent="0.35">
      <c r="A226" t="s">
        <v>76</v>
      </c>
      <c r="B226" t="s">
        <v>130</v>
      </c>
      <c r="C226">
        <v>2023</v>
      </c>
      <c r="D226" t="s">
        <v>291</v>
      </c>
      <c r="E226" t="s">
        <v>292</v>
      </c>
      <c r="F226">
        <v>5.0558718410909584</v>
      </c>
    </row>
    <row r="227" spans="1:6" x14ac:dyDescent="0.35">
      <c r="A227" t="s">
        <v>76</v>
      </c>
      <c r="B227" t="s">
        <v>130</v>
      </c>
      <c r="C227">
        <v>2024</v>
      </c>
      <c r="D227" t="s">
        <v>291</v>
      </c>
      <c r="E227" t="s">
        <v>292</v>
      </c>
      <c r="F227">
        <v>5.3152153805555109</v>
      </c>
    </row>
    <row r="228" spans="1:6" x14ac:dyDescent="0.35">
      <c r="A228" t="s">
        <v>76</v>
      </c>
      <c r="B228" t="s">
        <v>130</v>
      </c>
      <c r="C228">
        <v>2025</v>
      </c>
      <c r="D228" t="s">
        <v>291</v>
      </c>
      <c r="E228" t="s">
        <v>292</v>
      </c>
      <c r="F228">
        <v>5.6847910564178594</v>
      </c>
    </row>
    <row r="229" spans="1:6" x14ac:dyDescent="0.35">
      <c r="A229" t="s">
        <v>76</v>
      </c>
      <c r="B229" t="s">
        <v>130</v>
      </c>
      <c r="C229">
        <v>2026</v>
      </c>
      <c r="D229" t="s">
        <v>291</v>
      </c>
      <c r="E229" t="s">
        <v>292</v>
      </c>
      <c r="F229">
        <v>6.1040550686115083</v>
      </c>
    </row>
    <row r="230" spans="1:6" x14ac:dyDescent="0.35">
      <c r="A230" t="s">
        <v>76</v>
      </c>
      <c r="B230" t="s">
        <v>130</v>
      </c>
      <c r="C230">
        <v>2027</v>
      </c>
      <c r="D230" t="s">
        <v>291</v>
      </c>
      <c r="E230" t="s">
        <v>292</v>
      </c>
      <c r="F230">
        <v>6.4720483643816209</v>
      </c>
    </row>
    <row r="231" spans="1:6" x14ac:dyDescent="0.35">
      <c r="A231" t="s">
        <v>76</v>
      </c>
      <c r="B231" t="s">
        <v>130</v>
      </c>
      <c r="C231">
        <v>2028</v>
      </c>
      <c r="D231" t="s">
        <v>291</v>
      </c>
      <c r="E231" t="s">
        <v>292</v>
      </c>
      <c r="F231">
        <v>6.4544115894732972</v>
      </c>
    </row>
    <row r="232" spans="1:6" x14ac:dyDescent="0.35">
      <c r="A232" t="s">
        <v>76</v>
      </c>
      <c r="B232" t="s">
        <v>130</v>
      </c>
      <c r="C232">
        <v>2029</v>
      </c>
      <c r="D232" t="s">
        <v>291</v>
      </c>
      <c r="E232" t="s">
        <v>292</v>
      </c>
      <c r="F232">
        <v>7.069929242882953</v>
      </c>
    </row>
    <row r="233" spans="1:6" x14ac:dyDescent="0.35">
      <c r="A233" t="s">
        <v>76</v>
      </c>
      <c r="B233" t="s">
        <v>130</v>
      </c>
      <c r="C233">
        <v>2030</v>
      </c>
      <c r="D233" t="s">
        <v>291</v>
      </c>
      <c r="E233" t="s">
        <v>292</v>
      </c>
      <c r="F233">
        <v>7.3119688462672414</v>
      </c>
    </row>
    <row r="234" spans="1:6" x14ac:dyDescent="0.35">
      <c r="A234" t="s">
        <v>76</v>
      </c>
      <c r="B234" t="s">
        <v>130</v>
      </c>
      <c r="C234">
        <v>2031</v>
      </c>
      <c r="D234" t="s">
        <v>291</v>
      </c>
      <c r="E234" t="s">
        <v>292</v>
      </c>
      <c r="F234">
        <v>7.3898847196891211</v>
      </c>
    </row>
    <row r="235" spans="1:6" x14ac:dyDescent="0.35">
      <c r="A235" t="s">
        <v>76</v>
      </c>
      <c r="B235" t="s">
        <v>130</v>
      </c>
      <c r="C235">
        <v>2032</v>
      </c>
      <c r="D235" t="s">
        <v>291</v>
      </c>
      <c r="E235" t="s">
        <v>292</v>
      </c>
      <c r="F235">
        <v>7.3499232974222064</v>
      </c>
    </row>
    <row r="236" spans="1:6" x14ac:dyDescent="0.35">
      <c r="A236" t="s">
        <v>76</v>
      </c>
      <c r="B236" t="s">
        <v>130</v>
      </c>
      <c r="C236">
        <v>2033</v>
      </c>
      <c r="D236" t="s">
        <v>291</v>
      </c>
      <c r="E236" t="s">
        <v>292</v>
      </c>
      <c r="F236">
        <v>7.3394733674843025</v>
      </c>
    </row>
    <row r="237" spans="1:6" x14ac:dyDescent="0.35">
      <c r="A237" t="s">
        <v>76</v>
      </c>
      <c r="B237" t="s">
        <v>130</v>
      </c>
      <c r="C237">
        <v>2034</v>
      </c>
      <c r="D237" t="s">
        <v>291</v>
      </c>
      <c r="E237" t="s">
        <v>292</v>
      </c>
      <c r="F237">
        <v>7.350077563335601</v>
      </c>
    </row>
    <row r="238" spans="1:6" x14ac:dyDescent="0.35">
      <c r="A238" t="s">
        <v>76</v>
      </c>
      <c r="B238" t="s">
        <v>130</v>
      </c>
      <c r="C238">
        <v>2035</v>
      </c>
      <c r="D238" t="s">
        <v>291</v>
      </c>
      <c r="E238" t="s">
        <v>292</v>
      </c>
      <c r="F238">
        <v>7.3540146886213691</v>
      </c>
    </row>
    <row r="239" spans="1:6" x14ac:dyDescent="0.35">
      <c r="A239" t="s">
        <v>76</v>
      </c>
      <c r="B239" t="s">
        <v>130</v>
      </c>
      <c r="C239">
        <v>2036</v>
      </c>
      <c r="D239" t="s">
        <v>291</v>
      </c>
      <c r="E239" t="s">
        <v>292</v>
      </c>
      <c r="F239">
        <v>7.3415496774537399</v>
      </c>
    </row>
    <row r="240" spans="1:6" x14ac:dyDescent="0.35">
      <c r="A240" t="s">
        <v>76</v>
      </c>
      <c r="B240" t="s">
        <v>130</v>
      </c>
      <c r="C240">
        <v>2037</v>
      </c>
      <c r="D240" t="s">
        <v>291</v>
      </c>
      <c r="E240" t="s">
        <v>292</v>
      </c>
      <c r="F240">
        <v>7.3162845569047352</v>
      </c>
    </row>
    <row r="241" spans="1:6" x14ac:dyDescent="0.35">
      <c r="A241" t="s">
        <v>76</v>
      </c>
      <c r="B241" t="s">
        <v>130</v>
      </c>
      <c r="C241">
        <v>2038</v>
      </c>
      <c r="D241" t="s">
        <v>291</v>
      </c>
      <c r="E241" t="s">
        <v>292</v>
      </c>
      <c r="F241">
        <v>7.2717385556345846</v>
      </c>
    </row>
    <row r="242" spans="1:6" x14ac:dyDescent="0.35">
      <c r="A242" t="s">
        <v>76</v>
      </c>
      <c r="B242" t="s">
        <v>130</v>
      </c>
      <c r="C242">
        <v>2039</v>
      </c>
      <c r="D242" t="s">
        <v>291</v>
      </c>
      <c r="E242" t="s">
        <v>292</v>
      </c>
      <c r="F242">
        <v>7.2044791838076634</v>
      </c>
    </row>
    <row r="243" spans="1:6" x14ac:dyDescent="0.35">
      <c r="A243" t="s">
        <v>76</v>
      </c>
      <c r="B243" t="s">
        <v>130</v>
      </c>
      <c r="C243">
        <v>2040</v>
      </c>
      <c r="D243" t="s">
        <v>291</v>
      </c>
      <c r="E243" t="s">
        <v>292</v>
      </c>
      <c r="F243">
        <v>7.0925453185249285</v>
      </c>
    </row>
    <row r="244" spans="1:6" x14ac:dyDescent="0.35">
      <c r="A244" t="s">
        <v>76</v>
      </c>
      <c r="B244" t="s">
        <v>130</v>
      </c>
      <c r="C244">
        <v>2041</v>
      </c>
      <c r="D244" t="s">
        <v>291</v>
      </c>
      <c r="E244" t="s">
        <v>292</v>
      </c>
      <c r="F244">
        <v>6.8794666198899943</v>
      </c>
    </row>
    <row r="245" spans="1:6" x14ac:dyDescent="0.35">
      <c r="A245" t="s">
        <v>76</v>
      </c>
      <c r="B245" t="s">
        <v>130</v>
      </c>
      <c r="C245">
        <v>2042</v>
      </c>
      <c r="D245" t="s">
        <v>291</v>
      </c>
      <c r="E245" t="s">
        <v>292</v>
      </c>
      <c r="F245">
        <v>6.6398532071617637</v>
      </c>
    </row>
    <row r="246" spans="1:6" x14ac:dyDescent="0.35">
      <c r="A246" t="s">
        <v>76</v>
      </c>
      <c r="B246" t="s">
        <v>130</v>
      </c>
      <c r="C246">
        <v>2043</v>
      </c>
      <c r="D246" t="s">
        <v>291</v>
      </c>
      <c r="E246" t="s">
        <v>292</v>
      </c>
      <c r="F246">
        <v>6.4410889082328229</v>
      </c>
    </row>
    <row r="247" spans="1:6" x14ac:dyDescent="0.35">
      <c r="A247" t="s">
        <v>76</v>
      </c>
      <c r="B247" t="s">
        <v>130</v>
      </c>
      <c r="C247">
        <v>2044</v>
      </c>
      <c r="D247" t="s">
        <v>291</v>
      </c>
      <c r="E247" t="s">
        <v>292</v>
      </c>
      <c r="F247">
        <v>6.2395724137294621</v>
      </c>
    </row>
    <row r="248" spans="1:6" x14ac:dyDescent="0.35">
      <c r="A248" t="s">
        <v>76</v>
      </c>
      <c r="B248" t="s">
        <v>130</v>
      </c>
      <c r="C248">
        <v>2045</v>
      </c>
      <c r="D248" t="s">
        <v>291</v>
      </c>
      <c r="E248" t="s">
        <v>292</v>
      </c>
      <c r="F248">
        <v>6.0303383737359351</v>
      </c>
    </row>
    <row r="249" spans="1:6" x14ac:dyDescent="0.35">
      <c r="A249" t="s">
        <v>76</v>
      </c>
      <c r="B249" t="s">
        <v>130</v>
      </c>
      <c r="C249">
        <v>2046</v>
      </c>
      <c r="D249" t="s">
        <v>291</v>
      </c>
      <c r="E249" t="s">
        <v>292</v>
      </c>
      <c r="F249">
        <v>5.814579734378837</v>
      </c>
    </row>
    <row r="250" spans="1:6" x14ac:dyDescent="0.35">
      <c r="A250" t="s">
        <v>76</v>
      </c>
      <c r="B250" t="s">
        <v>130</v>
      </c>
      <c r="C250">
        <v>2047</v>
      </c>
      <c r="D250" t="s">
        <v>291</v>
      </c>
      <c r="E250" t="s">
        <v>292</v>
      </c>
      <c r="F250">
        <v>5.5909092263757714</v>
      </c>
    </row>
    <row r="251" spans="1:6" x14ac:dyDescent="0.35">
      <c r="A251" t="s">
        <v>76</v>
      </c>
      <c r="B251" t="s">
        <v>130</v>
      </c>
      <c r="C251">
        <v>2048</v>
      </c>
      <c r="D251" t="s">
        <v>291</v>
      </c>
      <c r="E251" t="s">
        <v>292</v>
      </c>
      <c r="F251">
        <v>5.3590555714743981</v>
      </c>
    </row>
    <row r="252" spans="1:6" x14ac:dyDescent="0.35">
      <c r="A252" t="s">
        <v>76</v>
      </c>
      <c r="B252" t="s">
        <v>130</v>
      </c>
      <c r="C252">
        <v>2049</v>
      </c>
      <c r="D252" t="s">
        <v>291</v>
      </c>
      <c r="E252" t="s">
        <v>292</v>
      </c>
      <c r="F252">
        <v>5.1259168510991353</v>
      </c>
    </row>
    <row r="253" spans="1:6" x14ac:dyDescent="0.35">
      <c r="A253" t="s">
        <v>76</v>
      </c>
      <c r="B253" t="s">
        <v>130</v>
      </c>
      <c r="C253">
        <v>2050</v>
      </c>
      <c r="D253" t="s">
        <v>291</v>
      </c>
      <c r="E253" t="s">
        <v>292</v>
      </c>
      <c r="F253">
        <v>4.8924606480374653</v>
      </c>
    </row>
    <row r="254" spans="1:6" hidden="1" x14ac:dyDescent="0.35">
      <c r="A254" t="s">
        <v>76</v>
      </c>
      <c r="B254" t="s">
        <v>130</v>
      </c>
      <c r="C254">
        <v>2015</v>
      </c>
      <c r="D254" t="s">
        <v>293</v>
      </c>
      <c r="E254" t="s">
        <v>294</v>
      </c>
      <c r="F254">
        <v>0</v>
      </c>
    </row>
    <row r="255" spans="1:6" hidden="1" x14ac:dyDescent="0.35">
      <c r="A255" t="s">
        <v>76</v>
      </c>
      <c r="B255" t="s">
        <v>130</v>
      </c>
      <c r="C255">
        <v>2016</v>
      </c>
      <c r="D255" t="s">
        <v>293</v>
      </c>
      <c r="E255" t="s">
        <v>294</v>
      </c>
      <c r="F255">
        <v>0</v>
      </c>
    </row>
    <row r="256" spans="1:6" hidden="1" x14ac:dyDescent="0.35">
      <c r="A256" t="s">
        <v>76</v>
      </c>
      <c r="B256" t="s">
        <v>130</v>
      </c>
      <c r="C256">
        <v>2017</v>
      </c>
      <c r="D256" t="s">
        <v>293</v>
      </c>
      <c r="E256" t="s">
        <v>294</v>
      </c>
      <c r="F256">
        <v>0</v>
      </c>
    </row>
    <row r="257" spans="1:6" hidden="1" x14ac:dyDescent="0.35">
      <c r="A257" t="s">
        <v>76</v>
      </c>
      <c r="B257" t="s">
        <v>130</v>
      </c>
      <c r="C257">
        <v>2018</v>
      </c>
      <c r="D257" t="s">
        <v>293</v>
      </c>
      <c r="E257" t="s">
        <v>294</v>
      </c>
      <c r="F257">
        <v>0</v>
      </c>
    </row>
    <row r="258" spans="1:6" hidden="1" x14ac:dyDescent="0.35">
      <c r="A258" t="s">
        <v>76</v>
      </c>
      <c r="B258" t="s">
        <v>130</v>
      </c>
      <c r="C258">
        <v>2019</v>
      </c>
      <c r="D258" t="s">
        <v>293</v>
      </c>
      <c r="E258" t="s">
        <v>294</v>
      </c>
      <c r="F258">
        <v>0</v>
      </c>
    </row>
    <row r="259" spans="1:6" hidden="1" x14ac:dyDescent="0.35">
      <c r="A259" t="s">
        <v>76</v>
      </c>
      <c r="B259" t="s">
        <v>130</v>
      </c>
      <c r="C259">
        <v>2020</v>
      </c>
      <c r="D259" t="s">
        <v>293</v>
      </c>
      <c r="E259" t="s">
        <v>294</v>
      </c>
      <c r="F259">
        <v>0</v>
      </c>
    </row>
    <row r="260" spans="1:6" hidden="1" x14ac:dyDescent="0.35">
      <c r="A260" t="s">
        <v>76</v>
      </c>
      <c r="B260" t="s">
        <v>130</v>
      </c>
      <c r="C260">
        <v>2021</v>
      </c>
      <c r="D260" t="s">
        <v>293</v>
      </c>
      <c r="E260" t="s">
        <v>294</v>
      </c>
      <c r="F260">
        <v>0</v>
      </c>
    </row>
    <row r="261" spans="1:6" hidden="1" x14ac:dyDescent="0.35">
      <c r="A261" t="s">
        <v>76</v>
      </c>
      <c r="B261" t="s">
        <v>130</v>
      </c>
      <c r="C261">
        <v>2022</v>
      </c>
      <c r="D261" t="s">
        <v>293</v>
      </c>
      <c r="E261" t="s">
        <v>294</v>
      </c>
      <c r="F261">
        <v>0</v>
      </c>
    </row>
    <row r="262" spans="1:6" hidden="1" x14ac:dyDescent="0.35">
      <c r="A262" t="s">
        <v>76</v>
      </c>
      <c r="B262" t="s">
        <v>130</v>
      </c>
      <c r="C262">
        <v>2023</v>
      </c>
      <c r="D262" t="s">
        <v>293</v>
      </c>
      <c r="E262" t="s">
        <v>294</v>
      </c>
      <c r="F262">
        <v>4.9382720135326963E-13</v>
      </c>
    </row>
    <row r="263" spans="1:6" hidden="1" x14ac:dyDescent="0.35">
      <c r="A263" t="s">
        <v>76</v>
      </c>
      <c r="B263" t="s">
        <v>130</v>
      </c>
      <c r="C263">
        <v>2024</v>
      </c>
      <c r="D263" t="s">
        <v>293</v>
      </c>
      <c r="E263" t="s">
        <v>294</v>
      </c>
      <c r="F263">
        <v>2.0538237777145696E-11</v>
      </c>
    </row>
    <row r="264" spans="1:6" hidden="1" x14ac:dyDescent="0.35">
      <c r="A264" t="s">
        <v>76</v>
      </c>
      <c r="B264" t="s">
        <v>130</v>
      </c>
      <c r="C264">
        <v>2025</v>
      </c>
      <c r="D264" t="s">
        <v>293</v>
      </c>
      <c r="E264" t="s">
        <v>294</v>
      </c>
      <c r="F264">
        <v>0.63490534149374511</v>
      </c>
    </row>
    <row r="265" spans="1:6" hidden="1" x14ac:dyDescent="0.35">
      <c r="A265" t="s">
        <v>76</v>
      </c>
      <c r="B265" t="s">
        <v>130</v>
      </c>
      <c r="C265">
        <v>2026</v>
      </c>
      <c r="D265" t="s">
        <v>293</v>
      </c>
      <c r="E265" t="s">
        <v>294</v>
      </c>
      <c r="F265">
        <v>1.336847062297938</v>
      </c>
    </row>
    <row r="266" spans="1:6" hidden="1" x14ac:dyDescent="0.35">
      <c r="A266" t="s">
        <v>76</v>
      </c>
      <c r="B266" t="s">
        <v>130</v>
      </c>
      <c r="C266">
        <v>2027</v>
      </c>
      <c r="D266" t="s">
        <v>293</v>
      </c>
      <c r="E266" t="s">
        <v>294</v>
      </c>
      <c r="F266">
        <v>1.3997293134060786</v>
      </c>
    </row>
    <row r="267" spans="1:6" hidden="1" x14ac:dyDescent="0.35">
      <c r="A267" t="s">
        <v>76</v>
      </c>
      <c r="B267" t="s">
        <v>130</v>
      </c>
      <c r="C267">
        <v>2028</v>
      </c>
      <c r="D267" t="s">
        <v>293</v>
      </c>
      <c r="E267" t="s">
        <v>294</v>
      </c>
      <c r="F267">
        <v>1.3982726019020273</v>
      </c>
    </row>
    <row r="268" spans="1:6" hidden="1" x14ac:dyDescent="0.35">
      <c r="A268" t="s">
        <v>76</v>
      </c>
      <c r="B268" t="s">
        <v>130</v>
      </c>
      <c r="C268">
        <v>2029</v>
      </c>
      <c r="D268" t="s">
        <v>293</v>
      </c>
      <c r="E268" t="s">
        <v>294</v>
      </c>
      <c r="F268">
        <v>2.112820767354167</v>
      </c>
    </row>
    <row r="269" spans="1:6" hidden="1" x14ac:dyDescent="0.35">
      <c r="A269" t="s">
        <v>76</v>
      </c>
      <c r="B269" t="s">
        <v>130</v>
      </c>
      <c r="C269">
        <v>2030</v>
      </c>
      <c r="D269" t="s">
        <v>293</v>
      </c>
      <c r="E269" t="s">
        <v>294</v>
      </c>
      <c r="F269">
        <v>2.8645210441329674</v>
      </c>
    </row>
    <row r="270" spans="1:6" hidden="1" x14ac:dyDescent="0.35">
      <c r="A270" t="s">
        <v>76</v>
      </c>
      <c r="B270" t="s">
        <v>130</v>
      </c>
      <c r="C270">
        <v>2031</v>
      </c>
      <c r="D270" t="s">
        <v>293</v>
      </c>
      <c r="E270" t="s">
        <v>294</v>
      </c>
      <c r="F270">
        <v>3.0563892341336896</v>
      </c>
    </row>
    <row r="271" spans="1:6" hidden="1" x14ac:dyDescent="0.35">
      <c r="A271" t="s">
        <v>76</v>
      </c>
      <c r="B271" t="s">
        <v>130</v>
      </c>
      <c r="C271">
        <v>2032</v>
      </c>
      <c r="D271" t="s">
        <v>293</v>
      </c>
      <c r="E271" t="s">
        <v>294</v>
      </c>
      <c r="F271">
        <v>2.9472172527299332</v>
      </c>
    </row>
    <row r="272" spans="1:6" hidden="1" x14ac:dyDescent="0.35">
      <c r="A272" t="s">
        <v>76</v>
      </c>
      <c r="B272" t="s">
        <v>130</v>
      </c>
      <c r="C272">
        <v>2033</v>
      </c>
      <c r="D272" t="s">
        <v>293</v>
      </c>
      <c r="E272" t="s">
        <v>294</v>
      </c>
      <c r="F272">
        <v>2.9092556845584578</v>
      </c>
    </row>
    <row r="273" spans="1:6" hidden="1" x14ac:dyDescent="0.35">
      <c r="A273" t="s">
        <v>76</v>
      </c>
      <c r="B273" t="s">
        <v>130</v>
      </c>
      <c r="C273">
        <v>2034</v>
      </c>
      <c r="D273" t="s">
        <v>293</v>
      </c>
      <c r="E273" t="s">
        <v>294</v>
      </c>
      <c r="F273">
        <v>2.9214744654606211</v>
      </c>
    </row>
    <row r="274" spans="1:6" hidden="1" x14ac:dyDescent="0.35">
      <c r="A274" t="s">
        <v>76</v>
      </c>
      <c r="B274" t="s">
        <v>130</v>
      </c>
      <c r="C274">
        <v>2035</v>
      </c>
      <c r="D274" t="s">
        <v>293</v>
      </c>
      <c r="E274" t="s">
        <v>294</v>
      </c>
      <c r="F274">
        <v>2.9514445691312368</v>
      </c>
    </row>
    <row r="275" spans="1:6" hidden="1" x14ac:dyDescent="0.35">
      <c r="A275" t="s">
        <v>76</v>
      </c>
      <c r="B275" t="s">
        <v>130</v>
      </c>
      <c r="C275">
        <v>2036</v>
      </c>
      <c r="D275" t="s">
        <v>293</v>
      </c>
      <c r="E275" t="s">
        <v>294</v>
      </c>
      <c r="F275">
        <v>2.9619662537362927</v>
      </c>
    </row>
    <row r="276" spans="1:6" hidden="1" x14ac:dyDescent="0.35">
      <c r="A276" t="s">
        <v>76</v>
      </c>
      <c r="B276" t="s">
        <v>130</v>
      </c>
      <c r="C276">
        <v>2037</v>
      </c>
      <c r="D276" t="s">
        <v>293</v>
      </c>
      <c r="E276" t="s">
        <v>294</v>
      </c>
      <c r="F276">
        <v>2.9658616786351413</v>
      </c>
    </row>
    <row r="277" spans="1:6" hidden="1" x14ac:dyDescent="0.35">
      <c r="A277" t="s">
        <v>76</v>
      </c>
      <c r="B277" t="s">
        <v>130</v>
      </c>
      <c r="C277">
        <v>2038</v>
      </c>
      <c r="D277" t="s">
        <v>293</v>
      </c>
      <c r="E277" t="s">
        <v>294</v>
      </c>
      <c r="F277">
        <v>2.9851761685940374</v>
      </c>
    </row>
    <row r="278" spans="1:6" hidden="1" x14ac:dyDescent="0.35">
      <c r="A278" t="s">
        <v>76</v>
      </c>
      <c r="B278" t="s">
        <v>130</v>
      </c>
      <c r="C278">
        <v>2039</v>
      </c>
      <c r="D278" t="s">
        <v>293</v>
      </c>
      <c r="E278" t="s">
        <v>294</v>
      </c>
      <c r="F278">
        <v>2.9890070628122771</v>
      </c>
    </row>
    <row r="279" spans="1:6" hidden="1" x14ac:dyDescent="0.35">
      <c r="A279" t="s">
        <v>76</v>
      </c>
      <c r="B279" t="s">
        <v>130</v>
      </c>
      <c r="C279">
        <v>2040</v>
      </c>
      <c r="D279" t="s">
        <v>293</v>
      </c>
      <c r="E279" t="s">
        <v>294</v>
      </c>
      <c r="F279">
        <v>2.9797951245148173</v>
      </c>
    </row>
    <row r="280" spans="1:6" hidden="1" x14ac:dyDescent="0.35">
      <c r="A280" t="s">
        <v>76</v>
      </c>
      <c r="B280" t="s">
        <v>130</v>
      </c>
      <c r="C280">
        <v>2041</v>
      </c>
      <c r="D280" t="s">
        <v>293</v>
      </c>
      <c r="E280" t="s">
        <v>294</v>
      </c>
      <c r="F280">
        <v>2.9782473176914355</v>
      </c>
    </row>
    <row r="281" spans="1:6" hidden="1" x14ac:dyDescent="0.35">
      <c r="A281" t="s">
        <v>76</v>
      </c>
      <c r="B281" t="s">
        <v>130</v>
      </c>
      <c r="C281">
        <v>2042</v>
      </c>
      <c r="D281" t="s">
        <v>293</v>
      </c>
      <c r="E281" t="s">
        <v>294</v>
      </c>
      <c r="F281">
        <v>2.9814574937952418</v>
      </c>
    </row>
    <row r="282" spans="1:6" hidden="1" x14ac:dyDescent="0.35">
      <c r="A282" t="s">
        <v>76</v>
      </c>
      <c r="B282" t="s">
        <v>130</v>
      </c>
      <c r="C282">
        <v>2043</v>
      </c>
      <c r="D282" t="s">
        <v>293</v>
      </c>
      <c r="E282" t="s">
        <v>294</v>
      </c>
      <c r="F282">
        <v>2.9662953983623712</v>
      </c>
    </row>
    <row r="283" spans="1:6" hidden="1" x14ac:dyDescent="0.35">
      <c r="A283" t="s">
        <v>76</v>
      </c>
      <c r="B283" t="s">
        <v>130</v>
      </c>
      <c r="C283">
        <v>2044</v>
      </c>
      <c r="D283" t="s">
        <v>293</v>
      </c>
      <c r="E283" t="s">
        <v>294</v>
      </c>
      <c r="F283">
        <v>2.9258121129425412</v>
      </c>
    </row>
    <row r="284" spans="1:6" hidden="1" x14ac:dyDescent="0.35">
      <c r="A284" t="s">
        <v>76</v>
      </c>
      <c r="B284" t="s">
        <v>130</v>
      </c>
      <c r="C284">
        <v>2045</v>
      </c>
      <c r="D284" t="s">
        <v>293</v>
      </c>
      <c r="E284" t="s">
        <v>294</v>
      </c>
      <c r="F284">
        <v>2.857343022566857</v>
      </c>
    </row>
    <row r="285" spans="1:6" hidden="1" x14ac:dyDescent="0.35">
      <c r="A285" t="s">
        <v>76</v>
      </c>
      <c r="B285" t="s">
        <v>130</v>
      </c>
      <c r="C285">
        <v>2046</v>
      </c>
      <c r="D285" t="s">
        <v>293</v>
      </c>
      <c r="E285" t="s">
        <v>294</v>
      </c>
      <c r="F285">
        <v>2.8220275087034512</v>
      </c>
    </row>
    <row r="286" spans="1:6" hidden="1" x14ac:dyDescent="0.35">
      <c r="A286" t="s">
        <v>76</v>
      </c>
      <c r="B286" t="s">
        <v>130</v>
      </c>
      <c r="C286">
        <v>2047</v>
      </c>
      <c r="D286" t="s">
        <v>293</v>
      </c>
      <c r="E286" t="s">
        <v>294</v>
      </c>
      <c r="F286">
        <v>2.8037913900757854</v>
      </c>
    </row>
    <row r="287" spans="1:6" hidden="1" x14ac:dyDescent="0.35">
      <c r="A287" t="s">
        <v>76</v>
      </c>
      <c r="B287" t="s">
        <v>130</v>
      </c>
      <c r="C287">
        <v>2048</v>
      </c>
      <c r="D287" t="s">
        <v>293</v>
      </c>
      <c r="E287" t="s">
        <v>294</v>
      </c>
      <c r="F287">
        <v>2.7700505998234224</v>
      </c>
    </row>
    <row r="288" spans="1:6" hidden="1" x14ac:dyDescent="0.35">
      <c r="A288" t="s">
        <v>76</v>
      </c>
      <c r="B288" t="s">
        <v>130</v>
      </c>
      <c r="C288">
        <v>2049</v>
      </c>
      <c r="D288" t="s">
        <v>293</v>
      </c>
      <c r="E288" t="s">
        <v>294</v>
      </c>
      <c r="F288">
        <v>2.7138326851382679</v>
      </c>
    </row>
    <row r="289" spans="1:6" hidden="1" x14ac:dyDescent="0.35">
      <c r="A289" t="s">
        <v>76</v>
      </c>
      <c r="B289" t="s">
        <v>130</v>
      </c>
      <c r="C289">
        <v>2050</v>
      </c>
      <c r="D289" t="s">
        <v>293</v>
      </c>
      <c r="E289" t="s">
        <v>294</v>
      </c>
      <c r="F289">
        <v>2.673193265816586</v>
      </c>
    </row>
    <row r="290" spans="1:6" hidden="1" x14ac:dyDescent="0.35">
      <c r="A290" t="s">
        <v>9</v>
      </c>
      <c r="B290" t="s">
        <v>127</v>
      </c>
      <c r="C290">
        <v>2015</v>
      </c>
      <c r="D290" t="s">
        <v>287</v>
      </c>
      <c r="E290" t="s">
        <v>288</v>
      </c>
      <c r="F290">
        <v>2.3807763895000003</v>
      </c>
    </row>
    <row r="291" spans="1:6" hidden="1" x14ac:dyDescent="0.35">
      <c r="A291" t="s">
        <v>9</v>
      </c>
      <c r="B291" t="s">
        <v>127</v>
      </c>
      <c r="C291">
        <v>2016</v>
      </c>
      <c r="D291" t="s">
        <v>287</v>
      </c>
      <c r="E291" t="s">
        <v>288</v>
      </c>
      <c r="F291">
        <v>2.1896335387999999</v>
      </c>
    </row>
    <row r="292" spans="1:6" hidden="1" x14ac:dyDescent="0.35">
      <c r="A292" t="s">
        <v>9</v>
      </c>
      <c r="B292" t="s">
        <v>127</v>
      </c>
      <c r="C292">
        <v>2017</v>
      </c>
      <c r="D292" t="s">
        <v>287</v>
      </c>
      <c r="E292" t="s">
        <v>288</v>
      </c>
      <c r="F292">
        <v>2.1444926615999997</v>
      </c>
    </row>
    <row r="293" spans="1:6" hidden="1" x14ac:dyDescent="0.35">
      <c r="A293" t="s">
        <v>9</v>
      </c>
      <c r="B293" t="s">
        <v>127</v>
      </c>
      <c r="C293">
        <v>2018</v>
      </c>
      <c r="D293" t="s">
        <v>287</v>
      </c>
      <c r="E293" t="s">
        <v>288</v>
      </c>
      <c r="F293">
        <v>2.3455501248999999</v>
      </c>
    </row>
    <row r="294" spans="1:6" hidden="1" x14ac:dyDescent="0.35">
      <c r="A294" t="s">
        <v>9</v>
      </c>
      <c r="B294" t="s">
        <v>127</v>
      </c>
      <c r="C294">
        <v>2019</v>
      </c>
      <c r="D294" t="s">
        <v>287</v>
      </c>
      <c r="E294" t="s">
        <v>288</v>
      </c>
      <c r="F294">
        <v>2.4430961053</v>
      </c>
    </row>
    <row r="295" spans="1:6" hidden="1" x14ac:dyDescent="0.35">
      <c r="A295" t="s">
        <v>9</v>
      </c>
      <c r="B295" t="s">
        <v>127</v>
      </c>
      <c r="C295">
        <v>2020</v>
      </c>
      <c r="D295" t="s">
        <v>287</v>
      </c>
      <c r="E295" t="s">
        <v>288</v>
      </c>
      <c r="F295">
        <v>2.3355903769999999</v>
      </c>
    </row>
    <row r="296" spans="1:6" hidden="1" x14ac:dyDescent="0.35">
      <c r="A296" t="s">
        <v>9</v>
      </c>
      <c r="B296" t="s">
        <v>127</v>
      </c>
      <c r="C296">
        <v>2021</v>
      </c>
      <c r="D296" t="s">
        <v>287</v>
      </c>
      <c r="E296" t="s">
        <v>288</v>
      </c>
      <c r="F296">
        <v>2.479560846</v>
      </c>
    </row>
    <row r="297" spans="1:6" hidden="1" x14ac:dyDescent="0.35">
      <c r="A297" t="s">
        <v>9</v>
      </c>
      <c r="B297" t="s">
        <v>127</v>
      </c>
      <c r="C297">
        <v>2022</v>
      </c>
      <c r="D297" t="s">
        <v>287</v>
      </c>
      <c r="E297" t="s">
        <v>288</v>
      </c>
      <c r="F297">
        <v>2.7447013853999995</v>
      </c>
    </row>
    <row r="298" spans="1:6" hidden="1" x14ac:dyDescent="0.35">
      <c r="A298" t="s">
        <v>9</v>
      </c>
      <c r="B298" t="s">
        <v>127</v>
      </c>
      <c r="C298">
        <v>2023</v>
      </c>
      <c r="D298" t="s">
        <v>287</v>
      </c>
      <c r="E298" t="s">
        <v>288</v>
      </c>
      <c r="F298">
        <v>2.7635752567999998</v>
      </c>
    </row>
    <row r="299" spans="1:6" hidden="1" x14ac:dyDescent="0.35">
      <c r="A299" t="s">
        <v>9</v>
      </c>
      <c r="B299" t="s">
        <v>127</v>
      </c>
      <c r="C299">
        <v>2024</v>
      </c>
      <c r="D299" t="s">
        <v>287</v>
      </c>
      <c r="E299" t="s">
        <v>288</v>
      </c>
      <c r="F299">
        <v>2.6577916897000002</v>
      </c>
    </row>
    <row r="300" spans="1:6" hidden="1" x14ac:dyDescent="0.35">
      <c r="A300" t="s">
        <v>9</v>
      </c>
      <c r="B300" t="s">
        <v>127</v>
      </c>
      <c r="C300">
        <v>2025</v>
      </c>
      <c r="D300" t="s">
        <v>287</v>
      </c>
      <c r="E300" t="s">
        <v>288</v>
      </c>
      <c r="F300">
        <v>2.6025687738999999</v>
      </c>
    </row>
    <row r="301" spans="1:6" hidden="1" x14ac:dyDescent="0.35">
      <c r="A301" t="s">
        <v>9</v>
      </c>
      <c r="B301" t="s">
        <v>127</v>
      </c>
      <c r="C301">
        <v>2026</v>
      </c>
      <c r="D301" t="s">
        <v>287</v>
      </c>
      <c r="E301" t="s">
        <v>288</v>
      </c>
      <c r="F301">
        <v>2.5632183817</v>
      </c>
    </row>
    <row r="302" spans="1:6" hidden="1" x14ac:dyDescent="0.35">
      <c r="A302" t="s">
        <v>9</v>
      </c>
      <c r="B302" t="s">
        <v>127</v>
      </c>
      <c r="C302">
        <v>2027</v>
      </c>
      <c r="D302" t="s">
        <v>287</v>
      </c>
      <c r="E302" t="s">
        <v>288</v>
      </c>
      <c r="F302">
        <v>2.5136045232999997</v>
      </c>
    </row>
    <row r="303" spans="1:6" hidden="1" x14ac:dyDescent="0.35">
      <c r="A303" t="s">
        <v>9</v>
      </c>
      <c r="B303" t="s">
        <v>127</v>
      </c>
      <c r="C303">
        <v>2028</v>
      </c>
      <c r="D303" t="s">
        <v>287</v>
      </c>
      <c r="E303" t="s">
        <v>288</v>
      </c>
      <c r="F303">
        <v>2.4439814725</v>
      </c>
    </row>
    <row r="304" spans="1:6" hidden="1" x14ac:dyDescent="0.35">
      <c r="A304" t="s">
        <v>9</v>
      </c>
      <c r="B304" t="s">
        <v>127</v>
      </c>
      <c r="C304">
        <v>2029</v>
      </c>
      <c r="D304" t="s">
        <v>287</v>
      </c>
      <c r="E304" t="s">
        <v>288</v>
      </c>
      <c r="F304">
        <v>2.3622634675999996</v>
      </c>
    </row>
    <row r="305" spans="1:6" hidden="1" x14ac:dyDescent="0.35">
      <c r="A305" t="s">
        <v>9</v>
      </c>
      <c r="B305" t="s">
        <v>127</v>
      </c>
      <c r="C305">
        <v>2030</v>
      </c>
      <c r="D305" t="s">
        <v>287</v>
      </c>
      <c r="E305" t="s">
        <v>288</v>
      </c>
      <c r="F305">
        <v>2.2807698174</v>
      </c>
    </row>
    <row r="306" spans="1:6" hidden="1" x14ac:dyDescent="0.35">
      <c r="A306" t="s">
        <v>9</v>
      </c>
      <c r="B306" t="s">
        <v>127</v>
      </c>
      <c r="C306">
        <v>2031</v>
      </c>
      <c r="D306" t="s">
        <v>287</v>
      </c>
      <c r="E306" t="s">
        <v>288</v>
      </c>
      <c r="F306">
        <v>2.2037059801000001</v>
      </c>
    </row>
    <row r="307" spans="1:6" hidden="1" x14ac:dyDescent="0.35">
      <c r="A307" t="s">
        <v>9</v>
      </c>
      <c r="B307" t="s">
        <v>127</v>
      </c>
      <c r="C307">
        <v>2032</v>
      </c>
      <c r="D307" t="s">
        <v>287</v>
      </c>
      <c r="E307" t="s">
        <v>288</v>
      </c>
      <c r="F307">
        <v>2.1297971042000001</v>
      </c>
    </row>
    <row r="308" spans="1:6" hidden="1" x14ac:dyDescent="0.35">
      <c r="A308" t="s">
        <v>9</v>
      </c>
      <c r="B308" t="s">
        <v>127</v>
      </c>
      <c r="C308">
        <v>2033</v>
      </c>
      <c r="D308" t="s">
        <v>287</v>
      </c>
      <c r="E308" t="s">
        <v>288</v>
      </c>
      <c r="F308">
        <v>2.0585989842000001</v>
      </c>
    </row>
    <row r="309" spans="1:6" hidden="1" x14ac:dyDescent="0.35">
      <c r="A309" t="s">
        <v>9</v>
      </c>
      <c r="B309" t="s">
        <v>127</v>
      </c>
      <c r="C309">
        <v>2034</v>
      </c>
      <c r="D309" t="s">
        <v>287</v>
      </c>
      <c r="E309" t="s">
        <v>288</v>
      </c>
      <c r="F309">
        <v>1.9898419647999999</v>
      </c>
    </row>
    <row r="310" spans="1:6" hidden="1" x14ac:dyDescent="0.35">
      <c r="A310" t="s">
        <v>9</v>
      </c>
      <c r="B310" t="s">
        <v>127</v>
      </c>
      <c r="C310">
        <v>2035</v>
      </c>
      <c r="D310" t="s">
        <v>287</v>
      </c>
      <c r="E310" t="s">
        <v>288</v>
      </c>
      <c r="F310">
        <v>1.9233515649999999</v>
      </c>
    </row>
    <row r="311" spans="1:6" hidden="1" x14ac:dyDescent="0.35">
      <c r="A311" t="s">
        <v>9</v>
      </c>
      <c r="B311" t="s">
        <v>127</v>
      </c>
      <c r="C311">
        <v>2036</v>
      </c>
      <c r="D311" t="s">
        <v>287</v>
      </c>
      <c r="E311" t="s">
        <v>288</v>
      </c>
      <c r="F311">
        <v>1.8590055594999999</v>
      </c>
    </row>
    <row r="312" spans="1:6" hidden="1" x14ac:dyDescent="0.35">
      <c r="A312" t="s">
        <v>9</v>
      </c>
      <c r="B312" t="s">
        <v>127</v>
      </c>
      <c r="C312">
        <v>2037</v>
      </c>
      <c r="D312" t="s">
        <v>287</v>
      </c>
      <c r="E312" t="s">
        <v>288</v>
      </c>
      <c r="F312">
        <v>1.7967107613</v>
      </c>
    </row>
    <row r="313" spans="1:6" hidden="1" x14ac:dyDescent="0.35">
      <c r="A313" t="s">
        <v>9</v>
      </c>
      <c r="B313" t="s">
        <v>127</v>
      </c>
      <c r="C313">
        <v>2038</v>
      </c>
      <c r="D313" t="s">
        <v>287</v>
      </c>
      <c r="E313" t="s">
        <v>288</v>
      </c>
      <c r="F313">
        <v>1.7363904529</v>
      </c>
    </row>
    <row r="314" spans="1:6" hidden="1" x14ac:dyDescent="0.35">
      <c r="A314" t="s">
        <v>9</v>
      </c>
      <c r="B314" t="s">
        <v>127</v>
      </c>
      <c r="C314">
        <v>2039</v>
      </c>
      <c r="D314" t="s">
        <v>287</v>
      </c>
      <c r="E314" t="s">
        <v>288</v>
      </c>
      <c r="F314">
        <v>1.6779775693000001</v>
      </c>
    </row>
    <row r="315" spans="1:6" hidden="1" x14ac:dyDescent="0.35">
      <c r="A315" t="s">
        <v>9</v>
      </c>
      <c r="B315" t="s">
        <v>127</v>
      </c>
      <c r="C315">
        <v>2040</v>
      </c>
      <c r="D315" t="s">
        <v>287</v>
      </c>
      <c r="E315" t="s">
        <v>288</v>
      </c>
      <c r="F315">
        <v>1.6205787099</v>
      </c>
    </row>
    <row r="316" spans="1:6" hidden="1" x14ac:dyDescent="0.35">
      <c r="A316" t="s">
        <v>9</v>
      </c>
      <c r="B316" t="s">
        <v>127</v>
      </c>
      <c r="C316">
        <v>2041</v>
      </c>
      <c r="D316" t="s">
        <v>287</v>
      </c>
      <c r="E316" t="s">
        <v>288</v>
      </c>
      <c r="F316">
        <v>1.5635293974</v>
      </c>
    </row>
    <row r="317" spans="1:6" hidden="1" x14ac:dyDescent="0.35">
      <c r="A317" t="s">
        <v>9</v>
      </c>
      <c r="B317" t="s">
        <v>127</v>
      </c>
      <c r="C317">
        <v>2042</v>
      </c>
      <c r="D317" t="s">
        <v>287</v>
      </c>
      <c r="E317" t="s">
        <v>288</v>
      </c>
      <c r="F317">
        <v>1.5069399557999998</v>
      </c>
    </row>
    <row r="318" spans="1:6" hidden="1" x14ac:dyDescent="0.35">
      <c r="A318" t="s">
        <v>9</v>
      </c>
      <c r="B318" t="s">
        <v>127</v>
      </c>
      <c r="C318">
        <v>2043</v>
      </c>
      <c r="D318" t="s">
        <v>287</v>
      </c>
      <c r="E318" t="s">
        <v>288</v>
      </c>
      <c r="F318">
        <v>1.4508990393999999</v>
      </c>
    </row>
    <row r="319" spans="1:6" hidden="1" x14ac:dyDescent="0.35">
      <c r="A319" t="s">
        <v>9</v>
      </c>
      <c r="B319" t="s">
        <v>127</v>
      </c>
      <c r="C319">
        <v>2044</v>
      </c>
      <c r="D319" t="s">
        <v>287</v>
      </c>
      <c r="E319" t="s">
        <v>288</v>
      </c>
      <c r="F319">
        <v>1.3954991113999999</v>
      </c>
    </row>
    <row r="320" spans="1:6" hidden="1" x14ac:dyDescent="0.35">
      <c r="A320" t="s">
        <v>9</v>
      </c>
      <c r="B320" t="s">
        <v>127</v>
      </c>
      <c r="C320">
        <v>2045</v>
      </c>
      <c r="D320" t="s">
        <v>287</v>
      </c>
      <c r="E320" t="s">
        <v>288</v>
      </c>
      <c r="F320">
        <v>1.3408279202</v>
      </c>
    </row>
    <row r="321" spans="1:6" hidden="1" x14ac:dyDescent="0.35">
      <c r="A321" t="s">
        <v>9</v>
      </c>
      <c r="B321" t="s">
        <v>127</v>
      </c>
      <c r="C321">
        <v>2046</v>
      </c>
      <c r="D321" t="s">
        <v>287</v>
      </c>
      <c r="E321" t="s">
        <v>288</v>
      </c>
      <c r="F321">
        <v>1.2869682215</v>
      </c>
    </row>
    <row r="322" spans="1:6" hidden="1" x14ac:dyDescent="0.35">
      <c r="A322" t="s">
        <v>9</v>
      </c>
      <c r="B322" t="s">
        <v>127</v>
      </c>
      <c r="C322">
        <v>2047</v>
      </c>
      <c r="D322" t="s">
        <v>287</v>
      </c>
      <c r="E322" t="s">
        <v>288</v>
      </c>
      <c r="F322">
        <v>1.2339975428000001</v>
      </c>
    </row>
    <row r="323" spans="1:6" hidden="1" x14ac:dyDescent="0.35">
      <c r="A323" t="s">
        <v>9</v>
      </c>
      <c r="B323" t="s">
        <v>127</v>
      </c>
      <c r="C323">
        <v>2048</v>
      </c>
      <c r="D323" t="s">
        <v>287</v>
      </c>
      <c r="E323" t="s">
        <v>288</v>
      </c>
      <c r="F323">
        <v>1.1819879897999999</v>
      </c>
    </row>
    <row r="324" spans="1:6" hidden="1" x14ac:dyDescent="0.35">
      <c r="A324" t="s">
        <v>9</v>
      </c>
      <c r="B324" t="s">
        <v>127</v>
      </c>
      <c r="C324">
        <v>2049</v>
      </c>
      <c r="D324" t="s">
        <v>287</v>
      </c>
      <c r="E324" t="s">
        <v>288</v>
      </c>
      <c r="F324">
        <v>1.1310060946</v>
      </c>
    </row>
    <row r="325" spans="1:6" hidden="1" x14ac:dyDescent="0.35">
      <c r="A325" t="s">
        <v>9</v>
      </c>
      <c r="B325" t="s">
        <v>127</v>
      </c>
      <c r="C325">
        <v>2050</v>
      </c>
      <c r="D325" t="s">
        <v>287</v>
      </c>
      <c r="E325" t="s">
        <v>288</v>
      </c>
      <c r="F325">
        <v>1.0811127044</v>
      </c>
    </row>
    <row r="326" spans="1:6" hidden="1" x14ac:dyDescent="0.35">
      <c r="A326" t="s">
        <v>9</v>
      </c>
      <c r="B326" t="s">
        <v>127</v>
      </c>
      <c r="C326">
        <v>2015</v>
      </c>
      <c r="D326" t="s">
        <v>289</v>
      </c>
      <c r="E326" t="s">
        <v>290</v>
      </c>
      <c r="F326">
        <v>12.795158586599998</v>
      </c>
    </row>
    <row r="327" spans="1:6" hidden="1" x14ac:dyDescent="0.35">
      <c r="A327" t="s">
        <v>9</v>
      </c>
      <c r="B327" t="s">
        <v>127</v>
      </c>
      <c r="C327">
        <v>2016</v>
      </c>
      <c r="D327" t="s">
        <v>289</v>
      </c>
      <c r="E327" t="s">
        <v>290</v>
      </c>
      <c r="F327">
        <v>13.122345146599999</v>
      </c>
    </row>
    <row r="328" spans="1:6" hidden="1" x14ac:dyDescent="0.35">
      <c r="A328" t="s">
        <v>9</v>
      </c>
      <c r="B328" t="s">
        <v>127</v>
      </c>
      <c r="C328">
        <v>2017</v>
      </c>
      <c r="D328" t="s">
        <v>289</v>
      </c>
      <c r="E328" t="s">
        <v>290</v>
      </c>
      <c r="F328">
        <v>13.3834870565</v>
      </c>
    </row>
    <row r="329" spans="1:6" hidden="1" x14ac:dyDescent="0.35">
      <c r="A329" t="s">
        <v>9</v>
      </c>
      <c r="B329" t="s">
        <v>127</v>
      </c>
      <c r="C329">
        <v>2018</v>
      </c>
      <c r="D329" t="s">
        <v>289</v>
      </c>
      <c r="E329" t="s">
        <v>290</v>
      </c>
      <c r="F329">
        <v>13.815047970499997</v>
      </c>
    </row>
    <row r="330" spans="1:6" hidden="1" x14ac:dyDescent="0.35">
      <c r="A330" t="s">
        <v>9</v>
      </c>
      <c r="B330" t="s">
        <v>127</v>
      </c>
      <c r="C330">
        <v>2019</v>
      </c>
      <c r="D330" t="s">
        <v>289</v>
      </c>
      <c r="E330" t="s">
        <v>290</v>
      </c>
      <c r="F330">
        <v>13.263532555000001</v>
      </c>
    </row>
    <row r="331" spans="1:6" hidden="1" x14ac:dyDescent="0.35">
      <c r="A331" t="s">
        <v>9</v>
      </c>
      <c r="B331" t="s">
        <v>127</v>
      </c>
      <c r="C331">
        <v>2020</v>
      </c>
      <c r="D331" t="s">
        <v>289</v>
      </c>
      <c r="E331" t="s">
        <v>290</v>
      </c>
      <c r="F331">
        <v>13.091543497399996</v>
      </c>
    </row>
    <row r="332" spans="1:6" hidden="1" x14ac:dyDescent="0.35">
      <c r="A332" t="s">
        <v>9</v>
      </c>
      <c r="B332" t="s">
        <v>127</v>
      </c>
      <c r="C332">
        <v>2021</v>
      </c>
      <c r="D332" t="s">
        <v>289</v>
      </c>
      <c r="E332" t="s">
        <v>290</v>
      </c>
      <c r="F332">
        <v>12.263952178576634</v>
      </c>
    </row>
    <row r="333" spans="1:6" hidden="1" x14ac:dyDescent="0.35">
      <c r="A333" t="s">
        <v>9</v>
      </c>
      <c r="B333" t="s">
        <v>127</v>
      </c>
      <c r="C333">
        <v>2022</v>
      </c>
      <c r="D333" t="s">
        <v>289</v>
      </c>
      <c r="E333" t="s">
        <v>290</v>
      </c>
      <c r="F333">
        <v>10.705196627020403</v>
      </c>
    </row>
    <row r="334" spans="1:6" hidden="1" x14ac:dyDescent="0.35">
      <c r="A334" t="s">
        <v>9</v>
      </c>
      <c r="B334" t="s">
        <v>127</v>
      </c>
      <c r="C334">
        <v>2023</v>
      </c>
      <c r="D334" t="s">
        <v>289</v>
      </c>
      <c r="E334" t="s">
        <v>290</v>
      </c>
      <c r="F334">
        <v>9.5581316928099707</v>
      </c>
    </row>
    <row r="335" spans="1:6" hidden="1" x14ac:dyDescent="0.35">
      <c r="A335" t="s">
        <v>9</v>
      </c>
      <c r="B335" t="s">
        <v>127</v>
      </c>
      <c r="C335">
        <v>2024</v>
      </c>
      <c r="D335" t="s">
        <v>289</v>
      </c>
      <c r="E335" t="s">
        <v>290</v>
      </c>
      <c r="F335">
        <v>8.6475092729019423</v>
      </c>
    </row>
    <row r="336" spans="1:6" hidden="1" x14ac:dyDescent="0.35">
      <c r="A336" t="s">
        <v>9</v>
      </c>
      <c r="B336" t="s">
        <v>127</v>
      </c>
      <c r="C336">
        <v>2025</v>
      </c>
      <c r="D336" t="s">
        <v>289</v>
      </c>
      <c r="E336" t="s">
        <v>290</v>
      </c>
      <c r="F336">
        <v>7.8395392751505968</v>
      </c>
    </row>
    <row r="337" spans="1:6" hidden="1" x14ac:dyDescent="0.35">
      <c r="A337" t="s">
        <v>9</v>
      </c>
      <c r="B337" t="s">
        <v>127</v>
      </c>
      <c r="C337">
        <v>2026</v>
      </c>
      <c r="D337" t="s">
        <v>289</v>
      </c>
      <c r="E337" t="s">
        <v>290</v>
      </c>
      <c r="F337">
        <v>7.1114499662163428</v>
      </c>
    </row>
    <row r="338" spans="1:6" hidden="1" x14ac:dyDescent="0.35">
      <c r="A338" t="s">
        <v>9</v>
      </c>
      <c r="B338" t="s">
        <v>127</v>
      </c>
      <c r="C338">
        <v>2027</v>
      </c>
      <c r="D338" t="s">
        <v>289</v>
      </c>
      <c r="E338" t="s">
        <v>290</v>
      </c>
      <c r="F338">
        <v>6.4498874152032135</v>
      </c>
    </row>
    <row r="339" spans="1:6" hidden="1" x14ac:dyDescent="0.35">
      <c r="A339" t="s">
        <v>9</v>
      </c>
      <c r="B339" t="s">
        <v>127</v>
      </c>
      <c r="C339">
        <v>2028</v>
      </c>
      <c r="D339" t="s">
        <v>289</v>
      </c>
      <c r="E339" t="s">
        <v>290</v>
      </c>
      <c r="F339">
        <v>6.014403669661518</v>
      </c>
    </row>
    <row r="340" spans="1:6" hidden="1" x14ac:dyDescent="0.35">
      <c r="A340" t="s">
        <v>9</v>
      </c>
      <c r="B340" t="s">
        <v>127</v>
      </c>
      <c r="C340">
        <v>2029</v>
      </c>
      <c r="D340" t="s">
        <v>289</v>
      </c>
      <c r="E340" t="s">
        <v>290</v>
      </c>
      <c r="F340">
        <v>5.3053217438083271</v>
      </c>
    </row>
    <row r="341" spans="1:6" hidden="1" x14ac:dyDescent="0.35">
      <c r="A341" t="s">
        <v>9</v>
      </c>
      <c r="B341" t="s">
        <v>127</v>
      </c>
      <c r="C341">
        <v>2030</v>
      </c>
      <c r="D341" t="s">
        <v>289</v>
      </c>
      <c r="E341" t="s">
        <v>290</v>
      </c>
      <c r="F341">
        <v>4.8126529139258656</v>
      </c>
    </row>
    <row r="342" spans="1:6" hidden="1" x14ac:dyDescent="0.35">
      <c r="A342" t="s">
        <v>9</v>
      </c>
      <c r="B342" t="s">
        <v>127</v>
      </c>
      <c r="C342">
        <v>2031</v>
      </c>
      <c r="D342" t="s">
        <v>289</v>
      </c>
      <c r="E342" t="s">
        <v>290</v>
      </c>
      <c r="F342">
        <v>4.3667518802867002</v>
      </c>
    </row>
    <row r="343" spans="1:6" hidden="1" x14ac:dyDescent="0.35">
      <c r="A343" t="s">
        <v>9</v>
      </c>
      <c r="B343" t="s">
        <v>127</v>
      </c>
      <c r="C343">
        <v>2032</v>
      </c>
      <c r="D343" t="s">
        <v>289</v>
      </c>
      <c r="E343" t="s">
        <v>290</v>
      </c>
      <c r="F343">
        <v>3.9632363377536803</v>
      </c>
    </row>
    <row r="344" spans="1:6" hidden="1" x14ac:dyDescent="0.35">
      <c r="A344" t="s">
        <v>9</v>
      </c>
      <c r="B344" t="s">
        <v>127</v>
      </c>
      <c r="C344">
        <v>2033</v>
      </c>
      <c r="D344" t="s">
        <v>289</v>
      </c>
      <c r="E344" t="s">
        <v>290</v>
      </c>
      <c r="F344">
        <v>3.5980711659304561</v>
      </c>
    </row>
    <row r="345" spans="1:6" hidden="1" x14ac:dyDescent="0.35">
      <c r="A345" t="s">
        <v>9</v>
      </c>
      <c r="B345" t="s">
        <v>127</v>
      </c>
      <c r="C345">
        <v>2034</v>
      </c>
      <c r="D345" t="s">
        <v>289</v>
      </c>
      <c r="E345" t="s">
        <v>290</v>
      </c>
      <c r="F345">
        <v>3.2675744432617346</v>
      </c>
    </row>
    <row r="346" spans="1:6" hidden="1" x14ac:dyDescent="0.35">
      <c r="A346" t="s">
        <v>9</v>
      </c>
      <c r="B346" t="s">
        <v>127</v>
      </c>
      <c r="C346">
        <v>2035</v>
      </c>
      <c r="D346" t="s">
        <v>289</v>
      </c>
      <c r="E346" t="s">
        <v>290</v>
      </c>
      <c r="F346">
        <v>2.9684041567107915</v>
      </c>
    </row>
    <row r="347" spans="1:6" hidden="1" x14ac:dyDescent="0.35">
      <c r="A347" t="s">
        <v>9</v>
      </c>
      <c r="B347" t="s">
        <v>127</v>
      </c>
      <c r="C347">
        <v>2036</v>
      </c>
      <c r="D347" t="s">
        <v>289</v>
      </c>
      <c r="E347" t="s">
        <v>290</v>
      </c>
      <c r="F347">
        <v>2.6975359450370657</v>
      </c>
    </row>
    <row r="348" spans="1:6" hidden="1" x14ac:dyDescent="0.35">
      <c r="A348" t="s">
        <v>9</v>
      </c>
      <c r="B348" t="s">
        <v>127</v>
      </c>
      <c r="C348">
        <v>2037</v>
      </c>
      <c r="D348" t="s">
        <v>289</v>
      </c>
      <c r="E348" t="s">
        <v>290</v>
      </c>
      <c r="F348">
        <v>2.4522374589494942</v>
      </c>
    </row>
    <row r="349" spans="1:6" hidden="1" x14ac:dyDescent="0.35">
      <c r="A349" t="s">
        <v>9</v>
      </c>
      <c r="B349" t="s">
        <v>127</v>
      </c>
      <c r="C349">
        <v>2038</v>
      </c>
      <c r="D349" t="s">
        <v>289</v>
      </c>
      <c r="E349" t="s">
        <v>290</v>
      </c>
      <c r="F349">
        <v>2.2300422738595076</v>
      </c>
    </row>
    <row r="350" spans="1:6" hidden="1" x14ac:dyDescent="0.35">
      <c r="A350" t="s">
        <v>9</v>
      </c>
      <c r="B350" t="s">
        <v>127</v>
      </c>
      <c r="C350">
        <v>2039</v>
      </c>
      <c r="D350" t="s">
        <v>289</v>
      </c>
      <c r="E350" t="s">
        <v>290</v>
      </c>
      <c r="F350">
        <v>2.0287248492673129</v>
      </c>
    </row>
    <row r="351" spans="1:6" hidden="1" x14ac:dyDescent="0.35">
      <c r="A351" t="s">
        <v>9</v>
      </c>
      <c r="B351" t="s">
        <v>127</v>
      </c>
      <c r="C351">
        <v>2040</v>
      </c>
      <c r="D351" t="s">
        <v>289</v>
      </c>
      <c r="E351" t="s">
        <v>290</v>
      </c>
      <c r="F351">
        <v>1.8462772161576699</v>
      </c>
    </row>
    <row r="352" spans="1:6" hidden="1" x14ac:dyDescent="0.35">
      <c r="A352" t="s">
        <v>9</v>
      </c>
      <c r="B352" t="s">
        <v>127</v>
      </c>
      <c r="C352">
        <v>2041</v>
      </c>
      <c r="D352" t="s">
        <v>289</v>
      </c>
      <c r="E352" t="s">
        <v>290</v>
      </c>
      <c r="F352">
        <v>1.680889143053381</v>
      </c>
    </row>
    <row r="353" spans="1:6" hidden="1" x14ac:dyDescent="0.35">
      <c r="A353" t="s">
        <v>9</v>
      </c>
      <c r="B353" t="s">
        <v>127</v>
      </c>
      <c r="C353">
        <v>2042</v>
      </c>
      <c r="D353" t="s">
        <v>289</v>
      </c>
      <c r="E353" t="s">
        <v>290</v>
      </c>
      <c r="F353">
        <v>1.5309220508847943</v>
      </c>
    </row>
    <row r="354" spans="1:6" hidden="1" x14ac:dyDescent="0.35">
      <c r="A354" t="s">
        <v>9</v>
      </c>
      <c r="B354" t="s">
        <v>127</v>
      </c>
      <c r="C354">
        <v>2043</v>
      </c>
      <c r="D354" t="s">
        <v>289</v>
      </c>
      <c r="E354" t="s">
        <v>290</v>
      </c>
      <c r="F354">
        <v>1.3949029743646217</v>
      </c>
    </row>
    <row r="355" spans="1:6" hidden="1" x14ac:dyDescent="0.35">
      <c r="A355" t="s">
        <v>9</v>
      </c>
      <c r="B355" t="s">
        <v>127</v>
      </c>
      <c r="C355">
        <v>2044</v>
      </c>
      <c r="D355" t="s">
        <v>289</v>
      </c>
      <c r="E355" t="s">
        <v>290</v>
      </c>
      <c r="F355">
        <v>1.2714999185319122</v>
      </c>
    </row>
    <row r="356" spans="1:6" hidden="1" x14ac:dyDescent="0.35">
      <c r="A356" t="s">
        <v>9</v>
      </c>
      <c r="B356" t="s">
        <v>127</v>
      </c>
      <c r="C356">
        <v>2045</v>
      </c>
      <c r="D356" t="s">
        <v>289</v>
      </c>
      <c r="E356" t="s">
        <v>290</v>
      </c>
      <c r="F356">
        <v>1.1595104148330586</v>
      </c>
    </row>
    <row r="357" spans="1:6" hidden="1" x14ac:dyDescent="0.35">
      <c r="A357" t="s">
        <v>9</v>
      </c>
      <c r="B357" t="s">
        <v>127</v>
      </c>
      <c r="C357">
        <v>2046</v>
      </c>
      <c r="D357" t="s">
        <v>289</v>
      </c>
      <c r="E357" t="s">
        <v>290</v>
      </c>
      <c r="F357">
        <v>1.0578487289475282</v>
      </c>
    </row>
    <row r="358" spans="1:6" hidden="1" x14ac:dyDescent="0.35">
      <c r="A358" t="s">
        <v>9</v>
      </c>
      <c r="B358" t="s">
        <v>127</v>
      </c>
      <c r="C358">
        <v>2047</v>
      </c>
      <c r="D358" t="s">
        <v>289</v>
      </c>
      <c r="E358" t="s">
        <v>290</v>
      </c>
      <c r="F358">
        <v>0.9655343614356855</v>
      </c>
    </row>
    <row r="359" spans="1:6" hidden="1" x14ac:dyDescent="0.35">
      <c r="A359" t="s">
        <v>9</v>
      </c>
      <c r="B359" t="s">
        <v>127</v>
      </c>
      <c r="C359">
        <v>2048</v>
      </c>
      <c r="D359" t="s">
        <v>289</v>
      </c>
      <c r="E359" t="s">
        <v>290</v>
      </c>
      <c r="F359">
        <v>0.88168169689300269</v>
      </c>
    </row>
    <row r="360" spans="1:6" hidden="1" x14ac:dyDescent="0.35">
      <c r="A360" t="s">
        <v>9</v>
      </c>
      <c r="B360" t="s">
        <v>127</v>
      </c>
      <c r="C360">
        <v>2049</v>
      </c>
      <c r="D360" t="s">
        <v>289</v>
      </c>
      <c r="E360" t="s">
        <v>290</v>
      </c>
      <c r="F360">
        <v>0.80549068901459697</v>
      </c>
    </row>
    <row r="361" spans="1:6" hidden="1" x14ac:dyDescent="0.35">
      <c r="A361" t="s">
        <v>9</v>
      </c>
      <c r="B361" t="s">
        <v>127</v>
      </c>
      <c r="C361">
        <v>2050</v>
      </c>
      <c r="D361" t="s">
        <v>289</v>
      </c>
      <c r="E361" t="s">
        <v>290</v>
      </c>
      <c r="F361">
        <v>0.73623847324535796</v>
      </c>
    </row>
    <row r="362" spans="1:6" x14ac:dyDescent="0.35">
      <c r="A362" t="s">
        <v>9</v>
      </c>
      <c r="B362" t="s">
        <v>127</v>
      </c>
      <c r="C362">
        <v>2015</v>
      </c>
      <c r="D362" t="s">
        <v>291</v>
      </c>
      <c r="E362" t="s">
        <v>292</v>
      </c>
      <c r="F362">
        <v>0</v>
      </c>
    </row>
    <row r="363" spans="1:6" x14ac:dyDescent="0.35">
      <c r="A363" t="s">
        <v>9</v>
      </c>
      <c r="B363" t="s">
        <v>127</v>
      </c>
      <c r="C363">
        <v>2016</v>
      </c>
      <c r="D363" t="s">
        <v>291</v>
      </c>
      <c r="E363" t="s">
        <v>292</v>
      </c>
      <c r="F363">
        <v>0</v>
      </c>
    </row>
    <row r="364" spans="1:6" x14ac:dyDescent="0.35">
      <c r="A364" t="s">
        <v>9</v>
      </c>
      <c r="B364" t="s">
        <v>127</v>
      </c>
      <c r="C364">
        <v>2017</v>
      </c>
      <c r="D364" t="s">
        <v>291</v>
      </c>
      <c r="E364" t="s">
        <v>292</v>
      </c>
      <c r="F364">
        <v>0</v>
      </c>
    </row>
    <row r="365" spans="1:6" x14ac:dyDescent="0.35">
      <c r="A365" t="s">
        <v>9</v>
      </c>
      <c r="B365" t="s">
        <v>127</v>
      </c>
      <c r="C365">
        <v>2018</v>
      </c>
      <c r="D365" t="s">
        <v>291</v>
      </c>
      <c r="E365" t="s">
        <v>292</v>
      </c>
      <c r="F365">
        <v>0</v>
      </c>
    </row>
    <row r="366" spans="1:6" x14ac:dyDescent="0.35">
      <c r="A366" t="s">
        <v>9</v>
      </c>
      <c r="B366" t="s">
        <v>127</v>
      </c>
      <c r="C366">
        <v>2019</v>
      </c>
      <c r="D366" t="s">
        <v>291</v>
      </c>
      <c r="E366" t="s">
        <v>292</v>
      </c>
      <c r="F366">
        <v>0</v>
      </c>
    </row>
    <row r="367" spans="1:6" x14ac:dyDescent="0.35">
      <c r="A367" t="s">
        <v>9</v>
      </c>
      <c r="B367" t="s">
        <v>127</v>
      </c>
      <c r="C367">
        <v>2020</v>
      </c>
      <c r="D367" t="s">
        <v>291</v>
      </c>
      <c r="E367" t="s">
        <v>292</v>
      </c>
      <c r="F367">
        <v>0</v>
      </c>
    </row>
    <row r="368" spans="1:6" x14ac:dyDescent="0.35">
      <c r="A368" t="s">
        <v>9</v>
      </c>
      <c r="B368" t="s">
        <v>127</v>
      </c>
      <c r="C368">
        <v>2021</v>
      </c>
      <c r="D368" t="s">
        <v>291</v>
      </c>
      <c r="E368" t="s">
        <v>292</v>
      </c>
      <c r="F368">
        <v>1.3686882497233674</v>
      </c>
    </row>
    <row r="369" spans="1:6" x14ac:dyDescent="0.35">
      <c r="A369" t="s">
        <v>9</v>
      </c>
      <c r="B369" t="s">
        <v>127</v>
      </c>
      <c r="C369">
        <v>2022</v>
      </c>
      <c r="D369" t="s">
        <v>291</v>
      </c>
      <c r="E369" t="s">
        <v>292</v>
      </c>
      <c r="F369">
        <v>3.8401731966796033</v>
      </c>
    </row>
    <row r="370" spans="1:6" x14ac:dyDescent="0.35">
      <c r="A370" t="s">
        <v>9</v>
      </c>
      <c r="B370" t="s">
        <v>127</v>
      </c>
      <c r="C370">
        <v>2023</v>
      </c>
      <c r="D370" t="s">
        <v>291</v>
      </c>
      <c r="E370" t="s">
        <v>292</v>
      </c>
      <c r="F370">
        <v>5.0596974572901798</v>
      </c>
    </row>
    <row r="371" spans="1:6" x14ac:dyDescent="0.35">
      <c r="A371" t="s">
        <v>9</v>
      </c>
      <c r="B371" t="s">
        <v>127</v>
      </c>
      <c r="C371">
        <v>2024</v>
      </c>
      <c r="D371" t="s">
        <v>291</v>
      </c>
      <c r="E371" t="s">
        <v>292</v>
      </c>
      <c r="F371">
        <v>5.3273061175015242</v>
      </c>
    </row>
    <row r="372" spans="1:6" x14ac:dyDescent="0.35">
      <c r="A372" t="s">
        <v>9</v>
      </c>
      <c r="B372" t="s">
        <v>127</v>
      </c>
      <c r="C372">
        <v>2025</v>
      </c>
      <c r="D372" t="s">
        <v>291</v>
      </c>
      <c r="E372" t="s">
        <v>292</v>
      </c>
      <c r="F372">
        <v>5.6661424158704943</v>
      </c>
    </row>
    <row r="373" spans="1:6" x14ac:dyDescent="0.35">
      <c r="A373" t="s">
        <v>9</v>
      </c>
      <c r="B373" t="s">
        <v>127</v>
      </c>
      <c r="C373">
        <v>2026</v>
      </c>
      <c r="D373" t="s">
        <v>291</v>
      </c>
      <c r="E373" t="s">
        <v>292</v>
      </c>
      <c r="F373">
        <v>5.8959085613177411</v>
      </c>
    </row>
    <row r="374" spans="1:6" x14ac:dyDescent="0.35">
      <c r="A374" t="s">
        <v>9</v>
      </c>
      <c r="B374" t="s">
        <v>127</v>
      </c>
      <c r="C374">
        <v>2027</v>
      </c>
      <c r="D374" t="s">
        <v>291</v>
      </c>
      <c r="E374" t="s">
        <v>292</v>
      </c>
      <c r="F374">
        <v>5.9393115727820476</v>
      </c>
    </row>
    <row r="375" spans="1:6" x14ac:dyDescent="0.35">
      <c r="A375" t="s">
        <v>9</v>
      </c>
      <c r="B375" t="s">
        <v>127</v>
      </c>
      <c r="C375">
        <v>2028</v>
      </c>
      <c r="D375" t="s">
        <v>291</v>
      </c>
      <c r="E375" t="s">
        <v>292</v>
      </c>
      <c r="F375">
        <v>5.7613648540392655</v>
      </c>
    </row>
    <row r="376" spans="1:6" x14ac:dyDescent="0.35">
      <c r="A376" t="s">
        <v>9</v>
      </c>
      <c r="B376" t="s">
        <v>127</v>
      </c>
      <c r="C376">
        <v>2029</v>
      </c>
      <c r="D376" t="s">
        <v>291</v>
      </c>
      <c r="E376" t="s">
        <v>292</v>
      </c>
      <c r="F376">
        <v>5.7283876403612535</v>
      </c>
    </row>
    <row r="377" spans="1:6" x14ac:dyDescent="0.35">
      <c r="A377" t="s">
        <v>9</v>
      </c>
      <c r="B377" t="s">
        <v>127</v>
      </c>
      <c r="C377">
        <v>2030</v>
      </c>
      <c r="D377" t="s">
        <v>291</v>
      </c>
      <c r="E377" t="s">
        <v>292</v>
      </c>
      <c r="F377">
        <v>5.5917443863373144</v>
      </c>
    </row>
    <row r="378" spans="1:6" x14ac:dyDescent="0.35">
      <c r="A378" t="s">
        <v>9</v>
      </c>
      <c r="B378" t="s">
        <v>127</v>
      </c>
      <c r="C378">
        <v>2031</v>
      </c>
      <c r="D378" t="s">
        <v>291</v>
      </c>
      <c r="E378" t="s">
        <v>292</v>
      </c>
      <c r="F378">
        <v>5.4743587147948283</v>
      </c>
    </row>
    <row r="379" spans="1:6" x14ac:dyDescent="0.35">
      <c r="A379" t="s">
        <v>9</v>
      </c>
      <c r="B379" t="s">
        <v>127</v>
      </c>
      <c r="C379">
        <v>2032</v>
      </c>
      <c r="D379" t="s">
        <v>291</v>
      </c>
      <c r="E379" t="s">
        <v>292</v>
      </c>
      <c r="F379">
        <v>5.3845809322155942</v>
      </c>
    </row>
    <row r="380" spans="1:6" x14ac:dyDescent="0.35">
      <c r="A380" t="s">
        <v>9</v>
      </c>
      <c r="B380" t="s">
        <v>127</v>
      </c>
      <c r="C380">
        <v>2033</v>
      </c>
      <c r="D380" t="s">
        <v>291</v>
      </c>
      <c r="E380" t="s">
        <v>292</v>
      </c>
      <c r="F380">
        <v>5.3099363993535977</v>
      </c>
    </row>
    <row r="381" spans="1:6" x14ac:dyDescent="0.35">
      <c r="A381" t="s">
        <v>9</v>
      </c>
      <c r="B381" t="s">
        <v>127</v>
      </c>
      <c r="C381">
        <v>2034</v>
      </c>
      <c r="D381" t="s">
        <v>291</v>
      </c>
      <c r="E381" t="s">
        <v>292</v>
      </c>
      <c r="F381">
        <v>5.2383490592130109</v>
      </c>
    </row>
    <row r="382" spans="1:6" x14ac:dyDescent="0.35">
      <c r="A382" t="s">
        <v>9</v>
      </c>
      <c r="B382" t="s">
        <v>127</v>
      </c>
      <c r="C382">
        <v>2035</v>
      </c>
      <c r="D382" t="s">
        <v>291</v>
      </c>
      <c r="E382" t="s">
        <v>292</v>
      </c>
      <c r="F382">
        <v>5.1614960476559881</v>
      </c>
    </row>
    <row r="383" spans="1:6" x14ac:dyDescent="0.35">
      <c r="A383" t="s">
        <v>9</v>
      </c>
      <c r="B383" t="s">
        <v>127</v>
      </c>
      <c r="C383">
        <v>2036</v>
      </c>
      <c r="D383" t="s">
        <v>291</v>
      </c>
      <c r="E383" t="s">
        <v>292</v>
      </c>
      <c r="F383">
        <v>5.0774698305137251</v>
      </c>
    </row>
    <row r="384" spans="1:6" x14ac:dyDescent="0.35">
      <c r="A384" t="s">
        <v>9</v>
      </c>
      <c r="B384" t="s">
        <v>127</v>
      </c>
      <c r="C384">
        <v>2037</v>
      </c>
      <c r="D384" t="s">
        <v>291</v>
      </c>
      <c r="E384" t="s">
        <v>292</v>
      </c>
      <c r="F384">
        <v>4.9854146278513927</v>
      </c>
    </row>
    <row r="385" spans="1:6" x14ac:dyDescent="0.35">
      <c r="A385" t="s">
        <v>9</v>
      </c>
      <c r="B385" t="s">
        <v>127</v>
      </c>
      <c r="C385">
        <v>2038</v>
      </c>
      <c r="D385" t="s">
        <v>291</v>
      </c>
      <c r="E385" t="s">
        <v>292</v>
      </c>
      <c r="F385">
        <v>4.885719423671012</v>
      </c>
    </row>
    <row r="386" spans="1:6" x14ac:dyDescent="0.35">
      <c r="A386" t="s">
        <v>9</v>
      </c>
      <c r="B386" t="s">
        <v>127</v>
      </c>
      <c r="C386">
        <v>2039</v>
      </c>
      <c r="D386" t="s">
        <v>291</v>
      </c>
      <c r="E386" t="s">
        <v>292</v>
      </c>
      <c r="F386">
        <v>4.7792653823068445</v>
      </c>
    </row>
    <row r="387" spans="1:6" x14ac:dyDescent="0.35">
      <c r="A387" t="s">
        <v>9</v>
      </c>
      <c r="B387" t="s">
        <v>127</v>
      </c>
      <c r="C387">
        <v>2040</v>
      </c>
      <c r="D387" t="s">
        <v>291</v>
      </c>
      <c r="E387" t="s">
        <v>292</v>
      </c>
      <c r="F387">
        <v>4.6577749451644745</v>
      </c>
    </row>
    <row r="388" spans="1:6" x14ac:dyDescent="0.35">
      <c r="A388" t="s">
        <v>9</v>
      </c>
      <c r="B388" t="s">
        <v>127</v>
      </c>
      <c r="C388">
        <v>2041</v>
      </c>
      <c r="D388" t="s">
        <v>291</v>
      </c>
      <c r="E388" t="s">
        <v>292</v>
      </c>
      <c r="F388">
        <v>4.4946569569644872</v>
      </c>
    </row>
    <row r="389" spans="1:6" x14ac:dyDescent="0.35">
      <c r="A389" t="s">
        <v>9</v>
      </c>
      <c r="B389" t="s">
        <v>127</v>
      </c>
      <c r="C389">
        <v>2042</v>
      </c>
      <c r="D389" t="s">
        <v>291</v>
      </c>
      <c r="E389" t="s">
        <v>292</v>
      </c>
      <c r="F389">
        <v>4.3205044058829616</v>
      </c>
    </row>
    <row r="390" spans="1:6" x14ac:dyDescent="0.35">
      <c r="A390" t="s">
        <v>9</v>
      </c>
      <c r="B390" t="s">
        <v>127</v>
      </c>
      <c r="C390">
        <v>2043</v>
      </c>
      <c r="D390" t="s">
        <v>291</v>
      </c>
      <c r="E390" t="s">
        <v>292</v>
      </c>
      <c r="F390">
        <v>4.1645517927818805</v>
      </c>
    </row>
    <row r="391" spans="1:6" x14ac:dyDescent="0.35">
      <c r="A391" t="s">
        <v>9</v>
      </c>
      <c r="B391" t="s">
        <v>127</v>
      </c>
      <c r="C391">
        <v>2044</v>
      </c>
      <c r="D391" t="s">
        <v>291</v>
      </c>
      <c r="E391" t="s">
        <v>292</v>
      </c>
      <c r="F391">
        <v>4.0086341834672528</v>
      </c>
    </row>
    <row r="392" spans="1:6" x14ac:dyDescent="0.35">
      <c r="A392" t="s">
        <v>9</v>
      </c>
      <c r="B392" t="s">
        <v>127</v>
      </c>
      <c r="C392">
        <v>2045</v>
      </c>
      <c r="D392" t="s">
        <v>291</v>
      </c>
      <c r="E392" t="s">
        <v>292</v>
      </c>
      <c r="F392">
        <v>3.8511722397828816</v>
      </c>
    </row>
    <row r="393" spans="1:6" x14ac:dyDescent="0.35">
      <c r="A393" t="s">
        <v>9</v>
      </c>
      <c r="B393" t="s">
        <v>127</v>
      </c>
      <c r="C393">
        <v>2046</v>
      </c>
      <c r="D393" t="s">
        <v>291</v>
      </c>
      <c r="E393" t="s">
        <v>292</v>
      </c>
      <c r="F393">
        <v>3.6953374418476699</v>
      </c>
    </row>
    <row r="394" spans="1:6" x14ac:dyDescent="0.35">
      <c r="A394" t="s">
        <v>9</v>
      </c>
      <c r="B394" t="s">
        <v>127</v>
      </c>
      <c r="C394">
        <v>2047</v>
      </c>
      <c r="D394" t="s">
        <v>291</v>
      </c>
      <c r="E394" t="s">
        <v>292</v>
      </c>
      <c r="F394">
        <v>3.5406439163476575</v>
      </c>
    </row>
    <row r="395" spans="1:6" x14ac:dyDescent="0.35">
      <c r="A395" t="s">
        <v>9</v>
      </c>
      <c r="B395" t="s">
        <v>127</v>
      </c>
      <c r="C395">
        <v>2048</v>
      </c>
      <c r="D395" t="s">
        <v>291</v>
      </c>
      <c r="E395" t="s">
        <v>292</v>
      </c>
      <c r="F395">
        <v>3.386428635453596</v>
      </c>
    </row>
    <row r="396" spans="1:6" x14ac:dyDescent="0.35">
      <c r="A396" t="s">
        <v>9</v>
      </c>
      <c r="B396" t="s">
        <v>127</v>
      </c>
      <c r="C396">
        <v>2049</v>
      </c>
      <c r="D396" t="s">
        <v>291</v>
      </c>
      <c r="E396" t="s">
        <v>292</v>
      </c>
      <c r="F396">
        <v>3.2325860669808186</v>
      </c>
    </row>
    <row r="397" spans="1:6" x14ac:dyDescent="0.35">
      <c r="A397" t="s">
        <v>9</v>
      </c>
      <c r="B397" t="s">
        <v>127</v>
      </c>
      <c r="C397">
        <v>2050</v>
      </c>
      <c r="D397" t="s">
        <v>291</v>
      </c>
      <c r="E397" t="s">
        <v>292</v>
      </c>
      <c r="F397">
        <v>3.0786916056598388</v>
      </c>
    </row>
    <row r="398" spans="1:6" hidden="1" x14ac:dyDescent="0.35">
      <c r="A398" t="s">
        <v>9</v>
      </c>
      <c r="B398" t="s">
        <v>127</v>
      </c>
      <c r="C398">
        <v>2015</v>
      </c>
      <c r="D398" t="s">
        <v>293</v>
      </c>
      <c r="E398" t="s">
        <v>294</v>
      </c>
      <c r="F398">
        <v>0</v>
      </c>
    </row>
    <row r="399" spans="1:6" hidden="1" x14ac:dyDescent="0.35">
      <c r="A399" t="s">
        <v>9</v>
      </c>
      <c r="B399" t="s">
        <v>127</v>
      </c>
      <c r="C399">
        <v>2016</v>
      </c>
      <c r="D399" t="s">
        <v>293</v>
      </c>
      <c r="E399" t="s">
        <v>294</v>
      </c>
      <c r="F399">
        <v>0</v>
      </c>
    </row>
    <row r="400" spans="1:6" hidden="1" x14ac:dyDescent="0.35">
      <c r="A400" t="s">
        <v>9</v>
      </c>
      <c r="B400" t="s">
        <v>127</v>
      </c>
      <c r="C400">
        <v>2017</v>
      </c>
      <c r="D400" t="s">
        <v>293</v>
      </c>
      <c r="E400" t="s">
        <v>294</v>
      </c>
      <c r="F400">
        <v>0</v>
      </c>
    </row>
    <row r="401" spans="1:6" hidden="1" x14ac:dyDescent="0.35">
      <c r="A401" t="s">
        <v>9</v>
      </c>
      <c r="B401" t="s">
        <v>127</v>
      </c>
      <c r="C401">
        <v>2018</v>
      </c>
      <c r="D401" t="s">
        <v>293</v>
      </c>
      <c r="E401" t="s">
        <v>294</v>
      </c>
      <c r="F401">
        <v>0</v>
      </c>
    </row>
    <row r="402" spans="1:6" hidden="1" x14ac:dyDescent="0.35">
      <c r="A402" t="s">
        <v>9</v>
      </c>
      <c r="B402" t="s">
        <v>127</v>
      </c>
      <c r="C402">
        <v>2019</v>
      </c>
      <c r="D402" t="s">
        <v>293</v>
      </c>
      <c r="E402" t="s">
        <v>294</v>
      </c>
      <c r="F402">
        <v>0</v>
      </c>
    </row>
    <row r="403" spans="1:6" hidden="1" x14ac:dyDescent="0.35">
      <c r="A403" t="s">
        <v>9</v>
      </c>
      <c r="B403" t="s">
        <v>127</v>
      </c>
      <c r="C403">
        <v>2020</v>
      </c>
      <c r="D403" t="s">
        <v>293</v>
      </c>
      <c r="E403" t="s">
        <v>294</v>
      </c>
      <c r="F403">
        <v>0</v>
      </c>
    </row>
    <row r="404" spans="1:6" hidden="1" x14ac:dyDescent="0.35">
      <c r="A404" t="s">
        <v>9</v>
      </c>
      <c r="B404" t="s">
        <v>127</v>
      </c>
      <c r="C404">
        <v>2021</v>
      </c>
      <c r="D404" t="s">
        <v>293</v>
      </c>
      <c r="E404" t="s">
        <v>294</v>
      </c>
      <c r="F404">
        <v>0</v>
      </c>
    </row>
    <row r="405" spans="1:6" hidden="1" x14ac:dyDescent="0.35">
      <c r="A405" t="s">
        <v>9</v>
      </c>
      <c r="B405" t="s">
        <v>127</v>
      </c>
      <c r="C405">
        <v>2022</v>
      </c>
      <c r="D405" t="s">
        <v>293</v>
      </c>
      <c r="E405" t="s">
        <v>294</v>
      </c>
      <c r="F405">
        <v>0</v>
      </c>
    </row>
    <row r="406" spans="1:6" hidden="1" x14ac:dyDescent="0.35">
      <c r="A406" t="s">
        <v>9</v>
      </c>
      <c r="B406" t="s">
        <v>127</v>
      </c>
      <c r="C406">
        <v>2023</v>
      </c>
      <c r="D406" t="s">
        <v>293</v>
      </c>
      <c r="E406" t="s">
        <v>294</v>
      </c>
      <c r="F406">
        <v>-1.4566126083082054E-13</v>
      </c>
    </row>
    <row r="407" spans="1:6" hidden="1" x14ac:dyDescent="0.35">
      <c r="A407" t="s">
        <v>9</v>
      </c>
      <c r="B407" t="s">
        <v>127</v>
      </c>
      <c r="C407">
        <v>2024</v>
      </c>
      <c r="D407" t="s">
        <v>293</v>
      </c>
      <c r="E407" t="s">
        <v>294</v>
      </c>
      <c r="F407">
        <v>-3.4674485505092889E-12</v>
      </c>
    </row>
    <row r="408" spans="1:6" hidden="1" x14ac:dyDescent="0.35">
      <c r="A408" t="s">
        <v>9</v>
      </c>
      <c r="B408" t="s">
        <v>127</v>
      </c>
      <c r="C408">
        <v>2025</v>
      </c>
      <c r="D408" t="s">
        <v>293</v>
      </c>
      <c r="E408" t="s">
        <v>294</v>
      </c>
      <c r="F408">
        <v>0.63490534117890718</v>
      </c>
    </row>
    <row r="409" spans="1:6" hidden="1" x14ac:dyDescent="0.35">
      <c r="A409" t="s">
        <v>9</v>
      </c>
      <c r="B409" t="s">
        <v>127</v>
      </c>
      <c r="C409">
        <v>2026</v>
      </c>
      <c r="D409" t="s">
        <v>293</v>
      </c>
      <c r="E409" t="s">
        <v>294</v>
      </c>
      <c r="F409">
        <v>1.3368470602659244</v>
      </c>
    </row>
    <row r="410" spans="1:6" hidden="1" x14ac:dyDescent="0.35">
      <c r="A410" t="s">
        <v>9</v>
      </c>
      <c r="B410" t="s">
        <v>127</v>
      </c>
      <c r="C410">
        <v>2027</v>
      </c>
      <c r="D410" t="s">
        <v>293</v>
      </c>
      <c r="E410" t="s">
        <v>294</v>
      </c>
      <c r="F410">
        <v>1.3997293050147448</v>
      </c>
    </row>
    <row r="411" spans="1:6" hidden="1" x14ac:dyDescent="0.35">
      <c r="A411" t="s">
        <v>9</v>
      </c>
      <c r="B411" t="s">
        <v>127</v>
      </c>
      <c r="C411">
        <v>2028</v>
      </c>
      <c r="D411" t="s">
        <v>293</v>
      </c>
      <c r="E411" t="s">
        <v>294</v>
      </c>
      <c r="F411">
        <v>1.4458954624992195</v>
      </c>
    </row>
    <row r="412" spans="1:6" hidden="1" x14ac:dyDescent="0.35">
      <c r="A412" t="s">
        <v>9</v>
      </c>
      <c r="B412" t="s">
        <v>127</v>
      </c>
      <c r="C412">
        <v>2029</v>
      </c>
      <c r="D412" t="s">
        <v>293</v>
      </c>
      <c r="E412" t="s">
        <v>294</v>
      </c>
      <c r="F412">
        <v>1.53552590303042</v>
      </c>
    </row>
    <row r="413" spans="1:6" hidden="1" x14ac:dyDescent="0.35">
      <c r="A413" t="s">
        <v>9</v>
      </c>
      <c r="B413" t="s">
        <v>127</v>
      </c>
      <c r="C413">
        <v>2030</v>
      </c>
      <c r="D413" t="s">
        <v>293</v>
      </c>
      <c r="E413" t="s">
        <v>294</v>
      </c>
      <c r="F413">
        <v>1.5563273830368196</v>
      </c>
    </row>
    <row r="414" spans="1:6" hidden="1" x14ac:dyDescent="0.35">
      <c r="A414" t="s">
        <v>9</v>
      </c>
      <c r="B414" t="s">
        <v>127</v>
      </c>
      <c r="C414">
        <v>2031</v>
      </c>
      <c r="D414" t="s">
        <v>293</v>
      </c>
      <c r="E414" t="s">
        <v>294</v>
      </c>
      <c r="F414">
        <v>1.5648288917184754</v>
      </c>
    </row>
    <row r="415" spans="1:6" hidden="1" x14ac:dyDescent="0.35">
      <c r="A415" t="s">
        <v>9</v>
      </c>
      <c r="B415" t="s">
        <v>127</v>
      </c>
      <c r="C415">
        <v>2032</v>
      </c>
      <c r="D415" t="s">
        <v>293</v>
      </c>
      <c r="E415" t="s">
        <v>294</v>
      </c>
      <c r="F415">
        <v>1.5387554312307206</v>
      </c>
    </row>
    <row r="416" spans="1:6" hidden="1" x14ac:dyDescent="0.35">
      <c r="A416" t="s">
        <v>9</v>
      </c>
      <c r="B416" t="s">
        <v>127</v>
      </c>
      <c r="C416">
        <v>2033</v>
      </c>
      <c r="D416" t="s">
        <v>293</v>
      </c>
      <c r="E416" t="s">
        <v>294</v>
      </c>
      <c r="F416">
        <v>1.5167188901159481</v>
      </c>
    </row>
    <row r="417" spans="1:6" hidden="1" x14ac:dyDescent="0.35">
      <c r="A417" t="s">
        <v>9</v>
      </c>
      <c r="B417" t="s">
        <v>127</v>
      </c>
      <c r="C417">
        <v>2034</v>
      </c>
      <c r="D417" t="s">
        <v>293</v>
      </c>
      <c r="E417" t="s">
        <v>294</v>
      </c>
      <c r="F417">
        <v>1.5132336901252543</v>
      </c>
    </row>
    <row r="418" spans="1:6" hidden="1" x14ac:dyDescent="0.35">
      <c r="A418" t="s">
        <v>9</v>
      </c>
      <c r="B418" t="s">
        <v>127</v>
      </c>
      <c r="C418">
        <v>2035</v>
      </c>
      <c r="D418" t="s">
        <v>293</v>
      </c>
      <c r="E418" t="s">
        <v>294</v>
      </c>
      <c r="F418">
        <v>1.5169447363332207</v>
      </c>
    </row>
    <row r="419" spans="1:6" hidden="1" x14ac:dyDescent="0.35">
      <c r="A419" t="s">
        <v>9</v>
      </c>
      <c r="B419" t="s">
        <v>127</v>
      </c>
      <c r="C419">
        <v>2036</v>
      </c>
      <c r="D419" t="s">
        <v>293</v>
      </c>
      <c r="E419" t="s">
        <v>294</v>
      </c>
      <c r="F419">
        <v>1.5246049609492083</v>
      </c>
    </row>
    <row r="420" spans="1:6" hidden="1" x14ac:dyDescent="0.35">
      <c r="A420" t="s">
        <v>9</v>
      </c>
      <c r="B420" t="s">
        <v>127</v>
      </c>
      <c r="C420">
        <v>2037</v>
      </c>
      <c r="D420" t="s">
        <v>293</v>
      </c>
      <c r="E420" t="s">
        <v>294</v>
      </c>
      <c r="F420">
        <v>1.5343484086991115</v>
      </c>
    </row>
    <row r="421" spans="1:6" hidden="1" x14ac:dyDescent="0.35">
      <c r="A421" t="s">
        <v>9</v>
      </c>
      <c r="B421" t="s">
        <v>127</v>
      </c>
      <c r="C421">
        <v>2038</v>
      </c>
      <c r="D421" t="s">
        <v>293</v>
      </c>
      <c r="E421" t="s">
        <v>294</v>
      </c>
      <c r="F421">
        <v>1.5448496377694809</v>
      </c>
    </row>
    <row r="422" spans="1:6" hidden="1" x14ac:dyDescent="0.35">
      <c r="A422" t="s">
        <v>9</v>
      </c>
      <c r="B422" t="s">
        <v>127</v>
      </c>
      <c r="C422">
        <v>2039</v>
      </c>
      <c r="D422" t="s">
        <v>293</v>
      </c>
      <c r="E422" t="s">
        <v>294</v>
      </c>
      <c r="F422">
        <v>1.5555279901258441</v>
      </c>
    </row>
    <row r="423" spans="1:6" hidden="1" x14ac:dyDescent="0.35">
      <c r="A423" t="s">
        <v>9</v>
      </c>
      <c r="B423" t="s">
        <v>127</v>
      </c>
      <c r="C423">
        <v>2040</v>
      </c>
      <c r="D423" t="s">
        <v>293</v>
      </c>
      <c r="E423" t="s">
        <v>294</v>
      </c>
      <c r="F423">
        <v>1.5657700109778521</v>
      </c>
    </row>
    <row r="424" spans="1:6" hidden="1" x14ac:dyDescent="0.35">
      <c r="A424" t="s">
        <v>9</v>
      </c>
      <c r="B424" t="s">
        <v>127</v>
      </c>
      <c r="C424">
        <v>2041</v>
      </c>
      <c r="D424" t="s">
        <v>293</v>
      </c>
      <c r="E424" t="s">
        <v>294</v>
      </c>
      <c r="F424">
        <v>1.4907267593821301</v>
      </c>
    </row>
    <row r="425" spans="1:6" hidden="1" x14ac:dyDescent="0.35">
      <c r="A425" t="s">
        <v>9</v>
      </c>
      <c r="B425" t="s">
        <v>127</v>
      </c>
      <c r="C425">
        <v>2042</v>
      </c>
      <c r="D425" t="s">
        <v>293</v>
      </c>
      <c r="E425" t="s">
        <v>294</v>
      </c>
      <c r="F425">
        <v>1.3398414130322429</v>
      </c>
    </row>
    <row r="426" spans="1:6" hidden="1" x14ac:dyDescent="0.35">
      <c r="A426" t="s">
        <v>9</v>
      </c>
      <c r="B426" t="s">
        <v>127</v>
      </c>
      <c r="C426">
        <v>2043</v>
      </c>
      <c r="D426" t="s">
        <v>293</v>
      </c>
      <c r="E426" t="s">
        <v>294</v>
      </c>
      <c r="F426">
        <v>1.1917395824534971</v>
      </c>
    </row>
    <row r="427" spans="1:6" hidden="1" x14ac:dyDescent="0.35">
      <c r="A427" t="s">
        <v>9</v>
      </c>
      <c r="B427" t="s">
        <v>127</v>
      </c>
      <c r="C427">
        <v>2044</v>
      </c>
      <c r="D427" t="s">
        <v>293</v>
      </c>
      <c r="E427" t="s">
        <v>294</v>
      </c>
      <c r="F427">
        <v>1.0612076420008343</v>
      </c>
    </row>
    <row r="428" spans="1:6" hidden="1" x14ac:dyDescent="0.35">
      <c r="A428" t="s">
        <v>9</v>
      </c>
      <c r="B428" t="s">
        <v>127</v>
      </c>
      <c r="C428">
        <v>2045</v>
      </c>
      <c r="D428" t="s">
        <v>293</v>
      </c>
      <c r="E428" t="s">
        <v>294</v>
      </c>
      <c r="F428">
        <v>0.95499876498405989</v>
      </c>
    </row>
    <row r="429" spans="1:6" hidden="1" x14ac:dyDescent="0.35">
      <c r="A429" t="s">
        <v>9</v>
      </c>
      <c r="B429" t="s">
        <v>127</v>
      </c>
      <c r="C429">
        <v>2046</v>
      </c>
      <c r="D429" t="s">
        <v>293</v>
      </c>
      <c r="E429" t="s">
        <v>294</v>
      </c>
      <c r="F429">
        <v>0.86614048260480203</v>
      </c>
    </row>
    <row r="430" spans="1:6" hidden="1" x14ac:dyDescent="0.35">
      <c r="A430" t="s">
        <v>9</v>
      </c>
      <c r="B430" t="s">
        <v>127</v>
      </c>
      <c r="C430">
        <v>2047</v>
      </c>
      <c r="D430" t="s">
        <v>293</v>
      </c>
      <c r="E430" t="s">
        <v>294</v>
      </c>
      <c r="F430">
        <v>0.79093169721665735</v>
      </c>
    </row>
    <row r="431" spans="1:6" hidden="1" x14ac:dyDescent="0.35">
      <c r="A431" t="s">
        <v>9</v>
      </c>
      <c r="B431" t="s">
        <v>127</v>
      </c>
      <c r="C431">
        <v>2048</v>
      </c>
      <c r="D431" t="s">
        <v>293</v>
      </c>
      <c r="E431" t="s">
        <v>294</v>
      </c>
      <c r="F431">
        <v>0.72625660015340365</v>
      </c>
    </row>
    <row r="432" spans="1:6" hidden="1" x14ac:dyDescent="0.35">
      <c r="A432" t="s">
        <v>9</v>
      </c>
      <c r="B432" t="s">
        <v>127</v>
      </c>
      <c r="C432">
        <v>2049</v>
      </c>
      <c r="D432" t="s">
        <v>293</v>
      </c>
      <c r="E432" t="s">
        <v>294</v>
      </c>
      <c r="F432">
        <v>0.66934504280458551</v>
      </c>
    </row>
    <row r="433" spans="1:6" hidden="1" x14ac:dyDescent="0.35">
      <c r="A433" t="s">
        <v>9</v>
      </c>
      <c r="B433" t="s">
        <v>127</v>
      </c>
      <c r="C433">
        <v>2050</v>
      </c>
      <c r="D433" t="s">
        <v>293</v>
      </c>
      <c r="E433" t="s">
        <v>294</v>
      </c>
      <c r="F433">
        <v>0.61807893689480231</v>
      </c>
    </row>
  </sheetData>
  <autoFilter ref="A1:F433" xr:uid="{09793071-A010-403D-8E5F-247AE58A613D}">
    <filterColumn colId="3">
      <filters>
        <filter val="Projected Wells Given Gas Price"/>
      </filters>
    </filterColumn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E751-F5D2-4D96-953D-24EE412A0F11}">
  <sheetPr filterMode="1"/>
  <dimension ref="A1:E25"/>
  <sheetViews>
    <sheetView zoomScale="85" zoomScaleNormal="85" workbookViewId="0">
      <selection activeCell="C1" sqref="C1:D25"/>
    </sheetView>
  </sheetViews>
  <sheetFormatPr defaultRowHeight="14.5" x14ac:dyDescent="0.35"/>
  <cols>
    <col min="1" max="1" width="69.81640625" bestFit="1" customWidth="1"/>
    <col min="2" max="2" width="69.81640625" customWidth="1"/>
    <col min="3" max="3" width="28.26953125" bestFit="1" customWidth="1"/>
    <col min="4" max="4" width="51.1796875" bestFit="1" customWidth="1"/>
    <col min="5" max="5" width="16.7265625" bestFit="1" customWidth="1"/>
    <col min="6" max="6" width="17.26953125" bestFit="1" customWidth="1"/>
    <col min="7" max="7" width="14" bestFit="1" customWidth="1"/>
    <col min="8" max="8" width="20.453125" bestFit="1" customWidth="1"/>
    <col min="9" max="9" width="13.54296875" bestFit="1" customWidth="1"/>
    <col min="10" max="10" width="28.26953125" bestFit="1" customWidth="1"/>
  </cols>
  <sheetData>
    <row r="1" spans="1:5" x14ac:dyDescent="0.35">
      <c r="A1" t="s">
        <v>260</v>
      </c>
      <c r="B1" t="s">
        <v>295</v>
      </c>
      <c r="C1" t="s">
        <v>73</v>
      </c>
      <c r="D1" t="s">
        <v>296</v>
      </c>
      <c r="E1" t="s">
        <v>7</v>
      </c>
    </row>
    <row r="2" spans="1:5" hidden="1" x14ac:dyDescent="0.35">
      <c r="A2" t="s">
        <v>297</v>
      </c>
      <c r="B2" t="s">
        <v>298</v>
      </c>
      <c r="C2" s="20" t="s">
        <v>299</v>
      </c>
      <c r="D2" s="20" t="s">
        <v>300</v>
      </c>
      <c r="E2" s="24">
        <v>47.323056941874384</v>
      </c>
    </row>
    <row r="3" spans="1:5" hidden="1" x14ac:dyDescent="0.35">
      <c r="A3" t="s">
        <v>301</v>
      </c>
      <c r="B3" t="s">
        <v>302</v>
      </c>
      <c r="C3" s="20" t="s">
        <v>299</v>
      </c>
      <c r="D3" s="20" t="s">
        <v>300</v>
      </c>
      <c r="E3" s="24">
        <v>1.7370791481734993</v>
      </c>
    </row>
    <row r="4" spans="1:5" hidden="1" x14ac:dyDescent="0.35">
      <c r="A4" t="s">
        <v>303</v>
      </c>
      <c r="B4" t="s">
        <v>304</v>
      </c>
      <c r="C4" s="20" t="s">
        <v>299</v>
      </c>
      <c r="D4" s="20" t="s">
        <v>300</v>
      </c>
      <c r="E4" s="24">
        <v>1.7370791481734993</v>
      </c>
    </row>
    <row r="5" spans="1:5" x14ac:dyDescent="0.35">
      <c r="A5" t="s">
        <v>305</v>
      </c>
      <c r="B5" t="s">
        <v>306</v>
      </c>
      <c r="C5" s="20" t="s">
        <v>299</v>
      </c>
      <c r="D5" s="20" t="s">
        <v>300</v>
      </c>
      <c r="E5" s="24">
        <v>1.7370791481734993</v>
      </c>
    </row>
    <row r="6" spans="1:5" hidden="1" x14ac:dyDescent="0.35">
      <c r="A6" t="s">
        <v>297</v>
      </c>
      <c r="B6" t="s">
        <v>298</v>
      </c>
      <c r="C6" s="20" t="s">
        <v>266</v>
      </c>
      <c r="D6" s="20" t="s">
        <v>307</v>
      </c>
      <c r="E6" s="24">
        <v>61.416622150436751</v>
      </c>
    </row>
    <row r="7" spans="1:5" hidden="1" x14ac:dyDescent="0.35">
      <c r="A7" t="s">
        <v>301</v>
      </c>
      <c r="B7" t="s">
        <v>302</v>
      </c>
      <c r="C7" s="20" t="s">
        <v>266</v>
      </c>
      <c r="D7" s="20" t="s">
        <v>307</v>
      </c>
      <c r="E7" s="24">
        <v>42.202198795235496</v>
      </c>
    </row>
    <row r="8" spans="1:5" hidden="1" x14ac:dyDescent="0.35">
      <c r="A8" t="s">
        <v>303</v>
      </c>
      <c r="B8" t="s">
        <v>304</v>
      </c>
      <c r="C8" s="20" t="s">
        <v>266</v>
      </c>
      <c r="D8" s="20" t="s">
        <v>307</v>
      </c>
      <c r="E8" s="24">
        <v>39.348611834889994</v>
      </c>
    </row>
    <row r="9" spans="1:5" x14ac:dyDescent="0.35">
      <c r="A9" t="s">
        <v>305</v>
      </c>
      <c r="B9" t="s">
        <v>306</v>
      </c>
      <c r="C9" s="20" t="s">
        <v>266</v>
      </c>
      <c r="D9" s="20" t="s">
        <v>307</v>
      </c>
      <c r="E9" s="24">
        <v>30.16651715531745</v>
      </c>
    </row>
    <row r="10" spans="1:5" hidden="1" x14ac:dyDescent="0.35">
      <c r="A10" t="s">
        <v>297</v>
      </c>
      <c r="B10" t="s">
        <v>298</v>
      </c>
      <c r="C10" s="20" t="s">
        <v>268</v>
      </c>
      <c r="D10" s="20" t="s">
        <v>308</v>
      </c>
      <c r="E10" s="24">
        <v>262.61245894713659</v>
      </c>
    </row>
    <row r="11" spans="1:5" hidden="1" x14ac:dyDescent="0.35">
      <c r="A11" t="s">
        <v>301</v>
      </c>
      <c r="B11" t="s">
        <v>302</v>
      </c>
      <c r="C11" s="20" t="s">
        <v>268</v>
      </c>
      <c r="D11" s="20" t="s">
        <v>308</v>
      </c>
      <c r="E11" s="24">
        <v>6.1382159171499993E-2</v>
      </c>
    </row>
    <row r="12" spans="1:5" hidden="1" x14ac:dyDescent="0.35">
      <c r="A12" t="s">
        <v>303</v>
      </c>
      <c r="B12" t="s">
        <v>304</v>
      </c>
      <c r="C12" s="20" t="s">
        <v>268</v>
      </c>
      <c r="D12" s="20" t="s">
        <v>308</v>
      </c>
      <c r="E12" s="24">
        <v>6.1382159171499993E-2</v>
      </c>
    </row>
    <row r="13" spans="1:5" x14ac:dyDescent="0.35">
      <c r="A13" t="s">
        <v>305</v>
      </c>
      <c r="B13" t="s">
        <v>306</v>
      </c>
      <c r="C13" s="20" t="s">
        <v>268</v>
      </c>
      <c r="D13" s="20" t="s">
        <v>308</v>
      </c>
      <c r="E13" s="24">
        <v>6.1382158988999999E-2</v>
      </c>
    </row>
    <row r="14" spans="1:5" hidden="1" x14ac:dyDescent="0.35">
      <c r="A14" t="s">
        <v>297</v>
      </c>
      <c r="B14" t="s">
        <v>298</v>
      </c>
      <c r="C14" s="20" t="s">
        <v>309</v>
      </c>
      <c r="D14" s="20" t="s">
        <v>310</v>
      </c>
      <c r="E14" s="24">
        <v>561.3917181297561</v>
      </c>
    </row>
    <row r="15" spans="1:5" hidden="1" x14ac:dyDescent="0.35">
      <c r="A15" t="s">
        <v>301</v>
      </c>
      <c r="B15" t="s">
        <v>302</v>
      </c>
      <c r="C15" s="20" t="s">
        <v>309</v>
      </c>
      <c r="D15" s="20" t="s">
        <v>310</v>
      </c>
      <c r="E15" s="24">
        <v>124.1344820187191</v>
      </c>
    </row>
    <row r="16" spans="1:5" hidden="1" x14ac:dyDescent="0.35">
      <c r="A16" t="s">
        <v>303</v>
      </c>
      <c r="B16" t="s">
        <v>304</v>
      </c>
      <c r="C16" s="20" t="s">
        <v>309</v>
      </c>
      <c r="D16" s="20" t="s">
        <v>310</v>
      </c>
      <c r="E16" s="24">
        <v>97.925183105741908</v>
      </c>
    </row>
    <row r="17" spans="1:5" x14ac:dyDescent="0.35">
      <c r="A17" t="s">
        <v>305</v>
      </c>
      <c r="B17" t="s">
        <v>306</v>
      </c>
      <c r="C17" s="20" t="s">
        <v>309</v>
      </c>
      <c r="D17" s="20" t="s">
        <v>310</v>
      </c>
      <c r="E17" s="24">
        <v>72.035101796502417</v>
      </c>
    </row>
    <row r="18" spans="1:5" hidden="1" x14ac:dyDescent="0.35">
      <c r="A18" t="s">
        <v>297</v>
      </c>
      <c r="B18" t="s">
        <v>298</v>
      </c>
      <c r="C18" s="20" t="s">
        <v>311</v>
      </c>
      <c r="D18" s="20" t="s">
        <v>312</v>
      </c>
      <c r="E18" s="24">
        <v>55.642262948288248</v>
      </c>
    </row>
    <row r="19" spans="1:5" hidden="1" x14ac:dyDescent="0.35">
      <c r="A19" t="s">
        <v>301</v>
      </c>
      <c r="B19" t="s">
        <v>302</v>
      </c>
      <c r="C19" s="20" t="s">
        <v>311</v>
      </c>
      <c r="D19" s="20" t="s">
        <v>312</v>
      </c>
      <c r="E19" s="24">
        <v>25.005881481339895</v>
      </c>
    </row>
    <row r="20" spans="1:5" hidden="1" x14ac:dyDescent="0.35">
      <c r="A20" t="s">
        <v>303</v>
      </c>
      <c r="B20" t="s">
        <v>304</v>
      </c>
      <c r="C20" s="20" t="s">
        <v>311</v>
      </c>
      <c r="D20" s="20" t="s">
        <v>312</v>
      </c>
      <c r="E20" s="24">
        <v>21.023704862480589</v>
      </c>
    </row>
    <row r="21" spans="1:5" x14ac:dyDescent="0.35">
      <c r="A21" t="s">
        <v>305</v>
      </c>
      <c r="B21" t="s">
        <v>306</v>
      </c>
      <c r="C21" s="20" t="s">
        <v>311</v>
      </c>
      <c r="D21" s="20" t="s">
        <v>312</v>
      </c>
      <c r="E21" s="24">
        <v>18.47859882004559</v>
      </c>
    </row>
    <row r="22" spans="1:5" hidden="1" x14ac:dyDescent="0.35">
      <c r="A22" t="s">
        <v>297</v>
      </c>
      <c r="B22" t="s">
        <v>298</v>
      </c>
      <c r="C22" s="20" t="s">
        <v>313</v>
      </c>
      <c r="D22" s="20" t="s">
        <v>314</v>
      </c>
      <c r="E22" s="24">
        <v>379.55023320197341</v>
      </c>
    </row>
    <row r="23" spans="1:5" hidden="1" x14ac:dyDescent="0.35">
      <c r="A23" t="s">
        <v>301</v>
      </c>
      <c r="B23" t="s">
        <v>302</v>
      </c>
      <c r="C23" s="20" t="s">
        <v>313</v>
      </c>
      <c r="D23" s="20" t="s">
        <v>314</v>
      </c>
      <c r="E23" s="24">
        <v>8.2177184437479998</v>
      </c>
    </row>
    <row r="24" spans="1:5" hidden="1" x14ac:dyDescent="0.35">
      <c r="A24" t="s">
        <v>303</v>
      </c>
      <c r="B24" t="s">
        <v>304</v>
      </c>
      <c r="C24" s="20" t="s">
        <v>313</v>
      </c>
      <c r="D24" s="20" t="s">
        <v>314</v>
      </c>
      <c r="E24" s="24">
        <v>6.4114164123328736</v>
      </c>
    </row>
    <row r="25" spans="1:5" x14ac:dyDescent="0.35">
      <c r="A25" t="s">
        <v>305</v>
      </c>
      <c r="B25" t="s">
        <v>306</v>
      </c>
      <c r="C25" s="20" t="s">
        <v>313</v>
      </c>
      <c r="D25" s="20" t="s">
        <v>314</v>
      </c>
      <c r="E25" s="24">
        <v>5.0065223338746749</v>
      </c>
    </row>
  </sheetData>
  <autoFilter ref="A1:E25" xr:uid="{84CAE751-F5D2-4D96-953D-24EE412A0F11}">
    <filterColumn colId="1">
      <filters>
        <filter val="Production commercialisable cumulative 2020-2050, Carboneutralité à l’échelle mondiale"/>
      </filters>
    </filterColumn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836DC-79EE-45BD-A922-96895AB0A519}">
  <dimension ref="A1:G247"/>
  <sheetViews>
    <sheetView zoomScale="55" zoomScaleNormal="55" workbookViewId="0"/>
  </sheetViews>
  <sheetFormatPr defaultRowHeight="14.5" x14ac:dyDescent="0.35"/>
  <cols>
    <col min="1" max="1" width="16.81640625" bestFit="1" customWidth="1"/>
    <col min="2" max="2" width="34.26953125" bestFit="1" customWidth="1"/>
    <col min="4" max="4" width="11.81640625" bestFit="1" customWidth="1"/>
    <col min="5" max="5" width="26.54296875" bestFit="1" customWidth="1"/>
    <col min="6" max="6" width="11.81640625" bestFit="1" customWidth="1"/>
    <col min="7" max="7" width="11.81640625" customWidth="1"/>
  </cols>
  <sheetData>
    <row r="1" spans="1:7" x14ac:dyDescent="0.35">
      <c r="A1" t="s">
        <v>2</v>
      </c>
      <c r="B1" t="s">
        <v>286</v>
      </c>
      <c r="C1" t="s">
        <v>4</v>
      </c>
      <c r="D1" t="s">
        <v>260</v>
      </c>
      <c r="E1" t="s">
        <v>261</v>
      </c>
      <c r="F1" t="s">
        <v>7</v>
      </c>
    </row>
    <row r="2" spans="1:7" x14ac:dyDescent="0.35">
      <c r="A2" s="25" t="s">
        <v>77</v>
      </c>
      <c r="B2" s="25" t="s">
        <v>112</v>
      </c>
      <c r="C2">
        <v>2010</v>
      </c>
      <c r="D2" s="25" t="s">
        <v>315</v>
      </c>
      <c r="E2" s="25" t="s">
        <v>316</v>
      </c>
      <c r="F2" s="25">
        <v>4.5167610062893093</v>
      </c>
      <c r="G2" s="25"/>
    </row>
    <row r="3" spans="1:7" x14ac:dyDescent="0.35">
      <c r="A3" s="25" t="s">
        <v>77</v>
      </c>
      <c r="B3" s="25" t="s">
        <v>112</v>
      </c>
      <c r="C3">
        <v>2011</v>
      </c>
      <c r="D3" s="25" t="s">
        <v>315</v>
      </c>
      <c r="E3" s="25" t="s">
        <v>316</v>
      </c>
      <c r="F3" s="25">
        <v>4.0919837986901086</v>
      </c>
      <c r="G3" s="25"/>
    </row>
    <row r="4" spans="1:7" x14ac:dyDescent="0.35">
      <c r="A4" s="25" t="s">
        <v>77</v>
      </c>
      <c r="B4" s="25" t="s">
        <v>112</v>
      </c>
      <c r="C4">
        <v>2012</v>
      </c>
      <c r="D4" s="25" t="s">
        <v>315</v>
      </c>
      <c r="E4" s="25" t="s">
        <v>316</v>
      </c>
      <c r="F4" s="25">
        <v>2.7749586288416079</v>
      </c>
      <c r="G4" s="25"/>
    </row>
    <row r="5" spans="1:7" x14ac:dyDescent="0.35">
      <c r="A5" s="25" t="s">
        <v>77</v>
      </c>
      <c r="B5" s="25" t="s">
        <v>112</v>
      </c>
      <c r="C5">
        <v>2013</v>
      </c>
      <c r="D5" s="25" t="s">
        <v>315</v>
      </c>
      <c r="E5" s="25" t="s">
        <v>316</v>
      </c>
      <c r="F5" s="25">
        <v>3.638199750000001</v>
      </c>
      <c r="G5" s="25"/>
    </row>
    <row r="6" spans="1:7" x14ac:dyDescent="0.35">
      <c r="A6" s="25" t="s">
        <v>77</v>
      </c>
      <c r="B6" s="25" t="s">
        <v>112</v>
      </c>
      <c r="C6">
        <v>2014</v>
      </c>
      <c r="D6" s="25" t="s">
        <v>315</v>
      </c>
      <c r="E6" s="25" t="s">
        <v>316</v>
      </c>
      <c r="F6" s="25">
        <v>5.0872527969726891</v>
      </c>
      <c r="G6" s="25"/>
    </row>
    <row r="7" spans="1:7" x14ac:dyDescent="0.35">
      <c r="A7" s="25" t="s">
        <v>77</v>
      </c>
      <c r="B7" s="25" t="s">
        <v>112</v>
      </c>
      <c r="C7">
        <v>2015</v>
      </c>
      <c r="D7" s="25" t="s">
        <v>315</v>
      </c>
      <c r="E7" s="25" t="s">
        <v>316</v>
      </c>
      <c r="F7" s="25">
        <v>3.1547918683446281</v>
      </c>
      <c r="G7" s="25"/>
    </row>
    <row r="8" spans="1:7" x14ac:dyDescent="0.35">
      <c r="A8" s="25" t="s">
        <v>77</v>
      </c>
      <c r="B8" s="25" t="s">
        <v>112</v>
      </c>
      <c r="C8">
        <v>2016</v>
      </c>
      <c r="D8" s="25" t="s">
        <v>315</v>
      </c>
      <c r="E8" s="25" t="s">
        <v>316</v>
      </c>
      <c r="F8" s="25">
        <v>2.5227804410354748</v>
      </c>
      <c r="G8" s="25"/>
    </row>
    <row r="9" spans="1:7" x14ac:dyDescent="0.35">
      <c r="A9" s="25" t="s">
        <v>77</v>
      </c>
      <c r="B9" s="25" t="s">
        <v>112</v>
      </c>
      <c r="C9">
        <v>2017</v>
      </c>
      <c r="D9" s="25" t="s">
        <v>315</v>
      </c>
      <c r="E9" s="25" t="s">
        <v>316</v>
      </c>
      <c r="F9" s="25">
        <v>2.5217473884140555</v>
      </c>
      <c r="G9" s="25"/>
    </row>
    <row r="10" spans="1:7" x14ac:dyDescent="0.35">
      <c r="A10" s="25" t="s">
        <v>77</v>
      </c>
      <c r="B10" s="25" t="s">
        <v>112</v>
      </c>
      <c r="C10">
        <v>2018</v>
      </c>
      <c r="D10" s="25" t="s">
        <v>315</v>
      </c>
      <c r="E10" s="25" t="s">
        <v>316</v>
      </c>
      <c r="F10" s="25">
        <v>1.7372624647224839</v>
      </c>
      <c r="G10" s="25"/>
    </row>
    <row r="11" spans="1:7" x14ac:dyDescent="0.35">
      <c r="A11" s="25" t="s">
        <v>77</v>
      </c>
      <c r="B11" s="25" t="s">
        <v>112</v>
      </c>
      <c r="C11">
        <v>2019</v>
      </c>
      <c r="D11" s="25" t="s">
        <v>315</v>
      </c>
      <c r="E11" s="25" t="s">
        <v>316</v>
      </c>
      <c r="F11" s="25">
        <v>1.8225345939265829</v>
      </c>
      <c r="G11" s="25"/>
    </row>
    <row r="12" spans="1:7" x14ac:dyDescent="0.35">
      <c r="A12" s="25" t="s">
        <v>77</v>
      </c>
      <c r="B12" s="25" t="s">
        <v>112</v>
      </c>
      <c r="C12">
        <v>2020</v>
      </c>
      <c r="D12" s="25" t="s">
        <v>315</v>
      </c>
      <c r="E12" s="25" t="s">
        <v>316</v>
      </c>
      <c r="F12" s="25">
        <v>2.2585806893493965</v>
      </c>
      <c r="G12" s="25"/>
    </row>
    <row r="13" spans="1:7" x14ac:dyDescent="0.35">
      <c r="A13" s="25" t="s">
        <v>77</v>
      </c>
      <c r="B13" s="25" t="s">
        <v>112</v>
      </c>
      <c r="C13">
        <v>2021</v>
      </c>
      <c r="D13" s="25" t="s">
        <v>315</v>
      </c>
      <c r="E13" s="25" t="s">
        <v>316</v>
      </c>
      <c r="F13" s="25">
        <v>3.6557688916242141</v>
      </c>
      <c r="G13" s="25"/>
    </row>
    <row r="14" spans="1:7" x14ac:dyDescent="0.35">
      <c r="A14" s="25" t="s">
        <v>77</v>
      </c>
      <c r="B14" s="25" t="s">
        <v>112</v>
      </c>
      <c r="C14">
        <v>2022</v>
      </c>
      <c r="D14" s="25" t="s">
        <v>315</v>
      </c>
      <c r="E14" s="25" t="s">
        <v>316</v>
      </c>
      <c r="F14" s="25">
        <v>5.4112534842278173</v>
      </c>
      <c r="G14" s="25"/>
    </row>
    <row r="15" spans="1:7" x14ac:dyDescent="0.35">
      <c r="A15" s="25" t="s">
        <v>77</v>
      </c>
      <c r="B15" s="25" t="s">
        <v>112</v>
      </c>
      <c r="C15">
        <v>2023</v>
      </c>
      <c r="D15" s="25" t="s">
        <v>315</v>
      </c>
      <c r="E15" s="25" t="s">
        <v>316</v>
      </c>
      <c r="F15" s="25">
        <v>5.3753944449498254</v>
      </c>
      <c r="G15" s="25"/>
    </row>
    <row r="16" spans="1:7" x14ac:dyDescent="0.35">
      <c r="A16" s="25" t="s">
        <v>77</v>
      </c>
      <c r="B16" s="25" t="s">
        <v>112</v>
      </c>
      <c r="C16">
        <v>2024</v>
      </c>
      <c r="D16" s="25" t="s">
        <v>315</v>
      </c>
      <c r="E16" s="25" t="s">
        <v>316</v>
      </c>
      <c r="F16" s="25">
        <v>4.0288053799773005</v>
      </c>
      <c r="G16" s="25"/>
    </row>
    <row r="17" spans="1:7" x14ac:dyDescent="0.35">
      <c r="A17" s="25" t="s">
        <v>77</v>
      </c>
      <c r="B17" s="25" t="s">
        <v>112</v>
      </c>
      <c r="C17">
        <v>2025</v>
      </c>
      <c r="D17" s="25" t="s">
        <v>315</v>
      </c>
      <c r="E17" s="25" t="s">
        <v>316</v>
      </c>
      <c r="F17" s="25">
        <v>3.2921562444366996</v>
      </c>
      <c r="G17" s="25"/>
    </row>
    <row r="18" spans="1:7" x14ac:dyDescent="0.35">
      <c r="A18" s="25" t="s">
        <v>77</v>
      </c>
      <c r="B18" s="25" t="s">
        <v>112</v>
      </c>
      <c r="C18">
        <v>2026</v>
      </c>
      <c r="D18" s="25" t="s">
        <v>315</v>
      </c>
      <c r="E18" s="25" t="s">
        <v>316</v>
      </c>
      <c r="F18" s="25">
        <v>3.2199732169863307</v>
      </c>
      <c r="G18" s="25"/>
    </row>
    <row r="19" spans="1:7" x14ac:dyDescent="0.35">
      <c r="A19" s="25" t="s">
        <v>77</v>
      </c>
      <c r="B19" s="25" t="s">
        <v>112</v>
      </c>
      <c r="C19">
        <v>2027</v>
      </c>
      <c r="D19" s="25" t="s">
        <v>315</v>
      </c>
      <c r="E19" s="25" t="s">
        <v>316</v>
      </c>
      <c r="F19" s="25">
        <v>3.1716365600470624</v>
      </c>
      <c r="G19" s="25"/>
    </row>
    <row r="20" spans="1:7" x14ac:dyDescent="0.35">
      <c r="A20" s="25" t="s">
        <v>77</v>
      </c>
      <c r="B20" s="25" t="s">
        <v>112</v>
      </c>
      <c r="C20">
        <v>2028</v>
      </c>
      <c r="D20" s="25" t="s">
        <v>315</v>
      </c>
      <c r="E20" s="25" t="s">
        <v>316</v>
      </c>
      <c r="F20" s="25">
        <v>3.1266234323607422</v>
      </c>
      <c r="G20" s="25"/>
    </row>
    <row r="21" spans="1:7" x14ac:dyDescent="0.35">
      <c r="A21" s="25" t="s">
        <v>77</v>
      </c>
      <c r="B21" s="25" t="s">
        <v>112</v>
      </c>
      <c r="C21">
        <v>2029</v>
      </c>
      <c r="D21" s="25" t="s">
        <v>315</v>
      </c>
      <c r="E21" s="25" t="s">
        <v>316</v>
      </c>
      <c r="F21" s="25">
        <v>3.1321684922659632</v>
      </c>
      <c r="G21" s="25"/>
    </row>
    <row r="22" spans="1:7" x14ac:dyDescent="0.35">
      <c r="A22" s="25" t="s">
        <v>77</v>
      </c>
      <c r="B22" s="25" t="s">
        <v>112</v>
      </c>
      <c r="C22">
        <v>2030</v>
      </c>
      <c r="D22" s="25" t="s">
        <v>315</v>
      </c>
      <c r="E22" s="25" t="s">
        <v>316</v>
      </c>
      <c r="F22" s="25">
        <v>3.0732696427254389</v>
      </c>
      <c r="G22" s="25"/>
    </row>
    <row r="23" spans="1:7" x14ac:dyDescent="0.35">
      <c r="A23" s="25" t="s">
        <v>77</v>
      </c>
      <c r="B23" s="25" t="s">
        <v>112</v>
      </c>
      <c r="C23">
        <v>2031</v>
      </c>
      <c r="D23" s="25" t="s">
        <v>315</v>
      </c>
      <c r="E23" s="25" t="s">
        <v>316</v>
      </c>
      <c r="F23" s="25">
        <v>3.1224464867136623</v>
      </c>
      <c r="G23" s="25"/>
    </row>
    <row r="24" spans="1:7" x14ac:dyDescent="0.35">
      <c r="A24" s="25" t="s">
        <v>77</v>
      </c>
      <c r="B24" s="25" t="s">
        <v>112</v>
      </c>
      <c r="C24">
        <v>2032</v>
      </c>
      <c r="D24" s="25" t="s">
        <v>315</v>
      </c>
      <c r="E24" s="25" t="s">
        <v>316</v>
      </c>
      <c r="F24" s="25">
        <v>3.2278851351033317</v>
      </c>
      <c r="G24" s="25"/>
    </row>
    <row r="25" spans="1:7" x14ac:dyDescent="0.35">
      <c r="A25" s="25" t="s">
        <v>77</v>
      </c>
      <c r="B25" s="25" t="s">
        <v>112</v>
      </c>
      <c r="C25">
        <v>2033</v>
      </c>
      <c r="D25" s="25" t="s">
        <v>315</v>
      </c>
      <c r="E25" s="25" t="s">
        <v>316</v>
      </c>
      <c r="F25" s="25">
        <v>3.3450967585192029</v>
      </c>
      <c r="G25" s="25"/>
    </row>
    <row r="26" spans="1:7" x14ac:dyDescent="0.35">
      <c r="A26" s="25" t="s">
        <v>77</v>
      </c>
      <c r="B26" s="25" t="s">
        <v>112</v>
      </c>
      <c r="C26">
        <v>2034</v>
      </c>
      <c r="D26" s="25" t="s">
        <v>315</v>
      </c>
      <c r="E26" s="25" t="s">
        <v>316</v>
      </c>
      <c r="F26" s="25">
        <v>3.4674646632247068</v>
      </c>
      <c r="G26" s="25"/>
    </row>
    <row r="27" spans="1:7" x14ac:dyDescent="0.35">
      <c r="A27" s="25" t="s">
        <v>77</v>
      </c>
      <c r="B27" s="25" t="s">
        <v>112</v>
      </c>
      <c r="C27">
        <v>2035</v>
      </c>
      <c r="D27" s="25" t="s">
        <v>315</v>
      </c>
      <c r="E27" s="25" t="s">
        <v>316</v>
      </c>
      <c r="F27" s="25">
        <v>3.5743418867333907</v>
      </c>
      <c r="G27" s="25"/>
    </row>
    <row r="28" spans="1:7" x14ac:dyDescent="0.35">
      <c r="A28" s="25" t="s">
        <v>77</v>
      </c>
      <c r="B28" s="25" t="s">
        <v>112</v>
      </c>
      <c r="C28">
        <v>2036</v>
      </c>
      <c r="D28" s="25" t="s">
        <v>315</v>
      </c>
      <c r="E28" s="25" t="s">
        <v>316</v>
      </c>
      <c r="F28" s="25">
        <v>3.6836437727787383</v>
      </c>
      <c r="G28" s="25"/>
    </row>
    <row r="29" spans="1:7" x14ac:dyDescent="0.35">
      <c r="A29" s="25" t="s">
        <v>77</v>
      </c>
      <c r="B29" s="25" t="s">
        <v>112</v>
      </c>
      <c r="C29">
        <v>2037</v>
      </c>
      <c r="D29" s="25" t="s">
        <v>315</v>
      </c>
      <c r="E29" s="25" t="s">
        <v>316</v>
      </c>
      <c r="F29" s="25">
        <v>3.7781499029704824</v>
      </c>
      <c r="G29" s="25"/>
    </row>
    <row r="30" spans="1:7" x14ac:dyDescent="0.35">
      <c r="A30" s="25" t="s">
        <v>77</v>
      </c>
      <c r="B30" s="25" t="s">
        <v>112</v>
      </c>
      <c r="C30">
        <v>2038</v>
      </c>
      <c r="D30" s="25" t="s">
        <v>315</v>
      </c>
      <c r="E30" s="25" t="s">
        <v>316</v>
      </c>
      <c r="F30" s="25">
        <v>3.8631254504826984</v>
      </c>
      <c r="G30" s="25"/>
    </row>
    <row r="31" spans="1:7" x14ac:dyDescent="0.35">
      <c r="A31" s="25" t="s">
        <v>77</v>
      </c>
      <c r="B31" s="25" t="s">
        <v>112</v>
      </c>
      <c r="C31">
        <v>2039</v>
      </c>
      <c r="D31" s="25" t="s">
        <v>315</v>
      </c>
      <c r="E31" s="25" t="s">
        <v>316</v>
      </c>
      <c r="F31" s="25">
        <v>3.942951871303499</v>
      </c>
      <c r="G31" s="25"/>
    </row>
    <row r="32" spans="1:7" x14ac:dyDescent="0.35">
      <c r="A32" s="25" t="s">
        <v>77</v>
      </c>
      <c r="B32" s="25" t="s">
        <v>112</v>
      </c>
      <c r="C32">
        <v>2040</v>
      </c>
      <c r="D32" s="25" t="s">
        <v>315</v>
      </c>
      <c r="E32" s="25" t="s">
        <v>316</v>
      </c>
      <c r="F32" s="25">
        <v>4.0141293622315795</v>
      </c>
      <c r="G32" s="25"/>
    </row>
    <row r="33" spans="1:7" x14ac:dyDescent="0.35">
      <c r="A33" s="25" t="s">
        <v>77</v>
      </c>
      <c r="B33" s="25" t="s">
        <v>112</v>
      </c>
      <c r="C33">
        <v>2041</v>
      </c>
      <c r="D33" s="25" t="s">
        <v>315</v>
      </c>
      <c r="E33" s="25" t="s">
        <v>316</v>
      </c>
      <c r="F33" s="25">
        <v>4.0848058519412707</v>
      </c>
      <c r="G33" s="25"/>
    </row>
    <row r="34" spans="1:7" x14ac:dyDescent="0.35">
      <c r="A34" s="25" t="s">
        <v>77</v>
      </c>
      <c r="B34" s="25" t="s">
        <v>112</v>
      </c>
      <c r="C34">
        <v>2042</v>
      </c>
      <c r="D34" s="25" t="s">
        <v>315</v>
      </c>
      <c r="E34" s="25" t="s">
        <v>316</v>
      </c>
      <c r="F34" s="25">
        <v>4.1548023507908765</v>
      </c>
      <c r="G34" s="25"/>
    </row>
    <row r="35" spans="1:7" x14ac:dyDescent="0.35">
      <c r="A35" s="25" t="s">
        <v>77</v>
      </c>
      <c r="B35" s="25" t="s">
        <v>112</v>
      </c>
      <c r="C35">
        <v>2043</v>
      </c>
      <c r="D35" s="25" t="s">
        <v>315</v>
      </c>
      <c r="E35" s="25" t="s">
        <v>316</v>
      </c>
      <c r="F35" s="25">
        <v>4.2242185342079104</v>
      </c>
      <c r="G35" s="25"/>
    </row>
    <row r="36" spans="1:7" x14ac:dyDescent="0.35">
      <c r="A36" s="25" t="s">
        <v>77</v>
      </c>
      <c r="B36" s="25" t="s">
        <v>112</v>
      </c>
      <c r="C36">
        <v>2044</v>
      </c>
      <c r="D36" s="25" t="s">
        <v>315</v>
      </c>
      <c r="E36" s="25" t="s">
        <v>316</v>
      </c>
      <c r="F36" s="25">
        <v>4.2906702997214401</v>
      </c>
      <c r="G36" s="25"/>
    </row>
    <row r="37" spans="1:7" x14ac:dyDescent="0.35">
      <c r="A37" s="25" t="s">
        <v>77</v>
      </c>
      <c r="B37" s="25" t="s">
        <v>112</v>
      </c>
      <c r="C37">
        <v>2045</v>
      </c>
      <c r="D37" s="25" t="s">
        <v>315</v>
      </c>
      <c r="E37" s="25" t="s">
        <v>316</v>
      </c>
      <c r="F37" s="25">
        <v>4.3577882344144605</v>
      </c>
      <c r="G37" s="25"/>
    </row>
    <row r="38" spans="1:7" x14ac:dyDescent="0.35">
      <c r="A38" s="25" t="s">
        <v>77</v>
      </c>
      <c r="B38" s="25" t="s">
        <v>112</v>
      </c>
      <c r="C38">
        <v>2046</v>
      </c>
      <c r="D38" s="25" t="s">
        <v>315</v>
      </c>
      <c r="E38" s="25" t="s">
        <v>316</v>
      </c>
      <c r="F38" s="25">
        <v>4.4207160052364642</v>
      </c>
      <c r="G38" s="25"/>
    </row>
    <row r="39" spans="1:7" x14ac:dyDescent="0.35">
      <c r="A39" s="25" t="s">
        <v>77</v>
      </c>
      <c r="B39" s="25" t="s">
        <v>112</v>
      </c>
      <c r="C39">
        <v>2047</v>
      </c>
      <c r="D39" s="25" t="s">
        <v>315</v>
      </c>
      <c r="E39" s="25" t="s">
        <v>316</v>
      </c>
      <c r="F39" s="25">
        <v>4.4870792456212749</v>
      </c>
      <c r="G39" s="25"/>
    </row>
    <row r="40" spans="1:7" x14ac:dyDescent="0.35">
      <c r="A40" s="25" t="s">
        <v>77</v>
      </c>
      <c r="B40" s="25" t="s">
        <v>112</v>
      </c>
      <c r="C40">
        <v>2048</v>
      </c>
      <c r="D40" s="25" t="s">
        <v>315</v>
      </c>
      <c r="E40" s="25" t="s">
        <v>316</v>
      </c>
      <c r="F40" s="25">
        <v>4.5528225737229358</v>
      </c>
      <c r="G40" s="25"/>
    </row>
    <row r="41" spans="1:7" x14ac:dyDescent="0.35">
      <c r="A41" s="25" t="s">
        <v>77</v>
      </c>
      <c r="B41" s="25" t="s">
        <v>112</v>
      </c>
      <c r="C41">
        <v>2049</v>
      </c>
      <c r="D41" s="25" t="s">
        <v>315</v>
      </c>
      <c r="E41" s="25" t="s">
        <v>316</v>
      </c>
      <c r="F41" s="25">
        <v>4.6164959767839111</v>
      </c>
      <c r="G41" s="25"/>
    </row>
    <row r="42" spans="1:7" x14ac:dyDescent="0.35">
      <c r="A42" s="25" t="s">
        <v>77</v>
      </c>
      <c r="B42" s="25" t="s">
        <v>112</v>
      </c>
      <c r="C42">
        <v>2050</v>
      </c>
      <c r="D42" s="25" t="s">
        <v>315</v>
      </c>
      <c r="E42" s="25" t="s">
        <v>316</v>
      </c>
      <c r="F42" s="25">
        <v>4.6814121473761254</v>
      </c>
      <c r="G42" s="25"/>
    </row>
    <row r="43" spans="1:7" x14ac:dyDescent="0.35">
      <c r="A43" s="25" t="s">
        <v>77</v>
      </c>
      <c r="B43" s="25" t="s">
        <v>112</v>
      </c>
      <c r="C43">
        <v>2010</v>
      </c>
      <c r="D43" s="25" t="s">
        <v>317</v>
      </c>
      <c r="E43" s="25" t="s">
        <v>318</v>
      </c>
      <c r="F43" s="25">
        <v>0</v>
      </c>
      <c r="G43" s="25"/>
    </row>
    <row r="44" spans="1:7" x14ac:dyDescent="0.35">
      <c r="A44" s="25" t="s">
        <v>77</v>
      </c>
      <c r="B44" s="25" t="s">
        <v>112</v>
      </c>
      <c r="C44">
        <v>2011</v>
      </c>
      <c r="D44" s="25" t="s">
        <v>317</v>
      </c>
      <c r="E44" s="25" t="s">
        <v>318</v>
      </c>
      <c r="F44" s="25">
        <v>0</v>
      </c>
      <c r="G44" s="25"/>
    </row>
    <row r="45" spans="1:7" x14ac:dyDescent="0.35">
      <c r="A45" s="25" t="s">
        <v>77</v>
      </c>
      <c r="B45" s="25" t="s">
        <v>112</v>
      </c>
      <c r="C45">
        <v>2012</v>
      </c>
      <c r="D45" s="25" t="s">
        <v>317</v>
      </c>
      <c r="E45" s="25" t="s">
        <v>318</v>
      </c>
      <c r="F45" s="25">
        <v>0</v>
      </c>
      <c r="G45" s="25"/>
    </row>
    <row r="46" spans="1:7" x14ac:dyDescent="0.35">
      <c r="A46" s="25" t="s">
        <v>77</v>
      </c>
      <c r="B46" s="25" t="s">
        <v>112</v>
      </c>
      <c r="C46">
        <v>2013</v>
      </c>
      <c r="D46" s="25" t="s">
        <v>317</v>
      </c>
      <c r="E46" s="25" t="s">
        <v>318</v>
      </c>
      <c r="F46" s="25">
        <v>0</v>
      </c>
      <c r="G46" s="25"/>
    </row>
    <row r="47" spans="1:7" x14ac:dyDescent="0.35">
      <c r="A47" s="25" t="s">
        <v>77</v>
      </c>
      <c r="B47" s="25" t="s">
        <v>112</v>
      </c>
      <c r="C47">
        <v>2014</v>
      </c>
      <c r="D47" s="25" t="s">
        <v>317</v>
      </c>
      <c r="E47" s="25" t="s">
        <v>318</v>
      </c>
      <c r="F47" s="25">
        <v>0</v>
      </c>
      <c r="G47" s="25"/>
    </row>
    <row r="48" spans="1:7" x14ac:dyDescent="0.35">
      <c r="A48" s="25" t="s">
        <v>77</v>
      </c>
      <c r="B48" s="25" t="s">
        <v>112</v>
      </c>
      <c r="C48">
        <v>2015</v>
      </c>
      <c r="D48" s="25" t="s">
        <v>317</v>
      </c>
      <c r="E48" s="25" t="s">
        <v>318</v>
      </c>
      <c r="F48" s="25">
        <v>0</v>
      </c>
      <c r="G48" s="25"/>
    </row>
    <row r="49" spans="1:7" x14ac:dyDescent="0.35">
      <c r="A49" s="25" t="s">
        <v>77</v>
      </c>
      <c r="B49" s="25" t="s">
        <v>112</v>
      </c>
      <c r="C49">
        <v>2016</v>
      </c>
      <c r="D49" s="25" t="s">
        <v>317</v>
      </c>
      <c r="E49" s="25" t="s">
        <v>318</v>
      </c>
      <c r="F49" s="25">
        <v>0</v>
      </c>
      <c r="G49" s="25"/>
    </row>
    <row r="50" spans="1:7" x14ac:dyDescent="0.35">
      <c r="A50" s="25" t="s">
        <v>77</v>
      </c>
      <c r="B50" s="25" t="s">
        <v>112</v>
      </c>
      <c r="C50">
        <v>2017</v>
      </c>
      <c r="D50" s="25" t="s">
        <v>317</v>
      </c>
      <c r="E50" s="25" t="s">
        <v>318</v>
      </c>
      <c r="F50" s="25">
        <v>0</v>
      </c>
      <c r="G50" s="25"/>
    </row>
    <row r="51" spans="1:7" x14ac:dyDescent="0.35">
      <c r="A51" s="25" t="s">
        <v>77</v>
      </c>
      <c r="B51" s="25" t="s">
        <v>112</v>
      </c>
      <c r="C51">
        <v>2018</v>
      </c>
      <c r="D51" s="25" t="s">
        <v>317</v>
      </c>
      <c r="E51" s="25" t="s">
        <v>318</v>
      </c>
      <c r="F51" s="25">
        <v>0</v>
      </c>
      <c r="G51" s="25"/>
    </row>
    <row r="52" spans="1:7" x14ac:dyDescent="0.35">
      <c r="A52" s="25" t="s">
        <v>77</v>
      </c>
      <c r="B52" s="25" t="s">
        <v>112</v>
      </c>
      <c r="C52">
        <v>2019</v>
      </c>
      <c r="D52" s="25" t="s">
        <v>317</v>
      </c>
      <c r="E52" s="25" t="s">
        <v>318</v>
      </c>
      <c r="F52" s="25">
        <v>0.18913207274008417</v>
      </c>
      <c r="G52" s="25"/>
    </row>
    <row r="53" spans="1:7" x14ac:dyDescent="0.35">
      <c r="A53" s="25" t="s">
        <v>77</v>
      </c>
      <c r="B53" s="25" t="s">
        <v>112</v>
      </c>
      <c r="C53">
        <v>2020</v>
      </c>
      <c r="D53" s="25" t="s">
        <v>317</v>
      </c>
      <c r="E53" s="25" t="s">
        <v>318</v>
      </c>
      <c r="F53" s="25">
        <v>0.20378725236280767</v>
      </c>
      <c r="G53" s="25"/>
    </row>
    <row r="54" spans="1:7" x14ac:dyDescent="0.35">
      <c r="A54" s="25" t="s">
        <v>77</v>
      </c>
      <c r="B54" s="25" t="s">
        <v>112</v>
      </c>
      <c r="C54">
        <v>2021</v>
      </c>
      <c r="D54" s="25" t="s">
        <v>317</v>
      </c>
      <c r="E54" s="25" t="s">
        <v>318</v>
      </c>
      <c r="F54" s="25">
        <v>0.32023110837578622</v>
      </c>
      <c r="G54" s="25"/>
    </row>
    <row r="55" spans="1:7" x14ac:dyDescent="0.35">
      <c r="A55" s="25" t="s">
        <v>77</v>
      </c>
      <c r="B55" s="25" t="s">
        <v>112</v>
      </c>
      <c r="C55">
        <v>2022</v>
      </c>
      <c r="D55" s="25" t="s">
        <v>317</v>
      </c>
      <c r="E55" s="25" t="s">
        <v>318</v>
      </c>
      <c r="F55" s="25">
        <v>0.36320466555191855</v>
      </c>
      <c r="G55" s="25"/>
    </row>
    <row r="56" spans="1:7" x14ac:dyDescent="0.35">
      <c r="A56" s="25" t="s">
        <v>77</v>
      </c>
      <c r="B56" s="25" t="s">
        <v>112</v>
      </c>
      <c r="C56">
        <v>2023</v>
      </c>
      <c r="D56" s="25" t="s">
        <v>317</v>
      </c>
      <c r="E56" s="25" t="s">
        <v>318</v>
      </c>
      <c r="F56" s="25">
        <v>0.41285201424206613</v>
      </c>
      <c r="G56" s="25"/>
    </row>
    <row r="57" spans="1:7" x14ac:dyDescent="0.35">
      <c r="A57" s="25" t="s">
        <v>77</v>
      </c>
      <c r="B57" s="25" t="s">
        <v>112</v>
      </c>
      <c r="C57">
        <v>2024</v>
      </c>
      <c r="D57" s="25" t="s">
        <v>317</v>
      </c>
      <c r="E57" s="25" t="s">
        <v>318</v>
      </c>
      <c r="F57" s="25">
        <v>0.45462648172666487</v>
      </c>
      <c r="G57" s="25"/>
    </row>
    <row r="58" spans="1:7" x14ac:dyDescent="0.35">
      <c r="A58" s="25" t="s">
        <v>77</v>
      </c>
      <c r="B58" s="25" t="s">
        <v>112</v>
      </c>
      <c r="C58">
        <v>2025</v>
      </c>
      <c r="D58" s="25" t="s">
        <v>317</v>
      </c>
      <c r="E58" s="25" t="s">
        <v>318</v>
      </c>
      <c r="F58" s="25">
        <v>0.49614446440872767</v>
      </c>
      <c r="G58" s="25"/>
    </row>
    <row r="59" spans="1:7" x14ac:dyDescent="0.35">
      <c r="A59" s="25" t="s">
        <v>77</v>
      </c>
      <c r="B59" s="25" t="s">
        <v>112</v>
      </c>
      <c r="C59">
        <v>2026</v>
      </c>
      <c r="D59" s="25" t="s">
        <v>317</v>
      </c>
      <c r="E59" s="25" t="s">
        <v>318</v>
      </c>
      <c r="F59" s="25">
        <v>0.53357506719124292</v>
      </c>
      <c r="G59" s="25"/>
    </row>
    <row r="60" spans="1:7" x14ac:dyDescent="0.35">
      <c r="A60" s="25" t="s">
        <v>77</v>
      </c>
      <c r="B60" s="25" t="s">
        <v>112</v>
      </c>
      <c r="C60">
        <v>2027</v>
      </c>
      <c r="D60" s="25" t="s">
        <v>317</v>
      </c>
      <c r="E60" s="25" t="s">
        <v>318</v>
      </c>
      <c r="F60" s="25">
        <v>0.56887605680617037</v>
      </c>
      <c r="G60" s="25"/>
    </row>
    <row r="61" spans="1:7" x14ac:dyDescent="0.35">
      <c r="A61" s="25" t="s">
        <v>77</v>
      </c>
      <c r="B61" s="25" t="s">
        <v>112</v>
      </c>
      <c r="C61">
        <v>2028</v>
      </c>
      <c r="D61" s="25" t="s">
        <v>317</v>
      </c>
      <c r="E61" s="25" t="s">
        <v>318</v>
      </c>
      <c r="F61" s="25">
        <v>0.60966760366217654</v>
      </c>
      <c r="G61" s="25"/>
    </row>
    <row r="62" spans="1:7" x14ac:dyDescent="0.35">
      <c r="A62" s="25" t="s">
        <v>77</v>
      </c>
      <c r="B62" s="25" t="s">
        <v>112</v>
      </c>
      <c r="C62">
        <v>2029</v>
      </c>
      <c r="D62" s="25" t="s">
        <v>317</v>
      </c>
      <c r="E62" s="25" t="s">
        <v>318</v>
      </c>
      <c r="F62" s="25">
        <v>0.62212100366440248</v>
      </c>
      <c r="G62" s="25"/>
    </row>
    <row r="63" spans="1:7" x14ac:dyDescent="0.35">
      <c r="A63" s="25" t="s">
        <v>77</v>
      </c>
      <c r="B63" s="25" t="s">
        <v>112</v>
      </c>
      <c r="C63">
        <v>2030</v>
      </c>
      <c r="D63" s="25" t="s">
        <v>317</v>
      </c>
      <c r="E63" s="25" t="s">
        <v>318</v>
      </c>
      <c r="F63" s="25">
        <v>0.6924459296668608</v>
      </c>
      <c r="G63" s="25"/>
    </row>
    <row r="64" spans="1:7" x14ac:dyDescent="0.35">
      <c r="A64" s="25" t="s">
        <v>77</v>
      </c>
      <c r="B64" s="25" t="s">
        <v>112</v>
      </c>
      <c r="C64">
        <v>2031</v>
      </c>
      <c r="D64" s="25" t="s">
        <v>317</v>
      </c>
      <c r="E64" s="25" t="s">
        <v>318</v>
      </c>
      <c r="F64" s="25">
        <v>0.70677759509900306</v>
      </c>
      <c r="G64" s="25"/>
    </row>
    <row r="65" spans="1:7" x14ac:dyDescent="0.35">
      <c r="A65" s="25" t="s">
        <v>77</v>
      </c>
      <c r="B65" s="25" t="s">
        <v>112</v>
      </c>
      <c r="C65">
        <v>2032</v>
      </c>
      <c r="D65" s="25" t="s">
        <v>317</v>
      </c>
      <c r="E65" s="25" t="s">
        <v>318</v>
      </c>
      <c r="F65" s="25">
        <v>0.67539291184426253</v>
      </c>
      <c r="G65" s="25"/>
    </row>
    <row r="66" spans="1:7" x14ac:dyDescent="0.35">
      <c r="A66" s="25" t="s">
        <v>77</v>
      </c>
      <c r="B66" s="25" t="s">
        <v>112</v>
      </c>
      <c r="C66">
        <v>2033</v>
      </c>
      <c r="D66" s="25" t="s">
        <v>317</v>
      </c>
      <c r="E66" s="25" t="s">
        <v>318</v>
      </c>
      <c r="F66" s="25">
        <v>0.64663335856064574</v>
      </c>
      <c r="G66" s="25"/>
    </row>
    <row r="67" spans="1:7" x14ac:dyDescent="0.35">
      <c r="A67" s="25" t="s">
        <v>77</v>
      </c>
      <c r="B67" s="25" t="s">
        <v>112</v>
      </c>
      <c r="C67">
        <v>2034</v>
      </c>
      <c r="D67" s="25" t="s">
        <v>317</v>
      </c>
      <c r="E67" s="25" t="s">
        <v>318</v>
      </c>
      <c r="F67" s="25">
        <v>0.61359856977305527</v>
      </c>
      <c r="G67" s="25"/>
    </row>
    <row r="68" spans="1:7" x14ac:dyDescent="0.35">
      <c r="A68" s="25" t="s">
        <v>77</v>
      </c>
      <c r="B68" s="25" t="s">
        <v>112</v>
      </c>
      <c r="C68">
        <v>2035</v>
      </c>
      <c r="D68" s="25" t="s">
        <v>317</v>
      </c>
      <c r="E68" s="25" t="s">
        <v>318</v>
      </c>
      <c r="F68" s="25">
        <v>0.59494964705765307</v>
      </c>
      <c r="G68" s="25"/>
    </row>
    <row r="69" spans="1:7" x14ac:dyDescent="0.35">
      <c r="A69" s="25" t="s">
        <v>77</v>
      </c>
      <c r="B69" s="25" t="s">
        <v>112</v>
      </c>
      <c r="C69">
        <v>2036</v>
      </c>
      <c r="D69" s="25" t="s">
        <v>317</v>
      </c>
      <c r="E69" s="25" t="s">
        <v>318</v>
      </c>
      <c r="F69" s="25">
        <v>0.57394109570632634</v>
      </c>
      <c r="G69" s="25"/>
    </row>
    <row r="70" spans="1:7" x14ac:dyDescent="0.35">
      <c r="A70" s="25" t="s">
        <v>77</v>
      </c>
      <c r="B70" s="25" t="s">
        <v>112</v>
      </c>
      <c r="C70">
        <v>2037</v>
      </c>
      <c r="D70" s="25" t="s">
        <v>317</v>
      </c>
      <c r="E70" s="25" t="s">
        <v>318</v>
      </c>
      <c r="F70" s="25">
        <v>0.56006572629866735</v>
      </c>
      <c r="G70" s="25"/>
    </row>
    <row r="71" spans="1:7" x14ac:dyDescent="0.35">
      <c r="A71" s="25" t="s">
        <v>77</v>
      </c>
      <c r="B71" s="25" t="s">
        <v>112</v>
      </c>
      <c r="C71">
        <v>2038</v>
      </c>
      <c r="D71" s="25" t="s">
        <v>317</v>
      </c>
      <c r="E71" s="25" t="s">
        <v>318</v>
      </c>
      <c r="F71" s="25">
        <v>0.54671390684326515</v>
      </c>
      <c r="G71" s="25"/>
    </row>
    <row r="72" spans="1:7" x14ac:dyDescent="0.35">
      <c r="A72" s="25" t="s">
        <v>77</v>
      </c>
      <c r="B72" s="25" t="s">
        <v>112</v>
      </c>
      <c r="C72">
        <v>2039</v>
      </c>
      <c r="D72" s="25" t="s">
        <v>317</v>
      </c>
      <c r="E72" s="25" t="s">
        <v>318</v>
      </c>
      <c r="F72" s="25">
        <v>0.53365934313087993</v>
      </c>
      <c r="G72" s="25"/>
    </row>
    <row r="73" spans="1:7" x14ac:dyDescent="0.35">
      <c r="A73" s="25" t="s">
        <v>77</v>
      </c>
      <c r="B73" s="25" t="s">
        <v>112</v>
      </c>
      <c r="C73">
        <v>2040</v>
      </c>
      <c r="D73" s="25" t="s">
        <v>317</v>
      </c>
      <c r="E73" s="25" t="s">
        <v>318</v>
      </c>
      <c r="F73" s="25">
        <v>0.52116815518005899</v>
      </c>
      <c r="G73" s="25"/>
    </row>
    <row r="74" spans="1:7" x14ac:dyDescent="0.35">
      <c r="A74" s="25" t="s">
        <v>77</v>
      </c>
      <c r="B74" s="25" t="s">
        <v>112</v>
      </c>
      <c r="C74">
        <v>2041</v>
      </c>
      <c r="D74" s="25" t="s">
        <v>317</v>
      </c>
      <c r="E74" s="25" t="s">
        <v>318</v>
      </c>
      <c r="F74" s="25">
        <v>0.50844386118935736</v>
      </c>
      <c r="G74" s="25"/>
    </row>
    <row r="75" spans="1:7" x14ac:dyDescent="0.35">
      <c r="A75" s="25" t="s">
        <v>77</v>
      </c>
      <c r="B75" s="25" t="s">
        <v>112</v>
      </c>
      <c r="C75">
        <v>2042</v>
      </c>
      <c r="D75" s="25" t="s">
        <v>317</v>
      </c>
      <c r="E75" s="25" t="s">
        <v>318</v>
      </c>
      <c r="F75" s="25">
        <v>0.49631519536543467</v>
      </c>
      <c r="G75" s="25"/>
    </row>
    <row r="76" spans="1:7" x14ac:dyDescent="0.35">
      <c r="A76" s="25" t="s">
        <v>77</v>
      </c>
      <c r="B76" s="25" t="s">
        <v>112</v>
      </c>
      <c r="C76">
        <v>2043</v>
      </c>
      <c r="D76" s="25" t="s">
        <v>317</v>
      </c>
      <c r="E76" s="25" t="s">
        <v>318</v>
      </c>
      <c r="F76" s="25">
        <v>0.4847394560100835</v>
      </c>
      <c r="G76" s="25"/>
    </row>
    <row r="77" spans="1:7" x14ac:dyDescent="0.35">
      <c r="A77" s="25" t="s">
        <v>77</v>
      </c>
      <c r="B77" s="25" t="s">
        <v>112</v>
      </c>
      <c r="C77">
        <v>2044</v>
      </c>
      <c r="D77" s="25" t="s">
        <v>317</v>
      </c>
      <c r="E77" s="25" t="s">
        <v>318</v>
      </c>
      <c r="F77" s="25">
        <v>0.47409064230652903</v>
      </c>
      <c r="G77" s="25"/>
    </row>
    <row r="78" spans="1:7" x14ac:dyDescent="0.35">
      <c r="A78" s="25" t="s">
        <v>77</v>
      </c>
      <c r="B78" s="25" t="s">
        <v>112</v>
      </c>
      <c r="C78">
        <v>2045</v>
      </c>
      <c r="D78" s="25" t="s">
        <v>317</v>
      </c>
      <c r="E78" s="25" t="s">
        <v>318</v>
      </c>
      <c r="F78" s="25">
        <v>0.46426741470151434</v>
      </c>
      <c r="G78" s="25"/>
    </row>
    <row r="79" spans="1:7" x14ac:dyDescent="0.35">
      <c r="A79" s="25" t="s">
        <v>77</v>
      </c>
      <c r="B79" s="25" t="s">
        <v>112</v>
      </c>
      <c r="C79">
        <v>2046</v>
      </c>
      <c r="D79" s="25" t="s">
        <v>317</v>
      </c>
      <c r="E79" s="25" t="s">
        <v>318</v>
      </c>
      <c r="F79" s="25">
        <v>0.45484004959615448</v>
      </c>
      <c r="G79" s="25"/>
    </row>
    <row r="80" spans="1:7" x14ac:dyDescent="0.35">
      <c r="A80" s="25" t="s">
        <v>77</v>
      </c>
      <c r="B80" s="25" t="s">
        <v>112</v>
      </c>
      <c r="C80">
        <v>2047</v>
      </c>
      <c r="D80" s="25" t="s">
        <v>317</v>
      </c>
      <c r="E80" s="25" t="s">
        <v>318</v>
      </c>
      <c r="F80" s="25">
        <v>0.44620356136204353</v>
      </c>
      <c r="G80" s="25"/>
    </row>
    <row r="81" spans="1:7" x14ac:dyDescent="0.35">
      <c r="A81" s="25" t="s">
        <v>77</v>
      </c>
      <c r="B81" s="25" t="s">
        <v>112</v>
      </c>
      <c r="C81">
        <v>2048</v>
      </c>
      <c r="D81" s="25" t="s">
        <v>317</v>
      </c>
      <c r="E81" s="25" t="s">
        <v>318</v>
      </c>
      <c r="F81" s="25">
        <v>0.43783280573209182</v>
      </c>
      <c r="G81" s="25"/>
    </row>
    <row r="82" spans="1:7" x14ac:dyDescent="0.35">
      <c r="A82" s="25" t="s">
        <v>77</v>
      </c>
      <c r="B82" s="25" t="s">
        <v>112</v>
      </c>
      <c r="C82">
        <v>2049</v>
      </c>
      <c r="D82" s="25" t="s">
        <v>317</v>
      </c>
      <c r="E82" s="25" t="s">
        <v>318</v>
      </c>
      <c r="F82" s="25">
        <v>0.42990278272557814</v>
      </c>
      <c r="G82" s="25"/>
    </row>
    <row r="83" spans="1:7" x14ac:dyDescent="0.35">
      <c r="A83" s="25" t="s">
        <v>77</v>
      </c>
      <c r="B83" s="25" t="s">
        <v>112</v>
      </c>
      <c r="C83">
        <v>2050</v>
      </c>
      <c r="D83" s="25" t="s">
        <v>317</v>
      </c>
      <c r="E83" s="25" t="s">
        <v>318</v>
      </c>
      <c r="F83" s="25">
        <v>0.42240571219805428</v>
      </c>
      <c r="G83" s="25"/>
    </row>
    <row r="84" spans="1:7" x14ac:dyDescent="0.35">
      <c r="A84" s="25" t="s">
        <v>76</v>
      </c>
      <c r="B84" s="25" t="s">
        <v>130</v>
      </c>
      <c r="C84">
        <v>2010</v>
      </c>
      <c r="D84" s="25" t="s">
        <v>315</v>
      </c>
      <c r="E84" s="25" t="s">
        <v>316</v>
      </c>
      <c r="F84" s="25">
        <v>4.5167610062893093</v>
      </c>
    </row>
    <row r="85" spans="1:7" x14ac:dyDescent="0.35">
      <c r="A85" s="25" t="s">
        <v>76</v>
      </c>
      <c r="B85" s="25" t="s">
        <v>130</v>
      </c>
      <c r="C85">
        <v>2011</v>
      </c>
      <c r="D85" s="25" t="s">
        <v>315</v>
      </c>
      <c r="E85" s="25" t="s">
        <v>316</v>
      </c>
      <c r="F85" s="25">
        <v>4.0919837986901086</v>
      </c>
    </row>
    <row r="86" spans="1:7" x14ac:dyDescent="0.35">
      <c r="A86" s="25" t="s">
        <v>76</v>
      </c>
      <c r="B86" s="25" t="s">
        <v>130</v>
      </c>
      <c r="C86">
        <v>2012</v>
      </c>
      <c r="D86" s="25" t="s">
        <v>315</v>
      </c>
      <c r="E86" s="25" t="s">
        <v>316</v>
      </c>
      <c r="F86" s="25">
        <v>2.7749586288416079</v>
      </c>
    </row>
    <row r="87" spans="1:7" x14ac:dyDescent="0.35">
      <c r="A87" s="25" t="s">
        <v>76</v>
      </c>
      <c r="B87" s="25" t="s">
        <v>130</v>
      </c>
      <c r="C87">
        <v>2013</v>
      </c>
      <c r="D87" s="25" t="s">
        <v>315</v>
      </c>
      <c r="E87" s="25" t="s">
        <v>316</v>
      </c>
      <c r="F87" s="25">
        <v>3.638199750000001</v>
      </c>
    </row>
    <row r="88" spans="1:7" x14ac:dyDescent="0.35">
      <c r="A88" s="25" t="s">
        <v>76</v>
      </c>
      <c r="B88" s="25" t="s">
        <v>130</v>
      </c>
      <c r="C88">
        <v>2014</v>
      </c>
      <c r="D88" s="25" t="s">
        <v>315</v>
      </c>
      <c r="E88" s="25" t="s">
        <v>316</v>
      </c>
      <c r="F88" s="25">
        <v>5.0872527969726891</v>
      </c>
    </row>
    <row r="89" spans="1:7" x14ac:dyDescent="0.35">
      <c r="A89" s="25" t="s">
        <v>76</v>
      </c>
      <c r="B89" s="25" t="s">
        <v>130</v>
      </c>
      <c r="C89">
        <v>2015</v>
      </c>
      <c r="D89" s="25" t="s">
        <v>315</v>
      </c>
      <c r="E89" s="25" t="s">
        <v>316</v>
      </c>
      <c r="F89" s="25">
        <v>3.1547918683446281</v>
      </c>
    </row>
    <row r="90" spans="1:7" x14ac:dyDescent="0.35">
      <c r="A90" s="25" t="s">
        <v>76</v>
      </c>
      <c r="B90" s="25" t="s">
        <v>130</v>
      </c>
      <c r="C90">
        <v>2016</v>
      </c>
      <c r="D90" s="25" t="s">
        <v>315</v>
      </c>
      <c r="E90" s="25" t="s">
        <v>316</v>
      </c>
      <c r="F90" s="25">
        <v>2.5227804410354748</v>
      </c>
    </row>
    <row r="91" spans="1:7" x14ac:dyDescent="0.35">
      <c r="A91" s="25" t="s">
        <v>76</v>
      </c>
      <c r="B91" s="25" t="s">
        <v>130</v>
      </c>
      <c r="C91">
        <v>2017</v>
      </c>
      <c r="D91" s="25" t="s">
        <v>315</v>
      </c>
      <c r="E91" s="25" t="s">
        <v>316</v>
      </c>
      <c r="F91" s="25">
        <v>2.5217473884140555</v>
      </c>
    </row>
    <row r="92" spans="1:7" x14ac:dyDescent="0.35">
      <c r="A92" s="25" t="s">
        <v>76</v>
      </c>
      <c r="B92" s="25" t="s">
        <v>130</v>
      </c>
      <c r="C92">
        <v>2018</v>
      </c>
      <c r="D92" s="25" t="s">
        <v>315</v>
      </c>
      <c r="E92" s="25" t="s">
        <v>316</v>
      </c>
      <c r="F92" s="25">
        <v>1.7372624647224839</v>
      </c>
    </row>
    <row r="93" spans="1:7" x14ac:dyDescent="0.35">
      <c r="A93" s="25" t="s">
        <v>76</v>
      </c>
      <c r="B93" s="25" t="s">
        <v>130</v>
      </c>
      <c r="C93">
        <v>2019</v>
      </c>
      <c r="D93" s="25" t="s">
        <v>315</v>
      </c>
      <c r="E93" s="25" t="s">
        <v>316</v>
      </c>
      <c r="F93" s="25">
        <v>1.8225345939265829</v>
      </c>
    </row>
    <row r="94" spans="1:7" x14ac:dyDescent="0.35">
      <c r="A94" s="25" t="s">
        <v>76</v>
      </c>
      <c r="B94" s="25" t="s">
        <v>130</v>
      </c>
      <c r="C94">
        <v>2020</v>
      </c>
      <c r="D94" s="25" t="s">
        <v>315</v>
      </c>
      <c r="E94" s="25" t="s">
        <v>316</v>
      </c>
      <c r="F94" s="25">
        <v>2.2584139437603259</v>
      </c>
    </row>
    <row r="95" spans="1:7" x14ac:dyDescent="0.35">
      <c r="A95" s="25" t="s">
        <v>76</v>
      </c>
      <c r="B95" s="25" t="s">
        <v>130</v>
      </c>
      <c r="C95">
        <v>2021</v>
      </c>
      <c r="D95" s="25" t="s">
        <v>315</v>
      </c>
      <c r="E95" s="25" t="s">
        <v>316</v>
      </c>
      <c r="F95" s="25">
        <v>3.6565781403879081</v>
      </c>
    </row>
    <row r="96" spans="1:7" x14ac:dyDescent="0.35">
      <c r="A96" s="25" t="s">
        <v>76</v>
      </c>
      <c r="B96" s="25" t="s">
        <v>130</v>
      </c>
      <c r="C96">
        <v>2022</v>
      </c>
      <c r="D96" s="25" t="s">
        <v>315</v>
      </c>
      <c r="E96" s="25" t="s">
        <v>316</v>
      </c>
      <c r="F96" s="25">
        <v>5.4125717640150235</v>
      </c>
    </row>
    <row r="97" spans="1:6" x14ac:dyDescent="0.35">
      <c r="A97" s="25" t="s">
        <v>76</v>
      </c>
      <c r="B97" s="25" t="s">
        <v>130</v>
      </c>
      <c r="C97">
        <v>2023</v>
      </c>
      <c r="D97" s="25" t="s">
        <v>315</v>
      </c>
      <c r="E97" s="25" t="s">
        <v>316</v>
      </c>
      <c r="F97" s="25">
        <v>5.3502266228410438</v>
      </c>
    </row>
    <row r="98" spans="1:6" x14ac:dyDescent="0.35">
      <c r="A98" s="25" t="s">
        <v>76</v>
      </c>
      <c r="B98" s="25" t="s">
        <v>130</v>
      </c>
      <c r="C98">
        <v>2024</v>
      </c>
      <c r="D98" s="25" t="s">
        <v>315</v>
      </c>
      <c r="E98" s="25" t="s">
        <v>316</v>
      </c>
      <c r="F98" s="25">
        <v>4.0140383406107567</v>
      </c>
    </row>
    <row r="99" spans="1:6" x14ac:dyDescent="0.35">
      <c r="A99" s="25" t="s">
        <v>76</v>
      </c>
      <c r="B99" s="25" t="s">
        <v>130</v>
      </c>
      <c r="C99">
        <v>2025</v>
      </c>
      <c r="D99" s="25" t="s">
        <v>315</v>
      </c>
      <c r="E99" s="25" t="s">
        <v>316</v>
      </c>
      <c r="F99" s="25">
        <v>3.3031563498033245</v>
      </c>
    </row>
    <row r="100" spans="1:6" x14ac:dyDescent="0.35">
      <c r="A100" s="25" t="s">
        <v>76</v>
      </c>
      <c r="B100" s="25" t="s">
        <v>130</v>
      </c>
      <c r="C100">
        <v>2026</v>
      </c>
      <c r="D100" s="25" t="s">
        <v>315</v>
      </c>
      <c r="E100" s="25" t="s">
        <v>316</v>
      </c>
      <c r="F100" s="25">
        <v>3.240705265356465</v>
      </c>
    </row>
    <row r="101" spans="1:6" x14ac:dyDescent="0.35">
      <c r="A101" s="25" t="s">
        <v>76</v>
      </c>
      <c r="B101" s="25" t="s">
        <v>130</v>
      </c>
      <c r="C101">
        <v>2027</v>
      </c>
      <c r="D101" s="25" t="s">
        <v>315</v>
      </c>
      <c r="E101" s="25" t="s">
        <v>316</v>
      </c>
      <c r="F101" s="25">
        <v>3.1988717658918153</v>
      </c>
    </row>
    <row r="102" spans="1:6" x14ac:dyDescent="0.35">
      <c r="A102" s="25" t="s">
        <v>76</v>
      </c>
      <c r="B102" s="25" t="s">
        <v>130</v>
      </c>
      <c r="C102">
        <v>2028</v>
      </c>
      <c r="D102" s="25" t="s">
        <v>315</v>
      </c>
      <c r="E102" s="25" t="s">
        <v>316</v>
      </c>
      <c r="F102" s="25">
        <v>3.1457231120781626</v>
      </c>
    </row>
    <row r="103" spans="1:6" x14ac:dyDescent="0.35">
      <c r="A103" s="25" t="s">
        <v>76</v>
      </c>
      <c r="B103" s="25" t="s">
        <v>130</v>
      </c>
      <c r="C103">
        <v>2029</v>
      </c>
      <c r="D103" s="25" t="s">
        <v>315</v>
      </c>
      <c r="E103" s="25" t="s">
        <v>316</v>
      </c>
      <c r="F103" s="25">
        <v>3.1052990514817136</v>
      </c>
    </row>
    <row r="104" spans="1:6" x14ac:dyDescent="0.35">
      <c r="A104" s="25" t="s">
        <v>76</v>
      </c>
      <c r="B104" s="25" t="s">
        <v>130</v>
      </c>
      <c r="C104">
        <v>2030</v>
      </c>
      <c r="D104" s="25" t="s">
        <v>315</v>
      </c>
      <c r="E104" s="25" t="s">
        <v>316</v>
      </c>
      <c r="F104" s="25">
        <v>3.0969693016658573</v>
      </c>
    </row>
    <row r="105" spans="1:6" x14ac:dyDescent="0.35">
      <c r="A105" s="25" t="s">
        <v>76</v>
      </c>
      <c r="B105" s="25" t="s">
        <v>130</v>
      </c>
      <c r="C105">
        <v>2031</v>
      </c>
      <c r="D105" s="25" t="s">
        <v>315</v>
      </c>
      <c r="E105" s="25" t="s">
        <v>316</v>
      </c>
      <c r="F105" s="25">
        <v>2.6068449813195338</v>
      </c>
    </row>
    <row r="106" spans="1:6" x14ac:dyDescent="0.35">
      <c r="A106" s="25" t="s">
        <v>76</v>
      </c>
      <c r="B106" s="25" t="s">
        <v>130</v>
      </c>
      <c r="C106">
        <v>2032</v>
      </c>
      <c r="D106" s="25" t="s">
        <v>315</v>
      </c>
      <c r="E106" s="25" t="s">
        <v>316</v>
      </c>
      <c r="F106" s="25">
        <v>2.5707918219849635</v>
      </c>
    </row>
    <row r="107" spans="1:6" x14ac:dyDescent="0.35">
      <c r="A107" s="25" t="s">
        <v>76</v>
      </c>
      <c r="B107" s="25" t="s">
        <v>130</v>
      </c>
      <c r="C107">
        <v>2033</v>
      </c>
      <c r="D107" s="25" t="s">
        <v>315</v>
      </c>
      <c r="E107" s="25" t="s">
        <v>316</v>
      </c>
      <c r="F107" s="25">
        <v>2.5681856546796888</v>
      </c>
    </row>
    <row r="108" spans="1:6" x14ac:dyDescent="0.35">
      <c r="A108" s="25" t="s">
        <v>76</v>
      </c>
      <c r="B108" s="25" t="s">
        <v>130</v>
      </c>
      <c r="C108">
        <v>2034</v>
      </c>
      <c r="D108" s="25" t="s">
        <v>315</v>
      </c>
      <c r="E108" s="25" t="s">
        <v>316</v>
      </c>
      <c r="F108" s="25">
        <v>2.5669224302832498</v>
      </c>
    </row>
    <row r="109" spans="1:6" x14ac:dyDescent="0.35">
      <c r="A109" s="25" t="s">
        <v>76</v>
      </c>
      <c r="B109" s="25" t="s">
        <v>130</v>
      </c>
      <c r="C109">
        <v>2035</v>
      </c>
      <c r="D109" s="25" t="s">
        <v>315</v>
      </c>
      <c r="E109" s="25" t="s">
        <v>316</v>
      </c>
      <c r="F109" s="25">
        <v>2.5073484004353266</v>
      </c>
    </row>
    <row r="110" spans="1:6" x14ac:dyDescent="0.35">
      <c r="A110" s="25" t="s">
        <v>76</v>
      </c>
      <c r="B110" s="25" t="s">
        <v>130</v>
      </c>
      <c r="C110">
        <v>2036</v>
      </c>
      <c r="D110" s="25" t="s">
        <v>315</v>
      </c>
      <c r="E110" s="25" t="s">
        <v>316</v>
      </c>
      <c r="F110" s="25">
        <v>2.4657591547829449</v>
      </c>
    </row>
    <row r="111" spans="1:6" x14ac:dyDescent="0.35">
      <c r="A111" s="25" t="s">
        <v>76</v>
      </c>
      <c r="B111" s="25" t="s">
        <v>130</v>
      </c>
      <c r="C111">
        <v>2037</v>
      </c>
      <c r="D111" s="25" t="s">
        <v>315</v>
      </c>
      <c r="E111" s="25" t="s">
        <v>316</v>
      </c>
      <c r="F111" s="25">
        <v>2.3949881948874974</v>
      </c>
    </row>
    <row r="112" spans="1:6" x14ac:dyDescent="0.35">
      <c r="A112" s="25" t="s">
        <v>76</v>
      </c>
      <c r="B112" s="25" t="s">
        <v>130</v>
      </c>
      <c r="C112">
        <v>2038</v>
      </c>
      <c r="D112" s="25" t="s">
        <v>315</v>
      </c>
      <c r="E112" s="25" t="s">
        <v>316</v>
      </c>
      <c r="F112" s="25">
        <v>2.3188531776622674</v>
      </c>
    </row>
    <row r="113" spans="1:6" x14ac:dyDescent="0.35">
      <c r="A113" s="25" t="s">
        <v>76</v>
      </c>
      <c r="B113" s="25" t="s">
        <v>130</v>
      </c>
      <c r="C113">
        <v>2039</v>
      </c>
      <c r="D113" s="25" t="s">
        <v>315</v>
      </c>
      <c r="E113" s="25" t="s">
        <v>316</v>
      </c>
      <c r="F113" s="25">
        <v>2.23666097886476</v>
      </c>
    </row>
    <row r="114" spans="1:6" x14ac:dyDescent="0.35">
      <c r="A114" s="25" t="s">
        <v>76</v>
      </c>
      <c r="B114" s="25" t="s">
        <v>130</v>
      </c>
      <c r="C114">
        <v>2040</v>
      </c>
      <c r="D114" s="25" t="s">
        <v>315</v>
      </c>
      <c r="E114" s="25" t="s">
        <v>316</v>
      </c>
      <c r="F114" s="25">
        <v>2.1571184996479773</v>
      </c>
    </row>
    <row r="115" spans="1:6" x14ac:dyDescent="0.35">
      <c r="A115" s="25" t="s">
        <v>76</v>
      </c>
      <c r="B115" s="25" t="s">
        <v>130</v>
      </c>
      <c r="C115">
        <v>2041</v>
      </c>
      <c r="D115" s="25" t="s">
        <v>315</v>
      </c>
      <c r="E115" s="25" t="s">
        <v>316</v>
      </c>
      <c r="F115" s="25">
        <v>2.0898380051339429</v>
      </c>
    </row>
    <row r="116" spans="1:6" x14ac:dyDescent="0.35">
      <c r="A116" s="25" t="s">
        <v>76</v>
      </c>
      <c r="B116" s="25" t="s">
        <v>130</v>
      </c>
      <c r="C116">
        <v>2042</v>
      </c>
      <c r="D116" s="25" t="s">
        <v>315</v>
      </c>
      <c r="E116" s="25" t="s">
        <v>316</v>
      </c>
      <c r="F116" s="25">
        <v>2.0199298066203628</v>
      </c>
    </row>
    <row r="117" spans="1:6" x14ac:dyDescent="0.35">
      <c r="A117" s="25" t="s">
        <v>76</v>
      </c>
      <c r="B117" s="25" t="s">
        <v>130</v>
      </c>
      <c r="C117">
        <v>2043</v>
      </c>
      <c r="D117" s="25" t="s">
        <v>315</v>
      </c>
      <c r="E117" s="25" t="s">
        <v>316</v>
      </c>
      <c r="F117" s="25">
        <v>1.9521624247937976</v>
      </c>
    </row>
    <row r="118" spans="1:6" x14ac:dyDescent="0.35">
      <c r="A118" s="25" t="s">
        <v>76</v>
      </c>
      <c r="B118" s="25" t="s">
        <v>130</v>
      </c>
      <c r="C118">
        <v>2044</v>
      </c>
      <c r="D118" s="25" t="s">
        <v>315</v>
      </c>
      <c r="E118" s="25" t="s">
        <v>316</v>
      </c>
      <c r="F118" s="25">
        <v>1.8799200373309271</v>
      </c>
    </row>
    <row r="119" spans="1:6" x14ac:dyDescent="0.35">
      <c r="A119" s="25" t="s">
        <v>76</v>
      </c>
      <c r="B119" s="25" t="s">
        <v>130</v>
      </c>
      <c r="C119">
        <v>2045</v>
      </c>
      <c r="D119" s="25" t="s">
        <v>315</v>
      </c>
      <c r="E119" s="25" t="s">
        <v>316</v>
      </c>
      <c r="F119" s="25">
        <v>1.8032695870862583</v>
      </c>
    </row>
    <row r="120" spans="1:6" x14ac:dyDescent="0.35">
      <c r="A120" s="25" t="s">
        <v>76</v>
      </c>
      <c r="B120" s="25" t="s">
        <v>130</v>
      </c>
      <c r="C120">
        <v>2046</v>
      </c>
      <c r="D120" s="25" t="s">
        <v>315</v>
      </c>
      <c r="E120" s="25" t="s">
        <v>316</v>
      </c>
      <c r="F120" s="25">
        <v>1.7249903636409885</v>
      </c>
    </row>
    <row r="121" spans="1:6" x14ac:dyDescent="0.35">
      <c r="A121" s="25" t="s">
        <v>76</v>
      </c>
      <c r="B121" s="25" t="s">
        <v>130</v>
      </c>
      <c r="C121">
        <v>2047</v>
      </c>
      <c r="D121" s="25" t="s">
        <v>315</v>
      </c>
      <c r="E121" s="25" t="s">
        <v>316</v>
      </c>
      <c r="F121" s="25">
        <v>1.641758045050749</v>
      </c>
    </row>
    <row r="122" spans="1:6" x14ac:dyDescent="0.35">
      <c r="A122" s="25" t="s">
        <v>76</v>
      </c>
      <c r="B122" s="25" t="s">
        <v>130</v>
      </c>
      <c r="C122">
        <v>2048</v>
      </c>
      <c r="D122" s="25" t="s">
        <v>315</v>
      </c>
      <c r="E122" s="25" t="s">
        <v>316</v>
      </c>
      <c r="F122" s="25">
        <v>1.5551140127203529</v>
      </c>
    </row>
    <row r="123" spans="1:6" x14ac:dyDescent="0.35">
      <c r="A123" s="25" t="s">
        <v>76</v>
      </c>
      <c r="B123" s="25" t="s">
        <v>130</v>
      </c>
      <c r="C123">
        <v>2049</v>
      </c>
      <c r="D123" s="25" t="s">
        <v>315</v>
      </c>
      <c r="E123" s="25" t="s">
        <v>316</v>
      </c>
      <c r="F123" s="25">
        <v>1.467166025610473</v>
      </c>
    </row>
    <row r="124" spans="1:6" x14ac:dyDescent="0.35">
      <c r="A124" s="25" t="s">
        <v>76</v>
      </c>
      <c r="B124" s="25" t="s">
        <v>130</v>
      </c>
      <c r="C124">
        <v>2050</v>
      </c>
      <c r="D124" s="25" t="s">
        <v>315</v>
      </c>
      <c r="E124" s="25" t="s">
        <v>316</v>
      </c>
      <c r="F124" s="25">
        <v>1.3741761178970782</v>
      </c>
    </row>
    <row r="125" spans="1:6" x14ac:dyDescent="0.35">
      <c r="A125" s="25" t="s">
        <v>76</v>
      </c>
      <c r="B125" s="25" t="s">
        <v>130</v>
      </c>
      <c r="C125">
        <v>2010</v>
      </c>
      <c r="D125" s="25" t="s">
        <v>317</v>
      </c>
      <c r="E125" s="25" t="s">
        <v>318</v>
      </c>
      <c r="F125" s="25">
        <v>0</v>
      </c>
    </row>
    <row r="126" spans="1:6" x14ac:dyDescent="0.35">
      <c r="A126" s="25" t="s">
        <v>76</v>
      </c>
      <c r="B126" s="25" t="s">
        <v>130</v>
      </c>
      <c r="C126">
        <v>2011</v>
      </c>
      <c r="D126" s="25" t="s">
        <v>317</v>
      </c>
      <c r="E126" s="25" t="s">
        <v>318</v>
      </c>
      <c r="F126" s="25">
        <v>0</v>
      </c>
    </row>
    <row r="127" spans="1:6" x14ac:dyDescent="0.35">
      <c r="A127" s="25" t="s">
        <v>76</v>
      </c>
      <c r="B127" s="25" t="s">
        <v>130</v>
      </c>
      <c r="C127">
        <v>2012</v>
      </c>
      <c r="D127" s="25" t="s">
        <v>317</v>
      </c>
      <c r="E127" s="25" t="s">
        <v>318</v>
      </c>
      <c r="F127" s="25">
        <v>0</v>
      </c>
    </row>
    <row r="128" spans="1:6" x14ac:dyDescent="0.35">
      <c r="A128" s="25" t="s">
        <v>76</v>
      </c>
      <c r="B128" s="25" t="s">
        <v>130</v>
      </c>
      <c r="C128">
        <v>2013</v>
      </c>
      <c r="D128" s="25" t="s">
        <v>317</v>
      </c>
      <c r="E128" s="25" t="s">
        <v>318</v>
      </c>
      <c r="F128" s="25">
        <v>0</v>
      </c>
    </row>
    <row r="129" spans="1:6" x14ac:dyDescent="0.35">
      <c r="A129" s="25" t="s">
        <v>76</v>
      </c>
      <c r="B129" s="25" t="s">
        <v>130</v>
      </c>
      <c r="C129">
        <v>2014</v>
      </c>
      <c r="D129" s="25" t="s">
        <v>317</v>
      </c>
      <c r="E129" s="25" t="s">
        <v>318</v>
      </c>
      <c r="F129" s="25">
        <v>0</v>
      </c>
    </row>
    <row r="130" spans="1:6" x14ac:dyDescent="0.35">
      <c r="A130" s="25" t="s">
        <v>76</v>
      </c>
      <c r="B130" s="25" t="s">
        <v>130</v>
      </c>
      <c r="C130">
        <v>2015</v>
      </c>
      <c r="D130" s="25" t="s">
        <v>317</v>
      </c>
      <c r="E130" s="25" t="s">
        <v>318</v>
      </c>
      <c r="F130" s="25">
        <v>0</v>
      </c>
    </row>
    <row r="131" spans="1:6" x14ac:dyDescent="0.35">
      <c r="A131" s="25" t="s">
        <v>76</v>
      </c>
      <c r="B131" s="25" t="s">
        <v>130</v>
      </c>
      <c r="C131">
        <v>2016</v>
      </c>
      <c r="D131" s="25" t="s">
        <v>317</v>
      </c>
      <c r="E131" s="25" t="s">
        <v>318</v>
      </c>
      <c r="F131" s="25">
        <v>0</v>
      </c>
    </row>
    <row r="132" spans="1:6" x14ac:dyDescent="0.35">
      <c r="A132" s="25" t="s">
        <v>76</v>
      </c>
      <c r="B132" s="25" t="s">
        <v>130</v>
      </c>
      <c r="C132">
        <v>2017</v>
      </c>
      <c r="D132" s="25" t="s">
        <v>317</v>
      </c>
      <c r="E132" s="25" t="s">
        <v>318</v>
      </c>
      <c r="F132" s="25">
        <v>0</v>
      </c>
    </row>
    <row r="133" spans="1:6" x14ac:dyDescent="0.35">
      <c r="A133" s="25" t="s">
        <v>76</v>
      </c>
      <c r="B133" s="25" t="s">
        <v>130</v>
      </c>
      <c r="C133">
        <v>2018</v>
      </c>
      <c r="D133" s="25" t="s">
        <v>317</v>
      </c>
      <c r="E133" s="25" t="s">
        <v>318</v>
      </c>
      <c r="F133" s="25">
        <v>0</v>
      </c>
    </row>
    <row r="134" spans="1:6" x14ac:dyDescent="0.35">
      <c r="A134" s="25" t="s">
        <v>76</v>
      </c>
      <c r="B134" s="25" t="s">
        <v>130</v>
      </c>
      <c r="C134">
        <v>2019</v>
      </c>
      <c r="D134" s="25" t="s">
        <v>317</v>
      </c>
      <c r="E134" s="25" t="s">
        <v>318</v>
      </c>
      <c r="F134" s="25">
        <v>0.18913207274008417</v>
      </c>
    </row>
    <row r="135" spans="1:6" x14ac:dyDescent="0.35">
      <c r="A135" s="25" t="s">
        <v>76</v>
      </c>
      <c r="B135" s="25" t="s">
        <v>130</v>
      </c>
      <c r="C135">
        <v>2020</v>
      </c>
      <c r="D135" s="25" t="s">
        <v>317</v>
      </c>
      <c r="E135" s="25" t="s">
        <v>318</v>
      </c>
      <c r="F135" s="25">
        <v>0.20395399795187824</v>
      </c>
    </row>
    <row r="136" spans="1:6" x14ac:dyDescent="0.35">
      <c r="A136" s="25" t="s">
        <v>76</v>
      </c>
      <c r="B136" s="25" t="s">
        <v>130</v>
      </c>
      <c r="C136">
        <v>2021</v>
      </c>
      <c r="D136" s="25" t="s">
        <v>317</v>
      </c>
      <c r="E136" s="25" t="s">
        <v>318</v>
      </c>
      <c r="F136" s="25">
        <v>0.31942185961209252</v>
      </c>
    </row>
    <row r="137" spans="1:6" x14ac:dyDescent="0.35">
      <c r="A137" s="25" t="s">
        <v>76</v>
      </c>
      <c r="B137" s="25" t="s">
        <v>130</v>
      </c>
      <c r="C137">
        <v>2022</v>
      </c>
      <c r="D137" s="25" t="s">
        <v>317</v>
      </c>
      <c r="E137" s="25" t="s">
        <v>318</v>
      </c>
      <c r="F137" s="25">
        <v>0.3618863857647121</v>
      </c>
    </row>
    <row r="138" spans="1:6" x14ac:dyDescent="0.35">
      <c r="A138" s="25" t="s">
        <v>76</v>
      </c>
      <c r="B138" s="25" t="s">
        <v>130</v>
      </c>
      <c r="C138">
        <v>2023</v>
      </c>
      <c r="D138" s="25" t="s">
        <v>317</v>
      </c>
      <c r="E138" s="25" t="s">
        <v>318</v>
      </c>
      <c r="F138" s="25">
        <v>0.43801983635084779</v>
      </c>
    </row>
    <row r="139" spans="1:6" x14ac:dyDescent="0.35">
      <c r="A139" s="25" t="s">
        <v>76</v>
      </c>
      <c r="B139" s="25" t="s">
        <v>130</v>
      </c>
      <c r="C139">
        <v>2024</v>
      </c>
      <c r="D139" s="25" t="s">
        <v>317</v>
      </c>
      <c r="E139" s="25" t="s">
        <v>318</v>
      </c>
      <c r="F139" s="25">
        <v>0.47620248675850818</v>
      </c>
    </row>
    <row r="140" spans="1:6" x14ac:dyDescent="0.35">
      <c r="A140" s="25" t="s">
        <v>76</v>
      </c>
      <c r="B140" s="25" t="s">
        <v>130</v>
      </c>
      <c r="C140">
        <v>2025</v>
      </c>
      <c r="D140" s="25" t="s">
        <v>317</v>
      </c>
      <c r="E140" s="25" t="s">
        <v>318</v>
      </c>
      <c r="F140" s="25">
        <v>0.49697355719618641</v>
      </c>
    </row>
    <row r="141" spans="1:6" x14ac:dyDescent="0.35">
      <c r="A141" s="25" t="s">
        <v>76</v>
      </c>
      <c r="B141" s="25" t="s">
        <v>130</v>
      </c>
      <c r="C141">
        <v>2026</v>
      </c>
      <c r="D141" s="25" t="s">
        <v>317</v>
      </c>
      <c r="E141" s="25" t="s">
        <v>318</v>
      </c>
      <c r="F141" s="25">
        <v>0.52100914587729952</v>
      </c>
    </row>
    <row r="142" spans="1:6" x14ac:dyDescent="0.35">
      <c r="A142" s="25" t="s">
        <v>76</v>
      </c>
      <c r="B142" s="25" t="s">
        <v>130</v>
      </c>
      <c r="C142">
        <v>2027</v>
      </c>
      <c r="D142" s="25" t="s">
        <v>317</v>
      </c>
      <c r="E142" s="25" t="s">
        <v>318</v>
      </c>
      <c r="F142" s="25">
        <v>0.54081821183359757</v>
      </c>
    </row>
    <row r="143" spans="1:6" x14ac:dyDescent="0.35">
      <c r="A143" s="25" t="s">
        <v>76</v>
      </c>
      <c r="B143" s="25" t="s">
        <v>130</v>
      </c>
      <c r="C143">
        <v>2028</v>
      </c>
      <c r="D143" s="25" t="s">
        <v>317</v>
      </c>
      <c r="E143" s="25" t="s">
        <v>318</v>
      </c>
      <c r="F143" s="25">
        <v>0.58414592721943237</v>
      </c>
    </row>
    <row r="144" spans="1:6" x14ac:dyDescent="0.35">
      <c r="A144" s="25" t="s">
        <v>76</v>
      </c>
      <c r="B144" s="25" t="s">
        <v>130</v>
      </c>
      <c r="C144">
        <v>2029</v>
      </c>
      <c r="D144" s="25" t="s">
        <v>317</v>
      </c>
      <c r="E144" s="25" t="s">
        <v>318</v>
      </c>
      <c r="F144" s="25">
        <v>0.63984867864903516</v>
      </c>
    </row>
    <row r="145" spans="1:6" x14ac:dyDescent="0.35">
      <c r="A145" s="25" t="s">
        <v>76</v>
      </c>
      <c r="B145" s="25" t="s">
        <v>130</v>
      </c>
      <c r="C145">
        <v>2030</v>
      </c>
      <c r="D145" s="25" t="s">
        <v>317</v>
      </c>
      <c r="E145" s="25" t="s">
        <v>318</v>
      </c>
      <c r="F145" s="25">
        <v>0.64867393099501158</v>
      </c>
    </row>
    <row r="146" spans="1:6" x14ac:dyDescent="0.35">
      <c r="A146" s="25" t="s">
        <v>76</v>
      </c>
      <c r="B146" s="25" t="s">
        <v>130</v>
      </c>
      <c r="C146">
        <v>2031</v>
      </c>
      <c r="D146" s="25" t="s">
        <v>317</v>
      </c>
      <c r="E146" s="25" t="s">
        <v>318</v>
      </c>
      <c r="F146" s="25">
        <v>1.1312974034375347</v>
      </c>
    </row>
    <row r="147" spans="1:6" x14ac:dyDescent="0.35">
      <c r="A147" s="25" t="s">
        <v>76</v>
      </c>
      <c r="B147" s="25" t="s">
        <v>130</v>
      </c>
      <c r="C147">
        <v>2032</v>
      </c>
      <c r="D147" s="25" t="s">
        <v>317</v>
      </c>
      <c r="E147" s="25" t="s">
        <v>318</v>
      </c>
      <c r="F147" s="25">
        <v>1.1499347734423377</v>
      </c>
    </row>
    <row r="148" spans="1:6" x14ac:dyDescent="0.35">
      <c r="A148" s="25" t="s">
        <v>76</v>
      </c>
      <c r="B148" s="25" t="s">
        <v>130</v>
      </c>
      <c r="C148">
        <v>2033</v>
      </c>
      <c r="D148" s="25" t="s">
        <v>317</v>
      </c>
      <c r="E148" s="25" t="s">
        <v>318</v>
      </c>
      <c r="F148" s="25">
        <v>1.1450549178729188</v>
      </c>
    </row>
    <row r="149" spans="1:6" x14ac:dyDescent="0.35">
      <c r="A149" s="25" t="s">
        <v>76</v>
      </c>
      <c r="B149" s="25" t="s">
        <v>130</v>
      </c>
      <c r="C149">
        <v>2034</v>
      </c>
      <c r="D149" s="25" t="s">
        <v>317</v>
      </c>
      <c r="E149" s="25" t="s">
        <v>318</v>
      </c>
      <c r="F149" s="25">
        <v>1.1322479264703746</v>
      </c>
    </row>
    <row r="150" spans="1:6" x14ac:dyDescent="0.35">
      <c r="A150" s="25" t="s">
        <v>76</v>
      </c>
      <c r="B150" s="25" t="s">
        <v>130</v>
      </c>
      <c r="C150">
        <v>2035</v>
      </c>
      <c r="D150" s="25" t="s">
        <v>317</v>
      </c>
      <c r="E150" s="25" t="s">
        <v>318</v>
      </c>
      <c r="F150" s="25">
        <v>1.176271236918736</v>
      </c>
    </row>
    <row r="151" spans="1:6" x14ac:dyDescent="0.35">
      <c r="A151" s="25" t="s">
        <v>76</v>
      </c>
      <c r="B151" s="25" t="s">
        <v>130</v>
      </c>
      <c r="C151">
        <v>2036</v>
      </c>
      <c r="D151" s="25" t="s">
        <v>317</v>
      </c>
      <c r="E151" s="25" t="s">
        <v>318</v>
      </c>
      <c r="F151" s="25">
        <v>1.203833706536297</v>
      </c>
    </row>
    <row r="152" spans="1:6" x14ac:dyDescent="0.35">
      <c r="A152" s="25" t="s">
        <v>76</v>
      </c>
      <c r="B152" s="25" t="s">
        <v>130</v>
      </c>
      <c r="C152">
        <v>2037</v>
      </c>
      <c r="D152" s="25" t="s">
        <v>317</v>
      </c>
      <c r="E152" s="25" t="s">
        <v>318</v>
      </c>
      <c r="F152" s="25">
        <v>1.2590566810570984</v>
      </c>
    </row>
    <row r="153" spans="1:6" x14ac:dyDescent="0.35">
      <c r="A153" s="25" t="s">
        <v>76</v>
      </c>
      <c r="B153" s="25" t="s">
        <v>130</v>
      </c>
      <c r="C153">
        <v>2038</v>
      </c>
      <c r="D153" s="25" t="s">
        <v>317</v>
      </c>
      <c r="E153" s="25" t="s">
        <v>318</v>
      </c>
      <c r="F153" s="25">
        <v>1.318437226533502</v>
      </c>
    </row>
    <row r="154" spans="1:6" x14ac:dyDescent="0.35">
      <c r="A154" s="25" t="s">
        <v>76</v>
      </c>
      <c r="B154" s="25" t="s">
        <v>130</v>
      </c>
      <c r="C154">
        <v>2039</v>
      </c>
      <c r="D154" s="25" t="s">
        <v>317</v>
      </c>
      <c r="E154" s="25" t="s">
        <v>318</v>
      </c>
      <c r="F154" s="25">
        <v>1.3745500054372051</v>
      </c>
    </row>
    <row r="155" spans="1:6" x14ac:dyDescent="0.35">
      <c r="A155" s="25" t="s">
        <v>76</v>
      </c>
      <c r="B155" s="25" t="s">
        <v>130</v>
      </c>
      <c r="C155">
        <v>2040</v>
      </c>
      <c r="D155" s="25" t="s">
        <v>317</v>
      </c>
      <c r="E155" s="25" t="s">
        <v>318</v>
      </c>
      <c r="F155" s="25">
        <v>1.4333763623358378</v>
      </c>
    </row>
    <row r="156" spans="1:6" x14ac:dyDescent="0.35">
      <c r="A156" s="25" t="s">
        <v>76</v>
      </c>
      <c r="B156" s="25" t="s">
        <v>130</v>
      </c>
      <c r="C156">
        <v>2041</v>
      </c>
      <c r="D156" s="25" t="s">
        <v>317</v>
      </c>
      <c r="E156" s="25" t="s">
        <v>318</v>
      </c>
      <c r="F156" s="25">
        <v>1.4755373039352109</v>
      </c>
    </row>
    <row r="157" spans="1:6" x14ac:dyDescent="0.35">
      <c r="A157" s="25" t="s">
        <v>76</v>
      </c>
      <c r="B157" s="25" t="s">
        <v>130</v>
      </c>
      <c r="C157">
        <v>2042</v>
      </c>
      <c r="D157" s="25" t="s">
        <v>317</v>
      </c>
      <c r="E157" s="25" t="s">
        <v>318</v>
      </c>
      <c r="F157" s="25">
        <v>1.5171576538092755</v>
      </c>
    </row>
    <row r="158" spans="1:6" x14ac:dyDescent="0.35">
      <c r="A158" s="25" t="s">
        <v>76</v>
      </c>
      <c r="B158" s="25" t="s">
        <v>130</v>
      </c>
      <c r="C158">
        <v>2043</v>
      </c>
      <c r="D158" s="25" t="s">
        <v>317</v>
      </c>
      <c r="E158" s="25" t="s">
        <v>318</v>
      </c>
      <c r="F158" s="25">
        <v>1.5620160807833769</v>
      </c>
    </row>
    <row r="159" spans="1:6" x14ac:dyDescent="0.35">
      <c r="A159" s="25" t="s">
        <v>76</v>
      </c>
      <c r="B159" s="25" t="s">
        <v>130</v>
      </c>
      <c r="C159">
        <v>2044</v>
      </c>
      <c r="D159" s="25" t="s">
        <v>317</v>
      </c>
      <c r="E159" s="25" t="s">
        <v>318</v>
      </c>
      <c r="F159" s="25">
        <v>1.6073638834055166</v>
      </c>
    </row>
    <row r="160" spans="1:6" x14ac:dyDescent="0.35">
      <c r="A160" s="25" t="s">
        <v>76</v>
      </c>
      <c r="B160" s="25" t="s">
        <v>130</v>
      </c>
      <c r="C160">
        <v>2045</v>
      </c>
      <c r="D160" s="25" t="s">
        <v>317</v>
      </c>
      <c r="E160" s="25" t="s">
        <v>318</v>
      </c>
      <c r="F160" s="25">
        <v>1.6549942920393865</v>
      </c>
    </row>
    <row r="161" spans="1:6" x14ac:dyDescent="0.35">
      <c r="A161" s="25" t="s">
        <v>76</v>
      </c>
      <c r="B161" s="25" t="s">
        <v>130</v>
      </c>
      <c r="C161">
        <v>2046</v>
      </c>
      <c r="D161" s="25" t="s">
        <v>317</v>
      </c>
      <c r="E161" s="25" t="s">
        <v>318</v>
      </c>
      <c r="F161" s="25">
        <v>1.7038513360467089</v>
      </c>
    </row>
    <row r="162" spans="1:6" x14ac:dyDescent="0.35">
      <c r="A162" s="25" t="s">
        <v>76</v>
      </c>
      <c r="B162" s="25" t="s">
        <v>130</v>
      </c>
      <c r="C162">
        <v>2047</v>
      </c>
      <c r="D162" s="25" t="s">
        <v>317</v>
      </c>
      <c r="E162" s="25" t="s">
        <v>318</v>
      </c>
      <c r="F162" s="25">
        <v>1.7539939612709212</v>
      </c>
    </row>
    <row r="163" spans="1:6" x14ac:dyDescent="0.35">
      <c r="A163" s="25" t="s">
        <v>76</v>
      </c>
      <c r="B163" s="25" t="s">
        <v>130</v>
      </c>
      <c r="C163">
        <v>2048</v>
      </c>
      <c r="D163" s="25" t="s">
        <v>317</v>
      </c>
      <c r="E163" s="25" t="s">
        <v>318</v>
      </c>
      <c r="F163" s="25">
        <v>1.8027862048547028</v>
      </c>
    </row>
    <row r="164" spans="1:6" x14ac:dyDescent="0.35">
      <c r="A164" s="25" t="s">
        <v>76</v>
      </c>
      <c r="B164" s="25" t="s">
        <v>130</v>
      </c>
      <c r="C164">
        <v>2049</v>
      </c>
      <c r="D164" s="25" t="s">
        <v>317</v>
      </c>
      <c r="E164" s="25" t="s">
        <v>318</v>
      </c>
      <c r="F164" s="25">
        <v>1.8542993983620053</v>
      </c>
    </row>
    <row r="165" spans="1:6" x14ac:dyDescent="0.35">
      <c r="A165" s="25" t="s">
        <v>76</v>
      </c>
      <c r="B165" s="25" t="s">
        <v>130</v>
      </c>
      <c r="C165">
        <v>2050</v>
      </c>
      <c r="D165" s="25" t="s">
        <v>317</v>
      </c>
      <c r="E165" s="25" t="s">
        <v>318</v>
      </c>
      <c r="F165" s="25">
        <v>1.9060729181220957</v>
      </c>
    </row>
    <row r="166" spans="1:6" x14ac:dyDescent="0.35">
      <c r="A166" s="25" t="s">
        <v>9</v>
      </c>
      <c r="B166" s="25" t="s">
        <v>127</v>
      </c>
      <c r="C166">
        <v>2010</v>
      </c>
      <c r="D166" s="25" t="s">
        <v>315</v>
      </c>
      <c r="E166" s="25" t="s">
        <v>316</v>
      </c>
      <c r="F166" s="25">
        <v>4.5167610062893093</v>
      </c>
    </row>
    <row r="167" spans="1:6" x14ac:dyDescent="0.35">
      <c r="A167" s="25" t="s">
        <v>9</v>
      </c>
      <c r="B167" s="25" t="s">
        <v>127</v>
      </c>
      <c r="C167">
        <v>2011</v>
      </c>
      <c r="D167" s="25" t="s">
        <v>315</v>
      </c>
      <c r="E167" s="25" t="s">
        <v>316</v>
      </c>
      <c r="F167" s="25">
        <v>4.0919837986901086</v>
      </c>
    </row>
    <row r="168" spans="1:6" x14ac:dyDescent="0.35">
      <c r="A168" s="25" t="s">
        <v>9</v>
      </c>
      <c r="B168" s="25" t="s">
        <v>127</v>
      </c>
      <c r="C168">
        <v>2012</v>
      </c>
      <c r="D168" s="25" t="s">
        <v>315</v>
      </c>
      <c r="E168" s="25" t="s">
        <v>316</v>
      </c>
      <c r="F168" s="25">
        <v>2.7749586288416079</v>
      </c>
    </row>
    <row r="169" spans="1:6" x14ac:dyDescent="0.35">
      <c r="A169" s="25" t="s">
        <v>9</v>
      </c>
      <c r="B169" s="25" t="s">
        <v>127</v>
      </c>
      <c r="C169">
        <v>2013</v>
      </c>
      <c r="D169" s="25" t="s">
        <v>315</v>
      </c>
      <c r="E169" s="25" t="s">
        <v>316</v>
      </c>
      <c r="F169" s="25">
        <v>3.638199750000001</v>
      </c>
    </row>
    <row r="170" spans="1:6" x14ac:dyDescent="0.35">
      <c r="A170" s="25" t="s">
        <v>9</v>
      </c>
      <c r="B170" s="25" t="s">
        <v>127</v>
      </c>
      <c r="C170">
        <v>2014</v>
      </c>
      <c r="D170" s="25" t="s">
        <v>315</v>
      </c>
      <c r="E170" s="25" t="s">
        <v>316</v>
      </c>
      <c r="F170" s="25">
        <v>5.0872527969726891</v>
      </c>
    </row>
    <row r="171" spans="1:6" x14ac:dyDescent="0.35">
      <c r="A171" s="25" t="s">
        <v>9</v>
      </c>
      <c r="B171" s="25" t="s">
        <v>127</v>
      </c>
      <c r="C171">
        <v>2015</v>
      </c>
      <c r="D171" s="25" t="s">
        <v>315</v>
      </c>
      <c r="E171" s="25" t="s">
        <v>316</v>
      </c>
      <c r="F171" s="25">
        <v>3.1547918683446281</v>
      </c>
    </row>
    <row r="172" spans="1:6" x14ac:dyDescent="0.35">
      <c r="A172" s="25" t="s">
        <v>9</v>
      </c>
      <c r="B172" s="25" t="s">
        <v>127</v>
      </c>
      <c r="C172">
        <v>2016</v>
      </c>
      <c r="D172" s="25" t="s">
        <v>315</v>
      </c>
      <c r="E172" s="25" t="s">
        <v>316</v>
      </c>
      <c r="F172" s="25">
        <v>2.5227804410354748</v>
      </c>
    </row>
    <row r="173" spans="1:6" x14ac:dyDescent="0.35">
      <c r="A173" s="25" t="s">
        <v>9</v>
      </c>
      <c r="B173" s="25" t="s">
        <v>127</v>
      </c>
      <c r="C173">
        <v>2017</v>
      </c>
      <c r="D173" s="25" t="s">
        <v>315</v>
      </c>
      <c r="E173" s="25" t="s">
        <v>316</v>
      </c>
      <c r="F173" s="25">
        <v>2.5217473884140555</v>
      </c>
    </row>
    <row r="174" spans="1:6" x14ac:dyDescent="0.35">
      <c r="A174" s="25" t="s">
        <v>9</v>
      </c>
      <c r="B174" s="25" t="s">
        <v>127</v>
      </c>
      <c r="C174">
        <v>2018</v>
      </c>
      <c r="D174" s="25" t="s">
        <v>315</v>
      </c>
      <c r="E174" s="25" t="s">
        <v>316</v>
      </c>
      <c r="F174" s="25">
        <v>1.7372624647224839</v>
      </c>
    </row>
    <row r="175" spans="1:6" x14ac:dyDescent="0.35">
      <c r="A175" s="25" t="s">
        <v>9</v>
      </c>
      <c r="B175" s="25" t="s">
        <v>127</v>
      </c>
      <c r="C175">
        <v>2019</v>
      </c>
      <c r="D175" s="25" t="s">
        <v>315</v>
      </c>
      <c r="E175" s="25" t="s">
        <v>316</v>
      </c>
      <c r="F175" s="25">
        <v>1.8225345939265829</v>
      </c>
    </row>
    <row r="176" spans="1:6" x14ac:dyDescent="0.35">
      <c r="A176" s="25" t="s">
        <v>9</v>
      </c>
      <c r="B176" s="25" t="s">
        <v>127</v>
      </c>
      <c r="C176">
        <v>2020</v>
      </c>
      <c r="D176" s="25" t="s">
        <v>315</v>
      </c>
      <c r="E176" s="25" t="s">
        <v>316</v>
      </c>
      <c r="F176" s="25">
        <v>2.2584139437603259</v>
      </c>
    </row>
    <row r="177" spans="1:6" x14ac:dyDescent="0.35">
      <c r="A177" s="25" t="s">
        <v>9</v>
      </c>
      <c r="B177" s="25" t="s">
        <v>127</v>
      </c>
      <c r="C177">
        <v>2021</v>
      </c>
      <c r="D177" s="25" t="s">
        <v>315</v>
      </c>
      <c r="E177" s="25" t="s">
        <v>316</v>
      </c>
      <c r="F177" s="25">
        <v>3.6565341844356034</v>
      </c>
    </row>
    <row r="178" spans="1:6" x14ac:dyDescent="0.35">
      <c r="A178" s="25" t="s">
        <v>9</v>
      </c>
      <c r="B178" s="25" t="s">
        <v>127</v>
      </c>
      <c r="C178">
        <v>2022</v>
      </c>
      <c r="D178" s="25" t="s">
        <v>315</v>
      </c>
      <c r="E178" s="25" t="s">
        <v>316</v>
      </c>
      <c r="F178" s="25">
        <v>5.408753221286565</v>
      </c>
    </row>
    <row r="179" spans="1:6" x14ac:dyDescent="0.35">
      <c r="A179" s="25" t="s">
        <v>9</v>
      </c>
      <c r="B179" s="25" t="s">
        <v>127</v>
      </c>
      <c r="C179">
        <v>2023</v>
      </c>
      <c r="D179" s="25" t="s">
        <v>315</v>
      </c>
      <c r="E179" s="25" t="s">
        <v>316</v>
      </c>
      <c r="F179" s="25">
        <v>5.3670799636969075</v>
      </c>
    </row>
    <row r="180" spans="1:6" x14ac:dyDescent="0.35">
      <c r="A180" s="25" t="s">
        <v>9</v>
      </c>
      <c r="B180" s="25" t="s">
        <v>127</v>
      </c>
      <c r="C180">
        <v>2024</v>
      </c>
      <c r="D180" s="25" t="s">
        <v>315</v>
      </c>
      <c r="E180" s="25" t="s">
        <v>316</v>
      </c>
      <c r="F180" s="25">
        <v>4.0324187151294009</v>
      </c>
    </row>
    <row r="181" spans="1:6" x14ac:dyDescent="0.35">
      <c r="A181" s="25" t="s">
        <v>9</v>
      </c>
      <c r="B181" s="25" t="s">
        <v>127</v>
      </c>
      <c r="C181">
        <v>2025</v>
      </c>
      <c r="D181" s="25" t="s">
        <v>315</v>
      </c>
      <c r="E181" s="25" t="s">
        <v>316</v>
      </c>
      <c r="F181" s="25">
        <v>3.2180568870697051</v>
      </c>
    </row>
    <row r="182" spans="1:6" x14ac:dyDescent="0.35">
      <c r="A182" s="25" t="s">
        <v>9</v>
      </c>
      <c r="B182" s="25" t="s">
        <v>127</v>
      </c>
      <c r="C182">
        <v>2026</v>
      </c>
      <c r="D182" s="25" t="s">
        <v>315</v>
      </c>
      <c r="E182" s="25" t="s">
        <v>316</v>
      </c>
      <c r="F182" s="25">
        <v>2.8916911527218132</v>
      </c>
    </row>
    <row r="183" spans="1:6" x14ac:dyDescent="0.35">
      <c r="A183" s="25" t="s">
        <v>9</v>
      </c>
      <c r="B183" s="25" t="s">
        <v>127</v>
      </c>
      <c r="C183">
        <v>2027</v>
      </c>
      <c r="D183" s="25" t="s">
        <v>315</v>
      </c>
      <c r="E183" s="25" t="s">
        <v>316</v>
      </c>
      <c r="F183" s="25">
        <v>2.5872922798223694</v>
      </c>
    </row>
    <row r="184" spans="1:6" x14ac:dyDescent="0.35">
      <c r="A184" s="25" t="s">
        <v>9</v>
      </c>
      <c r="B184" s="25" t="s">
        <v>127</v>
      </c>
      <c r="C184">
        <v>2028</v>
      </c>
      <c r="D184" s="25" t="s">
        <v>315</v>
      </c>
      <c r="E184" s="25" t="s">
        <v>316</v>
      </c>
      <c r="F184" s="25">
        <v>2.303513378537378</v>
      </c>
    </row>
    <row r="185" spans="1:6" x14ac:dyDescent="0.35">
      <c r="A185" s="25" t="s">
        <v>9</v>
      </c>
      <c r="B185" s="25" t="s">
        <v>127</v>
      </c>
      <c r="C185">
        <v>2029</v>
      </c>
      <c r="D185" s="25" t="s">
        <v>315</v>
      </c>
      <c r="E185" s="25" t="s">
        <v>316</v>
      </c>
      <c r="F185" s="25">
        <v>2.0922921165248693</v>
      </c>
    </row>
    <row r="186" spans="1:6" x14ac:dyDescent="0.35">
      <c r="A186" s="25" t="s">
        <v>9</v>
      </c>
      <c r="B186" s="25" t="s">
        <v>127</v>
      </c>
      <c r="C186">
        <v>2030</v>
      </c>
      <c r="D186" s="25" t="s">
        <v>315</v>
      </c>
      <c r="E186" s="25" t="s">
        <v>316</v>
      </c>
      <c r="F186" s="25">
        <v>1.8776036827309981</v>
      </c>
    </row>
    <row r="187" spans="1:6" x14ac:dyDescent="0.35">
      <c r="A187" s="25" t="s">
        <v>9</v>
      </c>
      <c r="B187" s="25" t="s">
        <v>127</v>
      </c>
      <c r="C187">
        <v>2031</v>
      </c>
      <c r="D187" s="25" t="s">
        <v>315</v>
      </c>
      <c r="E187" s="25" t="s">
        <v>316</v>
      </c>
      <c r="F187" s="25">
        <v>1.8734709550536126</v>
      </c>
    </row>
    <row r="188" spans="1:6" x14ac:dyDescent="0.35">
      <c r="A188" s="25" t="s">
        <v>9</v>
      </c>
      <c r="B188" s="25" t="s">
        <v>127</v>
      </c>
      <c r="C188">
        <v>2032</v>
      </c>
      <c r="D188" s="25" t="s">
        <v>315</v>
      </c>
      <c r="E188" s="25" t="s">
        <v>316</v>
      </c>
      <c r="F188" s="25">
        <v>1.8544930243421138</v>
      </c>
    </row>
    <row r="189" spans="1:6" x14ac:dyDescent="0.35">
      <c r="A189" s="25" t="s">
        <v>9</v>
      </c>
      <c r="B189" s="25" t="s">
        <v>127</v>
      </c>
      <c r="C189">
        <v>2033</v>
      </c>
      <c r="D189" s="25" t="s">
        <v>315</v>
      </c>
      <c r="E189" s="25" t="s">
        <v>316</v>
      </c>
      <c r="F189" s="25">
        <v>1.8366831898841678</v>
      </c>
    </row>
    <row r="190" spans="1:6" x14ac:dyDescent="0.35">
      <c r="A190" s="25" t="s">
        <v>9</v>
      </c>
      <c r="B190" s="25" t="s">
        <v>127</v>
      </c>
      <c r="C190">
        <v>2034</v>
      </c>
      <c r="D190" s="25" t="s">
        <v>315</v>
      </c>
      <c r="E190" s="25" t="s">
        <v>316</v>
      </c>
      <c r="F190" s="25">
        <v>1.7927606135029501</v>
      </c>
    </row>
    <row r="191" spans="1:6" x14ac:dyDescent="0.35">
      <c r="A191" s="25" t="s">
        <v>9</v>
      </c>
      <c r="B191" s="25" t="s">
        <v>127</v>
      </c>
      <c r="C191">
        <v>2035</v>
      </c>
      <c r="D191" s="25" t="s">
        <v>315</v>
      </c>
      <c r="E191" s="25" t="s">
        <v>316</v>
      </c>
      <c r="F191" s="25">
        <v>1.7486714877896676</v>
      </c>
    </row>
    <row r="192" spans="1:6" x14ac:dyDescent="0.35">
      <c r="A192" s="25" t="s">
        <v>9</v>
      </c>
      <c r="B192" s="25" t="s">
        <v>127</v>
      </c>
      <c r="C192">
        <v>2036</v>
      </c>
      <c r="D192" s="25" t="s">
        <v>315</v>
      </c>
      <c r="E192" s="25" t="s">
        <v>316</v>
      </c>
      <c r="F192" s="25">
        <v>1.6964641314237632</v>
      </c>
    </row>
    <row r="193" spans="1:6" x14ac:dyDescent="0.35">
      <c r="A193" s="25" t="s">
        <v>9</v>
      </c>
      <c r="B193" s="25" t="s">
        <v>127</v>
      </c>
      <c r="C193">
        <v>2037</v>
      </c>
      <c r="D193" s="25" t="s">
        <v>315</v>
      </c>
      <c r="E193" s="25" t="s">
        <v>316</v>
      </c>
      <c r="F193" s="25">
        <v>1.6466632169022195</v>
      </c>
    </row>
    <row r="194" spans="1:6" x14ac:dyDescent="0.35">
      <c r="A194" s="25" t="s">
        <v>9</v>
      </c>
      <c r="B194" s="25" t="s">
        <v>127</v>
      </c>
      <c r="C194">
        <v>2038</v>
      </c>
      <c r="D194" s="25" t="s">
        <v>315</v>
      </c>
      <c r="E194" s="25" t="s">
        <v>316</v>
      </c>
      <c r="F194" s="25">
        <v>1.5946193112621634</v>
      </c>
    </row>
    <row r="195" spans="1:6" x14ac:dyDescent="0.35">
      <c r="A195" s="25" t="s">
        <v>9</v>
      </c>
      <c r="B195" s="25" t="s">
        <v>127</v>
      </c>
      <c r="C195">
        <v>2039</v>
      </c>
      <c r="D195" s="25" t="s">
        <v>315</v>
      </c>
      <c r="E195" s="25" t="s">
        <v>316</v>
      </c>
      <c r="F195" s="25">
        <v>1.5456063833619549</v>
      </c>
    </row>
    <row r="196" spans="1:6" x14ac:dyDescent="0.35">
      <c r="A196" s="25" t="s">
        <v>9</v>
      </c>
      <c r="B196" s="25" t="s">
        <v>127</v>
      </c>
      <c r="C196">
        <v>2040</v>
      </c>
      <c r="D196" s="25" t="s">
        <v>315</v>
      </c>
      <c r="E196" s="25" t="s">
        <v>316</v>
      </c>
      <c r="F196" s="25">
        <v>1.4988766411688714</v>
      </c>
    </row>
    <row r="197" spans="1:6" x14ac:dyDescent="0.35">
      <c r="A197" s="25" t="s">
        <v>9</v>
      </c>
      <c r="B197" s="25" t="s">
        <v>127</v>
      </c>
      <c r="C197">
        <v>2041</v>
      </c>
      <c r="D197" s="25" t="s">
        <v>315</v>
      </c>
      <c r="E197" s="25" t="s">
        <v>316</v>
      </c>
      <c r="F197" s="25">
        <v>1.4549664539032654</v>
      </c>
    </row>
    <row r="198" spans="1:6" x14ac:dyDescent="0.35">
      <c r="A198" s="25" t="s">
        <v>9</v>
      </c>
      <c r="B198" s="25" t="s">
        <v>127</v>
      </c>
      <c r="C198">
        <v>2042</v>
      </c>
      <c r="D198" s="25" t="s">
        <v>315</v>
      </c>
      <c r="E198" s="25" t="s">
        <v>316</v>
      </c>
      <c r="F198" s="25">
        <v>1.4108111295602872</v>
      </c>
    </row>
    <row r="199" spans="1:6" x14ac:dyDescent="0.35">
      <c r="A199" s="25" t="s">
        <v>9</v>
      </c>
      <c r="B199" s="25" t="s">
        <v>127</v>
      </c>
      <c r="C199">
        <v>2043</v>
      </c>
      <c r="D199" s="25" t="s">
        <v>315</v>
      </c>
      <c r="E199" s="25" t="s">
        <v>316</v>
      </c>
      <c r="F199" s="25">
        <v>1.3632282544431229</v>
      </c>
    </row>
    <row r="200" spans="1:6" x14ac:dyDescent="0.35">
      <c r="A200" s="25" t="s">
        <v>9</v>
      </c>
      <c r="B200" s="25" t="s">
        <v>127</v>
      </c>
      <c r="C200">
        <v>2044</v>
      </c>
      <c r="D200" s="25" t="s">
        <v>315</v>
      </c>
      <c r="E200" s="25" t="s">
        <v>316</v>
      </c>
      <c r="F200" s="25">
        <v>1.3139201360196522</v>
      </c>
    </row>
    <row r="201" spans="1:6" x14ac:dyDescent="0.35">
      <c r="A201" s="25" t="s">
        <v>9</v>
      </c>
      <c r="B201" s="25" t="s">
        <v>127</v>
      </c>
      <c r="C201">
        <v>2045</v>
      </c>
      <c r="D201" s="25" t="s">
        <v>315</v>
      </c>
      <c r="E201" s="25" t="s">
        <v>316</v>
      </c>
      <c r="F201" s="25">
        <v>1.2595893597446035</v>
      </c>
    </row>
    <row r="202" spans="1:6" x14ac:dyDescent="0.35">
      <c r="A202" s="25" t="s">
        <v>9</v>
      </c>
      <c r="B202" s="25" t="s">
        <v>127</v>
      </c>
      <c r="C202">
        <v>2046</v>
      </c>
      <c r="D202" s="25" t="s">
        <v>315</v>
      </c>
      <c r="E202" s="25" t="s">
        <v>316</v>
      </c>
      <c r="F202" s="25">
        <v>1.2004900432366588</v>
      </c>
    </row>
    <row r="203" spans="1:6" x14ac:dyDescent="0.35">
      <c r="A203" s="25" t="s">
        <v>9</v>
      </c>
      <c r="B203" s="25" t="s">
        <v>127</v>
      </c>
      <c r="C203">
        <v>2047</v>
      </c>
      <c r="D203" s="25" t="s">
        <v>315</v>
      </c>
      <c r="E203" s="25" t="s">
        <v>316</v>
      </c>
      <c r="F203" s="25">
        <v>1.1365825640282119</v>
      </c>
    </row>
    <row r="204" spans="1:6" x14ac:dyDescent="0.35">
      <c r="A204" s="25" t="s">
        <v>9</v>
      </c>
      <c r="B204" s="25" t="s">
        <v>127</v>
      </c>
      <c r="C204">
        <v>2048</v>
      </c>
      <c r="D204" s="25" t="s">
        <v>315</v>
      </c>
      <c r="E204" s="25" t="s">
        <v>316</v>
      </c>
      <c r="F204" s="25">
        <v>1.0679199318655603</v>
      </c>
    </row>
    <row r="205" spans="1:6" x14ac:dyDescent="0.35">
      <c r="A205" s="25" t="s">
        <v>9</v>
      </c>
      <c r="B205" s="25" t="s">
        <v>127</v>
      </c>
      <c r="C205">
        <v>2049</v>
      </c>
      <c r="D205" s="25" t="s">
        <v>315</v>
      </c>
      <c r="E205" s="25" t="s">
        <v>316</v>
      </c>
      <c r="F205" s="25">
        <v>0.99753925689360501</v>
      </c>
    </row>
    <row r="206" spans="1:6" x14ac:dyDescent="0.35">
      <c r="A206" s="25" t="s">
        <v>9</v>
      </c>
      <c r="B206" s="25" t="s">
        <v>127</v>
      </c>
      <c r="C206">
        <v>2050</v>
      </c>
      <c r="D206" s="25" t="s">
        <v>315</v>
      </c>
      <c r="E206" s="25" t="s">
        <v>316</v>
      </c>
      <c r="F206" s="25">
        <v>0.92100074685237865</v>
      </c>
    </row>
    <row r="207" spans="1:6" x14ac:dyDescent="0.35">
      <c r="A207" s="25" t="s">
        <v>9</v>
      </c>
      <c r="B207" s="25" t="s">
        <v>127</v>
      </c>
      <c r="C207">
        <v>2010</v>
      </c>
      <c r="D207" s="25" t="s">
        <v>317</v>
      </c>
      <c r="E207" s="25" t="s">
        <v>318</v>
      </c>
      <c r="F207" s="25">
        <v>0</v>
      </c>
    </row>
    <row r="208" spans="1:6" x14ac:dyDescent="0.35">
      <c r="A208" s="25" t="s">
        <v>9</v>
      </c>
      <c r="B208" s="25" t="s">
        <v>127</v>
      </c>
      <c r="C208">
        <v>2011</v>
      </c>
      <c r="D208" s="25" t="s">
        <v>317</v>
      </c>
      <c r="E208" s="25" t="s">
        <v>318</v>
      </c>
      <c r="F208" s="25">
        <v>0</v>
      </c>
    </row>
    <row r="209" spans="1:6" x14ac:dyDescent="0.35">
      <c r="A209" s="25" t="s">
        <v>9</v>
      </c>
      <c r="B209" s="25" t="s">
        <v>127</v>
      </c>
      <c r="C209">
        <v>2012</v>
      </c>
      <c r="D209" s="25" t="s">
        <v>317</v>
      </c>
      <c r="E209" s="25" t="s">
        <v>318</v>
      </c>
      <c r="F209" s="25">
        <v>0</v>
      </c>
    </row>
    <row r="210" spans="1:6" x14ac:dyDescent="0.35">
      <c r="A210" s="25" t="s">
        <v>9</v>
      </c>
      <c r="B210" s="25" t="s">
        <v>127</v>
      </c>
      <c r="C210">
        <v>2013</v>
      </c>
      <c r="D210" s="25" t="s">
        <v>317</v>
      </c>
      <c r="E210" s="25" t="s">
        <v>318</v>
      </c>
      <c r="F210" s="25">
        <v>0</v>
      </c>
    </row>
    <row r="211" spans="1:6" x14ac:dyDescent="0.35">
      <c r="A211" s="25" t="s">
        <v>9</v>
      </c>
      <c r="B211" s="25" t="s">
        <v>127</v>
      </c>
      <c r="C211">
        <v>2014</v>
      </c>
      <c r="D211" s="25" t="s">
        <v>317</v>
      </c>
      <c r="E211" s="25" t="s">
        <v>318</v>
      </c>
      <c r="F211" s="25">
        <v>0</v>
      </c>
    </row>
    <row r="212" spans="1:6" x14ac:dyDescent="0.35">
      <c r="A212" s="25" t="s">
        <v>9</v>
      </c>
      <c r="B212" s="25" t="s">
        <v>127</v>
      </c>
      <c r="C212">
        <v>2015</v>
      </c>
      <c r="D212" s="25" t="s">
        <v>317</v>
      </c>
      <c r="E212" s="25" t="s">
        <v>318</v>
      </c>
      <c r="F212" s="25">
        <v>0</v>
      </c>
    </row>
    <row r="213" spans="1:6" x14ac:dyDescent="0.35">
      <c r="A213" s="25" t="s">
        <v>9</v>
      </c>
      <c r="B213" s="25" t="s">
        <v>127</v>
      </c>
      <c r="C213">
        <v>2016</v>
      </c>
      <c r="D213" s="25" t="s">
        <v>317</v>
      </c>
      <c r="E213" s="25" t="s">
        <v>318</v>
      </c>
      <c r="F213" s="25">
        <v>0</v>
      </c>
    </row>
    <row r="214" spans="1:6" x14ac:dyDescent="0.35">
      <c r="A214" s="25" t="s">
        <v>9</v>
      </c>
      <c r="B214" s="25" t="s">
        <v>127</v>
      </c>
      <c r="C214">
        <v>2017</v>
      </c>
      <c r="D214" s="25" t="s">
        <v>317</v>
      </c>
      <c r="E214" s="25" t="s">
        <v>318</v>
      </c>
      <c r="F214" s="25">
        <v>0</v>
      </c>
    </row>
    <row r="215" spans="1:6" x14ac:dyDescent="0.35">
      <c r="A215" s="25" t="s">
        <v>9</v>
      </c>
      <c r="B215" s="25" t="s">
        <v>127</v>
      </c>
      <c r="C215">
        <v>2018</v>
      </c>
      <c r="D215" s="25" t="s">
        <v>317</v>
      </c>
      <c r="E215" s="25" t="s">
        <v>318</v>
      </c>
      <c r="F215" s="25">
        <v>0</v>
      </c>
    </row>
    <row r="216" spans="1:6" x14ac:dyDescent="0.35">
      <c r="A216" s="25" t="s">
        <v>9</v>
      </c>
      <c r="B216" s="25" t="s">
        <v>127</v>
      </c>
      <c r="C216">
        <v>2019</v>
      </c>
      <c r="D216" s="25" t="s">
        <v>317</v>
      </c>
      <c r="E216" s="25" t="s">
        <v>318</v>
      </c>
      <c r="F216" s="25">
        <v>0.18913207274008417</v>
      </c>
    </row>
    <row r="217" spans="1:6" x14ac:dyDescent="0.35">
      <c r="A217" s="25" t="s">
        <v>9</v>
      </c>
      <c r="B217" s="25" t="s">
        <v>127</v>
      </c>
      <c r="C217">
        <v>2020</v>
      </c>
      <c r="D217" s="25" t="s">
        <v>317</v>
      </c>
      <c r="E217" s="25" t="s">
        <v>318</v>
      </c>
      <c r="F217" s="25">
        <v>0.20395399795187824</v>
      </c>
    </row>
    <row r="218" spans="1:6" x14ac:dyDescent="0.35">
      <c r="A218" s="25" t="s">
        <v>9</v>
      </c>
      <c r="B218" s="25" t="s">
        <v>127</v>
      </c>
      <c r="C218">
        <v>2021</v>
      </c>
      <c r="D218" s="25" t="s">
        <v>317</v>
      </c>
      <c r="E218" s="25" t="s">
        <v>318</v>
      </c>
      <c r="F218" s="25">
        <v>0.31946581556439718</v>
      </c>
    </row>
    <row r="219" spans="1:6" x14ac:dyDescent="0.35">
      <c r="A219" s="25" t="s">
        <v>9</v>
      </c>
      <c r="B219" s="25" t="s">
        <v>127</v>
      </c>
      <c r="C219">
        <v>2022</v>
      </c>
      <c r="D219" s="25" t="s">
        <v>317</v>
      </c>
      <c r="E219" s="25" t="s">
        <v>318</v>
      </c>
      <c r="F219" s="25">
        <v>0.36570492849317071</v>
      </c>
    </row>
    <row r="220" spans="1:6" x14ac:dyDescent="0.35">
      <c r="A220" s="25" t="s">
        <v>9</v>
      </c>
      <c r="B220" s="25" t="s">
        <v>127</v>
      </c>
      <c r="C220">
        <v>2023</v>
      </c>
      <c r="D220" s="25" t="s">
        <v>317</v>
      </c>
      <c r="E220" s="25" t="s">
        <v>318</v>
      </c>
      <c r="F220" s="25">
        <v>0.42116649549498447</v>
      </c>
    </row>
    <row r="221" spans="1:6" x14ac:dyDescent="0.35">
      <c r="A221" s="25" t="s">
        <v>9</v>
      </c>
      <c r="B221" s="25" t="s">
        <v>127</v>
      </c>
      <c r="C221">
        <v>2024</v>
      </c>
      <c r="D221" s="25" t="s">
        <v>317</v>
      </c>
      <c r="E221" s="25" t="s">
        <v>318</v>
      </c>
      <c r="F221" s="25">
        <v>0.47510556423127809</v>
      </c>
    </row>
    <row r="222" spans="1:6" x14ac:dyDescent="0.35">
      <c r="A222" s="25" t="s">
        <v>9</v>
      </c>
      <c r="B222" s="25" t="s">
        <v>127</v>
      </c>
      <c r="C222">
        <v>2025</v>
      </c>
      <c r="D222" s="25" t="s">
        <v>317</v>
      </c>
      <c r="E222" s="25" t="s">
        <v>318</v>
      </c>
      <c r="F222" s="25">
        <v>0.5101560136786838</v>
      </c>
    </row>
    <row r="223" spans="1:6" x14ac:dyDescent="0.35">
      <c r="A223" s="25" t="s">
        <v>9</v>
      </c>
      <c r="B223" s="25" t="s">
        <v>127</v>
      </c>
      <c r="C223">
        <v>2026</v>
      </c>
      <c r="D223" s="25" t="s">
        <v>317</v>
      </c>
      <c r="E223" s="25" t="s">
        <v>318</v>
      </c>
      <c r="F223" s="25">
        <v>0.55013384008539379</v>
      </c>
    </row>
    <row r="224" spans="1:6" x14ac:dyDescent="0.35">
      <c r="A224" s="25" t="s">
        <v>9</v>
      </c>
      <c r="B224" s="25" t="s">
        <v>127</v>
      </c>
      <c r="C224">
        <v>2027</v>
      </c>
      <c r="D224" s="25" t="s">
        <v>317</v>
      </c>
      <c r="E224" s="25" t="s">
        <v>318</v>
      </c>
      <c r="F224" s="25">
        <v>0.58748323231166877</v>
      </c>
    </row>
    <row r="225" spans="1:6" x14ac:dyDescent="0.35">
      <c r="A225" s="25" t="s">
        <v>9</v>
      </c>
      <c r="B225" s="25" t="s">
        <v>127</v>
      </c>
      <c r="C225">
        <v>2028</v>
      </c>
      <c r="D225" s="25" t="s">
        <v>317</v>
      </c>
      <c r="E225" s="25" t="s">
        <v>318</v>
      </c>
      <c r="F225" s="25">
        <v>0.61722900766676403</v>
      </c>
    </row>
    <row r="226" spans="1:6" x14ac:dyDescent="0.35">
      <c r="A226" s="25" t="s">
        <v>9</v>
      </c>
      <c r="B226" s="25" t="s">
        <v>127</v>
      </c>
      <c r="C226">
        <v>2029</v>
      </c>
      <c r="D226" s="25" t="s">
        <v>317</v>
      </c>
      <c r="E226" s="25" t="s">
        <v>318</v>
      </c>
      <c r="F226" s="25">
        <v>0.58836501372476824</v>
      </c>
    </row>
    <row r="227" spans="1:6" x14ac:dyDescent="0.35">
      <c r="A227" s="25" t="s">
        <v>9</v>
      </c>
      <c r="B227" s="25" t="s">
        <v>127</v>
      </c>
      <c r="C227">
        <v>2030</v>
      </c>
      <c r="D227" s="25" t="s">
        <v>317</v>
      </c>
      <c r="E227" s="25" t="s">
        <v>318</v>
      </c>
      <c r="F227" s="25">
        <v>0.55238517723952796</v>
      </c>
    </row>
    <row r="228" spans="1:6" x14ac:dyDescent="0.35">
      <c r="A228" s="25" t="s">
        <v>9</v>
      </c>
      <c r="B228" s="25" t="s">
        <v>127</v>
      </c>
      <c r="C228">
        <v>2031</v>
      </c>
      <c r="D228" s="25" t="s">
        <v>317</v>
      </c>
      <c r="E228" s="25" t="s">
        <v>318</v>
      </c>
      <c r="F228" s="25">
        <v>0.57366472555744985</v>
      </c>
    </row>
    <row r="229" spans="1:6" x14ac:dyDescent="0.35">
      <c r="A229" s="25" t="s">
        <v>9</v>
      </c>
      <c r="B229" s="25" t="s">
        <v>127</v>
      </c>
      <c r="C229">
        <v>2032</v>
      </c>
      <c r="D229" s="25" t="s">
        <v>317</v>
      </c>
      <c r="E229" s="25" t="s">
        <v>318</v>
      </c>
      <c r="F229" s="25">
        <v>0.59526148817786184</v>
      </c>
    </row>
    <row r="230" spans="1:6" x14ac:dyDescent="0.35">
      <c r="A230" s="25" t="s">
        <v>9</v>
      </c>
      <c r="B230" s="25" t="s">
        <v>127</v>
      </c>
      <c r="C230">
        <v>2033</v>
      </c>
      <c r="D230" s="25" t="s">
        <v>317</v>
      </c>
      <c r="E230" s="25" t="s">
        <v>318</v>
      </c>
      <c r="F230" s="25">
        <v>0.61367655401424193</v>
      </c>
    </row>
    <row r="231" spans="1:6" x14ac:dyDescent="0.35">
      <c r="A231" s="25" t="s">
        <v>9</v>
      </c>
      <c r="B231" s="25" t="s">
        <v>127</v>
      </c>
      <c r="C231">
        <v>2034</v>
      </c>
      <c r="D231" s="25" t="s">
        <v>317</v>
      </c>
      <c r="E231" s="25" t="s">
        <v>318</v>
      </c>
      <c r="F231" s="25">
        <v>0.64850165818551231</v>
      </c>
    </row>
    <row r="232" spans="1:6" x14ac:dyDescent="0.35">
      <c r="A232" s="25" t="s">
        <v>9</v>
      </c>
      <c r="B232" s="25" t="s">
        <v>127</v>
      </c>
      <c r="C232">
        <v>2035</v>
      </c>
      <c r="D232" s="25" t="s">
        <v>317</v>
      </c>
      <c r="E232" s="25" t="s">
        <v>318</v>
      </c>
      <c r="F232" s="25">
        <v>0.68488041039355574</v>
      </c>
    </row>
    <row r="233" spans="1:6" x14ac:dyDescent="0.35">
      <c r="A233" s="25" t="s">
        <v>9</v>
      </c>
      <c r="B233" s="25" t="s">
        <v>127</v>
      </c>
      <c r="C233">
        <v>2036</v>
      </c>
      <c r="D233" s="25" t="s">
        <v>317</v>
      </c>
      <c r="E233" s="25" t="s">
        <v>318</v>
      </c>
      <c r="F233" s="25">
        <v>0.73065284105096462</v>
      </c>
    </row>
    <row r="234" spans="1:6" x14ac:dyDescent="0.35">
      <c r="A234" s="25" t="s">
        <v>9</v>
      </c>
      <c r="B234" s="25" t="s">
        <v>127</v>
      </c>
      <c r="C234">
        <v>2037</v>
      </c>
      <c r="D234" s="25" t="s">
        <v>317</v>
      </c>
      <c r="E234" s="25" t="s">
        <v>318</v>
      </c>
      <c r="F234" s="25">
        <v>0.77534101814299927</v>
      </c>
    </row>
    <row r="235" spans="1:6" x14ac:dyDescent="0.35">
      <c r="A235" s="25" t="s">
        <v>9</v>
      </c>
      <c r="B235" s="25" t="s">
        <v>127</v>
      </c>
      <c r="C235">
        <v>2038</v>
      </c>
      <c r="D235" s="25" t="s">
        <v>317</v>
      </c>
      <c r="E235" s="25" t="s">
        <v>318</v>
      </c>
      <c r="F235" s="25">
        <v>0.82040220485628623</v>
      </c>
    </row>
    <row r="236" spans="1:6" x14ac:dyDescent="0.35">
      <c r="A236" s="25" t="s">
        <v>9</v>
      </c>
      <c r="B236" s="25" t="s">
        <v>127</v>
      </c>
      <c r="C236">
        <v>2039</v>
      </c>
      <c r="D236" s="25" t="s">
        <v>317</v>
      </c>
      <c r="E236" s="25" t="s">
        <v>318</v>
      </c>
      <c r="F236" s="25">
        <v>0.86434763358208322</v>
      </c>
    </row>
    <row r="237" spans="1:6" x14ac:dyDescent="0.35">
      <c r="A237" s="25" t="s">
        <v>9</v>
      </c>
      <c r="B237" s="25" t="s">
        <v>127</v>
      </c>
      <c r="C237">
        <v>2040</v>
      </c>
      <c r="D237" s="25" t="s">
        <v>317</v>
      </c>
      <c r="E237" s="25" t="s">
        <v>318</v>
      </c>
      <c r="F237" s="25">
        <v>0.91072594445877231</v>
      </c>
    </row>
    <row r="238" spans="1:6" x14ac:dyDescent="0.35">
      <c r="A238" s="25" t="s">
        <v>9</v>
      </c>
      <c r="B238" s="25" t="s">
        <v>127</v>
      </c>
      <c r="C238">
        <v>2041</v>
      </c>
      <c r="D238" s="25" t="s">
        <v>317</v>
      </c>
      <c r="E238" s="25" t="s">
        <v>318</v>
      </c>
      <c r="F238" s="25">
        <v>0.95479883516505792</v>
      </c>
    </row>
    <row r="239" spans="1:6" x14ac:dyDescent="0.35">
      <c r="A239" s="25" t="s">
        <v>9</v>
      </c>
      <c r="B239" s="25" t="s">
        <v>127</v>
      </c>
      <c r="C239">
        <v>2042</v>
      </c>
      <c r="D239" s="25" t="s">
        <v>317</v>
      </c>
      <c r="E239" s="25" t="s">
        <v>318</v>
      </c>
      <c r="F239" s="25">
        <v>0.99984318074702916</v>
      </c>
    </row>
    <row r="240" spans="1:6" x14ac:dyDescent="0.35">
      <c r="A240" s="25" t="s">
        <v>9</v>
      </c>
      <c r="B240" s="25" t="s">
        <v>127</v>
      </c>
      <c r="C240">
        <v>2043</v>
      </c>
      <c r="D240" s="25" t="s">
        <v>317</v>
      </c>
      <c r="E240" s="25" t="s">
        <v>318</v>
      </c>
      <c r="F240" s="25">
        <v>1.0469902346037272</v>
      </c>
    </row>
    <row r="241" spans="1:6" x14ac:dyDescent="0.35">
      <c r="A241" s="25" t="s">
        <v>9</v>
      </c>
      <c r="B241" s="25" t="s">
        <v>127</v>
      </c>
      <c r="C241">
        <v>2044</v>
      </c>
      <c r="D241" s="25" t="s">
        <v>317</v>
      </c>
      <c r="E241" s="25" t="s">
        <v>318</v>
      </c>
      <c r="F241" s="25">
        <v>1.0946560337414992</v>
      </c>
    </row>
    <row r="242" spans="1:6" x14ac:dyDescent="0.35">
      <c r="A242" s="25" t="s">
        <v>9</v>
      </c>
      <c r="B242" s="25" t="s">
        <v>127</v>
      </c>
      <c r="C242">
        <v>2045</v>
      </c>
      <c r="D242" s="25" t="s">
        <v>317</v>
      </c>
      <c r="E242" s="25" t="s">
        <v>318</v>
      </c>
      <c r="F242" s="25">
        <v>1.1440552210574295</v>
      </c>
    </row>
    <row r="243" spans="1:6" x14ac:dyDescent="0.35">
      <c r="A243" s="25" t="s">
        <v>9</v>
      </c>
      <c r="B243" s="25" t="s">
        <v>127</v>
      </c>
      <c r="C243">
        <v>2046</v>
      </c>
      <c r="D243" s="25" t="s">
        <v>317</v>
      </c>
      <c r="E243" s="25" t="s">
        <v>318</v>
      </c>
      <c r="F243" s="25">
        <v>1.194698359808575</v>
      </c>
    </row>
    <row r="244" spans="1:6" x14ac:dyDescent="0.35">
      <c r="A244" s="25" t="s">
        <v>9</v>
      </c>
      <c r="B244" s="25" t="s">
        <v>127</v>
      </c>
      <c r="C244">
        <v>2047</v>
      </c>
      <c r="D244" s="25" t="s">
        <v>317</v>
      </c>
      <c r="E244" s="25" t="s">
        <v>318</v>
      </c>
      <c r="F244" s="25">
        <v>1.2461659519282628</v>
      </c>
    </row>
    <row r="245" spans="1:6" x14ac:dyDescent="0.35">
      <c r="A245" s="25" t="s">
        <v>9</v>
      </c>
      <c r="B245" s="25" t="s">
        <v>127</v>
      </c>
      <c r="C245">
        <v>2048</v>
      </c>
      <c r="D245" s="25" t="s">
        <v>317</v>
      </c>
      <c r="E245" s="25" t="s">
        <v>318</v>
      </c>
      <c r="F245" s="25">
        <v>1.298768500469081</v>
      </c>
    </row>
    <row r="246" spans="1:6" x14ac:dyDescent="0.35">
      <c r="A246" s="25" t="s">
        <v>9</v>
      </c>
      <c r="B246" s="25" t="s">
        <v>127</v>
      </c>
      <c r="C246">
        <v>2049</v>
      </c>
      <c r="D246" s="25" t="s">
        <v>317</v>
      </c>
      <c r="E246" s="25" t="s">
        <v>318</v>
      </c>
      <c r="F246" s="25">
        <v>1.3516699036800894</v>
      </c>
    </row>
    <row r="247" spans="1:6" x14ac:dyDescent="0.35">
      <c r="A247" s="25" t="s">
        <v>9</v>
      </c>
      <c r="B247" s="25" t="s">
        <v>127</v>
      </c>
      <c r="C247">
        <v>2050</v>
      </c>
      <c r="D247" s="25" t="s">
        <v>317</v>
      </c>
      <c r="E247" s="25" t="s">
        <v>318</v>
      </c>
      <c r="F247" s="25">
        <v>1.4054417755644859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450D-0AFD-4C7D-A642-2DCAA05A156F}">
  <dimension ref="A1:T61"/>
  <sheetViews>
    <sheetView topLeftCell="C7" workbookViewId="0">
      <selection activeCell="E6" sqref="E6"/>
    </sheetView>
  </sheetViews>
  <sheetFormatPr defaultRowHeight="14.5" x14ac:dyDescent="0.35"/>
  <cols>
    <col min="1" max="1" width="16.81640625" bestFit="1" customWidth="1"/>
    <col min="2" max="2" width="34.26953125" bestFit="1" customWidth="1"/>
    <col min="3" max="3" width="17.7265625" style="26" bestFit="1" customWidth="1"/>
    <col min="4" max="4" width="17.7265625" style="26" customWidth="1"/>
    <col min="5" max="5" width="35.54296875" style="26" bestFit="1" customWidth="1"/>
    <col min="6" max="13" width="10.7265625" style="20" customWidth="1"/>
  </cols>
  <sheetData>
    <row r="1" spans="1:20" x14ac:dyDescent="0.35">
      <c r="A1" t="s">
        <v>2</v>
      </c>
      <c r="B1" t="s">
        <v>286</v>
      </c>
      <c r="C1" s="26" t="s">
        <v>4</v>
      </c>
      <c r="D1" s="26" t="s">
        <v>260</v>
      </c>
      <c r="E1" s="26" t="s">
        <v>261</v>
      </c>
      <c r="F1" s="20" t="s">
        <v>7</v>
      </c>
      <c r="M1"/>
    </row>
    <row r="2" spans="1:20" x14ac:dyDescent="0.35">
      <c r="A2" t="s">
        <v>77</v>
      </c>
      <c r="B2" t="s">
        <v>112</v>
      </c>
      <c r="C2" s="26">
        <v>2010</v>
      </c>
      <c r="D2" s="26" t="s">
        <v>131</v>
      </c>
      <c r="E2" s="26" t="s">
        <v>131</v>
      </c>
      <c r="F2" s="24">
        <f>[4]Balance!$G$7</f>
        <v>14.592833982357179</v>
      </c>
      <c r="M2"/>
    </row>
    <row r="3" spans="1:20" x14ac:dyDescent="0.35">
      <c r="A3" t="s">
        <v>77</v>
      </c>
      <c r="B3" t="s">
        <v>112</v>
      </c>
      <c r="C3" s="26">
        <v>2020</v>
      </c>
      <c r="D3" s="26" t="s">
        <v>131</v>
      </c>
      <c r="E3" s="26" t="s">
        <v>131</v>
      </c>
      <c r="F3" s="24">
        <f>[4]Balance!$Q$7</f>
        <v>15.436302883950029</v>
      </c>
      <c r="M3" s="24"/>
      <c r="N3" s="24"/>
      <c r="O3" s="24"/>
      <c r="P3" s="24"/>
      <c r="Q3" s="24"/>
      <c r="R3" s="24"/>
      <c r="S3" s="24"/>
      <c r="T3" s="24"/>
    </row>
    <row r="4" spans="1:20" x14ac:dyDescent="0.35">
      <c r="A4" t="s">
        <v>77</v>
      </c>
      <c r="B4" t="s">
        <v>112</v>
      </c>
      <c r="C4" s="26">
        <v>2030</v>
      </c>
      <c r="D4" s="26" t="s">
        <v>131</v>
      </c>
      <c r="E4" s="26" t="s">
        <v>131</v>
      </c>
      <c r="F4" s="24">
        <f>[4]Balance!$AA$7</f>
        <v>17.704633203976829</v>
      </c>
      <c r="M4" s="24"/>
      <c r="N4" s="24"/>
      <c r="O4" s="24"/>
      <c r="P4" s="24"/>
      <c r="Q4" s="24"/>
      <c r="R4" s="24"/>
      <c r="S4" s="24"/>
      <c r="T4" s="24"/>
    </row>
    <row r="5" spans="1:20" x14ac:dyDescent="0.35">
      <c r="A5" t="s">
        <v>77</v>
      </c>
      <c r="B5" t="s">
        <v>112</v>
      </c>
      <c r="C5" s="26">
        <v>2040</v>
      </c>
      <c r="D5" s="26" t="s">
        <v>131</v>
      </c>
      <c r="E5" s="26" t="s">
        <v>131</v>
      </c>
      <c r="F5" s="24">
        <f>[4]Balance!$AK$7</f>
        <v>18.746044091930159</v>
      </c>
      <c r="M5" s="24"/>
      <c r="N5" s="24"/>
      <c r="O5" s="24"/>
      <c r="P5" s="24"/>
      <c r="Q5" s="24"/>
      <c r="R5" s="24"/>
      <c r="S5" s="24"/>
      <c r="T5" s="24"/>
    </row>
    <row r="6" spans="1:20" x14ac:dyDescent="0.35">
      <c r="A6" t="s">
        <v>77</v>
      </c>
      <c r="B6" t="s">
        <v>112</v>
      </c>
      <c r="C6" s="26">
        <v>2050</v>
      </c>
      <c r="D6" s="26" t="s">
        <v>131</v>
      </c>
      <c r="E6" s="26" t="s">
        <v>131</v>
      </c>
      <c r="F6" s="24">
        <f>[4]Balance!$AU$7</f>
        <v>21.464224373035339</v>
      </c>
      <c r="M6" s="24"/>
      <c r="N6" s="24"/>
      <c r="O6" s="24"/>
      <c r="P6" s="24"/>
      <c r="Q6" s="24"/>
      <c r="R6" s="24"/>
      <c r="S6" s="24"/>
      <c r="T6" s="24"/>
    </row>
    <row r="7" spans="1:20" x14ac:dyDescent="0.35">
      <c r="A7" t="s">
        <v>76</v>
      </c>
      <c r="B7" t="s">
        <v>130</v>
      </c>
      <c r="C7" s="26">
        <v>2010</v>
      </c>
      <c r="D7" s="26" t="s">
        <v>131</v>
      </c>
      <c r="E7" s="26" t="s">
        <v>131</v>
      </c>
      <c r="F7" s="24">
        <f>[4]Balance!$G$6</f>
        <v>14.592833982357179</v>
      </c>
      <c r="M7" s="24"/>
      <c r="N7" s="24"/>
      <c r="O7" s="24"/>
      <c r="P7" s="24"/>
      <c r="Q7" s="24"/>
      <c r="R7" s="24"/>
      <c r="S7" s="24"/>
      <c r="T7" s="24"/>
    </row>
    <row r="8" spans="1:20" x14ac:dyDescent="0.35">
      <c r="A8" t="s">
        <v>76</v>
      </c>
      <c r="B8" t="s">
        <v>130</v>
      </c>
      <c r="C8" s="26">
        <v>2020</v>
      </c>
      <c r="D8" s="26" t="s">
        <v>131</v>
      </c>
      <c r="E8" s="26" t="s">
        <v>131</v>
      </c>
      <c r="F8" s="24">
        <f>[4]Balance!$Q$6</f>
        <v>15.436302883950029</v>
      </c>
    </row>
    <row r="9" spans="1:20" x14ac:dyDescent="0.35">
      <c r="A9" t="s">
        <v>76</v>
      </c>
      <c r="B9" t="s">
        <v>130</v>
      </c>
      <c r="C9" s="26">
        <v>2030</v>
      </c>
      <c r="D9" s="26" t="s">
        <v>131</v>
      </c>
      <c r="E9" s="26" t="s">
        <v>131</v>
      </c>
      <c r="F9" s="24">
        <f>[4]Balance!$AA$6</f>
        <v>17.675778243218691</v>
      </c>
    </row>
    <row r="10" spans="1:20" x14ac:dyDescent="0.35">
      <c r="A10" t="s">
        <v>76</v>
      </c>
      <c r="B10" t="s">
        <v>130</v>
      </c>
      <c r="C10" s="26">
        <v>2040</v>
      </c>
      <c r="D10" s="26" t="s">
        <v>131</v>
      </c>
      <c r="E10" s="26" t="s">
        <v>131</v>
      </c>
      <c r="F10" s="24">
        <f>[4]Balance!$AK$6</f>
        <v>14.728713552463031</v>
      </c>
    </row>
    <row r="11" spans="1:20" x14ac:dyDescent="0.35">
      <c r="A11" t="s">
        <v>76</v>
      </c>
      <c r="B11" t="s">
        <v>130</v>
      </c>
      <c r="C11" s="26">
        <v>2050</v>
      </c>
      <c r="D11" s="26" t="s">
        <v>131</v>
      </c>
      <c r="E11" s="26" t="s">
        <v>131</v>
      </c>
      <c r="F11" s="24">
        <f>[4]Balance!$AU$6</f>
        <v>10.967490687493459</v>
      </c>
    </row>
    <row r="12" spans="1:20" x14ac:dyDescent="0.35">
      <c r="A12" t="s">
        <v>9</v>
      </c>
      <c r="B12" t="s">
        <v>127</v>
      </c>
      <c r="C12" s="26">
        <v>2010</v>
      </c>
      <c r="D12" s="26" t="s">
        <v>131</v>
      </c>
      <c r="E12" s="26" t="s">
        <v>131</v>
      </c>
      <c r="F12" s="24">
        <f>[4]Balance!$G$5</f>
        <v>14.592833982357179</v>
      </c>
    </row>
    <row r="13" spans="1:20" x14ac:dyDescent="0.35">
      <c r="A13" t="s">
        <v>9</v>
      </c>
      <c r="B13" t="s">
        <v>127</v>
      </c>
      <c r="C13" s="26">
        <v>2020</v>
      </c>
      <c r="D13" s="26" t="s">
        <v>131</v>
      </c>
      <c r="E13" s="26" t="s">
        <v>131</v>
      </c>
      <c r="F13" s="24">
        <f>[4]Balance!$Q$5</f>
        <v>15.436302883950029</v>
      </c>
    </row>
    <row r="14" spans="1:20" s="20" customFormat="1" x14ac:dyDescent="0.35">
      <c r="A14" t="s">
        <v>9</v>
      </c>
      <c r="B14" t="s">
        <v>127</v>
      </c>
      <c r="C14" s="26">
        <v>2030</v>
      </c>
      <c r="D14" s="26" t="s">
        <v>131</v>
      </c>
      <c r="E14" s="26" t="s">
        <v>131</v>
      </c>
      <c r="F14" s="24">
        <f>[4]Balance!$AA$5</f>
        <v>14.249958833747661</v>
      </c>
      <c r="N14"/>
      <c r="O14"/>
      <c r="P14"/>
      <c r="Q14"/>
      <c r="R14"/>
      <c r="S14"/>
      <c r="T14"/>
    </row>
    <row r="15" spans="1:20" s="20" customFormat="1" x14ac:dyDescent="0.35">
      <c r="A15" t="s">
        <v>9</v>
      </c>
      <c r="B15" t="s">
        <v>127</v>
      </c>
      <c r="C15" s="26">
        <v>2040</v>
      </c>
      <c r="D15" s="26" t="s">
        <v>131</v>
      </c>
      <c r="E15" s="26" t="s">
        <v>131</v>
      </c>
      <c r="F15" s="24">
        <f>[4]Balance!$AK$5</f>
        <v>9.6961603044592408</v>
      </c>
      <c r="N15"/>
      <c r="O15"/>
      <c r="P15"/>
      <c r="Q15"/>
      <c r="R15"/>
      <c r="S15"/>
      <c r="T15"/>
    </row>
    <row r="16" spans="1:20" s="20" customFormat="1" x14ac:dyDescent="0.35">
      <c r="A16" t="s">
        <v>9</v>
      </c>
      <c r="B16" t="s">
        <v>127</v>
      </c>
      <c r="C16" s="26">
        <v>2050</v>
      </c>
      <c r="D16" s="26" t="s">
        <v>131</v>
      </c>
      <c r="E16" s="26" t="s">
        <v>131</v>
      </c>
      <c r="F16" s="24">
        <f>[4]Balance!$AU$5</f>
        <v>5.5173990000320288</v>
      </c>
      <c r="N16"/>
      <c r="O16"/>
      <c r="P16"/>
      <c r="Q16"/>
      <c r="R16"/>
      <c r="S16"/>
      <c r="T16"/>
    </row>
    <row r="17" spans="1:6" x14ac:dyDescent="0.35">
      <c r="A17" t="s">
        <v>77</v>
      </c>
      <c r="B17" t="s">
        <v>112</v>
      </c>
      <c r="C17" s="26">
        <v>2010</v>
      </c>
      <c r="D17" s="26" t="s">
        <v>319</v>
      </c>
      <c r="E17" s="26" t="s">
        <v>320</v>
      </c>
      <c r="F17" s="24">
        <f>[4]Balance!$G$23</f>
        <v>8.5930982387475545</v>
      </c>
    </row>
    <row r="18" spans="1:6" x14ac:dyDescent="0.35">
      <c r="A18" t="s">
        <v>77</v>
      </c>
      <c r="B18" t="s">
        <v>112</v>
      </c>
      <c r="C18" s="26">
        <v>2020</v>
      </c>
      <c r="D18" s="26" t="s">
        <v>319</v>
      </c>
      <c r="E18" s="26" t="s">
        <v>320</v>
      </c>
      <c r="F18" s="24">
        <f>[4]Balance!$Q$23</f>
        <v>10.826565513048632</v>
      </c>
    </row>
    <row r="19" spans="1:6" x14ac:dyDescent="0.35">
      <c r="A19" t="s">
        <v>77</v>
      </c>
      <c r="B19" t="s">
        <v>112</v>
      </c>
      <c r="C19" s="26">
        <v>2030</v>
      </c>
      <c r="D19" s="26" t="s">
        <v>319</v>
      </c>
      <c r="E19" s="26" t="s">
        <v>320</v>
      </c>
      <c r="F19" s="24">
        <f>[4]Balance!$AA$23</f>
        <v>12.166701100948098</v>
      </c>
    </row>
    <row r="20" spans="1:6" x14ac:dyDescent="0.35">
      <c r="A20" t="s">
        <v>77</v>
      </c>
      <c r="B20" t="s">
        <v>112</v>
      </c>
      <c r="C20" s="26">
        <v>2040</v>
      </c>
      <c r="D20" s="26" t="s">
        <v>319</v>
      </c>
      <c r="E20" s="26" t="s">
        <v>320</v>
      </c>
      <c r="F20" s="24">
        <f>[4]Balance!$AK$23</f>
        <v>11.48629685566241</v>
      </c>
    </row>
    <row r="21" spans="1:6" x14ac:dyDescent="0.35">
      <c r="A21" t="s">
        <v>77</v>
      </c>
      <c r="B21" t="s">
        <v>112</v>
      </c>
      <c r="C21" s="26">
        <v>2050</v>
      </c>
      <c r="D21" s="26" t="s">
        <v>319</v>
      </c>
      <c r="E21" s="26" t="s">
        <v>320</v>
      </c>
      <c r="F21" s="24">
        <f>[4]Balance!$AU$23</f>
        <v>11.040319268547588</v>
      </c>
    </row>
    <row r="22" spans="1:6" x14ac:dyDescent="0.35">
      <c r="A22" t="s">
        <v>76</v>
      </c>
      <c r="B22" t="s">
        <v>130</v>
      </c>
      <c r="C22" s="26">
        <v>2010</v>
      </c>
      <c r="D22" s="26" t="s">
        <v>319</v>
      </c>
      <c r="E22" s="26" t="s">
        <v>320</v>
      </c>
      <c r="F22" s="24">
        <f>[4]Balance!$G$22</f>
        <v>8.5930982387475545</v>
      </c>
    </row>
    <row r="23" spans="1:6" x14ac:dyDescent="0.35">
      <c r="A23" t="s">
        <v>76</v>
      </c>
      <c r="B23" t="s">
        <v>130</v>
      </c>
      <c r="C23" s="26">
        <v>2020</v>
      </c>
      <c r="D23" s="26" t="s">
        <v>319</v>
      </c>
      <c r="E23" s="26" t="s">
        <v>320</v>
      </c>
      <c r="F23" s="24">
        <f>[4]Balance!$Q$22</f>
        <v>10.826565513048632</v>
      </c>
    </row>
    <row r="24" spans="1:6" x14ac:dyDescent="0.35">
      <c r="A24" t="s">
        <v>76</v>
      </c>
      <c r="B24" t="s">
        <v>130</v>
      </c>
      <c r="C24" s="26">
        <v>2030</v>
      </c>
      <c r="D24" s="26" t="s">
        <v>319</v>
      </c>
      <c r="E24" s="26" t="s">
        <v>320</v>
      </c>
      <c r="F24" s="24">
        <f>[4]Balance!$AA$22</f>
        <v>11.701142677225739</v>
      </c>
    </row>
    <row r="25" spans="1:6" x14ac:dyDescent="0.35">
      <c r="A25" t="s">
        <v>76</v>
      </c>
      <c r="B25" t="s">
        <v>130</v>
      </c>
      <c r="C25" s="26">
        <v>2040</v>
      </c>
      <c r="D25" s="26" t="s">
        <v>319</v>
      </c>
      <c r="E25" s="26" t="s">
        <v>320</v>
      </c>
      <c r="F25" s="24">
        <f>[4]Balance!$AK$22</f>
        <v>7.1182713146824019</v>
      </c>
    </row>
    <row r="26" spans="1:6" x14ac:dyDescent="0.35">
      <c r="A26" t="s">
        <v>76</v>
      </c>
      <c r="B26" t="s">
        <v>130</v>
      </c>
      <c r="C26" s="26">
        <v>2050</v>
      </c>
      <c r="D26" s="26" t="s">
        <v>319</v>
      </c>
      <c r="E26" s="26" t="s">
        <v>320</v>
      </c>
      <c r="F26" s="24">
        <f>[4]Balance!$AU$22</f>
        <v>5.4701993024195463</v>
      </c>
    </row>
    <row r="27" spans="1:6" x14ac:dyDescent="0.35">
      <c r="A27" t="s">
        <v>9</v>
      </c>
      <c r="B27" t="s">
        <v>127</v>
      </c>
      <c r="C27" s="26">
        <v>2010</v>
      </c>
      <c r="D27" s="26" t="s">
        <v>319</v>
      </c>
      <c r="E27" s="26" t="s">
        <v>320</v>
      </c>
      <c r="F27" s="24">
        <f>[4]Balance!$G$21</f>
        <v>8.5930982387475545</v>
      </c>
    </row>
    <row r="28" spans="1:6" x14ac:dyDescent="0.35">
      <c r="A28" t="s">
        <v>9</v>
      </c>
      <c r="B28" t="s">
        <v>127</v>
      </c>
      <c r="C28" s="26">
        <v>2020</v>
      </c>
      <c r="D28" s="26" t="s">
        <v>319</v>
      </c>
      <c r="E28" s="26" t="s">
        <v>320</v>
      </c>
      <c r="F28" s="24">
        <f>[4]Balance!$Q$21</f>
        <v>10.826565513048632</v>
      </c>
    </row>
    <row r="29" spans="1:6" x14ac:dyDescent="0.35">
      <c r="A29" t="s">
        <v>9</v>
      </c>
      <c r="B29" t="s">
        <v>127</v>
      </c>
      <c r="C29" s="26">
        <v>2030</v>
      </c>
      <c r="D29" s="26" t="s">
        <v>319</v>
      </c>
      <c r="E29" s="26" t="s">
        <v>320</v>
      </c>
      <c r="F29" s="24">
        <f>[4]Balance!$AA$21</f>
        <v>11.674658864343712</v>
      </c>
    </row>
    <row r="30" spans="1:6" x14ac:dyDescent="0.35">
      <c r="A30" t="s">
        <v>9</v>
      </c>
      <c r="B30" t="s">
        <v>127</v>
      </c>
      <c r="C30" s="26">
        <v>2040</v>
      </c>
      <c r="D30" s="26" t="s">
        <v>319</v>
      </c>
      <c r="E30" s="26" t="s">
        <v>320</v>
      </c>
      <c r="F30" s="24">
        <f>[4]Balance!$AK$21</f>
        <v>7.2451171756312887</v>
      </c>
    </row>
    <row r="31" spans="1:6" x14ac:dyDescent="0.35">
      <c r="A31" t="s">
        <v>9</v>
      </c>
      <c r="B31" t="s">
        <v>127</v>
      </c>
      <c r="C31" s="26">
        <v>2050</v>
      </c>
      <c r="D31" s="26" t="s">
        <v>319</v>
      </c>
      <c r="E31" s="26" t="s">
        <v>320</v>
      </c>
      <c r="F31" s="24">
        <f>[4]Balance!$AU$21</f>
        <v>5.7753946412755424</v>
      </c>
    </row>
    <row r="32" spans="1:6" x14ac:dyDescent="0.35">
      <c r="A32" t="s">
        <v>77</v>
      </c>
      <c r="B32" t="s">
        <v>112</v>
      </c>
      <c r="C32" s="26">
        <v>2010</v>
      </c>
      <c r="D32" s="26" t="s">
        <v>321</v>
      </c>
      <c r="E32" s="26" t="s">
        <v>322</v>
      </c>
      <c r="F32" s="24">
        <f>[4]Balance!$G$31</f>
        <v>5.9997357436096248</v>
      </c>
    </row>
    <row r="33" spans="1:6" x14ac:dyDescent="0.35">
      <c r="A33" t="s">
        <v>77</v>
      </c>
      <c r="B33" t="s">
        <v>112</v>
      </c>
      <c r="C33" s="26">
        <v>2020</v>
      </c>
      <c r="D33" s="26" t="s">
        <v>321</v>
      </c>
      <c r="E33" s="26" t="s">
        <v>322</v>
      </c>
      <c r="F33" s="24">
        <f>[4]Balance!$Q$31</f>
        <v>4.6097373709013976</v>
      </c>
    </row>
    <row r="34" spans="1:6" x14ac:dyDescent="0.35">
      <c r="A34" t="s">
        <v>77</v>
      </c>
      <c r="B34" t="s">
        <v>112</v>
      </c>
      <c r="C34" s="26">
        <v>2030</v>
      </c>
      <c r="D34" s="26" t="s">
        <v>321</v>
      </c>
      <c r="E34" s="26" t="s">
        <v>322</v>
      </c>
      <c r="F34" s="24">
        <f>[4]Balance!$AA$31</f>
        <v>1.6279321030287317</v>
      </c>
    </row>
    <row r="35" spans="1:6" x14ac:dyDescent="0.35">
      <c r="A35" t="s">
        <v>77</v>
      </c>
      <c r="B35" t="s">
        <v>112</v>
      </c>
      <c r="C35" s="26">
        <v>2040</v>
      </c>
      <c r="D35" s="26" t="s">
        <v>321</v>
      </c>
      <c r="E35" s="26" t="s">
        <v>322</v>
      </c>
      <c r="F35" s="24">
        <f>[4]Balance!$AK$31</f>
        <v>2.4497472362677506</v>
      </c>
    </row>
    <row r="36" spans="1:6" x14ac:dyDescent="0.35">
      <c r="A36" t="s">
        <v>77</v>
      </c>
      <c r="B36" t="s">
        <v>112</v>
      </c>
      <c r="C36" s="26">
        <v>2050</v>
      </c>
      <c r="D36" s="26" t="s">
        <v>321</v>
      </c>
      <c r="E36" s="26" t="s">
        <v>322</v>
      </c>
      <c r="F36" s="24">
        <f>[4]Balance!$AU$31</f>
        <v>5.6139051044877526</v>
      </c>
    </row>
    <row r="37" spans="1:6" x14ac:dyDescent="0.35">
      <c r="A37" t="s">
        <v>76</v>
      </c>
      <c r="B37" t="s">
        <v>130</v>
      </c>
      <c r="C37" s="26">
        <v>2010</v>
      </c>
      <c r="D37" s="26" t="s">
        <v>321</v>
      </c>
      <c r="E37" s="26" t="s">
        <v>322</v>
      </c>
      <c r="F37" s="24">
        <f>[4]Balance!$G$30</f>
        <v>5.9997357436096248</v>
      </c>
    </row>
    <row r="38" spans="1:6" x14ac:dyDescent="0.35">
      <c r="A38" t="s">
        <v>76</v>
      </c>
      <c r="B38" t="s">
        <v>130</v>
      </c>
      <c r="C38" s="26">
        <v>2020</v>
      </c>
      <c r="D38" s="26" t="s">
        <v>321</v>
      </c>
      <c r="E38" s="26" t="s">
        <v>322</v>
      </c>
      <c r="F38" s="24">
        <f>[4]Balance!$Q$30</f>
        <v>4.6097373709013976</v>
      </c>
    </row>
    <row r="39" spans="1:6" x14ac:dyDescent="0.35">
      <c r="A39" t="s">
        <v>76</v>
      </c>
      <c r="B39" t="s">
        <v>130</v>
      </c>
      <c r="C39" s="26">
        <v>2030</v>
      </c>
      <c r="D39" s="26" t="s">
        <v>321</v>
      </c>
      <c r="E39" s="26" t="s">
        <v>322</v>
      </c>
      <c r="F39" s="24">
        <f>[4]Balance!$AA$30</f>
        <v>2.0646355659929512</v>
      </c>
    </row>
    <row r="40" spans="1:6" x14ac:dyDescent="0.35">
      <c r="A40" t="s">
        <v>76</v>
      </c>
      <c r="B40" t="s">
        <v>130</v>
      </c>
      <c r="C40" s="26">
        <v>2040</v>
      </c>
      <c r="D40" s="26" t="s">
        <v>321</v>
      </c>
      <c r="E40" s="26" t="s">
        <v>322</v>
      </c>
      <c r="F40" s="24">
        <f>[4]Balance!$AK$30</f>
        <v>3.7004422377806288</v>
      </c>
    </row>
    <row r="41" spans="1:6" x14ac:dyDescent="0.35">
      <c r="A41" t="s">
        <v>76</v>
      </c>
      <c r="B41" t="s">
        <v>130</v>
      </c>
      <c r="C41" s="26">
        <v>2050</v>
      </c>
      <c r="D41" s="26" t="s">
        <v>321</v>
      </c>
      <c r="E41" s="26" t="s">
        <v>322</v>
      </c>
      <c r="F41" s="24">
        <f>[4]Balance!$AU$30</f>
        <v>1.5872913850739128</v>
      </c>
    </row>
    <row r="42" spans="1:6" x14ac:dyDescent="0.35">
      <c r="A42" t="s">
        <v>9</v>
      </c>
      <c r="B42" t="s">
        <v>127</v>
      </c>
      <c r="C42" s="26">
        <v>2010</v>
      </c>
      <c r="D42" s="26" t="s">
        <v>321</v>
      </c>
      <c r="E42" s="26" t="s">
        <v>322</v>
      </c>
      <c r="F42" s="24">
        <f>[4]Balance!$G$29</f>
        <v>5.9997357436096248</v>
      </c>
    </row>
    <row r="43" spans="1:6" x14ac:dyDescent="0.35">
      <c r="A43" t="s">
        <v>9</v>
      </c>
      <c r="B43" t="s">
        <v>127</v>
      </c>
      <c r="C43" s="26">
        <v>2020</v>
      </c>
      <c r="D43" s="26" t="s">
        <v>321</v>
      </c>
      <c r="E43" s="26" t="s">
        <v>322</v>
      </c>
      <c r="F43" s="24">
        <f>[4]Balance!$Q$29</f>
        <v>4.6097373709013976</v>
      </c>
    </row>
    <row r="44" spans="1:6" x14ac:dyDescent="0.35">
      <c r="A44" t="s">
        <v>9</v>
      </c>
      <c r="B44" t="s">
        <v>127</v>
      </c>
      <c r="C44" s="26">
        <v>2030</v>
      </c>
      <c r="D44" s="26" t="s">
        <v>321</v>
      </c>
      <c r="E44" s="26" t="s">
        <v>322</v>
      </c>
      <c r="F44" s="24">
        <f>[4]Balance!$AA$29</f>
        <v>0.48529996940394859</v>
      </c>
    </row>
    <row r="45" spans="1:6" x14ac:dyDescent="0.35">
      <c r="A45" t="s">
        <v>9</v>
      </c>
      <c r="B45" t="s">
        <v>127</v>
      </c>
      <c r="C45" s="26">
        <v>2040</v>
      </c>
      <c r="D45" s="26" t="s">
        <v>321</v>
      </c>
      <c r="E45" s="26" t="s">
        <v>322</v>
      </c>
      <c r="F45" s="24">
        <f>[4]Balance!$AK$29</f>
        <v>0.36104312882795231</v>
      </c>
    </row>
    <row r="46" spans="1:6" x14ac:dyDescent="0.35">
      <c r="A46" t="s">
        <v>9</v>
      </c>
      <c r="B46" t="s">
        <v>127</v>
      </c>
      <c r="C46" s="26">
        <v>2050</v>
      </c>
      <c r="D46" s="26" t="s">
        <v>321</v>
      </c>
      <c r="E46" s="26" t="s">
        <v>322</v>
      </c>
      <c r="F46" s="24">
        <f>[4]Balance!$AU$29</f>
        <v>-0.52799564124351317</v>
      </c>
    </row>
    <row r="47" spans="1:6" x14ac:dyDescent="0.35">
      <c r="A47" t="s">
        <v>77</v>
      </c>
      <c r="B47" t="s">
        <v>112</v>
      </c>
      <c r="C47" s="26">
        <v>2010</v>
      </c>
      <c r="D47" s="26" t="s">
        <v>323</v>
      </c>
      <c r="E47" s="26" t="s">
        <v>324</v>
      </c>
      <c r="F47" s="24">
        <f>[4]Balance!$G$15</f>
        <v>0</v>
      </c>
    </row>
    <row r="48" spans="1:6" x14ac:dyDescent="0.35">
      <c r="A48" t="s">
        <v>77</v>
      </c>
      <c r="B48" t="s">
        <v>112</v>
      </c>
      <c r="C48" s="26">
        <v>2020</v>
      </c>
      <c r="D48" s="26" t="s">
        <v>323</v>
      </c>
      <c r="E48" s="26" t="s">
        <v>324</v>
      </c>
      <c r="F48" s="24">
        <f>[4]Balance!$Q$15</f>
        <v>0</v>
      </c>
    </row>
    <row r="49" spans="1:6" x14ac:dyDescent="0.35">
      <c r="A49" t="s">
        <v>77</v>
      </c>
      <c r="B49" t="s">
        <v>112</v>
      </c>
      <c r="C49" s="26">
        <v>2030</v>
      </c>
      <c r="D49" s="26" t="s">
        <v>323</v>
      </c>
      <c r="E49" s="26" t="s">
        <v>324</v>
      </c>
      <c r="F49" s="24">
        <f>[4]Balance!$AA$15</f>
        <v>3.91</v>
      </c>
    </row>
    <row r="50" spans="1:6" x14ac:dyDescent="0.35">
      <c r="A50" t="s">
        <v>77</v>
      </c>
      <c r="B50" t="s">
        <v>112</v>
      </c>
      <c r="C50" s="26">
        <v>2040</v>
      </c>
      <c r="D50" s="26" t="s">
        <v>323</v>
      </c>
      <c r="E50" s="26" t="s">
        <v>324</v>
      </c>
      <c r="F50" s="24">
        <f>[4]Balance!$AK$15</f>
        <v>4.8099999999999996</v>
      </c>
    </row>
    <row r="51" spans="1:6" x14ac:dyDescent="0.35">
      <c r="A51" t="s">
        <v>77</v>
      </c>
      <c r="B51" t="s">
        <v>112</v>
      </c>
      <c r="C51" s="26">
        <v>2050</v>
      </c>
      <c r="D51" s="26" t="s">
        <v>323</v>
      </c>
      <c r="E51" s="26" t="s">
        <v>324</v>
      </c>
      <c r="F51" s="24">
        <f>[4]Balance!$AU$15</f>
        <v>4.8099999999999996</v>
      </c>
    </row>
    <row r="52" spans="1:6" x14ac:dyDescent="0.35">
      <c r="A52" t="s">
        <v>76</v>
      </c>
      <c r="B52" t="s">
        <v>130</v>
      </c>
      <c r="C52" s="26">
        <v>2010</v>
      </c>
      <c r="D52" s="26" t="s">
        <v>323</v>
      </c>
      <c r="E52" s="26" t="s">
        <v>324</v>
      </c>
      <c r="F52" s="24">
        <f>[4]Balance!$G$14</f>
        <v>0</v>
      </c>
    </row>
    <row r="53" spans="1:6" x14ac:dyDescent="0.35">
      <c r="A53" t="s">
        <v>76</v>
      </c>
      <c r="B53" t="s">
        <v>130</v>
      </c>
      <c r="C53" s="26">
        <v>2020</v>
      </c>
      <c r="D53" s="26" t="s">
        <v>323</v>
      </c>
      <c r="E53" s="26" t="s">
        <v>324</v>
      </c>
      <c r="F53" s="24">
        <f>[4]Balance!$Q$14</f>
        <v>0</v>
      </c>
    </row>
    <row r="54" spans="1:6" x14ac:dyDescent="0.35">
      <c r="A54" t="s">
        <v>76</v>
      </c>
      <c r="B54" t="s">
        <v>130</v>
      </c>
      <c r="C54" s="26">
        <v>2030</v>
      </c>
      <c r="D54" s="26" t="s">
        <v>323</v>
      </c>
      <c r="E54" s="26" t="s">
        <v>324</v>
      </c>
      <c r="F54" s="24">
        <f>[4]Balance!$AA$14</f>
        <v>3.91</v>
      </c>
    </row>
    <row r="55" spans="1:6" x14ac:dyDescent="0.35">
      <c r="A55" t="s">
        <v>76</v>
      </c>
      <c r="B55" t="s">
        <v>130</v>
      </c>
      <c r="C55" s="26">
        <v>2040</v>
      </c>
      <c r="D55" s="26" t="s">
        <v>323</v>
      </c>
      <c r="E55" s="26" t="s">
        <v>324</v>
      </c>
      <c r="F55" s="24">
        <f>[4]Balance!$AK$14</f>
        <v>3.91</v>
      </c>
    </row>
    <row r="56" spans="1:6" x14ac:dyDescent="0.35">
      <c r="A56" t="s">
        <v>76</v>
      </c>
      <c r="B56" t="s">
        <v>130</v>
      </c>
      <c r="C56" s="26">
        <v>2050</v>
      </c>
      <c r="D56" s="26" t="s">
        <v>323</v>
      </c>
      <c r="E56" s="26" t="s">
        <v>324</v>
      </c>
      <c r="F56" s="24">
        <f>[4]Balance!$AU$14</f>
        <v>3.91</v>
      </c>
    </row>
    <row r="57" spans="1:6" x14ac:dyDescent="0.35">
      <c r="A57" t="s">
        <v>9</v>
      </c>
      <c r="B57" t="s">
        <v>127</v>
      </c>
      <c r="C57" s="26">
        <v>2010</v>
      </c>
      <c r="D57" s="26" t="s">
        <v>323</v>
      </c>
      <c r="E57" s="26" t="s">
        <v>324</v>
      </c>
      <c r="F57" s="24">
        <f>[4]Balance!$G$13</f>
        <v>0</v>
      </c>
    </row>
    <row r="58" spans="1:6" x14ac:dyDescent="0.35">
      <c r="A58" t="s">
        <v>9</v>
      </c>
      <c r="B58" t="s">
        <v>127</v>
      </c>
      <c r="C58" s="26">
        <v>2020</v>
      </c>
      <c r="D58" s="26" t="s">
        <v>323</v>
      </c>
      <c r="E58" s="26" t="s">
        <v>324</v>
      </c>
      <c r="F58" s="24">
        <f>[4]Balance!$Q$13</f>
        <v>0</v>
      </c>
    </row>
    <row r="59" spans="1:6" x14ac:dyDescent="0.35">
      <c r="A59" t="s">
        <v>9</v>
      </c>
      <c r="B59" t="s">
        <v>127</v>
      </c>
      <c r="C59" s="26">
        <v>2030</v>
      </c>
      <c r="D59" s="26" t="s">
        <v>323</v>
      </c>
      <c r="E59" s="26" t="s">
        <v>324</v>
      </c>
      <c r="F59" s="24">
        <f>[4]Balance!$AA$13</f>
        <v>2.09</v>
      </c>
    </row>
    <row r="60" spans="1:6" x14ac:dyDescent="0.35">
      <c r="A60" t="s">
        <v>9</v>
      </c>
      <c r="B60" t="s">
        <v>127</v>
      </c>
      <c r="C60" s="26">
        <v>2040</v>
      </c>
      <c r="D60" s="26" t="s">
        <v>323</v>
      </c>
      <c r="E60" s="26" t="s">
        <v>324</v>
      </c>
      <c r="F60" s="24">
        <f>[4]Balance!$AK$13</f>
        <v>2.09</v>
      </c>
    </row>
    <row r="61" spans="1:6" x14ac:dyDescent="0.35">
      <c r="A61" t="s">
        <v>9</v>
      </c>
      <c r="B61" t="s">
        <v>127</v>
      </c>
      <c r="C61" s="26">
        <v>2050</v>
      </c>
      <c r="D61" s="26" t="s">
        <v>323</v>
      </c>
      <c r="E61" s="26" t="s">
        <v>324</v>
      </c>
      <c r="F61" s="24">
        <f>[4]Balance!$AU$13</f>
        <v>0.27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A1C6-0862-4885-B5DF-CE06BDF3F741}">
  <sheetPr filterMode="1"/>
  <dimension ref="A1:I511"/>
  <sheetViews>
    <sheetView zoomScaleNormal="100" workbookViewId="0">
      <selection activeCell="G58" sqref="G58"/>
    </sheetView>
  </sheetViews>
  <sheetFormatPr defaultRowHeight="14.5" x14ac:dyDescent="0.35"/>
  <cols>
    <col min="1" max="1" width="16.81640625" bestFit="1" customWidth="1"/>
    <col min="2" max="2" width="34.26953125" bestFit="1" customWidth="1"/>
    <col min="5" max="5" width="15.54296875" bestFit="1" customWidth="1"/>
    <col min="6" max="6" width="22.1796875" bestFit="1" customWidth="1"/>
    <col min="7" max="7" width="12.1796875" bestFit="1" customWidth="1"/>
    <col min="8" max="8" width="9.54296875" bestFit="1" customWidth="1"/>
    <col min="9" max="11" width="9.54296875" customWidth="1"/>
    <col min="12" max="12" width="10.54296875" bestFit="1" customWidth="1"/>
    <col min="13" max="13" width="11.54296875" bestFit="1" customWidth="1"/>
    <col min="14" max="15" width="12.54296875" bestFit="1" customWidth="1"/>
    <col min="16" max="16" width="11.54296875" bestFit="1" customWidth="1"/>
    <col min="17" max="17" width="9.54296875" bestFit="1" customWidth="1"/>
    <col min="18" max="18" width="11.54296875" bestFit="1" customWidth="1"/>
    <col min="236" max="239" width="9.26953125" bestFit="1" customWidth="1"/>
    <col min="240" max="240" width="12.1796875" bestFit="1" customWidth="1"/>
    <col min="241" max="241" width="9.26953125" bestFit="1" customWidth="1"/>
    <col min="242" max="242" width="12.1796875" bestFit="1" customWidth="1"/>
    <col min="243" max="243" width="9.54296875" bestFit="1" customWidth="1"/>
    <col min="244" max="244" width="9.26953125" bestFit="1" customWidth="1"/>
    <col min="245" max="245" width="9.54296875" bestFit="1" customWidth="1"/>
    <col min="246" max="247" width="9.26953125" bestFit="1" customWidth="1"/>
    <col min="248" max="248" width="9.54296875" bestFit="1" customWidth="1"/>
    <col min="249" max="252" width="9.26953125" bestFit="1" customWidth="1"/>
    <col min="253" max="253" width="10.54296875" bestFit="1" customWidth="1"/>
    <col min="254" max="255" width="9.26953125" bestFit="1" customWidth="1"/>
    <col min="256" max="256" width="9.54296875" bestFit="1" customWidth="1"/>
    <col min="257" max="257" width="10.54296875" bestFit="1" customWidth="1"/>
    <col min="258" max="258" width="11.54296875" bestFit="1" customWidth="1"/>
    <col min="259" max="260" width="12.54296875" bestFit="1" customWidth="1"/>
    <col min="261" max="261" width="11.54296875" bestFit="1" customWidth="1"/>
    <col min="262" max="262" width="9.54296875" bestFit="1" customWidth="1"/>
    <col min="263" max="263" width="11.54296875" bestFit="1" customWidth="1"/>
    <col min="264" max="266" width="9.26953125" bestFit="1" customWidth="1"/>
    <col min="267" max="268" width="9.54296875" bestFit="1" customWidth="1"/>
    <col min="269" max="269" width="9.26953125" bestFit="1" customWidth="1"/>
    <col min="270" max="271" width="9.54296875" bestFit="1" customWidth="1"/>
    <col min="272" max="273" width="9.26953125" bestFit="1" customWidth="1"/>
    <col min="492" max="495" width="9.26953125" bestFit="1" customWidth="1"/>
    <col min="496" max="496" width="12.1796875" bestFit="1" customWidth="1"/>
    <col min="497" max="497" width="9.26953125" bestFit="1" customWidth="1"/>
    <col min="498" max="498" width="12.1796875" bestFit="1" customWidth="1"/>
    <col min="499" max="499" width="9.54296875" bestFit="1" customWidth="1"/>
    <col min="500" max="500" width="9.26953125" bestFit="1" customWidth="1"/>
    <col min="501" max="501" width="9.54296875" bestFit="1" customWidth="1"/>
    <col min="502" max="503" width="9.26953125" bestFit="1" customWidth="1"/>
    <col min="504" max="504" width="9.54296875" bestFit="1" customWidth="1"/>
    <col min="505" max="508" width="9.26953125" bestFit="1" customWidth="1"/>
    <col min="509" max="509" width="10.54296875" bestFit="1" customWidth="1"/>
    <col min="510" max="511" width="9.26953125" bestFit="1" customWidth="1"/>
    <col min="512" max="512" width="9.54296875" bestFit="1" customWidth="1"/>
    <col min="513" max="513" width="10.54296875" bestFit="1" customWidth="1"/>
    <col min="514" max="514" width="11.54296875" bestFit="1" customWidth="1"/>
    <col min="515" max="516" width="12.54296875" bestFit="1" customWidth="1"/>
    <col min="517" max="517" width="11.54296875" bestFit="1" customWidth="1"/>
    <col min="518" max="518" width="9.54296875" bestFit="1" customWidth="1"/>
    <col min="519" max="519" width="11.54296875" bestFit="1" customWidth="1"/>
    <col min="520" max="522" width="9.26953125" bestFit="1" customWidth="1"/>
    <col min="523" max="524" width="9.54296875" bestFit="1" customWidth="1"/>
    <col min="525" max="525" width="9.26953125" bestFit="1" customWidth="1"/>
    <col min="526" max="527" width="9.54296875" bestFit="1" customWidth="1"/>
    <col min="528" max="529" width="9.26953125" bestFit="1" customWidth="1"/>
    <col min="748" max="751" width="9.26953125" bestFit="1" customWidth="1"/>
    <col min="752" max="752" width="12.1796875" bestFit="1" customWidth="1"/>
    <col min="753" max="753" width="9.26953125" bestFit="1" customWidth="1"/>
    <col min="754" max="754" width="12.1796875" bestFit="1" customWidth="1"/>
    <col min="755" max="755" width="9.54296875" bestFit="1" customWidth="1"/>
    <col min="756" max="756" width="9.26953125" bestFit="1" customWidth="1"/>
    <col min="757" max="757" width="9.54296875" bestFit="1" customWidth="1"/>
    <col min="758" max="759" width="9.26953125" bestFit="1" customWidth="1"/>
    <col min="760" max="760" width="9.54296875" bestFit="1" customWidth="1"/>
    <col min="761" max="764" width="9.26953125" bestFit="1" customWidth="1"/>
    <col min="765" max="765" width="10.54296875" bestFit="1" customWidth="1"/>
    <col min="766" max="767" width="9.26953125" bestFit="1" customWidth="1"/>
    <col min="768" max="768" width="9.54296875" bestFit="1" customWidth="1"/>
    <col min="769" max="769" width="10.54296875" bestFit="1" customWidth="1"/>
    <col min="770" max="770" width="11.54296875" bestFit="1" customWidth="1"/>
    <col min="771" max="772" width="12.54296875" bestFit="1" customWidth="1"/>
    <col min="773" max="773" width="11.54296875" bestFit="1" customWidth="1"/>
    <col min="774" max="774" width="9.54296875" bestFit="1" customWidth="1"/>
    <col min="775" max="775" width="11.54296875" bestFit="1" customWidth="1"/>
    <col min="776" max="778" width="9.26953125" bestFit="1" customWidth="1"/>
    <col min="779" max="780" width="9.54296875" bestFit="1" customWidth="1"/>
    <col min="781" max="781" width="9.26953125" bestFit="1" customWidth="1"/>
    <col min="782" max="783" width="9.54296875" bestFit="1" customWidth="1"/>
    <col min="784" max="785" width="9.26953125" bestFit="1" customWidth="1"/>
    <col min="1004" max="1007" width="9.26953125" bestFit="1" customWidth="1"/>
    <col min="1008" max="1008" width="12.1796875" bestFit="1" customWidth="1"/>
    <col min="1009" max="1009" width="9.26953125" bestFit="1" customWidth="1"/>
    <col min="1010" max="1010" width="12.1796875" bestFit="1" customWidth="1"/>
    <col min="1011" max="1011" width="9.54296875" bestFit="1" customWidth="1"/>
    <col min="1012" max="1012" width="9.26953125" bestFit="1" customWidth="1"/>
    <col min="1013" max="1013" width="9.54296875" bestFit="1" customWidth="1"/>
    <col min="1014" max="1015" width="9.26953125" bestFit="1" customWidth="1"/>
    <col min="1016" max="1016" width="9.54296875" bestFit="1" customWidth="1"/>
    <col min="1017" max="1020" width="9.26953125" bestFit="1" customWidth="1"/>
    <col min="1021" max="1021" width="10.54296875" bestFit="1" customWidth="1"/>
    <col min="1022" max="1023" width="9.26953125" bestFit="1" customWidth="1"/>
    <col min="1024" max="1024" width="9.54296875" bestFit="1" customWidth="1"/>
    <col min="1025" max="1025" width="10.54296875" bestFit="1" customWidth="1"/>
    <col min="1026" max="1026" width="11.54296875" bestFit="1" customWidth="1"/>
    <col min="1027" max="1028" width="12.54296875" bestFit="1" customWidth="1"/>
    <col min="1029" max="1029" width="11.54296875" bestFit="1" customWidth="1"/>
    <col min="1030" max="1030" width="9.54296875" bestFit="1" customWidth="1"/>
    <col min="1031" max="1031" width="11.54296875" bestFit="1" customWidth="1"/>
    <col min="1032" max="1034" width="9.26953125" bestFit="1" customWidth="1"/>
    <col min="1035" max="1036" width="9.54296875" bestFit="1" customWidth="1"/>
    <col min="1037" max="1037" width="9.26953125" bestFit="1" customWidth="1"/>
    <col min="1038" max="1039" width="9.54296875" bestFit="1" customWidth="1"/>
    <col min="1040" max="1041" width="9.26953125" bestFit="1" customWidth="1"/>
    <col min="1260" max="1263" width="9.26953125" bestFit="1" customWidth="1"/>
    <col min="1264" max="1264" width="12.1796875" bestFit="1" customWidth="1"/>
    <col min="1265" max="1265" width="9.26953125" bestFit="1" customWidth="1"/>
    <col min="1266" max="1266" width="12.1796875" bestFit="1" customWidth="1"/>
    <col min="1267" max="1267" width="9.54296875" bestFit="1" customWidth="1"/>
    <col min="1268" max="1268" width="9.26953125" bestFit="1" customWidth="1"/>
    <col min="1269" max="1269" width="9.54296875" bestFit="1" customWidth="1"/>
    <col min="1270" max="1271" width="9.26953125" bestFit="1" customWidth="1"/>
    <col min="1272" max="1272" width="9.54296875" bestFit="1" customWidth="1"/>
    <col min="1273" max="1276" width="9.26953125" bestFit="1" customWidth="1"/>
    <col min="1277" max="1277" width="10.54296875" bestFit="1" customWidth="1"/>
    <col min="1278" max="1279" width="9.26953125" bestFit="1" customWidth="1"/>
    <col min="1280" max="1280" width="9.54296875" bestFit="1" customWidth="1"/>
    <col min="1281" max="1281" width="10.54296875" bestFit="1" customWidth="1"/>
    <col min="1282" max="1282" width="11.54296875" bestFit="1" customWidth="1"/>
    <col min="1283" max="1284" width="12.54296875" bestFit="1" customWidth="1"/>
    <col min="1285" max="1285" width="11.54296875" bestFit="1" customWidth="1"/>
    <col min="1286" max="1286" width="9.54296875" bestFit="1" customWidth="1"/>
    <col min="1287" max="1287" width="11.54296875" bestFit="1" customWidth="1"/>
    <col min="1288" max="1290" width="9.26953125" bestFit="1" customWidth="1"/>
    <col min="1291" max="1292" width="9.54296875" bestFit="1" customWidth="1"/>
    <col min="1293" max="1293" width="9.26953125" bestFit="1" customWidth="1"/>
    <col min="1294" max="1295" width="9.54296875" bestFit="1" customWidth="1"/>
    <col min="1296" max="1297" width="9.26953125" bestFit="1" customWidth="1"/>
    <col min="1516" max="1519" width="9.26953125" bestFit="1" customWidth="1"/>
    <col min="1520" max="1520" width="12.1796875" bestFit="1" customWidth="1"/>
    <col min="1521" max="1521" width="9.26953125" bestFit="1" customWidth="1"/>
    <col min="1522" max="1522" width="12.1796875" bestFit="1" customWidth="1"/>
    <col min="1523" max="1523" width="9.54296875" bestFit="1" customWidth="1"/>
    <col min="1524" max="1524" width="9.26953125" bestFit="1" customWidth="1"/>
    <col min="1525" max="1525" width="9.54296875" bestFit="1" customWidth="1"/>
    <col min="1526" max="1527" width="9.26953125" bestFit="1" customWidth="1"/>
    <col min="1528" max="1528" width="9.54296875" bestFit="1" customWidth="1"/>
    <col min="1529" max="1532" width="9.26953125" bestFit="1" customWidth="1"/>
    <col min="1533" max="1533" width="10.54296875" bestFit="1" customWidth="1"/>
    <col min="1534" max="1535" width="9.26953125" bestFit="1" customWidth="1"/>
    <col min="1536" max="1536" width="9.54296875" bestFit="1" customWidth="1"/>
    <col min="1537" max="1537" width="10.54296875" bestFit="1" customWidth="1"/>
    <col min="1538" max="1538" width="11.54296875" bestFit="1" customWidth="1"/>
    <col min="1539" max="1540" width="12.54296875" bestFit="1" customWidth="1"/>
    <col min="1541" max="1541" width="11.54296875" bestFit="1" customWidth="1"/>
    <col min="1542" max="1542" width="9.54296875" bestFit="1" customWidth="1"/>
    <col min="1543" max="1543" width="11.54296875" bestFit="1" customWidth="1"/>
    <col min="1544" max="1546" width="9.26953125" bestFit="1" customWidth="1"/>
    <col min="1547" max="1548" width="9.54296875" bestFit="1" customWidth="1"/>
    <col min="1549" max="1549" width="9.26953125" bestFit="1" customWidth="1"/>
    <col min="1550" max="1551" width="9.54296875" bestFit="1" customWidth="1"/>
    <col min="1552" max="1553" width="9.26953125" bestFit="1" customWidth="1"/>
    <col min="1772" max="1775" width="9.26953125" bestFit="1" customWidth="1"/>
    <col min="1776" max="1776" width="12.1796875" bestFit="1" customWidth="1"/>
    <col min="1777" max="1777" width="9.26953125" bestFit="1" customWidth="1"/>
    <col min="1778" max="1778" width="12.1796875" bestFit="1" customWidth="1"/>
    <col min="1779" max="1779" width="9.54296875" bestFit="1" customWidth="1"/>
    <col min="1780" max="1780" width="9.26953125" bestFit="1" customWidth="1"/>
    <col min="1781" max="1781" width="9.54296875" bestFit="1" customWidth="1"/>
    <col min="1782" max="1783" width="9.26953125" bestFit="1" customWidth="1"/>
    <col min="1784" max="1784" width="9.54296875" bestFit="1" customWidth="1"/>
    <col min="1785" max="1788" width="9.26953125" bestFit="1" customWidth="1"/>
    <col min="1789" max="1789" width="10.54296875" bestFit="1" customWidth="1"/>
    <col min="1790" max="1791" width="9.26953125" bestFit="1" customWidth="1"/>
    <col min="1792" max="1792" width="9.54296875" bestFit="1" customWidth="1"/>
    <col min="1793" max="1793" width="10.54296875" bestFit="1" customWidth="1"/>
    <col min="1794" max="1794" width="11.54296875" bestFit="1" customWidth="1"/>
    <col min="1795" max="1796" width="12.54296875" bestFit="1" customWidth="1"/>
    <col min="1797" max="1797" width="11.54296875" bestFit="1" customWidth="1"/>
    <col min="1798" max="1798" width="9.54296875" bestFit="1" customWidth="1"/>
    <col min="1799" max="1799" width="11.54296875" bestFit="1" customWidth="1"/>
    <col min="1800" max="1802" width="9.26953125" bestFit="1" customWidth="1"/>
    <col min="1803" max="1804" width="9.54296875" bestFit="1" customWidth="1"/>
    <col min="1805" max="1805" width="9.26953125" bestFit="1" customWidth="1"/>
    <col min="1806" max="1807" width="9.54296875" bestFit="1" customWidth="1"/>
    <col min="1808" max="1809" width="9.26953125" bestFit="1" customWidth="1"/>
    <col min="2028" max="2031" width="9.26953125" bestFit="1" customWidth="1"/>
    <col min="2032" max="2032" width="12.1796875" bestFit="1" customWidth="1"/>
    <col min="2033" max="2033" width="9.26953125" bestFit="1" customWidth="1"/>
    <col min="2034" max="2034" width="12.1796875" bestFit="1" customWidth="1"/>
    <col min="2035" max="2035" width="9.54296875" bestFit="1" customWidth="1"/>
    <col min="2036" max="2036" width="9.26953125" bestFit="1" customWidth="1"/>
    <col min="2037" max="2037" width="9.54296875" bestFit="1" customWidth="1"/>
    <col min="2038" max="2039" width="9.26953125" bestFit="1" customWidth="1"/>
    <col min="2040" max="2040" width="9.54296875" bestFit="1" customWidth="1"/>
    <col min="2041" max="2044" width="9.26953125" bestFit="1" customWidth="1"/>
    <col min="2045" max="2045" width="10.54296875" bestFit="1" customWidth="1"/>
    <col min="2046" max="2047" width="9.26953125" bestFit="1" customWidth="1"/>
    <col min="2048" max="2048" width="9.54296875" bestFit="1" customWidth="1"/>
    <col min="2049" max="2049" width="10.54296875" bestFit="1" customWidth="1"/>
    <col min="2050" max="2050" width="11.54296875" bestFit="1" customWidth="1"/>
    <col min="2051" max="2052" width="12.54296875" bestFit="1" customWidth="1"/>
    <col min="2053" max="2053" width="11.54296875" bestFit="1" customWidth="1"/>
    <col min="2054" max="2054" width="9.54296875" bestFit="1" customWidth="1"/>
    <col min="2055" max="2055" width="11.54296875" bestFit="1" customWidth="1"/>
    <col min="2056" max="2058" width="9.26953125" bestFit="1" customWidth="1"/>
    <col min="2059" max="2060" width="9.54296875" bestFit="1" customWidth="1"/>
    <col min="2061" max="2061" width="9.26953125" bestFit="1" customWidth="1"/>
    <col min="2062" max="2063" width="9.54296875" bestFit="1" customWidth="1"/>
    <col min="2064" max="2065" width="9.26953125" bestFit="1" customWidth="1"/>
    <col min="2284" max="2287" width="9.26953125" bestFit="1" customWidth="1"/>
    <col min="2288" max="2288" width="12.1796875" bestFit="1" customWidth="1"/>
    <col min="2289" max="2289" width="9.26953125" bestFit="1" customWidth="1"/>
    <col min="2290" max="2290" width="12.1796875" bestFit="1" customWidth="1"/>
    <col min="2291" max="2291" width="9.54296875" bestFit="1" customWidth="1"/>
    <col min="2292" max="2292" width="9.26953125" bestFit="1" customWidth="1"/>
    <col min="2293" max="2293" width="9.54296875" bestFit="1" customWidth="1"/>
    <col min="2294" max="2295" width="9.26953125" bestFit="1" customWidth="1"/>
    <col min="2296" max="2296" width="9.54296875" bestFit="1" customWidth="1"/>
    <col min="2297" max="2300" width="9.26953125" bestFit="1" customWidth="1"/>
    <col min="2301" max="2301" width="10.54296875" bestFit="1" customWidth="1"/>
    <col min="2302" max="2303" width="9.26953125" bestFit="1" customWidth="1"/>
    <col min="2304" max="2304" width="9.54296875" bestFit="1" customWidth="1"/>
    <col min="2305" max="2305" width="10.54296875" bestFit="1" customWidth="1"/>
    <col min="2306" max="2306" width="11.54296875" bestFit="1" customWidth="1"/>
    <col min="2307" max="2308" width="12.54296875" bestFit="1" customWidth="1"/>
    <col min="2309" max="2309" width="11.54296875" bestFit="1" customWidth="1"/>
    <col min="2310" max="2310" width="9.54296875" bestFit="1" customWidth="1"/>
    <col min="2311" max="2311" width="11.54296875" bestFit="1" customWidth="1"/>
    <col min="2312" max="2314" width="9.26953125" bestFit="1" customWidth="1"/>
    <col min="2315" max="2316" width="9.54296875" bestFit="1" customWidth="1"/>
    <col min="2317" max="2317" width="9.26953125" bestFit="1" customWidth="1"/>
    <col min="2318" max="2319" width="9.54296875" bestFit="1" customWidth="1"/>
    <col min="2320" max="2321" width="9.26953125" bestFit="1" customWidth="1"/>
    <col min="2540" max="2543" width="9.26953125" bestFit="1" customWidth="1"/>
    <col min="2544" max="2544" width="12.1796875" bestFit="1" customWidth="1"/>
    <col min="2545" max="2545" width="9.26953125" bestFit="1" customWidth="1"/>
    <col min="2546" max="2546" width="12.1796875" bestFit="1" customWidth="1"/>
    <col min="2547" max="2547" width="9.54296875" bestFit="1" customWidth="1"/>
    <col min="2548" max="2548" width="9.26953125" bestFit="1" customWidth="1"/>
    <col min="2549" max="2549" width="9.54296875" bestFit="1" customWidth="1"/>
    <col min="2550" max="2551" width="9.26953125" bestFit="1" customWidth="1"/>
    <col min="2552" max="2552" width="9.54296875" bestFit="1" customWidth="1"/>
    <col min="2553" max="2556" width="9.26953125" bestFit="1" customWidth="1"/>
    <col min="2557" max="2557" width="10.54296875" bestFit="1" customWidth="1"/>
    <col min="2558" max="2559" width="9.26953125" bestFit="1" customWidth="1"/>
    <col min="2560" max="2560" width="9.54296875" bestFit="1" customWidth="1"/>
    <col min="2561" max="2561" width="10.54296875" bestFit="1" customWidth="1"/>
    <col min="2562" max="2562" width="11.54296875" bestFit="1" customWidth="1"/>
    <col min="2563" max="2564" width="12.54296875" bestFit="1" customWidth="1"/>
    <col min="2565" max="2565" width="11.54296875" bestFit="1" customWidth="1"/>
    <col min="2566" max="2566" width="9.54296875" bestFit="1" customWidth="1"/>
    <col min="2567" max="2567" width="11.54296875" bestFit="1" customWidth="1"/>
    <col min="2568" max="2570" width="9.26953125" bestFit="1" customWidth="1"/>
    <col min="2571" max="2572" width="9.54296875" bestFit="1" customWidth="1"/>
    <col min="2573" max="2573" width="9.26953125" bestFit="1" customWidth="1"/>
    <col min="2574" max="2575" width="9.54296875" bestFit="1" customWidth="1"/>
    <col min="2576" max="2577" width="9.26953125" bestFit="1" customWidth="1"/>
    <col min="2796" max="2799" width="9.26953125" bestFit="1" customWidth="1"/>
    <col min="2800" max="2800" width="12.1796875" bestFit="1" customWidth="1"/>
    <col min="2801" max="2801" width="9.26953125" bestFit="1" customWidth="1"/>
    <col min="2802" max="2802" width="12.1796875" bestFit="1" customWidth="1"/>
    <col min="2803" max="2803" width="9.54296875" bestFit="1" customWidth="1"/>
    <col min="2804" max="2804" width="9.26953125" bestFit="1" customWidth="1"/>
    <col min="2805" max="2805" width="9.54296875" bestFit="1" customWidth="1"/>
    <col min="2806" max="2807" width="9.26953125" bestFit="1" customWidth="1"/>
    <col min="2808" max="2808" width="9.54296875" bestFit="1" customWidth="1"/>
    <col min="2809" max="2812" width="9.26953125" bestFit="1" customWidth="1"/>
    <col min="2813" max="2813" width="10.54296875" bestFit="1" customWidth="1"/>
    <col min="2814" max="2815" width="9.26953125" bestFit="1" customWidth="1"/>
    <col min="2816" max="2816" width="9.54296875" bestFit="1" customWidth="1"/>
    <col min="2817" max="2817" width="10.54296875" bestFit="1" customWidth="1"/>
    <col min="2818" max="2818" width="11.54296875" bestFit="1" customWidth="1"/>
    <col min="2819" max="2820" width="12.54296875" bestFit="1" customWidth="1"/>
    <col min="2821" max="2821" width="11.54296875" bestFit="1" customWidth="1"/>
    <col min="2822" max="2822" width="9.54296875" bestFit="1" customWidth="1"/>
    <col min="2823" max="2823" width="11.54296875" bestFit="1" customWidth="1"/>
    <col min="2824" max="2826" width="9.26953125" bestFit="1" customWidth="1"/>
    <col min="2827" max="2828" width="9.54296875" bestFit="1" customWidth="1"/>
    <col min="2829" max="2829" width="9.26953125" bestFit="1" customWidth="1"/>
    <col min="2830" max="2831" width="9.54296875" bestFit="1" customWidth="1"/>
    <col min="2832" max="2833" width="9.26953125" bestFit="1" customWidth="1"/>
    <col min="3052" max="3055" width="9.26953125" bestFit="1" customWidth="1"/>
    <col min="3056" max="3056" width="12.1796875" bestFit="1" customWidth="1"/>
    <col min="3057" max="3057" width="9.26953125" bestFit="1" customWidth="1"/>
    <col min="3058" max="3058" width="12.1796875" bestFit="1" customWidth="1"/>
    <col min="3059" max="3059" width="9.54296875" bestFit="1" customWidth="1"/>
    <col min="3060" max="3060" width="9.26953125" bestFit="1" customWidth="1"/>
    <col min="3061" max="3061" width="9.54296875" bestFit="1" customWidth="1"/>
    <col min="3062" max="3063" width="9.26953125" bestFit="1" customWidth="1"/>
    <col min="3064" max="3064" width="9.54296875" bestFit="1" customWidth="1"/>
    <col min="3065" max="3068" width="9.26953125" bestFit="1" customWidth="1"/>
    <col min="3069" max="3069" width="10.54296875" bestFit="1" customWidth="1"/>
    <col min="3070" max="3071" width="9.26953125" bestFit="1" customWidth="1"/>
    <col min="3072" max="3072" width="9.54296875" bestFit="1" customWidth="1"/>
    <col min="3073" max="3073" width="10.54296875" bestFit="1" customWidth="1"/>
    <col min="3074" max="3074" width="11.54296875" bestFit="1" customWidth="1"/>
    <col min="3075" max="3076" width="12.54296875" bestFit="1" customWidth="1"/>
    <col min="3077" max="3077" width="11.54296875" bestFit="1" customWidth="1"/>
    <col min="3078" max="3078" width="9.54296875" bestFit="1" customWidth="1"/>
    <col min="3079" max="3079" width="11.54296875" bestFit="1" customWidth="1"/>
    <col min="3080" max="3082" width="9.26953125" bestFit="1" customWidth="1"/>
    <col min="3083" max="3084" width="9.54296875" bestFit="1" customWidth="1"/>
    <col min="3085" max="3085" width="9.26953125" bestFit="1" customWidth="1"/>
    <col min="3086" max="3087" width="9.54296875" bestFit="1" customWidth="1"/>
    <col min="3088" max="3089" width="9.26953125" bestFit="1" customWidth="1"/>
    <col min="3308" max="3311" width="9.26953125" bestFit="1" customWidth="1"/>
    <col min="3312" max="3312" width="12.1796875" bestFit="1" customWidth="1"/>
    <col min="3313" max="3313" width="9.26953125" bestFit="1" customWidth="1"/>
    <col min="3314" max="3314" width="12.1796875" bestFit="1" customWidth="1"/>
    <col min="3315" max="3315" width="9.54296875" bestFit="1" customWidth="1"/>
    <col min="3316" max="3316" width="9.26953125" bestFit="1" customWidth="1"/>
    <col min="3317" max="3317" width="9.54296875" bestFit="1" customWidth="1"/>
    <col min="3318" max="3319" width="9.26953125" bestFit="1" customWidth="1"/>
    <col min="3320" max="3320" width="9.54296875" bestFit="1" customWidth="1"/>
    <col min="3321" max="3324" width="9.26953125" bestFit="1" customWidth="1"/>
    <col min="3325" max="3325" width="10.54296875" bestFit="1" customWidth="1"/>
    <col min="3326" max="3327" width="9.26953125" bestFit="1" customWidth="1"/>
    <col min="3328" max="3328" width="9.54296875" bestFit="1" customWidth="1"/>
    <col min="3329" max="3329" width="10.54296875" bestFit="1" customWidth="1"/>
    <col min="3330" max="3330" width="11.54296875" bestFit="1" customWidth="1"/>
    <col min="3331" max="3332" width="12.54296875" bestFit="1" customWidth="1"/>
    <col min="3333" max="3333" width="11.54296875" bestFit="1" customWidth="1"/>
    <col min="3334" max="3334" width="9.54296875" bestFit="1" customWidth="1"/>
    <col min="3335" max="3335" width="11.54296875" bestFit="1" customWidth="1"/>
    <col min="3336" max="3338" width="9.26953125" bestFit="1" customWidth="1"/>
    <col min="3339" max="3340" width="9.54296875" bestFit="1" customWidth="1"/>
    <col min="3341" max="3341" width="9.26953125" bestFit="1" customWidth="1"/>
    <col min="3342" max="3343" width="9.54296875" bestFit="1" customWidth="1"/>
    <col min="3344" max="3345" width="9.26953125" bestFit="1" customWidth="1"/>
    <col min="3564" max="3567" width="9.26953125" bestFit="1" customWidth="1"/>
    <col min="3568" max="3568" width="12.1796875" bestFit="1" customWidth="1"/>
    <col min="3569" max="3569" width="9.26953125" bestFit="1" customWidth="1"/>
    <col min="3570" max="3570" width="12.1796875" bestFit="1" customWidth="1"/>
    <col min="3571" max="3571" width="9.54296875" bestFit="1" customWidth="1"/>
    <col min="3572" max="3572" width="9.26953125" bestFit="1" customWidth="1"/>
    <col min="3573" max="3573" width="9.54296875" bestFit="1" customWidth="1"/>
    <col min="3574" max="3575" width="9.26953125" bestFit="1" customWidth="1"/>
    <col min="3576" max="3576" width="9.54296875" bestFit="1" customWidth="1"/>
    <col min="3577" max="3580" width="9.26953125" bestFit="1" customWidth="1"/>
    <col min="3581" max="3581" width="10.54296875" bestFit="1" customWidth="1"/>
    <col min="3582" max="3583" width="9.26953125" bestFit="1" customWidth="1"/>
    <col min="3584" max="3584" width="9.54296875" bestFit="1" customWidth="1"/>
    <col min="3585" max="3585" width="10.54296875" bestFit="1" customWidth="1"/>
    <col min="3586" max="3586" width="11.54296875" bestFit="1" customWidth="1"/>
    <col min="3587" max="3588" width="12.54296875" bestFit="1" customWidth="1"/>
    <col min="3589" max="3589" width="11.54296875" bestFit="1" customWidth="1"/>
    <col min="3590" max="3590" width="9.54296875" bestFit="1" customWidth="1"/>
    <col min="3591" max="3591" width="11.54296875" bestFit="1" customWidth="1"/>
    <col min="3592" max="3594" width="9.26953125" bestFit="1" customWidth="1"/>
    <col min="3595" max="3596" width="9.54296875" bestFit="1" customWidth="1"/>
    <col min="3597" max="3597" width="9.26953125" bestFit="1" customWidth="1"/>
    <col min="3598" max="3599" width="9.54296875" bestFit="1" customWidth="1"/>
    <col min="3600" max="3601" width="9.26953125" bestFit="1" customWidth="1"/>
    <col min="3820" max="3823" width="9.26953125" bestFit="1" customWidth="1"/>
    <col min="3824" max="3824" width="12.1796875" bestFit="1" customWidth="1"/>
    <col min="3825" max="3825" width="9.26953125" bestFit="1" customWidth="1"/>
    <col min="3826" max="3826" width="12.1796875" bestFit="1" customWidth="1"/>
    <col min="3827" max="3827" width="9.54296875" bestFit="1" customWidth="1"/>
    <col min="3828" max="3828" width="9.26953125" bestFit="1" customWidth="1"/>
    <col min="3829" max="3829" width="9.54296875" bestFit="1" customWidth="1"/>
    <col min="3830" max="3831" width="9.26953125" bestFit="1" customWidth="1"/>
    <col min="3832" max="3832" width="9.54296875" bestFit="1" customWidth="1"/>
    <col min="3833" max="3836" width="9.26953125" bestFit="1" customWidth="1"/>
    <col min="3837" max="3837" width="10.54296875" bestFit="1" customWidth="1"/>
    <col min="3838" max="3839" width="9.26953125" bestFit="1" customWidth="1"/>
    <col min="3840" max="3840" width="9.54296875" bestFit="1" customWidth="1"/>
    <col min="3841" max="3841" width="10.54296875" bestFit="1" customWidth="1"/>
    <col min="3842" max="3842" width="11.54296875" bestFit="1" customWidth="1"/>
    <col min="3843" max="3844" width="12.54296875" bestFit="1" customWidth="1"/>
    <col min="3845" max="3845" width="11.54296875" bestFit="1" customWidth="1"/>
    <col min="3846" max="3846" width="9.54296875" bestFit="1" customWidth="1"/>
    <col min="3847" max="3847" width="11.54296875" bestFit="1" customWidth="1"/>
    <col min="3848" max="3850" width="9.26953125" bestFit="1" customWidth="1"/>
    <col min="3851" max="3852" width="9.54296875" bestFit="1" customWidth="1"/>
    <col min="3853" max="3853" width="9.26953125" bestFit="1" customWidth="1"/>
    <col min="3854" max="3855" width="9.54296875" bestFit="1" customWidth="1"/>
    <col min="3856" max="3857" width="9.26953125" bestFit="1" customWidth="1"/>
    <col min="4076" max="4079" width="9.26953125" bestFit="1" customWidth="1"/>
    <col min="4080" max="4080" width="12.1796875" bestFit="1" customWidth="1"/>
    <col min="4081" max="4081" width="9.26953125" bestFit="1" customWidth="1"/>
    <col min="4082" max="4082" width="12.1796875" bestFit="1" customWidth="1"/>
    <col min="4083" max="4083" width="9.54296875" bestFit="1" customWidth="1"/>
    <col min="4084" max="4084" width="9.26953125" bestFit="1" customWidth="1"/>
    <col min="4085" max="4085" width="9.54296875" bestFit="1" customWidth="1"/>
    <col min="4086" max="4087" width="9.26953125" bestFit="1" customWidth="1"/>
    <col min="4088" max="4088" width="9.54296875" bestFit="1" customWidth="1"/>
    <col min="4089" max="4092" width="9.26953125" bestFit="1" customWidth="1"/>
    <col min="4093" max="4093" width="10.54296875" bestFit="1" customWidth="1"/>
    <col min="4094" max="4095" width="9.26953125" bestFit="1" customWidth="1"/>
    <col min="4096" max="4096" width="9.54296875" bestFit="1" customWidth="1"/>
    <col min="4097" max="4097" width="10.54296875" bestFit="1" customWidth="1"/>
    <col min="4098" max="4098" width="11.54296875" bestFit="1" customWidth="1"/>
    <col min="4099" max="4100" width="12.54296875" bestFit="1" customWidth="1"/>
    <col min="4101" max="4101" width="11.54296875" bestFit="1" customWidth="1"/>
    <col min="4102" max="4102" width="9.54296875" bestFit="1" customWidth="1"/>
    <col min="4103" max="4103" width="11.54296875" bestFit="1" customWidth="1"/>
    <col min="4104" max="4106" width="9.26953125" bestFit="1" customWidth="1"/>
    <col min="4107" max="4108" width="9.54296875" bestFit="1" customWidth="1"/>
    <col min="4109" max="4109" width="9.26953125" bestFit="1" customWidth="1"/>
    <col min="4110" max="4111" width="9.54296875" bestFit="1" customWidth="1"/>
    <col min="4112" max="4113" width="9.26953125" bestFit="1" customWidth="1"/>
    <col min="4332" max="4335" width="9.26953125" bestFit="1" customWidth="1"/>
    <col min="4336" max="4336" width="12.1796875" bestFit="1" customWidth="1"/>
    <col min="4337" max="4337" width="9.26953125" bestFit="1" customWidth="1"/>
    <col min="4338" max="4338" width="12.1796875" bestFit="1" customWidth="1"/>
    <col min="4339" max="4339" width="9.54296875" bestFit="1" customWidth="1"/>
    <col min="4340" max="4340" width="9.26953125" bestFit="1" customWidth="1"/>
    <col min="4341" max="4341" width="9.54296875" bestFit="1" customWidth="1"/>
    <col min="4342" max="4343" width="9.26953125" bestFit="1" customWidth="1"/>
    <col min="4344" max="4344" width="9.54296875" bestFit="1" customWidth="1"/>
    <col min="4345" max="4348" width="9.26953125" bestFit="1" customWidth="1"/>
    <col min="4349" max="4349" width="10.54296875" bestFit="1" customWidth="1"/>
    <col min="4350" max="4351" width="9.26953125" bestFit="1" customWidth="1"/>
    <col min="4352" max="4352" width="9.54296875" bestFit="1" customWidth="1"/>
    <col min="4353" max="4353" width="10.54296875" bestFit="1" customWidth="1"/>
    <col min="4354" max="4354" width="11.54296875" bestFit="1" customWidth="1"/>
    <col min="4355" max="4356" width="12.54296875" bestFit="1" customWidth="1"/>
    <col min="4357" max="4357" width="11.54296875" bestFit="1" customWidth="1"/>
    <col min="4358" max="4358" width="9.54296875" bestFit="1" customWidth="1"/>
    <col min="4359" max="4359" width="11.54296875" bestFit="1" customWidth="1"/>
    <col min="4360" max="4362" width="9.26953125" bestFit="1" customWidth="1"/>
    <col min="4363" max="4364" width="9.54296875" bestFit="1" customWidth="1"/>
    <col min="4365" max="4365" width="9.26953125" bestFit="1" customWidth="1"/>
    <col min="4366" max="4367" width="9.54296875" bestFit="1" customWidth="1"/>
    <col min="4368" max="4369" width="9.26953125" bestFit="1" customWidth="1"/>
    <col min="4588" max="4591" width="9.26953125" bestFit="1" customWidth="1"/>
    <col min="4592" max="4592" width="12.1796875" bestFit="1" customWidth="1"/>
    <col min="4593" max="4593" width="9.26953125" bestFit="1" customWidth="1"/>
    <col min="4594" max="4594" width="12.1796875" bestFit="1" customWidth="1"/>
    <col min="4595" max="4595" width="9.54296875" bestFit="1" customWidth="1"/>
    <col min="4596" max="4596" width="9.26953125" bestFit="1" customWidth="1"/>
    <col min="4597" max="4597" width="9.54296875" bestFit="1" customWidth="1"/>
    <col min="4598" max="4599" width="9.26953125" bestFit="1" customWidth="1"/>
    <col min="4600" max="4600" width="9.54296875" bestFit="1" customWidth="1"/>
    <col min="4601" max="4604" width="9.26953125" bestFit="1" customWidth="1"/>
    <col min="4605" max="4605" width="10.54296875" bestFit="1" customWidth="1"/>
    <col min="4606" max="4607" width="9.26953125" bestFit="1" customWidth="1"/>
    <col min="4608" max="4608" width="9.54296875" bestFit="1" customWidth="1"/>
    <col min="4609" max="4609" width="10.54296875" bestFit="1" customWidth="1"/>
    <col min="4610" max="4610" width="11.54296875" bestFit="1" customWidth="1"/>
    <col min="4611" max="4612" width="12.54296875" bestFit="1" customWidth="1"/>
    <col min="4613" max="4613" width="11.54296875" bestFit="1" customWidth="1"/>
    <col min="4614" max="4614" width="9.54296875" bestFit="1" customWidth="1"/>
    <col min="4615" max="4615" width="11.54296875" bestFit="1" customWidth="1"/>
    <col min="4616" max="4618" width="9.26953125" bestFit="1" customWidth="1"/>
    <col min="4619" max="4620" width="9.54296875" bestFit="1" customWidth="1"/>
    <col min="4621" max="4621" width="9.26953125" bestFit="1" customWidth="1"/>
    <col min="4622" max="4623" width="9.54296875" bestFit="1" customWidth="1"/>
    <col min="4624" max="4625" width="9.26953125" bestFit="1" customWidth="1"/>
    <col min="4844" max="4847" width="9.26953125" bestFit="1" customWidth="1"/>
    <col min="4848" max="4848" width="12.1796875" bestFit="1" customWidth="1"/>
    <col min="4849" max="4849" width="9.26953125" bestFit="1" customWidth="1"/>
    <col min="4850" max="4850" width="12.1796875" bestFit="1" customWidth="1"/>
    <col min="4851" max="4851" width="9.54296875" bestFit="1" customWidth="1"/>
    <col min="4852" max="4852" width="9.26953125" bestFit="1" customWidth="1"/>
    <col min="4853" max="4853" width="9.54296875" bestFit="1" customWidth="1"/>
    <col min="4854" max="4855" width="9.26953125" bestFit="1" customWidth="1"/>
    <col min="4856" max="4856" width="9.54296875" bestFit="1" customWidth="1"/>
    <col min="4857" max="4860" width="9.26953125" bestFit="1" customWidth="1"/>
    <col min="4861" max="4861" width="10.54296875" bestFit="1" customWidth="1"/>
    <col min="4862" max="4863" width="9.26953125" bestFit="1" customWidth="1"/>
    <col min="4864" max="4864" width="9.54296875" bestFit="1" customWidth="1"/>
    <col min="4865" max="4865" width="10.54296875" bestFit="1" customWidth="1"/>
    <col min="4866" max="4866" width="11.54296875" bestFit="1" customWidth="1"/>
    <col min="4867" max="4868" width="12.54296875" bestFit="1" customWidth="1"/>
    <col min="4869" max="4869" width="11.54296875" bestFit="1" customWidth="1"/>
    <col min="4870" max="4870" width="9.54296875" bestFit="1" customWidth="1"/>
    <col min="4871" max="4871" width="11.54296875" bestFit="1" customWidth="1"/>
    <col min="4872" max="4874" width="9.26953125" bestFit="1" customWidth="1"/>
    <col min="4875" max="4876" width="9.54296875" bestFit="1" customWidth="1"/>
    <col min="4877" max="4877" width="9.26953125" bestFit="1" customWidth="1"/>
    <col min="4878" max="4879" width="9.54296875" bestFit="1" customWidth="1"/>
    <col min="4880" max="4881" width="9.26953125" bestFit="1" customWidth="1"/>
    <col min="5100" max="5103" width="9.26953125" bestFit="1" customWidth="1"/>
    <col min="5104" max="5104" width="12.1796875" bestFit="1" customWidth="1"/>
    <col min="5105" max="5105" width="9.26953125" bestFit="1" customWidth="1"/>
    <col min="5106" max="5106" width="12.1796875" bestFit="1" customWidth="1"/>
    <col min="5107" max="5107" width="9.54296875" bestFit="1" customWidth="1"/>
    <col min="5108" max="5108" width="9.26953125" bestFit="1" customWidth="1"/>
    <col min="5109" max="5109" width="9.54296875" bestFit="1" customWidth="1"/>
    <col min="5110" max="5111" width="9.26953125" bestFit="1" customWidth="1"/>
    <col min="5112" max="5112" width="9.54296875" bestFit="1" customWidth="1"/>
    <col min="5113" max="5116" width="9.26953125" bestFit="1" customWidth="1"/>
    <col min="5117" max="5117" width="10.54296875" bestFit="1" customWidth="1"/>
    <col min="5118" max="5119" width="9.26953125" bestFit="1" customWidth="1"/>
    <col min="5120" max="5120" width="9.54296875" bestFit="1" customWidth="1"/>
    <col min="5121" max="5121" width="10.54296875" bestFit="1" customWidth="1"/>
    <col min="5122" max="5122" width="11.54296875" bestFit="1" customWidth="1"/>
    <col min="5123" max="5124" width="12.54296875" bestFit="1" customWidth="1"/>
    <col min="5125" max="5125" width="11.54296875" bestFit="1" customWidth="1"/>
    <col min="5126" max="5126" width="9.54296875" bestFit="1" customWidth="1"/>
    <col min="5127" max="5127" width="11.54296875" bestFit="1" customWidth="1"/>
    <col min="5128" max="5130" width="9.26953125" bestFit="1" customWidth="1"/>
    <col min="5131" max="5132" width="9.54296875" bestFit="1" customWidth="1"/>
    <col min="5133" max="5133" width="9.26953125" bestFit="1" customWidth="1"/>
    <col min="5134" max="5135" width="9.54296875" bestFit="1" customWidth="1"/>
    <col min="5136" max="5137" width="9.26953125" bestFit="1" customWidth="1"/>
    <col min="5356" max="5359" width="9.26953125" bestFit="1" customWidth="1"/>
    <col min="5360" max="5360" width="12.1796875" bestFit="1" customWidth="1"/>
    <col min="5361" max="5361" width="9.26953125" bestFit="1" customWidth="1"/>
    <col min="5362" max="5362" width="12.1796875" bestFit="1" customWidth="1"/>
    <col min="5363" max="5363" width="9.54296875" bestFit="1" customWidth="1"/>
    <col min="5364" max="5364" width="9.26953125" bestFit="1" customWidth="1"/>
    <col min="5365" max="5365" width="9.54296875" bestFit="1" customWidth="1"/>
    <col min="5366" max="5367" width="9.26953125" bestFit="1" customWidth="1"/>
    <col min="5368" max="5368" width="9.54296875" bestFit="1" customWidth="1"/>
    <col min="5369" max="5372" width="9.26953125" bestFit="1" customWidth="1"/>
    <col min="5373" max="5373" width="10.54296875" bestFit="1" customWidth="1"/>
    <col min="5374" max="5375" width="9.26953125" bestFit="1" customWidth="1"/>
    <col min="5376" max="5376" width="9.54296875" bestFit="1" customWidth="1"/>
    <col min="5377" max="5377" width="10.54296875" bestFit="1" customWidth="1"/>
    <col min="5378" max="5378" width="11.54296875" bestFit="1" customWidth="1"/>
    <col min="5379" max="5380" width="12.54296875" bestFit="1" customWidth="1"/>
    <col min="5381" max="5381" width="11.54296875" bestFit="1" customWidth="1"/>
    <col min="5382" max="5382" width="9.54296875" bestFit="1" customWidth="1"/>
    <col min="5383" max="5383" width="11.54296875" bestFit="1" customWidth="1"/>
    <col min="5384" max="5386" width="9.26953125" bestFit="1" customWidth="1"/>
    <col min="5387" max="5388" width="9.54296875" bestFit="1" customWidth="1"/>
    <col min="5389" max="5389" width="9.26953125" bestFit="1" customWidth="1"/>
    <col min="5390" max="5391" width="9.54296875" bestFit="1" customWidth="1"/>
    <col min="5392" max="5393" width="9.26953125" bestFit="1" customWidth="1"/>
    <col min="5612" max="5615" width="9.26953125" bestFit="1" customWidth="1"/>
    <col min="5616" max="5616" width="12.1796875" bestFit="1" customWidth="1"/>
    <col min="5617" max="5617" width="9.26953125" bestFit="1" customWidth="1"/>
    <col min="5618" max="5618" width="12.1796875" bestFit="1" customWidth="1"/>
    <col min="5619" max="5619" width="9.54296875" bestFit="1" customWidth="1"/>
    <col min="5620" max="5620" width="9.26953125" bestFit="1" customWidth="1"/>
    <col min="5621" max="5621" width="9.54296875" bestFit="1" customWidth="1"/>
    <col min="5622" max="5623" width="9.26953125" bestFit="1" customWidth="1"/>
    <col min="5624" max="5624" width="9.54296875" bestFit="1" customWidth="1"/>
    <col min="5625" max="5628" width="9.26953125" bestFit="1" customWidth="1"/>
    <col min="5629" max="5629" width="10.54296875" bestFit="1" customWidth="1"/>
    <col min="5630" max="5631" width="9.26953125" bestFit="1" customWidth="1"/>
    <col min="5632" max="5632" width="9.54296875" bestFit="1" customWidth="1"/>
    <col min="5633" max="5633" width="10.54296875" bestFit="1" customWidth="1"/>
    <col min="5634" max="5634" width="11.54296875" bestFit="1" customWidth="1"/>
    <col min="5635" max="5636" width="12.54296875" bestFit="1" customWidth="1"/>
    <col min="5637" max="5637" width="11.54296875" bestFit="1" customWidth="1"/>
    <col min="5638" max="5638" width="9.54296875" bestFit="1" customWidth="1"/>
    <col min="5639" max="5639" width="11.54296875" bestFit="1" customWidth="1"/>
    <col min="5640" max="5642" width="9.26953125" bestFit="1" customWidth="1"/>
    <col min="5643" max="5644" width="9.54296875" bestFit="1" customWidth="1"/>
    <col min="5645" max="5645" width="9.26953125" bestFit="1" customWidth="1"/>
    <col min="5646" max="5647" width="9.54296875" bestFit="1" customWidth="1"/>
    <col min="5648" max="5649" width="9.26953125" bestFit="1" customWidth="1"/>
    <col min="5868" max="5871" width="9.26953125" bestFit="1" customWidth="1"/>
    <col min="5872" max="5872" width="12.1796875" bestFit="1" customWidth="1"/>
    <col min="5873" max="5873" width="9.26953125" bestFit="1" customWidth="1"/>
    <col min="5874" max="5874" width="12.1796875" bestFit="1" customWidth="1"/>
    <col min="5875" max="5875" width="9.54296875" bestFit="1" customWidth="1"/>
    <col min="5876" max="5876" width="9.26953125" bestFit="1" customWidth="1"/>
    <col min="5877" max="5877" width="9.54296875" bestFit="1" customWidth="1"/>
    <col min="5878" max="5879" width="9.26953125" bestFit="1" customWidth="1"/>
    <col min="5880" max="5880" width="9.54296875" bestFit="1" customWidth="1"/>
    <col min="5881" max="5884" width="9.26953125" bestFit="1" customWidth="1"/>
    <col min="5885" max="5885" width="10.54296875" bestFit="1" customWidth="1"/>
    <col min="5886" max="5887" width="9.26953125" bestFit="1" customWidth="1"/>
    <col min="5888" max="5888" width="9.54296875" bestFit="1" customWidth="1"/>
    <col min="5889" max="5889" width="10.54296875" bestFit="1" customWidth="1"/>
    <col min="5890" max="5890" width="11.54296875" bestFit="1" customWidth="1"/>
    <col min="5891" max="5892" width="12.54296875" bestFit="1" customWidth="1"/>
    <col min="5893" max="5893" width="11.54296875" bestFit="1" customWidth="1"/>
    <col min="5894" max="5894" width="9.54296875" bestFit="1" customWidth="1"/>
    <col min="5895" max="5895" width="11.54296875" bestFit="1" customWidth="1"/>
    <col min="5896" max="5898" width="9.26953125" bestFit="1" customWidth="1"/>
    <col min="5899" max="5900" width="9.54296875" bestFit="1" customWidth="1"/>
    <col min="5901" max="5901" width="9.26953125" bestFit="1" customWidth="1"/>
    <col min="5902" max="5903" width="9.54296875" bestFit="1" customWidth="1"/>
    <col min="5904" max="5905" width="9.26953125" bestFit="1" customWidth="1"/>
    <col min="6124" max="6127" width="9.26953125" bestFit="1" customWidth="1"/>
    <col min="6128" max="6128" width="12.1796875" bestFit="1" customWidth="1"/>
    <col min="6129" max="6129" width="9.26953125" bestFit="1" customWidth="1"/>
    <col min="6130" max="6130" width="12.1796875" bestFit="1" customWidth="1"/>
    <col min="6131" max="6131" width="9.54296875" bestFit="1" customWidth="1"/>
    <col min="6132" max="6132" width="9.26953125" bestFit="1" customWidth="1"/>
    <col min="6133" max="6133" width="9.54296875" bestFit="1" customWidth="1"/>
    <col min="6134" max="6135" width="9.26953125" bestFit="1" customWidth="1"/>
    <col min="6136" max="6136" width="9.54296875" bestFit="1" customWidth="1"/>
    <col min="6137" max="6140" width="9.26953125" bestFit="1" customWidth="1"/>
    <col min="6141" max="6141" width="10.54296875" bestFit="1" customWidth="1"/>
    <col min="6142" max="6143" width="9.26953125" bestFit="1" customWidth="1"/>
    <col min="6144" max="6144" width="9.54296875" bestFit="1" customWidth="1"/>
    <col min="6145" max="6145" width="10.54296875" bestFit="1" customWidth="1"/>
    <col min="6146" max="6146" width="11.54296875" bestFit="1" customWidth="1"/>
    <col min="6147" max="6148" width="12.54296875" bestFit="1" customWidth="1"/>
    <col min="6149" max="6149" width="11.54296875" bestFit="1" customWidth="1"/>
    <col min="6150" max="6150" width="9.54296875" bestFit="1" customWidth="1"/>
    <col min="6151" max="6151" width="11.54296875" bestFit="1" customWidth="1"/>
    <col min="6152" max="6154" width="9.26953125" bestFit="1" customWidth="1"/>
    <col min="6155" max="6156" width="9.54296875" bestFit="1" customWidth="1"/>
    <col min="6157" max="6157" width="9.26953125" bestFit="1" customWidth="1"/>
    <col min="6158" max="6159" width="9.54296875" bestFit="1" customWidth="1"/>
    <col min="6160" max="6161" width="9.26953125" bestFit="1" customWidth="1"/>
    <col min="6380" max="6383" width="9.26953125" bestFit="1" customWidth="1"/>
    <col min="6384" max="6384" width="12.1796875" bestFit="1" customWidth="1"/>
    <col min="6385" max="6385" width="9.26953125" bestFit="1" customWidth="1"/>
    <col min="6386" max="6386" width="12.1796875" bestFit="1" customWidth="1"/>
    <col min="6387" max="6387" width="9.54296875" bestFit="1" customWidth="1"/>
    <col min="6388" max="6388" width="9.26953125" bestFit="1" customWidth="1"/>
    <col min="6389" max="6389" width="9.54296875" bestFit="1" customWidth="1"/>
    <col min="6390" max="6391" width="9.26953125" bestFit="1" customWidth="1"/>
    <col min="6392" max="6392" width="9.54296875" bestFit="1" customWidth="1"/>
    <col min="6393" max="6396" width="9.26953125" bestFit="1" customWidth="1"/>
    <col min="6397" max="6397" width="10.54296875" bestFit="1" customWidth="1"/>
    <col min="6398" max="6399" width="9.26953125" bestFit="1" customWidth="1"/>
    <col min="6400" max="6400" width="9.54296875" bestFit="1" customWidth="1"/>
    <col min="6401" max="6401" width="10.54296875" bestFit="1" customWidth="1"/>
    <col min="6402" max="6402" width="11.54296875" bestFit="1" customWidth="1"/>
    <col min="6403" max="6404" width="12.54296875" bestFit="1" customWidth="1"/>
    <col min="6405" max="6405" width="11.54296875" bestFit="1" customWidth="1"/>
    <col min="6406" max="6406" width="9.54296875" bestFit="1" customWidth="1"/>
    <col min="6407" max="6407" width="11.54296875" bestFit="1" customWidth="1"/>
    <col min="6408" max="6410" width="9.26953125" bestFit="1" customWidth="1"/>
    <col min="6411" max="6412" width="9.54296875" bestFit="1" customWidth="1"/>
    <col min="6413" max="6413" width="9.26953125" bestFit="1" customWidth="1"/>
    <col min="6414" max="6415" width="9.54296875" bestFit="1" customWidth="1"/>
    <col min="6416" max="6417" width="9.26953125" bestFit="1" customWidth="1"/>
    <col min="6636" max="6639" width="9.26953125" bestFit="1" customWidth="1"/>
    <col min="6640" max="6640" width="12.1796875" bestFit="1" customWidth="1"/>
    <col min="6641" max="6641" width="9.26953125" bestFit="1" customWidth="1"/>
    <col min="6642" max="6642" width="12.1796875" bestFit="1" customWidth="1"/>
    <col min="6643" max="6643" width="9.54296875" bestFit="1" customWidth="1"/>
    <col min="6644" max="6644" width="9.26953125" bestFit="1" customWidth="1"/>
    <col min="6645" max="6645" width="9.54296875" bestFit="1" customWidth="1"/>
    <col min="6646" max="6647" width="9.26953125" bestFit="1" customWidth="1"/>
    <col min="6648" max="6648" width="9.54296875" bestFit="1" customWidth="1"/>
    <col min="6649" max="6652" width="9.26953125" bestFit="1" customWidth="1"/>
    <col min="6653" max="6653" width="10.54296875" bestFit="1" customWidth="1"/>
    <col min="6654" max="6655" width="9.26953125" bestFit="1" customWidth="1"/>
    <col min="6656" max="6656" width="9.54296875" bestFit="1" customWidth="1"/>
    <col min="6657" max="6657" width="10.54296875" bestFit="1" customWidth="1"/>
    <col min="6658" max="6658" width="11.54296875" bestFit="1" customWidth="1"/>
    <col min="6659" max="6660" width="12.54296875" bestFit="1" customWidth="1"/>
    <col min="6661" max="6661" width="11.54296875" bestFit="1" customWidth="1"/>
    <col min="6662" max="6662" width="9.54296875" bestFit="1" customWidth="1"/>
    <col min="6663" max="6663" width="11.54296875" bestFit="1" customWidth="1"/>
    <col min="6664" max="6666" width="9.26953125" bestFit="1" customWidth="1"/>
    <col min="6667" max="6668" width="9.54296875" bestFit="1" customWidth="1"/>
    <col min="6669" max="6669" width="9.26953125" bestFit="1" customWidth="1"/>
    <col min="6670" max="6671" width="9.54296875" bestFit="1" customWidth="1"/>
    <col min="6672" max="6673" width="9.26953125" bestFit="1" customWidth="1"/>
    <col min="6892" max="6895" width="9.26953125" bestFit="1" customWidth="1"/>
    <col min="6896" max="6896" width="12.1796875" bestFit="1" customWidth="1"/>
    <col min="6897" max="6897" width="9.26953125" bestFit="1" customWidth="1"/>
    <col min="6898" max="6898" width="12.1796875" bestFit="1" customWidth="1"/>
    <col min="6899" max="6899" width="9.54296875" bestFit="1" customWidth="1"/>
    <col min="6900" max="6900" width="9.26953125" bestFit="1" customWidth="1"/>
    <col min="6901" max="6901" width="9.54296875" bestFit="1" customWidth="1"/>
    <col min="6902" max="6903" width="9.26953125" bestFit="1" customWidth="1"/>
    <col min="6904" max="6904" width="9.54296875" bestFit="1" customWidth="1"/>
    <col min="6905" max="6908" width="9.26953125" bestFit="1" customWidth="1"/>
    <col min="6909" max="6909" width="10.54296875" bestFit="1" customWidth="1"/>
    <col min="6910" max="6911" width="9.26953125" bestFit="1" customWidth="1"/>
    <col min="6912" max="6912" width="9.54296875" bestFit="1" customWidth="1"/>
    <col min="6913" max="6913" width="10.54296875" bestFit="1" customWidth="1"/>
    <col min="6914" max="6914" width="11.54296875" bestFit="1" customWidth="1"/>
    <col min="6915" max="6916" width="12.54296875" bestFit="1" customWidth="1"/>
    <col min="6917" max="6917" width="11.54296875" bestFit="1" customWidth="1"/>
    <col min="6918" max="6918" width="9.54296875" bestFit="1" customWidth="1"/>
    <col min="6919" max="6919" width="11.54296875" bestFit="1" customWidth="1"/>
    <col min="6920" max="6922" width="9.26953125" bestFit="1" customWidth="1"/>
    <col min="6923" max="6924" width="9.54296875" bestFit="1" customWidth="1"/>
    <col min="6925" max="6925" width="9.26953125" bestFit="1" customWidth="1"/>
    <col min="6926" max="6927" width="9.54296875" bestFit="1" customWidth="1"/>
    <col min="6928" max="6929" width="9.26953125" bestFit="1" customWidth="1"/>
    <col min="7148" max="7151" width="9.26953125" bestFit="1" customWidth="1"/>
    <col min="7152" max="7152" width="12.1796875" bestFit="1" customWidth="1"/>
    <col min="7153" max="7153" width="9.26953125" bestFit="1" customWidth="1"/>
    <col min="7154" max="7154" width="12.1796875" bestFit="1" customWidth="1"/>
    <col min="7155" max="7155" width="9.54296875" bestFit="1" customWidth="1"/>
    <col min="7156" max="7156" width="9.26953125" bestFit="1" customWidth="1"/>
    <col min="7157" max="7157" width="9.54296875" bestFit="1" customWidth="1"/>
    <col min="7158" max="7159" width="9.26953125" bestFit="1" customWidth="1"/>
    <col min="7160" max="7160" width="9.54296875" bestFit="1" customWidth="1"/>
    <col min="7161" max="7164" width="9.26953125" bestFit="1" customWidth="1"/>
    <col min="7165" max="7165" width="10.54296875" bestFit="1" customWidth="1"/>
    <col min="7166" max="7167" width="9.26953125" bestFit="1" customWidth="1"/>
    <col min="7168" max="7168" width="9.54296875" bestFit="1" customWidth="1"/>
    <col min="7169" max="7169" width="10.54296875" bestFit="1" customWidth="1"/>
    <col min="7170" max="7170" width="11.54296875" bestFit="1" customWidth="1"/>
    <col min="7171" max="7172" width="12.54296875" bestFit="1" customWidth="1"/>
    <col min="7173" max="7173" width="11.54296875" bestFit="1" customWidth="1"/>
    <col min="7174" max="7174" width="9.54296875" bestFit="1" customWidth="1"/>
    <col min="7175" max="7175" width="11.54296875" bestFit="1" customWidth="1"/>
    <col min="7176" max="7178" width="9.26953125" bestFit="1" customWidth="1"/>
    <col min="7179" max="7180" width="9.54296875" bestFit="1" customWidth="1"/>
    <col min="7181" max="7181" width="9.26953125" bestFit="1" customWidth="1"/>
    <col min="7182" max="7183" width="9.54296875" bestFit="1" customWidth="1"/>
    <col min="7184" max="7185" width="9.26953125" bestFit="1" customWidth="1"/>
    <col min="7404" max="7407" width="9.26953125" bestFit="1" customWidth="1"/>
    <col min="7408" max="7408" width="12.1796875" bestFit="1" customWidth="1"/>
    <col min="7409" max="7409" width="9.26953125" bestFit="1" customWidth="1"/>
    <col min="7410" max="7410" width="12.1796875" bestFit="1" customWidth="1"/>
    <col min="7411" max="7411" width="9.54296875" bestFit="1" customWidth="1"/>
    <col min="7412" max="7412" width="9.26953125" bestFit="1" customWidth="1"/>
    <col min="7413" max="7413" width="9.54296875" bestFit="1" customWidth="1"/>
    <col min="7414" max="7415" width="9.26953125" bestFit="1" customWidth="1"/>
    <col min="7416" max="7416" width="9.54296875" bestFit="1" customWidth="1"/>
    <col min="7417" max="7420" width="9.26953125" bestFit="1" customWidth="1"/>
    <col min="7421" max="7421" width="10.54296875" bestFit="1" customWidth="1"/>
    <col min="7422" max="7423" width="9.26953125" bestFit="1" customWidth="1"/>
    <col min="7424" max="7424" width="9.54296875" bestFit="1" customWidth="1"/>
    <col min="7425" max="7425" width="10.54296875" bestFit="1" customWidth="1"/>
    <col min="7426" max="7426" width="11.54296875" bestFit="1" customWidth="1"/>
    <col min="7427" max="7428" width="12.54296875" bestFit="1" customWidth="1"/>
    <col min="7429" max="7429" width="11.54296875" bestFit="1" customWidth="1"/>
    <col min="7430" max="7430" width="9.54296875" bestFit="1" customWidth="1"/>
    <col min="7431" max="7431" width="11.54296875" bestFit="1" customWidth="1"/>
    <col min="7432" max="7434" width="9.26953125" bestFit="1" customWidth="1"/>
    <col min="7435" max="7436" width="9.54296875" bestFit="1" customWidth="1"/>
    <col min="7437" max="7437" width="9.26953125" bestFit="1" customWidth="1"/>
    <col min="7438" max="7439" width="9.54296875" bestFit="1" customWidth="1"/>
    <col min="7440" max="7441" width="9.26953125" bestFit="1" customWidth="1"/>
    <col min="7660" max="7663" width="9.26953125" bestFit="1" customWidth="1"/>
    <col min="7664" max="7664" width="12.1796875" bestFit="1" customWidth="1"/>
    <col min="7665" max="7665" width="9.26953125" bestFit="1" customWidth="1"/>
    <col min="7666" max="7666" width="12.1796875" bestFit="1" customWidth="1"/>
    <col min="7667" max="7667" width="9.54296875" bestFit="1" customWidth="1"/>
    <col min="7668" max="7668" width="9.26953125" bestFit="1" customWidth="1"/>
    <col min="7669" max="7669" width="9.54296875" bestFit="1" customWidth="1"/>
    <col min="7670" max="7671" width="9.26953125" bestFit="1" customWidth="1"/>
    <col min="7672" max="7672" width="9.54296875" bestFit="1" customWidth="1"/>
    <col min="7673" max="7676" width="9.26953125" bestFit="1" customWidth="1"/>
    <col min="7677" max="7677" width="10.54296875" bestFit="1" customWidth="1"/>
    <col min="7678" max="7679" width="9.26953125" bestFit="1" customWidth="1"/>
    <col min="7680" max="7680" width="9.54296875" bestFit="1" customWidth="1"/>
    <col min="7681" max="7681" width="10.54296875" bestFit="1" customWidth="1"/>
    <col min="7682" max="7682" width="11.54296875" bestFit="1" customWidth="1"/>
    <col min="7683" max="7684" width="12.54296875" bestFit="1" customWidth="1"/>
    <col min="7685" max="7685" width="11.54296875" bestFit="1" customWidth="1"/>
    <col min="7686" max="7686" width="9.54296875" bestFit="1" customWidth="1"/>
    <col min="7687" max="7687" width="11.54296875" bestFit="1" customWidth="1"/>
    <col min="7688" max="7690" width="9.26953125" bestFit="1" customWidth="1"/>
    <col min="7691" max="7692" width="9.54296875" bestFit="1" customWidth="1"/>
    <col min="7693" max="7693" width="9.26953125" bestFit="1" customWidth="1"/>
    <col min="7694" max="7695" width="9.54296875" bestFit="1" customWidth="1"/>
    <col min="7696" max="7697" width="9.26953125" bestFit="1" customWidth="1"/>
    <col min="7916" max="7919" width="9.26953125" bestFit="1" customWidth="1"/>
    <col min="7920" max="7920" width="12.1796875" bestFit="1" customWidth="1"/>
    <col min="7921" max="7921" width="9.26953125" bestFit="1" customWidth="1"/>
    <col min="7922" max="7922" width="12.1796875" bestFit="1" customWidth="1"/>
    <col min="7923" max="7923" width="9.54296875" bestFit="1" customWidth="1"/>
    <col min="7924" max="7924" width="9.26953125" bestFit="1" customWidth="1"/>
    <col min="7925" max="7925" width="9.54296875" bestFit="1" customWidth="1"/>
    <col min="7926" max="7927" width="9.26953125" bestFit="1" customWidth="1"/>
    <col min="7928" max="7928" width="9.54296875" bestFit="1" customWidth="1"/>
    <col min="7929" max="7932" width="9.26953125" bestFit="1" customWidth="1"/>
    <col min="7933" max="7933" width="10.54296875" bestFit="1" customWidth="1"/>
    <col min="7934" max="7935" width="9.26953125" bestFit="1" customWidth="1"/>
    <col min="7936" max="7936" width="9.54296875" bestFit="1" customWidth="1"/>
    <col min="7937" max="7937" width="10.54296875" bestFit="1" customWidth="1"/>
    <col min="7938" max="7938" width="11.54296875" bestFit="1" customWidth="1"/>
    <col min="7939" max="7940" width="12.54296875" bestFit="1" customWidth="1"/>
    <col min="7941" max="7941" width="11.54296875" bestFit="1" customWidth="1"/>
    <col min="7942" max="7942" width="9.54296875" bestFit="1" customWidth="1"/>
    <col min="7943" max="7943" width="11.54296875" bestFit="1" customWidth="1"/>
    <col min="7944" max="7946" width="9.26953125" bestFit="1" customWidth="1"/>
    <col min="7947" max="7948" width="9.54296875" bestFit="1" customWidth="1"/>
    <col min="7949" max="7949" width="9.26953125" bestFit="1" customWidth="1"/>
    <col min="7950" max="7951" width="9.54296875" bestFit="1" customWidth="1"/>
    <col min="7952" max="7953" width="9.26953125" bestFit="1" customWidth="1"/>
    <col min="8172" max="8175" width="9.26953125" bestFit="1" customWidth="1"/>
    <col min="8176" max="8176" width="12.1796875" bestFit="1" customWidth="1"/>
    <col min="8177" max="8177" width="9.26953125" bestFit="1" customWidth="1"/>
    <col min="8178" max="8178" width="12.1796875" bestFit="1" customWidth="1"/>
    <col min="8179" max="8179" width="9.54296875" bestFit="1" customWidth="1"/>
    <col min="8180" max="8180" width="9.26953125" bestFit="1" customWidth="1"/>
    <col min="8181" max="8181" width="9.54296875" bestFit="1" customWidth="1"/>
    <col min="8182" max="8183" width="9.26953125" bestFit="1" customWidth="1"/>
    <col min="8184" max="8184" width="9.54296875" bestFit="1" customWidth="1"/>
    <col min="8185" max="8188" width="9.26953125" bestFit="1" customWidth="1"/>
    <col min="8189" max="8189" width="10.54296875" bestFit="1" customWidth="1"/>
    <col min="8190" max="8191" width="9.26953125" bestFit="1" customWidth="1"/>
    <col min="8192" max="8192" width="9.54296875" bestFit="1" customWidth="1"/>
    <col min="8193" max="8193" width="10.54296875" bestFit="1" customWidth="1"/>
    <col min="8194" max="8194" width="11.54296875" bestFit="1" customWidth="1"/>
    <col min="8195" max="8196" width="12.54296875" bestFit="1" customWidth="1"/>
    <col min="8197" max="8197" width="11.54296875" bestFit="1" customWidth="1"/>
    <col min="8198" max="8198" width="9.54296875" bestFit="1" customWidth="1"/>
    <col min="8199" max="8199" width="11.54296875" bestFit="1" customWidth="1"/>
    <col min="8200" max="8202" width="9.26953125" bestFit="1" customWidth="1"/>
    <col min="8203" max="8204" width="9.54296875" bestFit="1" customWidth="1"/>
    <col min="8205" max="8205" width="9.26953125" bestFit="1" customWidth="1"/>
    <col min="8206" max="8207" width="9.54296875" bestFit="1" customWidth="1"/>
    <col min="8208" max="8209" width="9.26953125" bestFit="1" customWidth="1"/>
    <col min="8428" max="8431" width="9.26953125" bestFit="1" customWidth="1"/>
    <col min="8432" max="8432" width="12.1796875" bestFit="1" customWidth="1"/>
    <col min="8433" max="8433" width="9.26953125" bestFit="1" customWidth="1"/>
    <col min="8434" max="8434" width="12.1796875" bestFit="1" customWidth="1"/>
    <col min="8435" max="8435" width="9.54296875" bestFit="1" customWidth="1"/>
    <col min="8436" max="8436" width="9.26953125" bestFit="1" customWidth="1"/>
    <col min="8437" max="8437" width="9.54296875" bestFit="1" customWidth="1"/>
    <col min="8438" max="8439" width="9.26953125" bestFit="1" customWidth="1"/>
    <col min="8440" max="8440" width="9.54296875" bestFit="1" customWidth="1"/>
    <col min="8441" max="8444" width="9.26953125" bestFit="1" customWidth="1"/>
    <col min="8445" max="8445" width="10.54296875" bestFit="1" customWidth="1"/>
    <col min="8446" max="8447" width="9.26953125" bestFit="1" customWidth="1"/>
    <col min="8448" max="8448" width="9.54296875" bestFit="1" customWidth="1"/>
    <col min="8449" max="8449" width="10.54296875" bestFit="1" customWidth="1"/>
    <col min="8450" max="8450" width="11.54296875" bestFit="1" customWidth="1"/>
    <col min="8451" max="8452" width="12.54296875" bestFit="1" customWidth="1"/>
    <col min="8453" max="8453" width="11.54296875" bestFit="1" customWidth="1"/>
    <col min="8454" max="8454" width="9.54296875" bestFit="1" customWidth="1"/>
    <col min="8455" max="8455" width="11.54296875" bestFit="1" customWidth="1"/>
    <col min="8456" max="8458" width="9.26953125" bestFit="1" customWidth="1"/>
    <col min="8459" max="8460" width="9.54296875" bestFit="1" customWidth="1"/>
    <col min="8461" max="8461" width="9.26953125" bestFit="1" customWidth="1"/>
    <col min="8462" max="8463" width="9.54296875" bestFit="1" customWidth="1"/>
    <col min="8464" max="8465" width="9.26953125" bestFit="1" customWidth="1"/>
    <col min="8684" max="8687" width="9.26953125" bestFit="1" customWidth="1"/>
    <col min="8688" max="8688" width="12.1796875" bestFit="1" customWidth="1"/>
    <col min="8689" max="8689" width="9.26953125" bestFit="1" customWidth="1"/>
    <col min="8690" max="8690" width="12.1796875" bestFit="1" customWidth="1"/>
    <col min="8691" max="8691" width="9.54296875" bestFit="1" customWidth="1"/>
    <col min="8692" max="8692" width="9.26953125" bestFit="1" customWidth="1"/>
    <col min="8693" max="8693" width="9.54296875" bestFit="1" customWidth="1"/>
    <col min="8694" max="8695" width="9.26953125" bestFit="1" customWidth="1"/>
    <col min="8696" max="8696" width="9.54296875" bestFit="1" customWidth="1"/>
    <col min="8697" max="8700" width="9.26953125" bestFit="1" customWidth="1"/>
    <col min="8701" max="8701" width="10.54296875" bestFit="1" customWidth="1"/>
    <col min="8702" max="8703" width="9.26953125" bestFit="1" customWidth="1"/>
    <col min="8704" max="8704" width="9.54296875" bestFit="1" customWidth="1"/>
    <col min="8705" max="8705" width="10.54296875" bestFit="1" customWidth="1"/>
    <col min="8706" max="8706" width="11.54296875" bestFit="1" customWidth="1"/>
    <col min="8707" max="8708" width="12.54296875" bestFit="1" customWidth="1"/>
    <col min="8709" max="8709" width="11.54296875" bestFit="1" customWidth="1"/>
    <col min="8710" max="8710" width="9.54296875" bestFit="1" customWidth="1"/>
    <col min="8711" max="8711" width="11.54296875" bestFit="1" customWidth="1"/>
    <col min="8712" max="8714" width="9.26953125" bestFit="1" customWidth="1"/>
    <col min="8715" max="8716" width="9.54296875" bestFit="1" customWidth="1"/>
    <col min="8717" max="8717" width="9.26953125" bestFit="1" customWidth="1"/>
    <col min="8718" max="8719" width="9.54296875" bestFit="1" customWidth="1"/>
    <col min="8720" max="8721" width="9.26953125" bestFit="1" customWidth="1"/>
    <col min="8940" max="8943" width="9.26953125" bestFit="1" customWidth="1"/>
    <col min="8944" max="8944" width="12.1796875" bestFit="1" customWidth="1"/>
    <col min="8945" max="8945" width="9.26953125" bestFit="1" customWidth="1"/>
    <col min="8946" max="8946" width="12.1796875" bestFit="1" customWidth="1"/>
    <col min="8947" max="8947" width="9.54296875" bestFit="1" customWidth="1"/>
    <col min="8948" max="8948" width="9.26953125" bestFit="1" customWidth="1"/>
    <col min="8949" max="8949" width="9.54296875" bestFit="1" customWidth="1"/>
    <col min="8950" max="8951" width="9.26953125" bestFit="1" customWidth="1"/>
    <col min="8952" max="8952" width="9.54296875" bestFit="1" customWidth="1"/>
    <col min="8953" max="8956" width="9.26953125" bestFit="1" customWidth="1"/>
    <col min="8957" max="8957" width="10.54296875" bestFit="1" customWidth="1"/>
    <col min="8958" max="8959" width="9.26953125" bestFit="1" customWidth="1"/>
    <col min="8960" max="8960" width="9.54296875" bestFit="1" customWidth="1"/>
    <col min="8961" max="8961" width="10.54296875" bestFit="1" customWidth="1"/>
    <col min="8962" max="8962" width="11.54296875" bestFit="1" customWidth="1"/>
    <col min="8963" max="8964" width="12.54296875" bestFit="1" customWidth="1"/>
    <col min="8965" max="8965" width="11.54296875" bestFit="1" customWidth="1"/>
    <col min="8966" max="8966" width="9.54296875" bestFit="1" customWidth="1"/>
    <col min="8967" max="8967" width="11.54296875" bestFit="1" customWidth="1"/>
    <col min="8968" max="8970" width="9.26953125" bestFit="1" customWidth="1"/>
    <col min="8971" max="8972" width="9.54296875" bestFit="1" customWidth="1"/>
    <col min="8973" max="8973" width="9.26953125" bestFit="1" customWidth="1"/>
    <col min="8974" max="8975" width="9.54296875" bestFit="1" customWidth="1"/>
    <col min="8976" max="8977" width="9.26953125" bestFit="1" customWidth="1"/>
    <col min="9196" max="9199" width="9.26953125" bestFit="1" customWidth="1"/>
    <col min="9200" max="9200" width="12.1796875" bestFit="1" customWidth="1"/>
    <col min="9201" max="9201" width="9.26953125" bestFit="1" customWidth="1"/>
    <col min="9202" max="9202" width="12.1796875" bestFit="1" customWidth="1"/>
    <col min="9203" max="9203" width="9.54296875" bestFit="1" customWidth="1"/>
    <col min="9204" max="9204" width="9.26953125" bestFit="1" customWidth="1"/>
    <col min="9205" max="9205" width="9.54296875" bestFit="1" customWidth="1"/>
    <col min="9206" max="9207" width="9.26953125" bestFit="1" customWidth="1"/>
    <col min="9208" max="9208" width="9.54296875" bestFit="1" customWidth="1"/>
    <col min="9209" max="9212" width="9.26953125" bestFit="1" customWidth="1"/>
    <col min="9213" max="9213" width="10.54296875" bestFit="1" customWidth="1"/>
    <col min="9214" max="9215" width="9.26953125" bestFit="1" customWidth="1"/>
    <col min="9216" max="9216" width="9.54296875" bestFit="1" customWidth="1"/>
    <col min="9217" max="9217" width="10.54296875" bestFit="1" customWidth="1"/>
    <col min="9218" max="9218" width="11.54296875" bestFit="1" customWidth="1"/>
    <col min="9219" max="9220" width="12.54296875" bestFit="1" customWidth="1"/>
    <col min="9221" max="9221" width="11.54296875" bestFit="1" customWidth="1"/>
    <col min="9222" max="9222" width="9.54296875" bestFit="1" customWidth="1"/>
    <col min="9223" max="9223" width="11.54296875" bestFit="1" customWidth="1"/>
    <col min="9224" max="9226" width="9.26953125" bestFit="1" customWidth="1"/>
    <col min="9227" max="9228" width="9.54296875" bestFit="1" customWidth="1"/>
    <col min="9229" max="9229" width="9.26953125" bestFit="1" customWidth="1"/>
    <col min="9230" max="9231" width="9.54296875" bestFit="1" customWidth="1"/>
    <col min="9232" max="9233" width="9.26953125" bestFit="1" customWidth="1"/>
    <col min="9452" max="9455" width="9.26953125" bestFit="1" customWidth="1"/>
    <col min="9456" max="9456" width="12.1796875" bestFit="1" customWidth="1"/>
    <col min="9457" max="9457" width="9.26953125" bestFit="1" customWidth="1"/>
    <col min="9458" max="9458" width="12.1796875" bestFit="1" customWidth="1"/>
    <col min="9459" max="9459" width="9.54296875" bestFit="1" customWidth="1"/>
    <col min="9460" max="9460" width="9.26953125" bestFit="1" customWidth="1"/>
    <col min="9461" max="9461" width="9.54296875" bestFit="1" customWidth="1"/>
    <col min="9462" max="9463" width="9.26953125" bestFit="1" customWidth="1"/>
    <col min="9464" max="9464" width="9.54296875" bestFit="1" customWidth="1"/>
    <col min="9465" max="9468" width="9.26953125" bestFit="1" customWidth="1"/>
    <col min="9469" max="9469" width="10.54296875" bestFit="1" customWidth="1"/>
    <col min="9470" max="9471" width="9.26953125" bestFit="1" customWidth="1"/>
    <col min="9472" max="9472" width="9.54296875" bestFit="1" customWidth="1"/>
    <col min="9473" max="9473" width="10.54296875" bestFit="1" customWidth="1"/>
    <col min="9474" max="9474" width="11.54296875" bestFit="1" customWidth="1"/>
    <col min="9475" max="9476" width="12.54296875" bestFit="1" customWidth="1"/>
    <col min="9477" max="9477" width="11.54296875" bestFit="1" customWidth="1"/>
    <col min="9478" max="9478" width="9.54296875" bestFit="1" customWidth="1"/>
    <col min="9479" max="9479" width="11.54296875" bestFit="1" customWidth="1"/>
    <col min="9480" max="9482" width="9.26953125" bestFit="1" customWidth="1"/>
    <col min="9483" max="9484" width="9.54296875" bestFit="1" customWidth="1"/>
    <col min="9485" max="9485" width="9.26953125" bestFit="1" customWidth="1"/>
    <col min="9486" max="9487" width="9.54296875" bestFit="1" customWidth="1"/>
    <col min="9488" max="9489" width="9.26953125" bestFit="1" customWidth="1"/>
    <col min="9708" max="9711" width="9.26953125" bestFit="1" customWidth="1"/>
    <col min="9712" max="9712" width="12.1796875" bestFit="1" customWidth="1"/>
    <col min="9713" max="9713" width="9.26953125" bestFit="1" customWidth="1"/>
    <col min="9714" max="9714" width="12.1796875" bestFit="1" customWidth="1"/>
    <col min="9715" max="9715" width="9.54296875" bestFit="1" customWidth="1"/>
    <col min="9716" max="9716" width="9.26953125" bestFit="1" customWidth="1"/>
    <col min="9717" max="9717" width="9.54296875" bestFit="1" customWidth="1"/>
    <col min="9718" max="9719" width="9.26953125" bestFit="1" customWidth="1"/>
    <col min="9720" max="9720" width="9.54296875" bestFit="1" customWidth="1"/>
    <col min="9721" max="9724" width="9.26953125" bestFit="1" customWidth="1"/>
    <col min="9725" max="9725" width="10.54296875" bestFit="1" customWidth="1"/>
    <col min="9726" max="9727" width="9.26953125" bestFit="1" customWidth="1"/>
    <col min="9728" max="9728" width="9.54296875" bestFit="1" customWidth="1"/>
    <col min="9729" max="9729" width="10.54296875" bestFit="1" customWidth="1"/>
    <col min="9730" max="9730" width="11.54296875" bestFit="1" customWidth="1"/>
    <col min="9731" max="9732" width="12.54296875" bestFit="1" customWidth="1"/>
    <col min="9733" max="9733" width="11.54296875" bestFit="1" customWidth="1"/>
    <col min="9734" max="9734" width="9.54296875" bestFit="1" customWidth="1"/>
    <col min="9735" max="9735" width="11.54296875" bestFit="1" customWidth="1"/>
    <col min="9736" max="9738" width="9.26953125" bestFit="1" customWidth="1"/>
    <col min="9739" max="9740" width="9.54296875" bestFit="1" customWidth="1"/>
    <col min="9741" max="9741" width="9.26953125" bestFit="1" customWidth="1"/>
    <col min="9742" max="9743" width="9.54296875" bestFit="1" customWidth="1"/>
    <col min="9744" max="9745" width="9.26953125" bestFit="1" customWidth="1"/>
    <col min="9964" max="9967" width="9.26953125" bestFit="1" customWidth="1"/>
    <col min="9968" max="9968" width="12.1796875" bestFit="1" customWidth="1"/>
    <col min="9969" max="9969" width="9.26953125" bestFit="1" customWidth="1"/>
    <col min="9970" max="9970" width="12.1796875" bestFit="1" customWidth="1"/>
    <col min="9971" max="9971" width="9.54296875" bestFit="1" customWidth="1"/>
    <col min="9972" max="9972" width="9.26953125" bestFit="1" customWidth="1"/>
    <col min="9973" max="9973" width="9.54296875" bestFit="1" customWidth="1"/>
    <col min="9974" max="9975" width="9.26953125" bestFit="1" customWidth="1"/>
    <col min="9976" max="9976" width="9.54296875" bestFit="1" customWidth="1"/>
    <col min="9977" max="9980" width="9.26953125" bestFit="1" customWidth="1"/>
    <col min="9981" max="9981" width="10.54296875" bestFit="1" customWidth="1"/>
    <col min="9982" max="9983" width="9.26953125" bestFit="1" customWidth="1"/>
    <col min="9984" max="9984" width="9.54296875" bestFit="1" customWidth="1"/>
    <col min="9985" max="9985" width="10.54296875" bestFit="1" customWidth="1"/>
    <col min="9986" max="9986" width="11.54296875" bestFit="1" customWidth="1"/>
    <col min="9987" max="9988" width="12.54296875" bestFit="1" customWidth="1"/>
    <col min="9989" max="9989" width="11.54296875" bestFit="1" customWidth="1"/>
    <col min="9990" max="9990" width="9.54296875" bestFit="1" customWidth="1"/>
    <col min="9991" max="9991" width="11.54296875" bestFit="1" customWidth="1"/>
    <col min="9992" max="9994" width="9.26953125" bestFit="1" customWidth="1"/>
    <col min="9995" max="9996" width="9.54296875" bestFit="1" customWidth="1"/>
    <col min="9997" max="9997" width="9.26953125" bestFit="1" customWidth="1"/>
    <col min="9998" max="9999" width="9.54296875" bestFit="1" customWidth="1"/>
    <col min="10000" max="10001" width="9.26953125" bestFit="1" customWidth="1"/>
    <col min="10220" max="10223" width="9.26953125" bestFit="1" customWidth="1"/>
    <col min="10224" max="10224" width="12.1796875" bestFit="1" customWidth="1"/>
    <col min="10225" max="10225" width="9.26953125" bestFit="1" customWidth="1"/>
    <col min="10226" max="10226" width="12.1796875" bestFit="1" customWidth="1"/>
    <col min="10227" max="10227" width="9.54296875" bestFit="1" customWidth="1"/>
    <col min="10228" max="10228" width="9.26953125" bestFit="1" customWidth="1"/>
    <col min="10229" max="10229" width="9.54296875" bestFit="1" customWidth="1"/>
    <col min="10230" max="10231" width="9.26953125" bestFit="1" customWidth="1"/>
    <col min="10232" max="10232" width="9.54296875" bestFit="1" customWidth="1"/>
    <col min="10233" max="10236" width="9.26953125" bestFit="1" customWidth="1"/>
    <col min="10237" max="10237" width="10.54296875" bestFit="1" customWidth="1"/>
    <col min="10238" max="10239" width="9.26953125" bestFit="1" customWidth="1"/>
    <col min="10240" max="10240" width="9.54296875" bestFit="1" customWidth="1"/>
    <col min="10241" max="10241" width="10.54296875" bestFit="1" customWidth="1"/>
    <col min="10242" max="10242" width="11.54296875" bestFit="1" customWidth="1"/>
    <col min="10243" max="10244" width="12.54296875" bestFit="1" customWidth="1"/>
    <col min="10245" max="10245" width="11.54296875" bestFit="1" customWidth="1"/>
    <col min="10246" max="10246" width="9.54296875" bestFit="1" customWidth="1"/>
    <col min="10247" max="10247" width="11.54296875" bestFit="1" customWidth="1"/>
    <col min="10248" max="10250" width="9.26953125" bestFit="1" customWidth="1"/>
    <col min="10251" max="10252" width="9.54296875" bestFit="1" customWidth="1"/>
    <col min="10253" max="10253" width="9.26953125" bestFit="1" customWidth="1"/>
    <col min="10254" max="10255" width="9.54296875" bestFit="1" customWidth="1"/>
    <col min="10256" max="10257" width="9.26953125" bestFit="1" customWidth="1"/>
    <col min="10476" max="10479" width="9.26953125" bestFit="1" customWidth="1"/>
    <col min="10480" max="10480" width="12.1796875" bestFit="1" customWidth="1"/>
    <col min="10481" max="10481" width="9.26953125" bestFit="1" customWidth="1"/>
    <col min="10482" max="10482" width="12.1796875" bestFit="1" customWidth="1"/>
    <col min="10483" max="10483" width="9.54296875" bestFit="1" customWidth="1"/>
    <col min="10484" max="10484" width="9.26953125" bestFit="1" customWidth="1"/>
    <col min="10485" max="10485" width="9.54296875" bestFit="1" customWidth="1"/>
    <col min="10486" max="10487" width="9.26953125" bestFit="1" customWidth="1"/>
    <col min="10488" max="10488" width="9.54296875" bestFit="1" customWidth="1"/>
    <col min="10489" max="10492" width="9.26953125" bestFit="1" customWidth="1"/>
    <col min="10493" max="10493" width="10.54296875" bestFit="1" customWidth="1"/>
    <col min="10494" max="10495" width="9.26953125" bestFit="1" customWidth="1"/>
    <col min="10496" max="10496" width="9.54296875" bestFit="1" customWidth="1"/>
    <col min="10497" max="10497" width="10.54296875" bestFit="1" customWidth="1"/>
    <col min="10498" max="10498" width="11.54296875" bestFit="1" customWidth="1"/>
    <col min="10499" max="10500" width="12.54296875" bestFit="1" customWidth="1"/>
    <col min="10501" max="10501" width="11.54296875" bestFit="1" customWidth="1"/>
    <col min="10502" max="10502" width="9.54296875" bestFit="1" customWidth="1"/>
    <col min="10503" max="10503" width="11.54296875" bestFit="1" customWidth="1"/>
    <col min="10504" max="10506" width="9.26953125" bestFit="1" customWidth="1"/>
    <col min="10507" max="10508" width="9.54296875" bestFit="1" customWidth="1"/>
    <col min="10509" max="10509" width="9.26953125" bestFit="1" customWidth="1"/>
    <col min="10510" max="10511" width="9.54296875" bestFit="1" customWidth="1"/>
    <col min="10512" max="10513" width="9.26953125" bestFit="1" customWidth="1"/>
    <col min="10732" max="10735" width="9.26953125" bestFit="1" customWidth="1"/>
    <col min="10736" max="10736" width="12.1796875" bestFit="1" customWidth="1"/>
    <col min="10737" max="10737" width="9.26953125" bestFit="1" customWidth="1"/>
    <col min="10738" max="10738" width="12.1796875" bestFit="1" customWidth="1"/>
    <col min="10739" max="10739" width="9.54296875" bestFit="1" customWidth="1"/>
    <col min="10740" max="10740" width="9.26953125" bestFit="1" customWidth="1"/>
    <col min="10741" max="10741" width="9.54296875" bestFit="1" customWidth="1"/>
    <col min="10742" max="10743" width="9.26953125" bestFit="1" customWidth="1"/>
    <col min="10744" max="10744" width="9.54296875" bestFit="1" customWidth="1"/>
    <col min="10745" max="10748" width="9.26953125" bestFit="1" customWidth="1"/>
    <col min="10749" max="10749" width="10.54296875" bestFit="1" customWidth="1"/>
    <col min="10750" max="10751" width="9.26953125" bestFit="1" customWidth="1"/>
    <col min="10752" max="10752" width="9.54296875" bestFit="1" customWidth="1"/>
    <col min="10753" max="10753" width="10.54296875" bestFit="1" customWidth="1"/>
    <col min="10754" max="10754" width="11.54296875" bestFit="1" customWidth="1"/>
    <col min="10755" max="10756" width="12.54296875" bestFit="1" customWidth="1"/>
    <col min="10757" max="10757" width="11.54296875" bestFit="1" customWidth="1"/>
    <col min="10758" max="10758" width="9.54296875" bestFit="1" customWidth="1"/>
    <col min="10759" max="10759" width="11.54296875" bestFit="1" customWidth="1"/>
    <col min="10760" max="10762" width="9.26953125" bestFit="1" customWidth="1"/>
    <col min="10763" max="10764" width="9.54296875" bestFit="1" customWidth="1"/>
    <col min="10765" max="10765" width="9.26953125" bestFit="1" customWidth="1"/>
    <col min="10766" max="10767" width="9.54296875" bestFit="1" customWidth="1"/>
    <col min="10768" max="10769" width="9.26953125" bestFit="1" customWidth="1"/>
    <col min="10988" max="10991" width="9.26953125" bestFit="1" customWidth="1"/>
    <col min="10992" max="10992" width="12.1796875" bestFit="1" customWidth="1"/>
    <col min="10993" max="10993" width="9.26953125" bestFit="1" customWidth="1"/>
    <col min="10994" max="10994" width="12.1796875" bestFit="1" customWidth="1"/>
    <col min="10995" max="10995" width="9.54296875" bestFit="1" customWidth="1"/>
    <col min="10996" max="10996" width="9.26953125" bestFit="1" customWidth="1"/>
    <col min="10997" max="10997" width="9.54296875" bestFit="1" customWidth="1"/>
    <col min="10998" max="10999" width="9.26953125" bestFit="1" customWidth="1"/>
    <col min="11000" max="11000" width="9.54296875" bestFit="1" customWidth="1"/>
    <col min="11001" max="11004" width="9.26953125" bestFit="1" customWidth="1"/>
    <col min="11005" max="11005" width="10.54296875" bestFit="1" customWidth="1"/>
    <col min="11006" max="11007" width="9.26953125" bestFit="1" customWidth="1"/>
    <col min="11008" max="11008" width="9.54296875" bestFit="1" customWidth="1"/>
    <col min="11009" max="11009" width="10.54296875" bestFit="1" customWidth="1"/>
    <col min="11010" max="11010" width="11.54296875" bestFit="1" customWidth="1"/>
    <col min="11011" max="11012" width="12.54296875" bestFit="1" customWidth="1"/>
    <col min="11013" max="11013" width="11.54296875" bestFit="1" customWidth="1"/>
    <col min="11014" max="11014" width="9.54296875" bestFit="1" customWidth="1"/>
    <col min="11015" max="11015" width="11.54296875" bestFit="1" customWidth="1"/>
    <col min="11016" max="11018" width="9.26953125" bestFit="1" customWidth="1"/>
    <col min="11019" max="11020" width="9.54296875" bestFit="1" customWidth="1"/>
    <col min="11021" max="11021" width="9.26953125" bestFit="1" customWidth="1"/>
    <col min="11022" max="11023" width="9.54296875" bestFit="1" customWidth="1"/>
    <col min="11024" max="11025" width="9.26953125" bestFit="1" customWidth="1"/>
    <col min="11244" max="11247" width="9.26953125" bestFit="1" customWidth="1"/>
    <col min="11248" max="11248" width="12.1796875" bestFit="1" customWidth="1"/>
    <col min="11249" max="11249" width="9.26953125" bestFit="1" customWidth="1"/>
    <col min="11250" max="11250" width="12.1796875" bestFit="1" customWidth="1"/>
    <col min="11251" max="11251" width="9.54296875" bestFit="1" customWidth="1"/>
    <col min="11252" max="11252" width="9.26953125" bestFit="1" customWidth="1"/>
    <col min="11253" max="11253" width="9.54296875" bestFit="1" customWidth="1"/>
    <col min="11254" max="11255" width="9.26953125" bestFit="1" customWidth="1"/>
    <col min="11256" max="11256" width="9.54296875" bestFit="1" customWidth="1"/>
    <col min="11257" max="11260" width="9.26953125" bestFit="1" customWidth="1"/>
    <col min="11261" max="11261" width="10.54296875" bestFit="1" customWidth="1"/>
    <col min="11262" max="11263" width="9.26953125" bestFit="1" customWidth="1"/>
    <col min="11264" max="11264" width="9.54296875" bestFit="1" customWidth="1"/>
    <col min="11265" max="11265" width="10.54296875" bestFit="1" customWidth="1"/>
    <col min="11266" max="11266" width="11.54296875" bestFit="1" customWidth="1"/>
    <col min="11267" max="11268" width="12.54296875" bestFit="1" customWidth="1"/>
    <col min="11269" max="11269" width="11.54296875" bestFit="1" customWidth="1"/>
    <col min="11270" max="11270" width="9.54296875" bestFit="1" customWidth="1"/>
    <col min="11271" max="11271" width="11.54296875" bestFit="1" customWidth="1"/>
    <col min="11272" max="11274" width="9.26953125" bestFit="1" customWidth="1"/>
    <col min="11275" max="11276" width="9.54296875" bestFit="1" customWidth="1"/>
    <col min="11277" max="11277" width="9.26953125" bestFit="1" customWidth="1"/>
    <col min="11278" max="11279" width="9.54296875" bestFit="1" customWidth="1"/>
    <col min="11280" max="11281" width="9.26953125" bestFit="1" customWidth="1"/>
    <col min="11500" max="11503" width="9.26953125" bestFit="1" customWidth="1"/>
    <col min="11504" max="11504" width="12.1796875" bestFit="1" customWidth="1"/>
    <col min="11505" max="11505" width="9.26953125" bestFit="1" customWidth="1"/>
    <col min="11506" max="11506" width="12.1796875" bestFit="1" customWidth="1"/>
    <col min="11507" max="11507" width="9.54296875" bestFit="1" customWidth="1"/>
    <col min="11508" max="11508" width="9.26953125" bestFit="1" customWidth="1"/>
    <col min="11509" max="11509" width="9.54296875" bestFit="1" customWidth="1"/>
    <col min="11510" max="11511" width="9.26953125" bestFit="1" customWidth="1"/>
    <col min="11512" max="11512" width="9.54296875" bestFit="1" customWidth="1"/>
    <col min="11513" max="11516" width="9.26953125" bestFit="1" customWidth="1"/>
    <col min="11517" max="11517" width="10.54296875" bestFit="1" customWidth="1"/>
    <col min="11518" max="11519" width="9.26953125" bestFit="1" customWidth="1"/>
    <col min="11520" max="11520" width="9.54296875" bestFit="1" customWidth="1"/>
    <col min="11521" max="11521" width="10.54296875" bestFit="1" customWidth="1"/>
    <col min="11522" max="11522" width="11.54296875" bestFit="1" customWidth="1"/>
    <col min="11523" max="11524" width="12.54296875" bestFit="1" customWidth="1"/>
    <col min="11525" max="11525" width="11.54296875" bestFit="1" customWidth="1"/>
    <col min="11526" max="11526" width="9.54296875" bestFit="1" customWidth="1"/>
    <col min="11527" max="11527" width="11.54296875" bestFit="1" customWidth="1"/>
    <col min="11528" max="11530" width="9.26953125" bestFit="1" customWidth="1"/>
    <col min="11531" max="11532" width="9.54296875" bestFit="1" customWidth="1"/>
    <col min="11533" max="11533" width="9.26953125" bestFit="1" customWidth="1"/>
    <col min="11534" max="11535" width="9.54296875" bestFit="1" customWidth="1"/>
    <col min="11536" max="11537" width="9.26953125" bestFit="1" customWidth="1"/>
    <col min="11756" max="11759" width="9.26953125" bestFit="1" customWidth="1"/>
    <col min="11760" max="11760" width="12.1796875" bestFit="1" customWidth="1"/>
    <col min="11761" max="11761" width="9.26953125" bestFit="1" customWidth="1"/>
    <col min="11762" max="11762" width="12.1796875" bestFit="1" customWidth="1"/>
    <col min="11763" max="11763" width="9.54296875" bestFit="1" customWidth="1"/>
    <col min="11764" max="11764" width="9.26953125" bestFit="1" customWidth="1"/>
    <col min="11765" max="11765" width="9.54296875" bestFit="1" customWidth="1"/>
    <col min="11766" max="11767" width="9.26953125" bestFit="1" customWidth="1"/>
    <col min="11768" max="11768" width="9.54296875" bestFit="1" customWidth="1"/>
    <col min="11769" max="11772" width="9.26953125" bestFit="1" customWidth="1"/>
    <col min="11773" max="11773" width="10.54296875" bestFit="1" customWidth="1"/>
    <col min="11774" max="11775" width="9.26953125" bestFit="1" customWidth="1"/>
    <col min="11776" max="11776" width="9.54296875" bestFit="1" customWidth="1"/>
    <col min="11777" max="11777" width="10.54296875" bestFit="1" customWidth="1"/>
    <col min="11778" max="11778" width="11.54296875" bestFit="1" customWidth="1"/>
    <col min="11779" max="11780" width="12.54296875" bestFit="1" customWidth="1"/>
    <col min="11781" max="11781" width="11.54296875" bestFit="1" customWidth="1"/>
    <col min="11782" max="11782" width="9.54296875" bestFit="1" customWidth="1"/>
    <col min="11783" max="11783" width="11.54296875" bestFit="1" customWidth="1"/>
    <col min="11784" max="11786" width="9.26953125" bestFit="1" customWidth="1"/>
    <col min="11787" max="11788" width="9.54296875" bestFit="1" customWidth="1"/>
    <col min="11789" max="11789" width="9.26953125" bestFit="1" customWidth="1"/>
    <col min="11790" max="11791" width="9.54296875" bestFit="1" customWidth="1"/>
    <col min="11792" max="11793" width="9.26953125" bestFit="1" customWidth="1"/>
    <col min="12012" max="12015" width="9.26953125" bestFit="1" customWidth="1"/>
    <col min="12016" max="12016" width="12.1796875" bestFit="1" customWidth="1"/>
    <col min="12017" max="12017" width="9.26953125" bestFit="1" customWidth="1"/>
    <col min="12018" max="12018" width="12.1796875" bestFit="1" customWidth="1"/>
    <col min="12019" max="12019" width="9.54296875" bestFit="1" customWidth="1"/>
    <col min="12020" max="12020" width="9.26953125" bestFit="1" customWidth="1"/>
    <col min="12021" max="12021" width="9.54296875" bestFit="1" customWidth="1"/>
    <col min="12022" max="12023" width="9.26953125" bestFit="1" customWidth="1"/>
    <col min="12024" max="12024" width="9.54296875" bestFit="1" customWidth="1"/>
    <col min="12025" max="12028" width="9.26953125" bestFit="1" customWidth="1"/>
    <col min="12029" max="12029" width="10.54296875" bestFit="1" customWidth="1"/>
    <col min="12030" max="12031" width="9.26953125" bestFit="1" customWidth="1"/>
    <col min="12032" max="12032" width="9.54296875" bestFit="1" customWidth="1"/>
    <col min="12033" max="12033" width="10.54296875" bestFit="1" customWidth="1"/>
    <col min="12034" max="12034" width="11.54296875" bestFit="1" customWidth="1"/>
    <col min="12035" max="12036" width="12.54296875" bestFit="1" customWidth="1"/>
    <col min="12037" max="12037" width="11.54296875" bestFit="1" customWidth="1"/>
    <col min="12038" max="12038" width="9.54296875" bestFit="1" customWidth="1"/>
    <col min="12039" max="12039" width="11.54296875" bestFit="1" customWidth="1"/>
    <col min="12040" max="12042" width="9.26953125" bestFit="1" customWidth="1"/>
    <col min="12043" max="12044" width="9.54296875" bestFit="1" customWidth="1"/>
    <col min="12045" max="12045" width="9.26953125" bestFit="1" customWidth="1"/>
    <col min="12046" max="12047" width="9.54296875" bestFit="1" customWidth="1"/>
    <col min="12048" max="12049" width="9.26953125" bestFit="1" customWidth="1"/>
    <col min="12268" max="12271" width="9.26953125" bestFit="1" customWidth="1"/>
    <col min="12272" max="12272" width="12.1796875" bestFit="1" customWidth="1"/>
    <col min="12273" max="12273" width="9.26953125" bestFit="1" customWidth="1"/>
    <col min="12274" max="12274" width="12.1796875" bestFit="1" customWidth="1"/>
    <col min="12275" max="12275" width="9.54296875" bestFit="1" customWidth="1"/>
    <col min="12276" max="12276" width="9.26953125" bestFit="1" customWidth="1"/>
    <col min="12277" max="12277" width="9.54296875" bestFit="1" customWidth="1"/>
    <col min="12278" max="12279" width="9.26953125" bestFit="1" customWidth="1"/>
    <col min="12280" max="12280" width="9.54296875" bestFit="1" customWidth="1"/>
    <col min="12281" max="12284" width="9.26953125" bestFit="1" customWidth="1"/>
    <col min="12285" max="12285" width="10.54296875" bestFit="1" customWidth="1"/>
    <col min="12286" max="12287" width="9.26953125" bestFit="1" customWidth="1"/>
    <col min="12288" max="12288" width="9.54296875" bestFit="1" customWidth="1"/>
    <col min="12289" max="12289" width="10.54296875" bestFit="1" customWidth="1"/>
    <col min="12290" max="12290" width="11.54296875" bestFit="1" customWidth="1"/>
    <col min="12291" max="12292" width="12.54296875" bestFit="1" customWidth="1"/>
    <col min="12293" max="12293" width="11.54296875" bestFit="1" customWidth="1"/>
    <col min="12294" max="12294" width="9.54296875" bestFit="1" customWidth="1"/>
    <col min="12295" max="12295" width="11.54296875" bestFit="1" customWidth="1"/>
    <col min="12296" max="12298" width="9.26953125" bestFit="1" customWidth="1"/>
    <col min="12299" max="12300" width="9.54296875" bestFit="1" customWidth="1"/>
    <col min="12301" max="12301" width="9.26953125" bestFit="1" customWidth="1"/>
    <col min="12302" max="12303" width="9.54296875" bestFit="1" customWidth="1"/>
    <col min="12304" max="12305" width="9.26953125" bestFit="1" customWidth="1"/>
    <col min="12524" max="12527" width="9.26953125" bestFit="1" customWidth="1"/>
    <col min="12528" max="12528" width="12.1796875" bestFit="1" customWidth="1"/>
    <col min="12529" max="12529" width="9.26953125" bestFit="1" customWidth="1"/>
    <col min="12530" max="12530" width="12.1796875" bestFit="1" customWidth="1"/>
    <col min="12531" max="12531" width="9.54296875" bestFit="1" customWidth="1"/>
    <col min="12532" max="12532" width="9.26953125" bestFit="1" customWidth="1"/>
    <col min="12533" max="12533" width="9.54296875" bestFit="1" customWidth="1"/>
    <col min="12534" max="12535" width="9.26953125" bestFit="1" customWidth="1"/>
    <col min="12536" max="12536" width="9.54296875" bestFit="1" customWidth="1"/>
    <col min="12537" max="12540" width="9.26953125" bestFit="1" customWidth="1"/>
    <col min="12541" max="12541" width="10.54296875" bestFit="1" customWidth="1"/>
    <col min="12542" max="12543" width="9.26953125" bestFit="1" customWidth="1"/>
    <col min="12544" max="12544" width="9.54296875" bestFit="1" customWidth="1"/>
    <col min="12545" max="12545" width="10.54296875" bestFit="1" customWidth="1"/>
    <col min="12546" max="12546" width="11.54296875" bestFit="1" customWidth="1"/>
    <col min="12547" max="12548" width="12.54296875" bestFit="1" customWidth="1"/>
    <col min="12549" max="12549" width="11.54296875" bestFit="1" customWidth="1"/>
    <col min="12550" max="12550" width="9.54296875" bestFit="1" customWidth="1"/>
    <col min="12551" max="12551" width="11.54296875" bestFit="1" customWidth="1"/>
    <col min="12552" max="12554" width="9.26953125" bestFit="1" customWidth="1"/>
    <col min="12555" max="12556" width="9.54296875" bestFit="1" customWidth="1"/>
    <col min="12557" max="12557" width="9.26953125" bestFit="1" customWidth="1"/>
    <col min="12558" max="12559" width="9.54296875" bestFit="1" customWidth="1"/>
    <col min="12560" max="12561" width="9.26953125" bestFit="1" customWidth="1"/>
    <col min="12780" max="12783" width="9.26953125" bestFit="1" customWidth="1"/>
    <col min="12784" max="12784" width="12.1796875" bestFit="1" customWidth="1"/>
    <col min="12785" max="12785" width="9.26953125" bestFit="1" customWidth="1"/>
    <col min="12786" max="12786" width="12.1796875" bestFit="1" customWidth="1"/>
    <col min="12787" max="12787" width="9.54296875" bestFit="1" customWidth="1"/>
    <col min="12788" max="12788" width="9.26953125" bestFit="1" customWidth="1"/>
    <col min="12789" max="12789" width="9.54296875" bestFit="1" customWidth="1"/>
    <col min="12790" max="12791" width="9.26953125" bestFit="1" customWidth="1"/>
    <col min="12792" max="12792" width="9.54296875" bestFit="1" customWidth="1"/>
    <col min="12793" max="12796" width="9.26953125" bestFit="1" customWidth="1"/>
    <col min="12797" max="12797" width="10.54296875" bestFit="1" customWidth="1"/>
    <col min="12798" max="12799" width="9.26953125" bestFit="1" customWidth="1"/>
    <col min="12800" max="12800" width="9.54296875" bestFit="1" customWidth="1"/>
    <col min="12801" max="12801" width="10.54296875" bestFit="1" customWidth="1"/>
    <col min="12802" max="12802" width="11.54296875" bestFit="1" customWidth="1"/>
    <col min="12803" max="12804" width="12.54296875" bestFit="1" customWidth="1"/>
    <col min="12805" max="12805" width="11.54296875" bestFit="1" customWidth="1"/>
    <col min="12806" max="12806" width="9.54296875" bestFit="1" customWidth="1"/>
    <col min="12807" max="12807" width="11.54296875" bestFit="1" customWidth="1"/>
    <col min="12808" max="12810" width="9.26953125" bestFit="1" customWidth="1"/>
    <col min="12811" max="12812" width="9.54296875" bestFit="1" customWidth="1"/>
    <col min="12813" max="12813" width="9.26953125" bestFit="1" customWidth="1"/>
    <col min="12814" max="12815" width="9.54296875" bestFit="1" customWidth="1"/>
    <col min="12816" max="12817" width="9.26953125" bestFit="1" customWidth="1"/>
    <col min="13036" max="13039" width="9.26953125" bestFit="1" customWidth="1"/>
    <col min="13040" max="13040" width="12.1796875" bestFit="1" customWidth="1"/>
    <col min="13041" max="13041" width="9.26953125" bestFit="1" customWidth="1"/>
    <col min="13042" max="13042" width="12.1796875" bestFit="1" customWidth="1"/>
    <col min="13043" max="13043" width="9.54296875" bestFit="1" customWidth="1"/>
    <col min="13044" max="13044" width="9.26953125" bestFit="1" customWidth="1"/>
    <col min="13045" max="13045" width="9.54296875" bestFit="1" customWidth="1"/>
    <col min="13046" max="13047" width="9.26953125" bestFit="1" customWidth="1"/>
    <col min="13048" max="13048" width="9.54296875" bestFit="1" customWidth="1"/>
    <col min="13049" max="13052" width="9.26953125" bestFit="1" customWidth="1"/>
    <col min="13053" max="13053" width="10.54296875" bestFit="1" customWidth="1"/>
    <col min="13054" max="13055" width="9.26953125" bestFit="1" customWidth="1"/>
    <col min="13056" max="13056" width="9.54296875" bestFit="1" customWidth="1"/>
    <col min="13057" max="13057" width="10.54296875" bestFit="1" customWidth="1"/>
    <col min="13058" max="13058" width="11.54296875" bestFit="1" customWidth="1"/>
    <col min="13059" max="13060" width="12.54296875" bestFit="1" customWidth="1"/>
    <col min="13061" max="13061" width="11.54296875" bestFit="1" customWidth="1"/>
    <col min="13062" max="13062" width="9.54296875" bestFit="1" customWidth="1"/>
    <col min="13063" max="13063" width="11.54296875" bestFit="1" customWidth="1"/>
    <col min="13064" max="13066" width="9.26953125" bestFit="1" customWidth="1"/>
    <col min="13067" max="13068" width="9.54296875" bestFit="1" customWidth="1"/>
    <col min="13069" max="13069" width="9.26953125" bestFit="1" customWidth="1"/>
    <col min="13070" max="13071" width="9.54296875" bestFit="1" customWidth="1"/>
    <col min="13072" max="13073" width="9.26953125" bestFit="1" customWidth="1"/>
    <col min="13292" max="13295" width="9.26953125" bestFit="1" customWidth="1"/>
    <col min="13296" max="13296" width="12.1796875" bestFit="1" customWidth="1"/>
    <col min="13297" max="13297" width="9.26953125" bestFit="1" customWidth="1"/>
    <col min="13298" max="13298" width="12.1796875" bestFit="1" customWidth="1"/>
    <col min="13299" max="13299" width="9.54296875" bestFit="1" customWidth="1"/>
    <col min="13300" max="13300" width="9.26953125" bestFit="1" customWidth="1"/>
    <col min="13301" max="13301" width="9.54296875" bestFit="1" customWidth="1"/>
    <col min="13302" max="13303" width="9.26953125" bestFit="1" customWidth="1"/>
    <col min="13304" max="13304" width="9.54296875" bestFit="1" customWidth="1"/>
    <col min="13305" max="13308" width="9.26953125" bestFit="1" customWidth="1"/>
    <col min="13309" max="13309" width="10.54296875" bestFit="1" customWidth="1"/>
    <col min="13310" max="13311" width="9.26953125" bestFit="1" customWidth="1"/>
    <col min="13312" max="13312" width="9.54296875" bestFit="1" customWidth="1"/>
    <col min="13313" max="13313" width="10.54296875" bestFit="1" customWidth="1"/>
    <col min="13314" max="13314" width="11.54296875" bestFit="1" customWidth="1"/>
    <col min="13315" max="13316" width="12.54296875" bestFit="1" customWidth="1"/>
    <col min="13317" max="13317" width="11.54296875" bestFit="1" customWidth="1"/>
    <col min="13318" max="13318" width="9.54296875" bestFit="1" customWidth="1"/>
    <col min="13319" max="13319" width="11.54296875" bestFit="1" customWidth="1"/>
    <col min="13320" max="13322" width="9.26953125" bestFit="1" customWidth="1"/>
    <col min="13323" max="13324" width="9.54296875" bestFit="1" customWidth="1"/>
    <col min="13325" max="13325" width="9.26953125" bestFit="1" customWidth="1"/>
    <col min="13326" max="13327" width="9.54296875" bestFit="1" customWidth="1"/>
    <col min="13328" max="13329" width="9.26953125" bestFit="1" customWidth="1"/>
    <col min="13548" max="13551" width="9.26953125" bestFit="1" customWidth="1"/>
    <col min="13552" max="13552" width="12.1796875" bestFit="1" customWidth="1"/>
    <col min="13553" max="13553" width="9.26953125" bestFit="1" customWidth="1"/>
    <col min="13554" max="13554" width="12.1796875" bestFit="1" customWidth="1"/>
    <col min="13555" max="13555" width="9.54296875" bestFit="1" customWidth="1"/>
    <col min="13556" max="13556" width="9.26953125" bestFit="1" customWidth="1"/>
    <col min="13557" max="13557" width="9.54296875" bestFit="1" customWidth="1"/>
    <col min="13558" max="13559" width="9.26953125" bestFit="1" customWidth="1"/>
    <col min="13560" max="13560" width="9.54296875" bestFit="1" customWidth="1"/>
    <col min="13561" max="13564" width="9.26953125" bestFit="1" customWidth="1"/>
    <col min="13565" max="13565" width="10.54296875" bestFit="1" customWidth="1"/>
    <col min="13566" max="13567" width="9.26953125" bestFit="1" customWidth="1"/>
    <col min="13568" max="13568" width="9.54296875" bestFit="1" customWidth="1"/>
    <col min="13569" max="13569" width="10.54296875" bestFit="1" customWidth="1"/>
    <col min="13570" max="13570" width="11.54296875" bestFit="1" customWidth="1"/>
    <col min="13571" max="13572" width="12.54296875" bestFit="1" customWidth="1"/>
    <col min="13573" max="13573" width="11.54296875" bestFit="1" customWidth="1"/>
    <col min="13574" max="13574" width="9.54296875" bestFit="1" customWidth="1"/>
    <col min="13575" max="13575" width="11.54296875" bestFit="1" customWidth="1"/>
    <col min="13576" max="13578" width="9.26953125" bestFit="1" customWidth="1"/>
    <col min="13579" max="13580" width="9.54296875" bestFit="1" customWidth="1"/>
    <col min="13581" max="13581" width="9.26953125" bestFit="1" customWidth="1"/>
    <col min="13582" max="13583" width="9.54296875" bestFit="1" customWidth="1"/>
    <col min="13584" max="13585" width="9.26953125" bestFit="1" customWidth="1"/>
    <col min="13804" max="13807" width="9.26953125" bestFit="1" customWidth="1"/>
    <col min="13808" max="13808" width="12.1796875" bestFit="1" customWidth="1"/>
    <col min="13809" max="13809" width="9.26953125" bestFit="1" customWidth="1"/>
    <col min="13810" max="13810" width="12.1796875" bestFit="1" customWidth="1"/>
    <col min="13811" max="13811" width="9.54296875" bestFit="1" customWidth="1"/>
    <col min="13812" max="13812" width="9.26953125" bestFit="1" customWidth="1"/>
    <col min="13813" max="13813" width="9.54296875" bestFit="1" customWidth="1"/>
    <col min="13814" max="13815" width="9.26953125" bestFit="1" customWidth="1"/>
    <col min="13816" max="13816" width="9.54296875" bestFit="1" customWidth="1"/>
    <col min="13817" max="13820" width="9.26953125" bestFit="1" customWidth="1"/>
    <col min="13821" max="13821" width="10.54296875" bestFit="1" customWidth="1"/>
    <col min="13822" max="13823" width="9.26953125" bestFit="1" customWidth="1"/>
    <col min="13824" max="13824" width="9.54296875" bestFit="1" customWidth="1"/>
    <col min="13825" max="13825" width="10.54296875" bestFit="1" customWidth="1"/>
    <col min="13826" max="13826" width="11.54296875" bestFit="1" customWidth="1"/>
    <col min="13827" max="13828" width="12.54296875" bestFit="1" customWidth="1"/>
    <col min="13829" max="13829" width="11.54296875" bestFit="1" customWidth="1"/>
    <col min="13830" max="13830" width="9.54296875" bestFit="1" customWidth="1"/>
    <col min="13831" max="13831" width="11.54296875" bestFit="1" customWidth="1"/>
    <col min="13832" max="13834" width="9.26953125" bestFit="1" customWidth="1"/>
    <col min="13835" max="13836" width="9.54296875" bestFit="1" customWidth="1"/>
    <col min="13837" max="13837" width="9.26953125" bestFit="1" customWidth="1"/>
    <col min="13838" max="13839" width="9.54296875" bestFit="1" customWidth="1"/>
    <col min="13840" max="13841" width="9.26953125" bestFit="1" customWidth="1"/>
    <col min="14060" max="14063" width="9.26953125" bestFit="1" customWidth="1"/>
    <col min="14064" max="14064" width="12.1796875" bestFit="1" customWidth="1"/>
    <col min="14065" max="14065" width="9.26953125" bestFit="1" customWidth="1"/>
    <col min="14066" max="14066" width="12.1796875" bestFit="1" customWidth="1"/>
    <col min="14067" max="14067" width="9.54296875" bestFit="1" customWidth="1"/>
    <col min="14068" max="14068" width="9.26953125" bestFit="1" customWidth="1"/>
    <col min="14069" max="14069" width="9.54296875" bestFit="1" customWidth="1"/>
    <col min="14070" max="14071" width="9.26953125" bestFit="1" customWidth="1"/>
    <col min="14072" max="14072" width="9.54296875" bestFit="1" customWidth="1"/>
    <col min="14073" max="14076" width="9.26953125" bestFit="1" customWidth="1"/>
    <col min="14077" max="14077" width="10.54296875" bestFit="1" customWidth="1"/>
    <col min="14078" max="14079" width="9.26953125" bestFit="1" customWidth="1"/>
    <col min="14080" max="14080" width="9.54296875" bestFit="1" customWidth="1"/>
    <col min="14081" max="14081" width="10.54296875" bestFit="1" customWidth="1"/>
    <col min="14082" max="14082" width="11.54296875" bestFit="1" customWidth="1"/>
    <col min="14083" max="14084" width="12.54296875" bestFit="1" customWidth="1"/>
    <col min="14085" max="14085" width="11.54296875" bestFit="1" customWidth="1"/>
    <col min="14086" max="14086" width="9.54296875" bestFit="1" customWidth="1"/>
    <col min="14087" max="14087" width="11.54296875" bestFit="1" customWidth="1"/>
    <col min="14088" max="14090" width="9.26953125" bestFit="1" customWidth="1"/>
    <col min="14091" max="14092" width="9.54296875" bestFit="1" customWidth="1"/>
    <col min="14093" max="14093" width="9.26953125" bestFit="1" customWidth="1"/>
    <col min="14094" max="14095" width="9.54296875" bestFit="1" customWidth="1"/>
    <col min="14096" max="14097" width="9.26953125" bestFit="1" customWidth="1"/>
    <col min="14316" max="14319" width="9.26953125" bestFit="1" customWidth="1"/>
    <col min="14320" max="14320" width="12.1796875" bestFit="1" customWidth="1"/>
    <col min="14321" max="14321" width="9.26953125" bestFit="1" customWidth="1"/>
    <col min="14322" max="14322" width="12.1796875" bestFit="1" customWidth="1"/>
    <col min="14323" max="14323" width="9.54296875" bestFit="1" customWidth="1"/>
    <col min="14324" max="14324" width="9.26953125" bestFit="1" customWidth="1"/>
    <col min="14325" max="14325" width="9.54296875" bestFit="1" customWidth="1"/>
    <col min="14326" max="14327" width="9.26953125" bestFit="1" customWidth="1"/>
    <col min="14328" max="14328" width="9.54296875" bestFit="1" customWidth="1"/>
    <col min="14329" max="14332" width="9.26953125" bestFit="1" customWidth="1"/>
    <col min="14333" max="14333" width="10.54296875" bestFit="1" customWidth="1"/>
    <col min="14334" max="14335" width="9.26953125" bestFit="1" customWidth="1"/>
    <col min="14336" max="14336" width="9.54296875" bestFit="1" customWidth="1"/>
    <col min="14337" max="14337" width="10.54296875" bestFit="1" customWidth="1"/>
    <col min="14338" max="14338" width="11.54296875" bestFit="1" customWidth="1"/>
    <col min="14339" max="14340" width="12.54296875" bestFit="1" customWidth="1"/>
    <col min="14341" max="14341" width="11.54296875" bestFit="1" customWidth="1"/>
    <col min="14342" max="14342" width="9.54296875" bestFit="1" customWidth="1"/>
    <col min="14343" max="14343" width="11.54296875" bestFit="1" customWidth="1"/>
    <col min="14344" max="14346" width="9.26953125" bestFit="1" customWidth="1"/>
    <col min="14347" max="14348" width="9.54296875" bestFit="1" customWidth="1"/>
    <col min="14349" max="14349" width="9.26953125" bestFit="1" customWidth="1"/>
    <col min="14350" max="14351" width="9.54296875" bestFit="1" customWidth="1"/>
    <col min="14352" max="14353" width="9.26953125" bestFit="1" customWidth="1"/>
    <col min="14572" max="14575" width="9.26953125" bestFit="1" customWidth="1"/>
    <col min="14576" max="14576" width="12.1796875" bestFit="1" customWidth="1"/>
    <col min="14577" max="14577" width="9.26953125" bestFit="1" customWidth="1"/>
    <col min="14578" max="14578" width="12.1796875" bestFit="1" customWidth="1"/>
    <col min="14579" max="14579" width="9.54296875" bestFit="1" customWidth="1"/>
    <col min="14580" max="14580" width="9.26953125" bestFit="1" customWidth="1"/>
    <col min="14581" max="14581" width="9.54296875" bestFit="1" customWidth="1"/>
    <col min="14582" max="14583" width="9.26953125" bestFit="1" customWidth="1"/>
    <col min="14584" max="14584" width="9.54296875" bestFit="1" customWidth="1"/>
    <col min="14585" max="14588" width="9.26953125" bestFit="1" customWidth="1"/>
    <col min="14589" max="14589" width="10.54296875" bestFit="1" customWidth="1"/>
    <col min="14590" max="14591" width="9.26953125" bestFit="1" customWidth="1"/>
    <col min="14592" max="14592" width="9.54296875" bestFit="1" customWidth="1"/>
    <col min="14593" max="14593" width="10.54296875" bestFit="1" customWidth="1"/>
    <col min="14594" max="14594" width="11.54296875" bestFit="1" customWidth="1"/>
    <col min="14595" max="14596" width="12.54296875" bestFit="1" customWidth="1"/>
    <col min="14597" max="14597" width="11.54296875" bestFit="1" customWidth="1"/>
    <col min="14598" max="14598" width="9.54296875" bestFit="1" customWidth="1"/>
    <col min="14599" max="14599" width="11.54296875" bestFit="1" customWidth="1"/>
    <col min="14600" max="14602" width="9.26953125" bestFit="1" customWidth="1"/>
    <col min="14603" max="14604" width="9.54296875" bestFit="1" customWidth="1"/>
    <col min="14605" max="14605" width="9.26953125" bestFit="1" customWidth="1"/>
    <col min="14606" max="14607" width="9.54296875" bestFit="1" customWidth="1"/>
    <col min="14608" max="14609" width="9.26953125" bestFit="1" customWidth="1"/>
    <col min="14828" max="14831" width="9.26953125" bestFit="1" customWidth="1"/>
    <col min="14832" max="14832" width="12.1796875" bestFit="1" customWidth="1"/>
    <col min="14833" max="14833" width="9.26953125" bestFit="1" customWidth="1"/>
    <col min="14834" max="14834" width="12.1796875" bestFit="1" customWidth="1"/>
    <col min="14835" max="14835" width="9.54296875" bestFit="1" customWidth="1"/>
    <col min="14836" max="14836" width="9.26953125" bestFit="1" customWidth="1"/>
    <col min="14837" max="14837" width="9.54296875" bestFit="1" customWidth="1"/>
    <col min="14838" max="14839" width="9.26953125" bestFit="1" customWidth="1"/>
    <col min="14840" max="14840" width="9.54296875" bestFit="1" customWidth="1"/>
    <col min="14841" max="14844" width="9.26953125" bestFit="1" customWidth="1"/>
    <col min="14845" max="14845" width="10.54296875" bestFit="1" customWidth="1"/>
    <col min="14846" max="14847" width="9.26953125" bestFit="1" customWidth="1"/>
    <col min="14848" max="14848" width="9.54296875" bestFit="1" customWidth="1"/>
    <col min="14849" max="14849" width="10.54296875" bestFit="1" customWidth="1"/>
    <col min="14850" max="14850" width="11.54296875" bestFit="1" customWidth="1"/>
    <col min="14851" max="14852" width="12.54296875" bestFit="1" customWidth="1"/>
    <col min="14853" max="14853" width="11.54296875" bestFit="1" customWidth="1"/>
    <col min="14854" max="14854" width="9.54296875" bestFit="1" customWidth="1"/>
    <col min="14855" max="14855" width="11.54296875" bestFit="1" customWidth="1"/>
    <col min="14856" max="14858" width="9.26953125" bestFit="1" customWidth="1"/>
    <col min="14859" max="14860" width="9.54296875" bestFit="1" customWidth="1"/>
    <col min="14861" max="14861" width="9.26953125" bestFit="1" customWidth="1"/>
    <col min="14862" max="14863" width="9.54296875" bestFit="1" customWidth="1"/>
    <col min="14864" max="14865" width="9.26953125" bestFit="1" customWidth="1"/>
    <col min="15084" max="15087" width="9.26953125" bestFit="1" customWidth="1"/>
    <col min="15088" max="15088" width="12.1796875" bestFit="1" customWidth="1"/>
    <col min="15089" max="15089" width="9.26953125" bestFit="1" customWidth="1"/>
    <col min="15090" max="15090" width="12.1796875" bestFit="1" customWidth="1"/>
    <col min="15091" max="15091" width="9.54296875" bestFit="1" customWidth="1"/>
    <col min="15092" max="15092" width="9.26953125" bestFit="1" customWidth="1"/>
    <col min="15093" max="15093" width="9.54296875" bestFit="1" customWidth="1"/>
    <col min="15094" max="15095" width="9.26953125" bestFit="1" customWidth="1"/>
    <col min="15096" max="15096" width="9.54296875" bestFit="1" customWidth="1"/>
    <col min="15097" max="15100" width="9.26953125" bestFit="1" customWidth="1"/>
    <col min="15101" max="15101" width="10.54296875" bestFit="1" customWidth="1"/>
    <col min="15102" max="15103" width="9.26953125" bestFit="1" customWidth="1"/>
    <col min="15104" max="15104" width="9.54296875" bestFit="1" customWidth="1"/>
    <col min="15105" max="15105" width="10.54296875" bestFit="1" customWidth="1"/>
    <col min="15106" max="15106" width="11.54296875" bestFit="1" customWidth="1"/>
    <col min="15107" max="15108" width="12.54296875" bestFit="1" customWidth="1"/>
    <col min="15109" max="15109" width="11.54296875" bestFit="1" customWidth="1"/>
    <col min="15110" max="15110" width="9.54296875" bestFit="1" customWidth="1"/>
    <col min="15111" max="15111" width="11.54296875" bestFit="1" customWidth="1"/>
    <col min="15112" max="15114" width="9.26953125" bestFit="1" customWidth="1"/>
    <col min="15115" max="15116" width="9.54296875" bestFit="1" customWidth="1"/>
    <col min="15117" max="15117" width="9.26953125" bestFit="1" customWidth="1"/>
    <col min="15118" max="15119" width="9.54296875" bestFit="1" customWidth="1"/>
    <col min="15120" max="15121" width="9.26953125" bestFit="1" customWidth="1"/>
    <col min="15340" max="15343" width="9.26953125" bestFit="1" customWidth="1"/>
    <col min="15344" max="15344" width="12.1796875" bestFit="1" customWidth="1"/>
    <col min="15345" max="15345" width="9.26953125" bestFit="1" customWidth="1"/>
    <col min="15346" max="15346" width="12.1796875" bestFit="1" customWidth="1"/>
    <col min="15347" max="15347" width="9.54296875" bestFit="1" customWidth="1"/>
    <col min="15348" max="15348" width="9.26953125" bestFit="1" customWidth="1"/>
    <col min="15349" max="15349" width="9.54296875" bestFit="1" customWidth="1"/>
    <col min="15350" max="15351" width="9.26953125" bestFit="1" customWidth="1"/>
    <col min="15352" max="15352" width="9.54296875" bestFit="1" customWidth="1"/>
    <col min="15353" max="15356" width="9.26953125" bestFit="1" customWidth="1"/>
    <col min="15357" max="15357" width="10.54296875" bestFit="1" customWidth="1"/>
    <col min="15358" max="15359" width="9.26953125" bestFit="1" customWidth="1"/>
    <col min="15360" max="15360" width="9.54296875" bestFit="1" customWidth="1"/>
    <col min="15361" max="15361" width="10.54296875" bestFit="1" customWidth="1"/>
    <col min="15362" max="15362" width="11.54296875" bestFit="1" customWidth="1"/>
    <col min="15363" max="15364" width="12.54296875" bestFit="1" customWidth="1"/>
    <col min="15365" max="15365" width="11.54296875" bestFit="1" customWidth="1"/>
    <col min="15366" max="15366" width="9.54296875" bestFit="1" customWidth="1"/>
    <col min="15367" max="15367" width="11.54296875" bestFit="1" customWidth="1"/>
    <col min="15368" max="15370" width="9.26953125" bestFit="1" customWidth="1"/>
    <col min="15371" max="15372" width="9.54296875" bestFit="1" customWidth="1"/>
    <col min="15373" max="15373" width="9.26953125" bestFit="1" customWidth="1"/>
    <col min="15374" max="15375" width="9.54296875" bestFit="1" customWidth="1"/>
    <col min="15376" max="15377" width="9.26953125" bestFit="1" customWidth="1"/>
    <col min="15596" max="15599" width="9.26953125" bestFit="1" customWidth="1"/>
    <col min="15600" max="15600" width="12.1796875" bestFit="1" customWidth="1"/>
    <col min="15601" max="15601" width="9.26953125" bestFit="1" customWidth="1"/>
    <col min="15602" max="15602" width="12.1796875" bestFit="1" customWidth="1"/>
    <col min="15603" max="15603" width="9.54296875" bestFit="1" customWidth="1"/>
    <col min="15604" max="15604" width="9.26953125" bestFit="1" customWidth="1"/>
    <col min="15605" max="15605" width="9.54296875" bestFit="1" customWidth="1"/>
    <col min="15606" max="15607" width="9.26953125" bestFit="1" customWidth="1"/>
    <col min="15608" max="15608" width="9.54296875" bestFit="1" customWidth="1"/>
    <col min="15609" max="15612" width="9.26953125" bestFit="1" customWidth="1"/>
    <col min="15613" max="15613" width="10.54296875" bestFit="1" customWidth="1"/>
    <col min="15614" max="15615" width="9.26953125" bestFit="1" customWidth="1"/>
    <col min="15616" max="15616" width="9.54296875" bestFit="1" customWidth="1"/>
    <col min="15617" max="15617" width="10.54296875" bestFit="1" customWidth="1"/>
    <col min="15618" max="15618" width="11.54296875" bestFit="1" customWidth="1"/>
    <col min="15619" max="15620" width="12.54296875" bestFit="1" customWidth="1"/>
    <col min="15621" max="15621" width="11.54296875" bestFit="1" customWidth="1"/>
    <col min="15622" max="15622" width="9.54296875" bestFit="1" customWidth="1"/>
    <col min="15623" max="15623" width="11.54296875" bestFit="1" customWidth="1"/>
    <col min="15624" max="15626" width="9.26953125" bestFit="1" customWidth="1"/>
    <col min="15627" max="15628" width="9.54296875" bestFit="1" customWidth="1"/>
    <col min="15629" max="15629" width="9.26953125" bestFit="1" customWidth="1"/>
    <col min="15630" max="15631" width="9.54296875" bestFit="1" customWidth="1"/>
    <col min="15632" max="15633" width="9.26953125" bestFit="1" customWidth="1"/>
    <col min="15852" max="15855" width="9.26953125" bestFit="1" customWidth="1"/>
    <col min="15856" max="15856" width="12.1796875" bestFit="1" customWidth="1"/>
    <col min="15857" max="15857" width="9.26953125" bestFit="1" customWidth="1"/>
    <col min="15858" max="15858" width="12.1796875" bestFit="1" customWidth="1"/>
    <col min="15859" max="15859" width="9.54296875" bestFit="1" customWidth="1"/>
    <col min="15860" max="15860" width="9.26953125" bestFit="1" customWidth="1"/>
    <col min="15861" max="15861" width="9.54296875" bestFit="1" customWidth="1"/>
    <col min="15862" max="15863" width="9.26953125" bestFit="1" customWidth="1"/>
    <col min="15864" max="15864" width="9.54296875" bestFit="1" customWidth="1"/>
    <col min="15865" max="15868" width="9.26953125" bestFit="1" customWidth="1"/>
    <col min="15869" max="15869" width="10.54296875" bestFit="1" customWidth="1"/>
    <col min="15870" max="15871" width="9.26953125" bestFit="1" customWidth="1"/>
    <col min="15872" max="15872" width="9.54296875" bestFit="1" customWidth="1"/>
    <col min="15873" max="15873" width="10.54296875" bestFit="1" customWidth="1"/>
    <col min="15874" max="15874" width="11.54296875" bestFit="1" customWidth="1"/>
    <col min="15875" max="15876" width="12.54296875" bestFit="1" customWidth="1"/>
    <col min="15877" max="15877" width="11.54296875" bestFit="1" customWidth="1"/>
    <col min="15878" max="15878" width="9.54296875" bestFit="1" customWidth="1"/>
    <col min="15879" max="15879" width="11.54296875" bestFit="1" customWidth="1"/>
    <col min="15880" max="15882" width="9.26953125" bestFit="1" customWidth="1"/>
    <col min="15883" max="15884" width="9.54296875" bestFit="1" customWidth="1"/>
    <col min="15885" max="15885" width="9.26953125" bestFit="1" customWidth="1"/>
    <col min="15886" max="15887" width="9.54296875" bestFit="1" customWidth="1"/>
    <col min="15888" max="15889" width="9.26953125" bestFit="1" customWidth="1"/>
    <col min="16108" max="16111" width="9.26953125" bestFit="1" customWidth="1"/>
    <col min="16112" max="16112" width="12.1796875" bestFit="1" customWidth="1"/>
    <col min="16113" max="16113" width="9.26953125" bestFit="1" customWidth="1"/>
    <col min="16114" max="16114" width="12.1796875" bestFit="1" customWidth="1"/>
    <col min="16115" max="16115" width="9.54296875" bestFit="1" customWidth="1"/>
    <col min="16116" max="16116" width="9.26953125" bestFit="1" customWidth="1"/>
    <col min="16117" max="16117" width="9.54296875" bestFit="1" customWidth="1"/>
    <col min="16118" max="16119" width="9.26953125" bestFit="1" customWidth="1"/>
    <col min="16120" max="16120" width="9.54296875" bestFit="1" customWidth="1"/>
    <col min="16121" max="16124" width="9.26953125" bestFit="1" customWidth="1"/>
    <col min="16125" max="16125" width="10.54296875" bestFit="1" customWidth="1"/>
    <col min="16126" max="16127" width="9.26953125" bestFit="1" customWidth="1"/>
    <col min="16128" max="16128" width="9.54296875" bestFit="1" customWidth="1"/>
    <col min="16129" max="16129" width="10.54296875" bestFit="1" customWidth="1"/>
    <col min="16130" max="16130" width="11.54296875" bestFit="1" customWidth="1"/>
    <col min="16131" max="16132" width="12.54296875" bestFit="1" customWidth="1"/>
    <col min="16133" max="16133" width="11.54296875" bestFit="1" customWidth="1"/>
    <col min="16134" max="16134" width="9.54296875" bestFit="1" customWidth="1"/>
    <col min="16135" max="16135" width="11.54296875" bestFit="1" customWidth="1"/>
    <col min="16136" max="16138" width="9.26953125" bestFit="1" customWidth="1"/>
    <col min="16139" max="16140" width="9.54296875" bestFit="1" customWidth="1"/>
    <col min="16141" max="16141" width="9.26953125" bestFit="1" customWidth="1"/>
    <col min="16142" max="16143" width="9.54296875" bestFit="1" customWidth="1"/>
    <col min="16144" max="16145" width="9.26953125" bestFit="1" customWidth="1"/>
  </cols>
  <sheetData>
    <row r="1" spans="1:9" x14ac:dyDescent="0.35">
      <c r="A1" t="s">
        <v>2</v>
      </c>
      <c r="B1" t="s">
        <v>286</v>
      </c>
      <c r="C1" t="s">
        <v>4</v>
      </c>
      <c r="D1" t="s">
        <v>325</v>
      </c>
      <c r="E1" t="s">
        <v>326</v>
      </c>
      <c r="F1" t="s">
        <v>327</v>
      </c>
      <c r="G1" t="s">
        <v>328</v>
      </c>
      <c r="H1" t="s">
        <v>7</v>
      </c>
    </row>
    <row r="2" spans="1:9" hidden="1" x14ac:dyDescent="0.35">
      <c r="A2" t="s">
        <v>9</v>
      </c>
      <c r="B2" t="s">
        <v>127</v>
      </c>
      <c r="C2">
        <v>2000</v>
      </c>
      <c r="D2" t="s">
        <v>220</v>
      </c>
      <c r="E2" t="s">
        <v>220</v>
      </c>
      <c r="F2" t="s">
        <v>329</v>
      </c>
      <c r="G2" t="str">
        <f>INDEX([2]master!$A$1:$C$498,MATCH(F2,[2]master!$A$1:$A$498,0),2)</f>
        <v>Lourd</v>
      </c>
      <c r="H2" s="27">
        <v>0</v>
      </c>
      <c r="I2" s="27"/>
    </row>
    <row r="3" spans="1:9" hidden="1" x14ac:dyDescent="0.35">
      <c r="A3" t="s">
        <v>9</v>
      </c>
      <c r="B3" t="s">
        <v>127</v>
      </c>
      <c r="C3">
        <v>2001</v>
      </c>
      <c r="D3" t="s">
        <v>220</v>
      </c>
      <c r="E3" t="s">
        <v>220</v>
      </c>
      <c r="F3" t="s">
        <v>329</v>
      </c>
      <c r="G3" t="str">
        <f>INDEX([2]master!$A$1:$C$498,MATCH(F3,[2]master!$A$1:$A$498,0),2)</f>
        <v>Lourd</v>
      </c>
      <c r="H3" s="27">
        <v>0</v>
      </c>
      <c r="I3" s="27"/>
    </row>
    <row r="4" spans="1:9" hidden="1" x14ac:dyDescent="0.35">
      <c r="A4" t="s">
        <v>9</v>
      </c>
      <c r="B4" t="s">
        <v>127</v>
      </c>
      <c r="C4">
        <v>2002</v>
      </c>
      <c r="D4" t="s">
        <v>220</v>
      </c>
      <c r="E4" t="s">
        <v>220</v>
      </c>
      <c r="F4" t="s">
        <v>329</v>
      </c>
      <c r="G4" t="str">
        <f>INDEX([2]master!$A$1:$C$498,MATCH(F4,[2]master!$A$1:$A$498,0),2)</f>
        <v>Lourd</v>
      </c>
      <c r="H4" s="27">
        <v>0</v>
      </c>
      <c r="I4" s="27"/>
    </row>
    <row r="5" spans="1:9" hidden="1" x14ac:dyDescent="0.35">
      <c r="A5" t="s">
        <v>9</v>
      </c>
      <c r="B5" t="s">
        <v>127</v>
      </c>
      <c r="C5">
        <v>2003</v>
      </c>
      <c r="D5" t="s">
        <v>220</v>
      </c>
      <c r="E5" t="s">
        <v>220</v>
      </c>
      <c r="F5" t="s">
        <v>329</v>
      </c>
      <c r="G5" t="str">
        <f>INDEX([2]master!$A$1:$C$498,MATCH(F5,[2]master!$A$1:$A$498,0),2)</f>
        <v>Lourd</v>
      </c>
      <c r="H5" s="27">
        <v>3.1988768840610162</v>
      </c>
      <c r="I5" s="27"/>
    </row>
    <row r="6" spans="1:9" hidden="1" x14ac:dyDescent="0.35">
      <c r="A6" t="s">
        <v>9</v>
      </c>
      <c r="B6" t="s">
        <v>127</v>
      </c>
      <c r="C6">
        <v>2004</v>
      </c>
      <c r="D6" t="s">
        <v>220</v>
      </c>
      <c r="E6" t="s">
        <v>220</v>
      </c>
      <c r="F6" t="s">
        <v>329</v>
      </c>
      <c r="G6" t="str">
        <f>INDEX([2]master!$A$1:$C$498,MATCH(F6,[2]master!$A$1:$A$498,0),2)</f>
        <v>Lourd</v>
      </c>
      <c r="H6" s="27">
        <v>0</v>
      </c>
      <c r="I6" s="27"/>
    </row>
    <row r="7" spans="1:9" hidden="1" x14ac:dyDescent="0.35">
      <c r="A7" t="s">
        <v>9</v>
      </c>
      <c r="B7" t="s">
        <v>127</v>
      </c>
      <c r="C7">
        <v>2005</v>
      </c>
      <c r="D7" t="s">
        <v>220</v>
      </c>
      <c r="E7" t="s">
        <v>220</v>
      </c>
      <c r="F7" t="s">
        <v>329</v>
      </c>
      <c r="G7" t="str">
        <f>INDEX([2]master!$A$1:$C$498,MATCH(F7,[2]master!$A$1:$A$498,0),2)</f>
        <v>Lourd</v>
      </c>
      <c r="H7" s="27">
        <v>0</v>
      </c>
      <c r="I7" s="27"/>
    </row>
    <row r="8" spans="1:9" hidden="1" x14ac:dyDescent="0.35">
      <c r="A8" t="s">
        <v>9</v>
      </c>
      <c r="B8" t="s">
        <v>127</v>
      </c>
      <c r="C8">
        <v>2006</v>
      </c>
      <c r="D8" t="s">
        <v>220</v>
      </c>
      <c r="E8" t="s">
        <v>220</v>
      </c>
      <c r="F8" t="s">
        <v>329</v>
      </c>
      <c r="G8" t="str">
        <f>INDEX([2]master!$A$1:$C$498,MATCH(F8,[2]master!$A$1:$A$498,0),2)</f>
        <v>Lourd</v>
      </c>
      <c r="H8" s="27">
        <v>0</v>
      </c>
      <c r="I8" s="27"/>
    </row>
    <row r="9" spans="1:9" hidden="1" x14ac:dyDescent="0.35">
      <c r="A9" t="s">
        <v>9</v>
      </c>
      <c r="B9" t="s">
        <v>127</v>
      </c>
      <c r="C9">
        <v>2007</v>
      </c>
      <c r="D9" t="s">
        <v>220</v>
      </c>
      <c r="E9" t="s">
        <v>220</v>
      </c>
      <c r="F9" t="s">
        <v>329</v>
      </c>
      <c r="G9" t="str">
        <f>INDEX([2]master!$A$1:$C$498,MATCH(F9,[2]master!$A$1:$A$498,0),2)</f>
        <v>Lourd</v>
      </c>
      <c r="H9" s="27">
        <v>0</v>
      </c>
      <c r="I9" s="27"/>
    </row>
    <row r="10" spans="1:9" hidden="1" x14ac:dyDescent="0.35">
      <c r="A10" t="s">
        <v>9</v>
      </c>
      <c r="B10" t="s">
        <v>127</v>
      </c>
      <c r="C10">
        <v>2008</v>
      </c>
      <c r="D10" t="s">
        <v>220</v>
      </c>
      <c r="E10" t="s">
        <v>220</v>
      </c>
      <c r="F10" t="s">
        <v>329</v>
      </c>
      <c r="G10" t="str">
        <f>INDEX([2]master!$A$1:$C$498,MATCH(F10,[2]master!$A$1:$A$498,0),2)</f>
        <v>Lourd</v>
      </c>
      <c r="H10" s="27">
        <v>0</v>
      </c>
      <c r="I10" s="27"/>
    </row>
    <row r="11" spans="1:9" hidden="1" x14ac:dyDescent="0.35">
      <c r="A11" t="s">
        <v>9</v>
      </c>
      <c r="B11" t="s">
        <v>127</v>
      </c>
      <c r="C11">
        <v>2009</v>
      </c>
      <c r="D11" t="s">
        <v>220</v>
      </c>
      <c r="E11" t="s">
        <v>220</v>
      </c>
      <c r="F11" t="s">
        <v>329</v>
      </c>
      <c r="G11" t="str">
        <f>INDEX([2]master!$A$1:$C$498,MATCH(F11,[2]master!$A$1:$A$498,0),2)</f>
        <v>Lourd</v>
      </c>
      <c r="H11" s="27">
        <v>0</v>
      </c>
      <c r="I11" s="27"/>
    </row>
    <row r="12" spans="1:9" hidden="1" x14ac:dyDescent="0.35">
      <c r="A12" t="s">
        <v>9</v>
      </c>
      <c r="B12" t="s">
        <v>127</v>
      </c>
      <c r="C12">
        <v>2010</v>
      </c>
      <c r="D12" t="s">
        <v>220</v>
      </c>
      <c r="E12" t="s">
        <v>220</v>
      </c>
      <c r="F12" t="s">
        <v>329</v>
      </c>
      <c r="G12" t="str">
        <f>INDEX([2]master!$A$1:$C$498,MATCH(F12,[2]master!$A$1:$A$498,0),2)</f>
        <v>Lourd</v>
      </c>
      <c r="H12" s="27">
        <v>0</v>
      </c>
      <c r="I12" s="27"/>
    </row>
    <row r="13" spans="1:9" hidden="1" x14ac:dyDescent="0.35">
      <c r="A13" t="s">
        <v>9</v>
      </c>
      <c r="B13" t="s">
        <v>127</v>
      </c>
      <c r="C13">
        <v>2011</v>
      </c>
      <c r="D13" t="s">
        <v>220</v>
      </c>
      <c r="E13" t="s">
        <v>220</v>
      </c>
      <c r="F13" t="s">
        <v>329</v>
      </c>
      <c r="G13" t="str">
        <f>INDEX([2]master!$A$1:$C$498,MATCH(F13,[2]master!$A$1:$A$498,0),2)</f>
        <v>Lourd</v>
      </c>
      <c r="H13" s="27">
        <v>0</v>
      </c>
      <c r="I13" s="27"/>
    </row>
    <row r="14" spans="1:9" hidden="1" x14ac:dyDescent="0.35">
      <c r="A14" t="s">
        <v>9</v>
      </c>
      <c r="B14" t="s">
        <v>127</v>
      </c>
      <c r="C14">
        <v>2012</v>
      </c>
      <c r="D14" t="s">
        <v>220</v>
      </c>
      <c r="E14" t="s">
        <v>220</v>
      </c>
      <c r="F14" t="s">
        <v>329</v>
      </c>
      <c r="G14" t="str">
        <f>INDEX([2]master!$A$1:$C$498,MATCH(F14,[2]master!$A$1:$A$498,0),2)</f>
        <v>Lourd</v>
      </c>
      <c r="H14" s="27">
        <v>0</v>
      </c>
      <c r="I14" s="27"/>
    </row>
    <row r="15" spans="1:9" hidden="1" x14ac:dyDescent="0.35">
      <c r="A15" t="s">
        <v>9</v>
      </c>
      <c r="B15" t="s">
        <v>127</v>
      </c>
      <c r="C15">
        <v>2013</v>
      </c>
      <c r="D15" t="s">
        <v>220</v>
      </c>
      <c r="E15" t="s">
        <v>220</v>
      </c>
      <c r="F15" t="s">
        <v>329</v>
      </c>
      <c r="G15" t="str">
        <f>INDEX([2]master!$A$1:$C$498,MATCH(F15,[2]master!$A$1:$A$498,0),2)</f>
        <v>Lourd</v>
      </c>
      <c r="H15" s="27">
        <v>0</v>
      </c>
      <c r="I15" s="27"/>
    </row>
    <row r="16" spans="1:9" hidden="1" x14ac:dyDescent="0.35">
      <c r="A16" t="s">
        <v>9</v>
      </c>
      <c r="B16" t="s">
        <v>127</v>
      </c>
      <c r="C16">
        <v>2014</v>
      </c>
      <c r="D16" t="s">
        <v>220</v>
      </c>
      <c r="E16" t="s">
        <v>220</v>
      </c>
      <c r="F16" t="s">
        <v>329</v>
      </c>
      <c r="G16" t="str">
        <f>INDEX([2]master!$A$1:$C$498,MATCH(F16,[2]master!$A$1:$A$498,0),2)</f>
        <v>Lourd</v>
      </c>
      <c r="H16" s="27">
        <v>0</v>
      </c>
      <c r="I16" s="27"/>
    </row>
    <row r="17" spans="1:9" hidden="1" x14ac:dyDescent="0.35">
      <c r="A17" t="s">
        <v>9</v>
      </c>
      <c r="B17" t="s">
        <v>127</v>
      </c>
      <c r="C17">
        <v>2015</v>
      </c>
      <c r="D17" t="s">
        <v>220</v>
      </c>
      <c r="E17" t="s">
        <v>220</v>
      </c>
      <c r="F17" t="s">
        <v>329</v>
      </c>
      <c r="G17" t="str">
        <f>INDEX([2]master!$A$1:$C$498,MATCH(F17,[2]master!$A$1:$A$498,0),2)</f>
        <v>Lourd</v>
      </c>
      <c r="H17" s="27">
        <v>0</v>
      </c>
      <c r="I17" s="27"/>
    </row>
    <row r="18" spans="1:9" hidden="1" x14ac:dyDescent="0.35">
      <c r="A18" t="s">
        <v>9</v>
      </c>
      <c r="B18" t="s">
        <v>127</v>
      </c>
      <c r="C18">
        <v>2016</v>
      </c>
      <c r="D18" t="s">
        <v>220</v>
      </c>
      <c r="E18" t="s">
        <v>220</v>
      </c>
      <c r="F18" t="s">
        <v>329</v>
      </c>
      <c r="G18" t="str">
        <f>INDEX([2]master!$A$1:$C$498,MATCH(F18,[2]master!$A$1:$A$498,0),2)</f>
        <v>Lourd</v>
      </c>
      <c r="H18" s="27">
        <v>0</v>
      </c>
      <c r="I18" s="27"/>
    </row>
    <row r="19" spans="1:9" hidden="1" x14ac:dyDescent="0.35">
      <c r="A19" t="s">
        <v>9</v>
      </c>
      <c r="B19" t="s">
        <v>127</v>
      </c>
      <c r="C19">
        <v>2017</v>
      </c>
      <c r="D19" t="s">
        <v>220</v>
      </c>
      <c r="E19" t="s">
        <v>220</v>
      </c>
      <c r="F19" t="s">
        <v>329</v>
      </c>
      <c r="G19" t="str">
        <f>INDEX([2]master!$A$1:$C$498,MATCH(F19,[2]master!$A$1:$A$498,0),2)</f>
        <v>Lourd</v>
      </c>
      <c r="H19" s="27">
        <v>0</v>
      </c>
      <c r="I19" s="27"/>
    </row>
    <row r="20" spans="1:9" hidden="1" x14ac:dyDescent="0.35">
      <c r="A20" t="s">
        <v>9</v>
      </c>
      <c r="B20" t="s">
        <v>127</v>
      </c>
      <c r="C20">
        <v>2018</v>
      </c>
      <c r="D20" t="s">
        <v>220</v>
      </c>
      <c r="E20" t="s">
        <v>220</v>
      </c>
      <c r="F20" t="s">
        <v>329</v>
      </c>
      <c r="G20" t="str">
        <f>INDEX([2]master!$A$1:$C$498,MATCH(F20,[2]master!$A$1:$A$498,0),2)</f>
        <v>Lourd</v>
      </c>
      <c r="H20" s="27">
        <v>0</v>
      </c>
      <c r="I20" s="27"/>
    </row>
    <row r="21" spans="1:9" hidden="1" x14ac:dyDescent="0.35">
      <c r="A21" t="s">
        <v>9</v>
      </c>
      <c r="B21" t="s">
        <v>127</v>
      </c>
      <c r="C21">
        <v>2019</v>
      </c>
      <c r="D21" t="s">
        <v>220</v>
      </c>
      <c r="E21" t="s">
        <v>220</v>
      </c>
      <c r="F21" t="s">
        <v>329</v>
      </c>
      <c r="G21" t="str">
        <f>INDEX([2]master!$A$1:$C$498,MATCH(F21,[2]master!$A$1:$A$498,0),2)</f>
        <v>Lourd</v>
      </c>
      <c r="H21" s="27">
        <v>0</v>
      </c>
      <c r="I21" s="27"/>
    </row>
    <row r="22" spans="1:9" hidden="1" x14ac:dyDescent="0.35">
      <c r="A22" t="s">
        <v>9</v>
      </c>
      <c r="B22" t="s">
        <v>127</v>
      </c>
      <c r="C22">
        <v>2020</v>
      </c>
      <c r="D22" t="s">
        <v>220</v>
      </c>
      <c r="E22" t="s">
        <v>220</v>
      </c>
      <c r="F22" t="s">
        <v>329</v>
      </c>
      <c r="G22" t="str">
        <f>INDEX([2]master!$A$1:$C$498,MATCH(F22,[2]master!$A$1:$A$498,0),2)</f>
        <v>Lourd</v>
      </c>
      <c r="H22" s="27">
        <v>0</v>
      </c>
      <c r="I22" s="27"/>
    </row>
    <row r="23" spans="1:9" hidden="1" x14ac:dyDescent="0.35">
      <c r="A23" t="s">
        <v>9</v>
      </c>
      <c r="B23" t="s">
        <v>127</v>
      </c>
      <c r="C23">
        <v>2021</v>
      </c>
      <c r="D23" t="s">
        <v>220</v>
      </c>
      <c r="E23" t="s">
        <v>220</v>
      </c>
      <c r="F23" t="s">
        <v>329</v>
      </c>
      <c r="G23" t="str">
        <f>INDEX([2]master!$A$1:$C$498,MATCH(F23,[2]master!$A$1:$A$498,0),2)</f>
        <v>Lourd</v>
      </c>
      <c r="H23" s="27">
        <v>0</v>
      </c>
      <c r="I23" s="27"/>
    </row>
    <row r="24" spans="1:9" hidden="1" x14ac:dyDescent="0.35">
      <c r="A24" t="s">
        <v>9</v>
      </c>
      <c r="B24" t="s">
        <v>127</v>
      </c>
      <c r="C24">
        <v>2022</v>
      </c>
      <c r="D24" t="s">
        <v>220</v>
      </c>
      <c r="E24" t="s">
        <v>220</v>
      </c>
      <c r="F24" t="s">
        <v>329</v>
      </c>
      <c r="G24" t="str">
        <f>INDEX([2]master!$A$1:$C$498,MATCH(F24,[2]master!$A$1:$A$498,0),2)</f>
        <v>Lourd</v>
      </c>
      <c r="H24" s="27">
        <v>0.34350638586001364</v>
      </c>
      <c r="I24" s="27"/>
    </row>
    <row r="25" spans="1:9" hidden="1" x14ac:dyDescent="0.35">
      <c r="A25" t="s">
        <v>9</v>
      </c>
      <c r="B25" t="s">
        <v>127</v>
      </c>
      <c r="C25">
        <v>2023</v>
      </c>
      <c r="D25" t="s">
        <v>220</v>
      </c>
      <c r="E25" t="s">
        <v>220</v>
      </c>
      <c r="F25" t="s">
        <v>329</v>
      </c>
      <c r="G25" t="str">
        <f>INDEX([2]master!$A$1:$C$498,MATCH(F25,[2]master!$A$1:$A$498,0),2)</f>
        <v>Lourd</v>
      </c>
      <c r="H25" s="27">
        <v>0.32257454380646572</v>
      </c>
      <c r="I25" s="27"/>
    </row>
    <row r="26" spans="1:9" hidden="1" x14ac:dyDescent="0.35">
      <c r="A26" t="s">
        <v>9</v>
      </c>
      <c r="B26" t="s">
        <v>127</v>
      </c>
      <c r="C26">
        <v>2024</v>
      </c>
      <c r="D26" t="s">
        <v>220</v>
      </c>
      <c r="E26" t="s">
        <v>220</v>
      </c>
      <c r="F26" t="s">
        <v>329</v>
      </c>
      <c r="G26" t="str">
        <f>INDEX([2]master!$A$1:$C$498,MATCH(F26,[2]master!$A$1:$A$498,0),2)</f>
        <v>Lourd</v>
      </c>
      <c r="H26" s="27">
        <v>0.29776264936141345</v>
      </c>
      <c r="I26" s="27"/>
    </row>
    <row r="27" spans="1:9" hidden="1" x14ac:dyDescent="0.35">
      <c r="A27" t="s">
        <v>9</v>
      </c>
      <c r="B27" t="s">
        <v>127</v>
      </c>
      <c r="C27">
        <v>2025</v>
      </c>
      <c r="D27" t="s">
        <v>220</v>
      </c>
      <c r="E27" t="s">
        <v>220</v>
      </c>
      <c r="F27" t="s">
        <v>329</v>
      </c>
      <c r="G27" t="str">
        <f>INDEX([2]master!$A$1:$C$498,MATCH(F27,[2]master!$A$1:$A$498,0),2)</f>
        <v>Lourd</v>
      </c>
      <c r="H27" s="27">
        <v>0.27485924434236414</v>
      </c>
      <c r="I27" s="27"/>
    </row>
    <row r="28" spans="1:9" hidden="1" x14ac:dyDescent="0.35">
      <c r="A28" t="s">
        <v>9</v>
      </c>
      <c r="B28" t="s">
        <v>127</v>
      </c>
      <c r="C28">
        <v>2026</v>
      </c>
      <c r="D28" t="s">
        <v>220</v>
      </c>
      <c r="E28" t="s">
        <v>220</v>
      </c>
      <c r="F28" t="s">
        <v>329</v>
      </c>
      <c r="G28" t="str">
        <f>INDEX([2]master!$A$1:$C$498,MATCH(F28,[2]master!$A$1:$A$498,0),2)</f>
        <v>Lourd</v>
      </c>
      <c r="H28" s="27">
        <v>0.25780022353480553</v>
      </c>
      <c r="I28" s="27"/>
    </row>
    <row r="29" spans="1:9" hidden="1" x14ac:dyDescent="0.35">
      <c r="A29" t="s">
        <v>9</v>
      </c>
      <c r="B29" t="s">
        <v>127</v>
      </c>
      <c r="C29">
        <v>2027</v>
      </c>
      <c r="D29" t="s">
        <v>220</v>
      </c>
      <c r="E29" t="s">
        <v>220</v>
      </c>
      <c r="F29" t="s">
        <v>329</v>
      </c>
      <c r="G29" t="str">
        <f>INDEX([2]master!$A$1:$C$498,MATCH(F29,[2]master!$A$1:$A$498,0),2)</f>
        <v>Lourd</v>
      </c>
      <c r="H29" s="27">
        <v>0.24522715826916852</v>
      </c>
      <c r="I29" s="27"/>
    </row>
    <row r="30" spans="1:9" hidden="1" x14ac:dyDescent="0.35">
      <c r="A30" t="s">
        <v>9</v>
      </c>
      <c r="B30" t="s">
        <v>127</v>
      </c>
      <c r="C30">
        <v>2028</v>
      </c>
      <c r="D30" t="s">
        <v>220</v>
      </c>
      <c r="E30" t="s">
        <v>220</v>
      </c>
      <c r="F30" t="s">
        <v>329</v>
      </c>
      <c r="G30" t="str">
        <f>INDEX([2]master!$A$1:$C$498,MATCH(F30,[2]master!$A$1:$A$498,0),2)</f>
        <v>Lourd</v>
      </c>
      <c r="H30" s="27">
        <v>0.23326728863232674</v>
      </c>
      <c r="I30" s="27"/>
    </row>
    <row r="31" spans="1:9" hidden="1" x14ac:dyDescent="0.35">
      <c r="A31" t="s">
        <v>9</v>
      </c>
      <c r="B31" t="s">
        <v>127</v>
      </c>
      <c r="C31">
        <v>2029</v>
      </c>
      <c r="D31" t="s">
        <v>220</v>
      </c>
      <c r="E31" t="s">
        <v>220</v>
      </c>
      <c r="F31" t="s">
        <v>329</v>
      </c>
      <c r="G31" t="str">
        <f>INDEX([2]master!$A$1:$C$498,MATCH(F31,[2]master!$A$1:$A$498,0),2)</f>
        <v>Lourd</v>
      </c>
      <c r="H31" s="27">
        <v>0.22189070872057007</v>
      </c>
      <c r="I31" s="27"/>
    </row>
    <row r="32" spans="1:9" hidden="1" x14ac:dyDescent="0.35">
      <c r="A32" t="s">
        <v>9</v>
      </c>
      <c r="B32" t="s">
        <v>127</v>
      </c>
      <c r="C32">
        <v>2030</v>
      </c>
      <c r="D32" t="s">
        <v>220</v>
      </c>
      <c r="E32" t="s">
        <v>220</v>
      </c>
      <c r="F32" t="s">
        <v>329</v>
      </c>
      <c r="G32" t="str">
        <f>INDEX([2]master!$A$1:$C$498,MATCH(F32,[2]master!$A$1:$A$498,0),2)</f>
        <v>Lourd</v>
      </c>
      <c r="H32" s="27">
        <v>0.21106897115832349</v>
      </c>
      <c r="I32" s="27"/>
    </row>
    <row r="33" spans="1:9" hidden="1" x14ac:dyDescent="0.35">
      <c r="A33" t="s">
        <v>9</v>
      </c>
      <c r="B33" t="s">
        <v>127</v>
      </c>
      <c r="C33">
        <v>2031</v>
      </c>
      <c r="D33" t="s">
        <v>220</v>
      </c>
      <c r="E33" t="s">
        <v>220</v>
      </c>
      <c r="F33" t="s">
        <v>329</v>
      </c>
      <c r="G33" t="str">
        <f>INDEX([2]master!$A$1:$C$498,MATCH(F33,[2]master!$A$1:$A$498,0),2)</f>
        <v>Lourd</v>
      </c>
      <c r="H33" s="27">
        <v>0.20077501596488986</v>
      </c>
      <c r="I33" s="27"/>
    </row>
    <row r="34" spans="1:9" hidden="1" x14ac:dyDescent="0.35">
      <c r="A34" t="s">
        <v>9</v>
      </c>
      <c r="B34" t="s">
        <v>127</v>
      </c>
      <c r="C34">
        <v>2032</v>
      </c>
      <c r="D34" t="s">
        <v>220</v>
      </c>
      <c r="E34" t="s">
        <v>220</v>
      </c>
      <c r="F34" t="s">
        <v>329</v>
      </c>
      <c r="G34" t="str">
        <f>INDEX([2]master!$A$1:$C$498,MATCH(F34,[2]master!$A$1:$A$498,0),2)</f>
        <v>Lourd</v>
      </c>
      <c r="H34" s="27">
        <v>0.19098310289040385</v>
      </c>
      <c r="I34" s="27"/>
    </row>
    <row r="35" spans="1:9" hidden="1" x14ac:dyDescent="0.35">
      <c r="A35" t="s">
        <v>9</v>
      </c>
      <c r="B35" t="s">
        <v>127</v>
      </c>
      <c r="C35">
        <v>2033</v>
      </c>
      <c r="D35" t="s">
        <v>220</v>
      </c>
      <c r="E35" t="s">
        <v>220</v>
      </c>
      <c r="F35" t="s">
        <v>329</v>
      </c>
      <c r="G35" t="str">
        <f>INDEX([2]master!$A$1:$C$498,MATCH(F35,[2]master!$A$1:$A$498,0),2)</f>
        <v>Lourd</v>
      </c>
      <c r="H35" s="27">
        <v>0.18166874705179956</v>
      </c>
      <c r="I35" s="27"/>
    </row>
    <row r="36" spans="1:9" hidden="1" x14ac:dyDescent="0.35">
      <c r="A36" t="s">
        <v>9</v>
      </c>
      <c r="B36" t="s">
        <v>127</v>
      </c>
      <c r="C36">
        <v>2034</v>
      </c>
      <c r="D36" t="s">
        <v>220</v>
      </c>
      <c r="E36" t="s">
        <v>220</v>
      </c>
      <c r="F36" t="s">
        <v>329</v>
      </c>
      <c r="G36" t="str">
        <f>INDEX([2]master!$A$1:$C$498,MATCH(F36,[2]master!$A$1:$A$498,0),2)</f>
        <v>Lourd</v>
      </c>
      <c r="H36" s="27">
        <v>0.17280865770784906</v>
      </c>
      <c r="I36" s="27"/>
    </row>
    <row r="37" spans="1:9" hidden="1" x14ac:dyDescent="0.35">
      <c r="A37" t="s">
        <v>9</v>
      </c>
      <c r="B37" t="s">
        <v>127</v>
      </c>
      <c r="C37">
        <v>2035</v>
      </c>
      <c r="D37" t="s">
        <v>220</v>
      </c>
      <c r="E37" t="s">
        <v>220</v>
      </c>
      <c r="F37" t="s">
        <v>329</v>
      </c>
      <c r="G37" t="str">
        <f>INDEX([2]master!$A$1:$C$498,MATCH(F37,[2]master!$A$1:$A$498,0),2)</f>
        <v>Lourd</v>
      </c>
      <c r="H37" s="27">
        <v>0.16438068002017822</v>
      </c>
      <c r="I37" s="27"/>
    </row>
    <row r="38" spans="1:9" hidden="1" x14ac:dyDescent="0.35">
      <c r="A38" t="s">
        <v>9</v>
      </c>
      <c r="B38" t="s">
        <v>127</v>
      </c>
      <c r="C38">
        <v>2036</v>
      </c>
      <c r="D38" t="s">
        <v>220</v>
      </c>
      <c r="E38" t="s">
        <v>220</v>
      </c>
      <c r="F38" t="s">
        <v>329</v>
      </c>
      <c r="G38" t="str">
        <f>INDEX([2]master!$A$1:$C$498,MATCH(F38,[2]master!$A$1:$A$498,0),2)</f>
        <v>Lourd</v>
      </c>
      <c r="H38" s="27">
        <v>0.15636373965463016</v>
      </c>
      <c r="I38" s="27"/>
    </row>
    <row r="39" spans="1:9" hidden="1" x14ac:dyDescent="0.35">
      <c r="A39" t="s">
        <v>9</v>
      </c>
      <c r="B39" t="s">
        <v>127</v>
      </c>
      <c r="C39">
        <v>2037</v>
      </c>
      <c r="D39" t="s">
        <v>220</v>
      </c>
      <c r="E39" t="s">
        <v>220</v>
      </c>
      <c r="F39" t="s">
        <v>329</v>
      </c>
      <c r="G39" t="str">
        <f>INDEX([2]master!$A$1:$C$498,MATCH(F39,[2]master!$A$1:$A$498,0),2)</f>
        <v>Lourd</v>
      </c>
      <c r="H39" s="27">
        <v>0.14873779008445334</v>
      </c>
      <c r="I39" s="27"/>
    </row>
    <row r="40" spans="1:9" hidden="1" x14ac:dyDescent="0.35">
      <c r="A40" t="s">
        <v>9</v>
      </c>
      <c r="B40" t="s">
        <v>127</v>
      </c>
      <c r="C40">
        <v>2038</v>
      </c>
      <c r="D40" t="s">
        <v>220</v>
      </c>
      <c r="E40" t="s">
        <v>220</v>
      </c>
      <c r="F40" t="s">
        <v>329</v>
      </c>
      <c r="G40" t="str">
        <f>INDEX([2]master!$A$1:$C$498,MATCH(F40,[2]master!$A$1:$A$498,0),2)</f>
        <v>Lourd</v>
      </c>
      <c r="H40" s="27">
        <v>0.14148376246354261</v>
      </c>
      <c r="I40" s="27"/>
    </row>
    <row r="41" spans="1:9" hidden="1" x14ac:dyDescent="0.35">
      <c r="A41" t="s">
        <v>9</v>
      </c>
      <c r="B41" t="s">
        <v>127</v>
      </c>
      <c r="C41">
        <v>2039</v>
      </c>
      <c r="D41" t="s">
        <v>220</v>
      </c>
      <c r="E41" t="s">
        <v>220</v>
      </c>
      <c r="F41" t="s">
        <v>329</v>
      </c>
      <c r="G41" t="str">
        <f>INDEX([2]master!$A$1:$C$498,MATCH(F41,[2]master!$A$1:$A$498,0),2)</f>
        <v>Lourd</v>
      </c>
      <c r="H41" s="27">
        <v>0.13458351794439138</v>
      </c>
      <c r="I41" s="27"/>
    </row>
    <row r="42" spans="1:9" hidden="1" x14ac:dyDescent="0.35">
      <c r="A42" t="s">
        <v>9</v>
      </c>
      <c r="B42" t="s">
        <v>127</v>
      </c>
      <c r="C42">
        <v>2040</v>
      </c>
      <c r="D42" t="s">
        <v>220</v>
      </c>
      <c r="E42" t="s">
        <v>220</v>
      </c>
      <c r="F42" t="s">
        <v>329</v>
      </c>
      <c r="G42" t="str">
        <f>INDEX([2]master!$A$1:$C$498,MATCH(F42,[2]master!$A$1:$A$498,0),2)</f>
        <v>Lourd</v>
      </c>
      <c r="H42" s="27">
        <v>0.12801980232152496</v>
      </c>
      <c r="I42" s="27"/>
    </row>
    <row r="43" spans="1:9" hidden="1" x14ac:dyDescent="0.35">
      <c r="A43" t="s">
        <v>9</v>
      </c>
      <c r="B43" t="s">
        <v>127</v>
      </c>
      <c r="C43">
        <v>2041</v>
      </c>
      <c r="D43" t="s">
        <v>220</v>
      </c>
      <c r="E43" t="s">
        <v>220</v>
      </c>
      <c r="F43" t="s">
        <v>329</v>
      </c>
      <c r="G43" t="str">
        <f>INDEX([2]master!$A$1:$C$498,MATCH(F43,[2]master!$A$1:$A$498,0),2)</f>
        <v>Lourd</v>
      </c>
      <c r="H43" s="27">
        <v>0.1217762028869994</v>
      </c>
      <c r="I43" s="27"/>
    </row>
    <row r="44" spans="1:9" hidden="1" x14ac:dyDescent="0.35">
      <c r="A44" t="s">
        <v>9</v>
      </c>
      <c r="B44" t="s">
        <v>127</v>
      </c>
      <c r="C44">
        <v>2042</v>
      </c>
      <c r="D44" t="s">
        <v>220</v>
      </c>
      <c r="E44" t="s">
        <v>220</v>
      </c>
      <c r="F44" t="s">
        <v>329</v>
      </c>
      <c r="G44" t="str">
        <f>INDEX([2]master!$A$1:$C$498,MATCH(F44,[2]master!$A$1:$A$498,0),2)</f>
        <v>Lourd</v>
      </c>
      <c r="H44" s="27">
        <v>0.11583710739008263</v>
      </c>
      <c r="I44" s="27"/>
    </row>
    <row r="45" spans="1:9" hidden="1" x14ac:dyDescent="0.35">
      <c r="A45" t="s">
        <v>9</v>
      </c>
      <c r="B45" t="s">
        <v>127</v>
      </c>
      <c r="C45">
        <v>2043</v>
      </c>
      <c r="D45" t="s">
        <v>220</v>
      </c>
      <c r="E45" t="s">
        <v>220</v>
      </c>
      <c r="F45" t="s">
        <v>329</v>
      </c>
      <c r="G45" t="str">
        <f>INDEX([2]master!$A$1:$C$498,MATCH(F45,[2]master!$A$1:$A$498,0),2)</f>
        <v>Lourd</v>
      </c>
      <c r="H45" s="27">
        <v>0.11018766499849571</v>
      </c>
      <c r="I45" s="27"/>
    </row>
    <row r="46" spans="1:9" hidden="1" x14ac:dyDescent="0.35">
      <c r="A46" t="s">
        <v>9</v>
      </c>
      <c r="B46" t="s">
        <v>127</v>
      </c>
      <c r="C46">
        <v>2044</v>
      </c>
      <c r="D46" t="s">
        <v>220</v>
      </c>
      <c r="E46" t="s">
        <v>220</v>
      </c>
      <c r="F46" t="s">
        <v>329</v>
      </c>
      <c r="G46" t="str">
        <f>INDEX([2]master!$A$1:$C$498,MATCH(F46,[2]master!$A$1:$A$498,0),2)</f>
        <v>Lourd</v>
      </c>
      <c r="H46" s="27">
        <v>0.10481374916359655</v>
      </c>
      <c r="I46" s="27"/>
    </row>
    <row r="47" spans="1:9" hidden="1" x14ac:dyDescent="0.35">
      <c r="A47" t="s">
        <v>9</v>
      </c>
      <c r="B47" t="s">
        <v>127</v>
      </c>
      <c r="C47">
        <v>2045</v>
      </c>
      <c r="D47" t="s">
        <v>220</v>
      </c>
      <c r="E47" t="s">
        <v>220</v>
      </c>
      <c r="F47" t="s">
        <v>329</v>
      </c>
      <c r="G47" t="str">
        <f>INDEX([2]master!$A$1:$C$498,MATCH(F47,[2]master!$A$1:$A$498,0),2)</f>
        <v>Lourd</v>
      </c>
      <c r="H47" s="27">
        <v>9.9701922296650161E-2</v>
      </c>
      <c r="I47" s="27"/>
    </row>
    <row r="48" spans="1:9" hidden="1" x14ac:dyDescent="0.35">
      <c r="A48" t="s">
        <v>9</v>
      </c>
      <c r="B48" t="s">
        <v>127</v>
      </c>
      <c r="C48">
        <v>2046</v>
      </c>
      <c r="D48" t="s">
        <v>220</v>
      </c>
      <c r="E48" t="s">
        <v>220</v>
      </c>
      <c r="F48" t="s">
        <v>329</v>
      </c>
      <c r="G48" t="str">
        <f>INDEX([2]master!$A$1:$C$498,MATCH(F48,[2]master!$A$1:$A$498,0),2)</f>
        <v>Lourd</v>
      </c>
      <c r="H48" s="27">
        <v>9.4839402167857453E-2</v>
      </c>
      <c r="I48" s="27"/>
    </row>
    <row r="49" spans="1:9" hidden="1" x14ac:dyDescent="0.35">
      <c r="A49" t="s">
        <v>9</v>
      </c>
      <c r="B49" t="s">
        <v>127</v>
      </c>
      <c r="C49">
        <v>2047</v>
      </c>
      <c r="D49" t="s">
        <v>220</v>
      </c>
      <c r="E49" t="s">
        <v>220</v>
      </c>
      <c r="F49" t="s">
        <v>329</v>
      </c>
      <c r="G49" t="str">
        <f>INDEX([2]master!$A$1:$C$498,MATCH(F49,[2]master!$A$1:$A$498,0),2)</f>
        <v>Lourd</v>
      </c>
      <c r="H49" s="27">
        <v>9.0214029944122809E-2</v>
      </c>
      <c r="I49" s="27"/>
    </row>
    <row r="50" spans="1:9" hidden="1" x14ac:dyDescent="0.35">
      <c r="A50" t="s">
        <v>9</v>
      </c>
      <c r="B50" t="s">
        <v>127</v>
      </c>
      <c r="C50">
        <v>2048</v>
      </c>
      <c r="D50" t="s">
        <v>220</v>
      </c>
      <c r="E50" t="s">
        <v>220</v>
      </c>
      <c r="F50" t="s">
        <v>329</v>
      </c>
      <c r="G50" t="str">
        <f>INDEX([2]master!$A$1:$C$498,MATCH(F50,[2]master!$A$1:$A$498,0),2)</f>
        <v>Lourd</v>
      </c>
      <c r="H50" s="27">
        <v>8.5814239785638138E-2</v>
      </c>
      <c r="I50" s="27"/>
    </row>
    <row r="51" spans="1:9" hidden="1" x14ac:dyDescent="0.35">
      <c r="A51" t="s">
        <v>9</v>
      </c>
      <c r="B51" t="s">
        <v>127</v>
      </c>
      <c r="C51">
        <v>2049</v>
      </c>
      <c r="D51" t="s">
        <v>220</v>
      </c>
      <c r="E51" t="s">
        <v>220</v>
      </c>
      <c r="F51" t="s">
        <v>329</v>
      </c>
      <c r="G51" t="str">
        <f>INDEX([2]master!$A$1:$C$498,MATCH(F51,[2]master!$A$1:$A$498,0),2)</f>
        <v>Lourd</v>
      </c>
      <c r="H51" s="27">
        <v>8.1629029925258834E-2</v>
      </c>
      <c r="I51" s="27"/>
    </row>
    <row r="52" spans="1:9" hidden="1" x14ac:dyDescent="0.35">
      <c r="A52" t="s">
        <v>9</v>
      </c>
      <c r="B52" t="s">
        <v>127</v>
      </c>
      <c r="C52">
        <v>2050</v>
      </c>
      <c r="D52" t="s">
        <v>220</v>
      </c>
      <c r="E52" t="s">
        <v>220</v>
      </c>
      <c r="F52" t="s">
        <v>329</v>
      </c>
      <c r="G52" t="str">
        <f>INDEX([2]master!$A$1:$C$498,MATCH(F52,[2]master!$A$1:$A$498,0),2)</f>
        <v>Lourd</v>
      </c>
      <c r="H52" s="27">
        <v>7.7647935158355511E-2</v>
      </c>
      <c r="I52" s="27"/>
    </row>
    <row r="53" spans="1:9" hidden="1" x14ac:dyDescent="0.35">
      <c r="A53" t="s">
        <v>9</v>
      </c>
      <c r="B53" t="s">
        <v>127</v>
      </c>
      <c r="C53">
        <v>2000</v>
      </c>
      <c r="D53" t="s">
        <v>220</v>
      </c>
      <c r="E53" t="s">
        <v>220</v>
      </c>
      <c r="F53" t="s">
        <v>330</v>
      </c>
      <c r="G53" t="str">
        <f>INDEX([2]master!$A$1:$C$498,MATCH(F53,[2]master!$A$1:$A$498,0),2)</f>
        <v>Léger</v>
      </c>
      <c r="H53" s="27">
        <v>41929.547488382559</v>
      </c>
    </row>
    <row r="54" spans="1:9" hidden="1" x14ac:dyDescent="0.35">
      <c r="A54" t="s">
        <v>9</v>
      </c>
      <c r="B54" t="s">
        <v>127</v>
      </c>
      <c r="C54">
        <v>2001</v>
      </c>
      <c r="D54" t="s">
        <v>220</v>
      </c>
      <c r="E54" t="s">
        <v>220</v>
      </c>
      <c r="F54" t="s">
        <v>330</v>
      </c>
      <c r="G54" t="str">
        <f>INDEX([2]master!$A$1:$C$498,MATCH(F54,[2]master!$A$1:$A$498,0),2)</f>
        <v>Léger</v>
      </c>
      <c r="H54" s="27">
        <v>44300.48887310514</v>
      </c>
    </row>
    <row r="55" spans="1:9" hidden="1" x14ac:dyDescent="0.35">
      <c r="A55" t="s">
        <v>9</v>
      </c>
      <c r="B55" t="s">
        <v>127</v>
      </c>
      <c r="C55">
        <v>2002</v>
      </c>
      <c r="D55" t="s">
        <v>220</v>
      </c>
      <c r="E55" t="s">
        <v>220</v>
      </c>
      <c r="F55" t="s">
        <v>330</v>
      </c>
      <c r="G55" t="str">
        <f>INDEX([2]master!$A$1:$C$498,MATCH(F55,[2]master!$A$1:$A$498,0),2)</f>
        <v>Léger</v>
      </c>
      <c r="H55" s="27">
        <v>41863.548342507747</v>
      </c>
    </row>
    <row r="56" spans="1:9" hidden="1" x14ac:dyDescent="0.35">
      <c r="A56" t="s">
        <v>9</v>
      </c>
      <c r="B56" t="s">
        <v>127</v>
      </c>
      <c r="C56">
        <v>2003</v>
      </c>
      <c r="D56" t="s">
        <v>220</v>
      </c>
      <c r="E56" t="s">
        <v>220</v>
      </c>
      <c r="F56" t="s">
        <v>330</v>
      </c>
      <c r="G56" t="str">
        <f>INDEX([2]master!$A$1:$C$498,MATCH(F56,[2]master!$A$1:$A$498,0),2)</f>
        <v>Léger</v>
      </c>
      <c r="H56" s="27">
        <v>43124.537581783748</v>
      </c>
    </row>
    <row r="57" spans="1:9" hidden="1" x14ac:dyDescent="0.35">
      <c r="A57" t="s">
        <v>9</v>
      </c>
      <c r="B57" t="s">
        <v>127</v>
      </c>
      <c r="C57">
        <v>2004</v>
      </c>
      <c r="D57" t="s">
        <v>220</v>
      </c>
      <c r="E57" t="s">
        <v>220</v>
      </c>
      <c r="F57" t="s">
        <v>330</v>
      </c>
      <c r="G57" t="str">
        <f>INDEX([2]master!$A$1:$C$498,MATCH(F57,[2]master!$A$1:$A$498,0),2)</f>
        <v>Léger</v>
      </c>
      <c r="H57" s="27">
        <v>38456.291542237639</v>
      </c>
    </row>
    <row r="58" spans="1:9" hidden="1" x14ac:dyDescent="0.35">
      <c r="A58" t="s">
        <v>9</v>
      </c>
      <c r="B58" t="s">
        <v>127</v>
      </c>
      <c r="C58">
        <v>2005</v>
      </c>
      <c r="D58" t="s">
        <v>220</v>
      </c>
      <c r="E58" t="s">
        <v>220</v>
      </c>
      <c r="F58" t="s">
        <v>330</v>
      </c>
      <c r="G58" t="str">
        <f>INDEX([2]master!$A$1:$C$498,MATCH(F58,[2]master!$A$1:$A$498,0),2)</f>
        <v>Léger</v>
      </c>
      <c r="H58" s="27">
        <v>29216.633125145541</v>
      </c>
    </row>
    <row r="59" spans="1:9" hidden="1" x14ac:dyDescent="0.35">
      <c r="A59" t="s">
        <v>9</v>
      </c>
      <c r="B59" t="s">
        <v>127</v>
      </c>
      <c r="C59">
        <v>2006</v>
      </c>
      <c r="D59" t="s">
        <v>220</v>
      </c>
      <c r="E59" t="s">
        <v>220</v>
      </c>
      <c r="F59" t="s">
        <v>330</v>
      </c>
      <c r="G59" t="str">
        <f>INDEX([2]master!$A$1:$C$498,MATCH(F59,[2]master!$A$1:$A$498,0),2)</f>
        <v>Léger</v>
      </c>
      <c r="H59" s="27">
        <v>28345.822203125193</v>
      </c>
    </row>
    <row r="60" spans="1:9" hidden="1" x14ac:dyDescent="0.35">
      <c r="A60" t="s">
        <v>9</v>
      </c>
      <c r="B60" t="s">
        <v>127</v>
      </c>
      <c r="C60">
        <v>2007</v>
      </c>
      <c r="D60" t="s">
        <v>220</v>
      </c>
      <c r="E60" t="s">
        <v>220</v>
      </c>
      <c r="F60" t="s">
        <v>330</v>
      </c>
      <c r="G60" t="str">
        <f>INDEX([2]master!$A$1:$C$498,MATCH(F60,[2]master!$A$1:$A$498,0),2)</f>
        <v>Léger</v>
      </c>
      <c r="H60" s="27">
        <v>25442.412846321429</v>
      </c>
    </row>
    <row r="61" spans="1:9" hidden="1" x14ac:dyDescent="0.35">
      <c r="A61" t="s">
        <v>9</v>
      </c>
      <c r="B61" t="s">
        <v>127</v>
      </c>
      <c r="C61">
        <v>2008</v>
      </c>
      <c r="D61" t="s">
        <v>220</v>
      </c>
      <c r="E61" t="s">
        <v>220</v>
      </c>
      <c r="F61" t="s">
        <v>330</v>
      </c>
      <c r="G61" t="str">
        <f>INDEX([2]master!$A$1:$C$498,MATCH(F61,[2]master!$A$1:$A$498,0),2)</f>
        <v>Léger</v>
      </c>
      <c r="H61" s="27">
        <v>23124.973849999995</v>
      </c>
    </row>
    <row r="62" spans="1:9" hidden="1" x14ac:dyDescent="0.35">
      <c r="A62" t="s">
        <v>9</v>
      </c>
      <c r="B62" t="s">
        <v>127</v>
      </c>
      <c r="C62">
        <v>2009</v>
      </c>
      <c r="D62" t="s">
        <v>220</v>
      </c>
      <c r="E62" t="s">
        <v>220</v>
      </c>
      <c r="F62" t="s">
        <v>330</v>
      </c>
      <c r="G62" t="str">
        <f>INDEX([2]master!$A$1:$C$498,MATCH(F62,[2]master!$A$1:$A$498,0),2)</f>
        <v>Léger</v>
      </c>
      <c r="H62" s="27">
        <v>22003.114735617517</v>
      </c>
    </row>
    <row r="63" spans="1:9" hidden="1" x14ac:dyDescent="0.35">
      <c r="A63" t="s">
        <v>9</v>
      </c>
      <c r="B63" t="s">
        <v>127</v>
      </c>
      <c r="C63">
        <v>2010</v>
      </c>
      <c r="D63" t="s">
        <v>220</v>
      </c>
      <c r="E63" t="s">
        <v>220</v>
      </c>
      <c r="F63" t="s">
        <v>330</v>
      </c>
      <c r="G63" t="str">
        <f>INDEX([2]master!$A$1:$C$498,MATCH(F63,[2]master!$A$1:$A$498,0),2)</f>
        <v>Léger</v>
      </c>
      <c r="H63" s="27">
        <v>21793.608896908601</v>
      </c>
    </row>
    <row r="64" spans="1:9" hidden="1" x14ac:dyDescent="0.35">
      <c r="A64" t="s">
        <v>9</v>
      </c>
      <c r="B64" t="s">
        <v>127</v>
      </c>
      <c r="C64">
        <v>2011</v>
      </c>
      <c r="D64" t="s">
        <v>220</v>
      </c>
      <c r="E64" t="s">
        <v>220</v>
      </c>
      <c r="F64" t="s">
        <v>330</v>
      </c>
      <c r="G64" t="str">
        <f>INDEX([2]master!$A$1:$C$498,MATCH(F64,[2]master!$A$1:$A$498,0),2)</f>
        <v>Léger</v>
      </c>
      <c r="H64" s="27">
        <v>20363.49809344393</v>
      </c>
    </row>
    <row r="65" spans="1:8" hidden="1" x14ac:dyDescent="0.35">
      <c r="A65" t="s">
        <v>9</v>
      </c>
      <c r="B65" t="s">
        <v>127</v>
      </c>
      <c r="C65">
        <v>2012</v>
      </c>
      <c r="D65" t="s">
        <v>220</v>
      </c>
      <c r="E65" t="s">
        <v>220</v>
      </c>
      <c r="F65" t="s">
        <v>330</v>
      </c>
      <c r="G65" t="str">
        <f>INDEX([2]master!$A$1:$C$498,MATCH(F65,[2]master!$A$1:$A$498,0),2)</f>
        <v>Léger</v>
      </c>
      <c r="H65" s="27">
        <v>20918.342583419722</v>
      </c>
    </row>
    <row r="66" spans="1:8" hidden="1" x14ac:dyDescent="0.35">
      <c r="A66" t="s">
        <v>9</v>
      </c>
      <c r="B66" t="s">
        <v>127</v>
      </c>
      <c r="C66">
        <v>2013</v>
      </c>
      <c r="D66" t="s">
        <v>220</v>
      </c>
      <c r="E66" t="s">
        <v>220</v>
      </c>
      <c r="F66" t="s">
        <v>330</v>
      </c>
      <c r="G66" t="str">
        <f>INDEX([2]master!$A$1:$C$498,MATCH(F66,[2]master!$A$1:$A$498,0),2)</f>
        <v>Léger</v>
      </c>
      <c r="H66" s="27">
        <v>19647.244485616742</v>
      </c>
    </row>
    <row r="67" spans="1:8" hidden="1" x14ac:dyDescent="0.35">
      <c r="A67" t="s">
        <v>9</v>
      </c>
      <c r="B67" t="s">
        <v>127</v>
      </c>
      <c r="C67">
        <v>2014</v>
      </c>
      <c r="D67" t="s">
        <v>220</v>
      </c>
      <c r="E67" t="s">
        <v>220</v>
      </c>
      <c r="F67" t="s">
        <v>330</v>
      </c>
      <c r="G67" t="str">
        <f>INDEX([2]master!$A$1:$C$498,MATCH(F67,[2]master!$A$1:$A$498,0),2)</f>
        <v>Léger</v>
      </c>
      <c r="H67" s="27">
        <v>21466.609264089861</v>
      </c>
    </row>
    <row r="68" spans="1:8" hidden="1" x14ac:dyDescent="0.35">
      <c r="A68" t="s">
        <v>9</v>
      </c>
      <c r="B68" t="s">
        <v>127</v>
      </c>
      <c r="C68">
        <v>2015</v>
      </c>
      <c r="D68" t="s">
        <v>220</v>
      </c>
      <c r="E68" t="s">
        <v>220</v>
      </c>
      <c r="F68" t="s">
        <v>330</v>
      </c>
      <c r="G68" t="str">
        <f>INDEX([2]master!$A$1:$C$498,MATCH(F68,[2]master!$A$1:$A$498,0),2)</f>
        <v>Léger</v>
      </c>
      <c r="H68" s="27">
        <v>21237.805510614438</v>
      </c>
    </row>
    <row r="69" spans="1:8" hidden="1" x14ac:dyDescent="0.35">
      <c r="A69" t="s">
        <v>9</v>
      </c>
      <c r="B69" t="s">
        <v>127</v>
      </c>
      <c r="C69">
        <v>2016</v>
      </c>
      <c r="D69" t="s">
        <v>220</v>
      </c>
      <c r="E69" t="s">
        <v>220</v>
      </c>
      <c r="F69" t="s">
        <v>330</v>
      </c>
      <c r="G69" t="str">
        <f>INDEX([2]master!$A$1:$C$498,MATCH(F69,[2]master!$A$1:$A$498,0),2)</f>
        <v>Léger</v>
      </c>
      <c r="H69" s="27">
        <v>23236.167151494246</v>
      </c>
    </row>
    <row r="70" spans="1:8" hidden="1" x14ac:dyDescent="0.35">
      <c r="A70" t="s">
        <v>9</v>
      </c>
      <c r="B70" t="s">
        <v>127</v>
      </c>
      <c r="C70">
        <v>2017</v>
      </c>
      <c r="D70" t="s">
        <v>220</v>
      </c>
      <c r="E70" t="s">
        <v>220</v>
      </c>
      <c r="F70" t="s">
        <v>330</v>
      </c>
      <c r="G70" t="str">
        <f>INDEX([2]master!$A$1:$C$498,MATCH(F70,[2]master!$A$1:$A$498,0),2)</f>
        <v>Léger</v>
      </c>
      <c r="H70" s="27">
        <v>21250.11260897465</v>
      </c>
    </row>
    <row r="71" spans="1:8" hidden="1" x14ac:dyDescent="0.35">
      <c r="A71" t="s">
        <v>9</v>
      </c>
      <c r="B71" t="s">
        <v>127</v>
      </c>
      <c r="C71">
        <v>2018</v>
      </c>
      <c r="D71" t="s">
        <v>220</v>
      </c>
      <c r="E71" t="s">
        <v>220</v>
      </c>
      <c r="F71" t="s">
        <v>330</v>
      </c>
      <c r="G71" t="str">
        <f>INDEX([2]master!$A$1:$C$498,MATCH(F71,[2]master!$A$1:$A$498,0),2)</f>
        <v>Léger</v>
      </c>
      <c r="H71" s="27">
        <v>20739.612972546081</v>
      </c>
    </row>
    <row r="72" spans="1:8" hidden="1" x14ac:dyDescent="0.35">
      <c r="A72" t="s">
        <v>9</v>
      </c>
      <c r="B72" t="s">
        <v>127</v>
      </c>
      <c r="C72">
        <v>2019</v>
      </c>
      <c r="D72" t="s">
        <v>220</v>
      </c>
      <c r="E72" t="s">
        <v>220</v>
      </c>
      <c r="F72" t="s">
        <v>330</v>
      </c>
      <c r="G72" t="str">
        <f>INDEX([2]master!$A$1:$C$498,MATCH(F72,[2]master!$A$1:$A$498,0),2)</f>
        <v>Léger</v>
      </c>
      <c r="H72" s="27">
        <v>16125.009496424731</v>
      </c>
    </row>
    <row r="73" spans="1:8" hidden="1" x14ac:dyDescent="0.35">
      <c r="A73" t="s">
        <v>9</v>
      </c>
      <c r="B73" t="s">
        <v>127</v>
      </c>
      <c r="C73">
        <v>2020</v>
      </c>
      <c r="D73" t="s">
        <v>220</v>
      </c>
      <c r="E73" t="s">
        <v>220</v>
      </c>
      <c r="F73" t="s">
        <v>330</v>
      </c>
      <c r="G73" t="str">
        <f>INDEX([2]master!$A$1:$C$498,MATCH(F73,[2]master!$A$1:$A$498,0),2)</f>
        <v>Léger</v>
      </c>
      <c r="H73" s="27">
        <v>13584.082692502781</v>
      </c>
    </row>
    <row r="74" spans="1:8" hidden="1" x14ac:dyDescent="0.35">
      <c r="A74" t="s">
        <v>9</v>
      </c>
      <c r="B74" t="s">
        <v>127</v>
      </c>
      <c r="C74">
        <v>2021</v>
      </c>
      <c r="D74" t="s">
        <v>220</v>
      </c>
      <c r="E74" t="s">
        <v>220</v>
      </c>
      <c r="F74" t="s">
        <v>330</v>
      </c>
      <c r="G74" t="str">
        <f>INDEX([2]master!$A$1:$C$498,MATCH(F74,[2]master!$A$1:$A$498,0),2)</f>
        <v>Léger</v>
      </c>
      <c r="H74" s="27">
        <v>11664.769386919354</v>
      </c>
    </row>
    <row r="75" spans="1:8" hidden="1" x14ac:dyDescent="0.35">
      <c r="A75" t="s">
        <v>9</v>
      </c>
      <c r="B75" t="s">
        <v>127</v>
      </c>
      <c r="C75">
        <v>2022</v>
      </c>
      <c r="D75" t="s">
        <v>220</v>
      </c>
      <c r="E75" t="s">
        <v>220</v>
      </c>
      <c r="F75" t="s">
        <v>330</v>
      </c>
      <c r="G75" t="str">
        <f>INDEX([2]master!$A$1:$C$498,MATCH(F75,[2]master!$A$1:$A$498,0),2)</f>
        <v>Léger</v>
      </c>
      <c r="H75" s="27">
        <v>11437.064616088448</v>
      </c>
    </row>
    <row r="76" spans="1:8" hidden="1" x14ac:dyDescent="0.35">
      <c r="A76" t="s">
        <v>9</v>
      </c>
      <c r="B76" t="s">
        <v>127</v>
      </c>
      <c r="C76">
        <v>2023</v>
      </c>
      <c r="D76" t="s">
        <v>220</v>
      </c>
      <c r="E76" t="s">
        <v>220</v>
      </c>
      <c r="F76" t="s">
        <v>330</v>
      </c>
      <c r="G76" t="str">
        <f>INDEX([2]master!$A$1:$C$498,MATCH(F76,[2]master!$A$1:$A$498,0),2)</f>
        <v>Léger</v>
      </c>
      <c r="H76" s="27">
        <v>10039.32941680875</v>
      </c>
    </row>
    <row r="77" spans="1:8" hidden="1" x14ac:dyDescent="0.35">
      <c r="A77" t="s">
        <v>9</v>
      </c>
      <c r="B77" t="s">
        <v>127</v>
      </c>
      <c r="C77">
        <v>2024</v>
      </c>
      <c r="D77" t="s">
        <v>220</v>
      </c>
      <c r="E77" t="s">
        <v>220</v>
      </c>
      <c r="F77" t="s">
        <v>330</v>
      </c>
      <c r="G77" t="str">
        <f>INDEX([2]master!$A$1:$C$498,MATCH(F77,[2]master!$A$1:$A$498,0),2)</f>
        <v>Léger</v>
      </c>
      <c r="H77" s="27">
        <v>8627.887502269883</v>
      </c>
    </row>
    <row r="78" spans="1:8" hidden="1" x14ac:dyDescent="0.35">
      <c r="A78" t="s">
        <v>9</v>
      </c>
      <c r="B78" t="s">
        <v>127</v>
      </c>
      <c r="C78">
        <v>2025</v>
      </c>
      <c r="D78" t="s">
        <v>220</v>
      </c>
      <c r="E78" t="s">
        <v>220</v>
      </c>
      <c r="F78" t="s">
        <v>330</v>
      </c>
      <c r="G78" t="str">
        <f>INDEX([2]master!$A$1:$C$498,MATCH(F78,[2]master!$A$1:$A$498,0),2)</f>
        <v>Léger</v>
      </c>
      <c r="H78" s="27">
        <v>7496.7742642239173</v>
      </c>
    </row>
    <row r="79" spans="1:8" hidden="1" x14ac:dyDescent="0.35">
      <c r="A79" t="s">
        <v>9</v>
      </c>
      <c r="B79" t="s">
        <v>127</v>
      </c>
      <c r="C79">
        <v>2026</v>
      </c>
      <c r="D79" t="s">
        <v>220</v>
      </c>
      <c r="E79" t="s">
        <v>220</v>
      </c>
      <c r="F79" t="s">
        <v>330</v>
      </c>
      <c r="G79" t="str">
        <f>INDEX([2]master!$A$1:$C$498,MATCH(F79,[2]master!$A$1:$A$498,0),2)</f>
        <v>Léger</v>
      </c>
      <c r="H79" s="27">
        <v>6661.6750633469283</v>
      </c>
    </row>
    <row r="80" spans="1:8" hidden="1" x14ac:dyDescent="0.35">
      <c r="A80" t="s">
        <v>9</v>
      </c>
      <c r="B80" t="s">
        <v>127</v>
      </c>
      <c r="C80">
        <v>2027</v>
      </c>
      <c r="D80" t="s">
        <v>220</v>
      </c>
      <c r="E80" t="s">
        <v>220</v>
      </c>
      <c r="F80" t="s">
        <v>330</v>
      </c>
      <c r="G80" t="str">
        <f>INDEX([2]master!$A$1:$C$498,MATCH(F80,[2]master!$A$1:$A$498,0),2)</f>
        <v>Léger</v>
      </c>
      <c r="H80" s="27">
        <v>6043.7659802014196</v>
      </c>
    </row>
    <row r="81" spans="1:8" hidden="1" x14ac:dyDescent="0.35">
      <c r="A81" t="s">
        <v>9</v>
      </c>
      <c r="B81" t="s">
        <v>127</v>
      </c>
      <c r="C81">
        <v>2028</v>
      </c>
      <c r="D81" t="s">
        <v>220</v>
      </c>
      <c r="E81" t="s">
        <v>220</v>
      </c>
      <c r="F81" t="s">
        <v>330</v>
      </c>
      <c r="G81" t="str">
        <f>INDEX([2]master!$A$1:$C$498,MATCH(F81,[2]master!$A$1:$A$498,0),2)</f>
        <v>Léger</v>
      </c>
      <c r="H81" s="27">
        <v>5526.9330006147911</v>
      </c>
    </row>
    <row r="82" spans="1:8" hidden="1" x14ac:dyDescent="0.35">
      <c r="A82" t="s">
        <v>9</v>
      </c>
      <c r="B82" t="s">
        <v>127</v>
      </c>
      <c r="C82">
        <v>2029</v>
      </c>
      <c r="D82" t="s">
        <v>220</v>
      </c>
      <c r="E82" t="s">
        <v>220</v>
      </c>
      <c r="F82" t="s">
        <v>330</v>
      </c>
      <c r="G82" t="str">
        <f>INDEX([2]master!$A$1:$C$498,MATCH(F82,[2]master!$A$1:$A$498,0),2)</f>
        <v>Léger</v>
      </c>
      <c r="H82" s="27">
        <v>5066.5835425015612</v>
      </c>
    </row>
    <row r="83" spans="1:8" hidden="1" x14ac:dyDescent="0.35">
      <c r="A83" t="s">
        <v>9</v>
      </c>
      <c r="B83" t="s">
        <v>127</v>
      </c>
      <c r="C83">
        <v>2030</v>
      </c>
      <c r="D83" t="s">
        <v>220</v>
      </c>
      <c r="E83" t="s">
        <v>220</v>
      </c>
      <c r="F83" t="s">
        <v>330</v>
      </c>
      <c r="G83" t="str">
        <f>INDEX([2]master!$A$1:$C$498,MATCH(F83,[2]master!$A$1:$A$498,0),2)</f>
        <v>Léger</v>
      </c>
      <c r="H83" s="27">
        <v>4654.8026018820919</v>
      </c>
    </row>
    <row r="84" spans="1:8" hidden="1" x14ac:dyDescent="0.35">
      <c r="A84" t="s">
        <v>9</v>
      </c>
      <c r="B84" t="s">
        <v>127</v>
      </c>
      <c r="C84">
        <v>2031</v>
      </c>
      <c r="D84" t="s">
        <v>220</v>
      </c>
      <c r="E84" t="s">
        <v>220</v>
      </c>
      <c r="F84" t="s">
        <v>330</v>
      </c>
      <c r="G84" t="str">
        <f>INDEX([2]master!$A$1:$C$498,MATCH(F84,[2]master!$A$1:$A$498,0),2)</f>
        <v>Léger</v>
      </c>
      <c r="H84" s="27">
        <v>4285.0224036770314</v>
      </c>
    </row>
    <row r="85" spans="1:8" hidden="1" x14ac:dyDescent="0.35">
      <c r="A85" t="s">
        <v>9</v>
      </c>
      <c r="B85" t="s">
        <v>127</v>
      </c>
      <c r="C85">
        <v>2032</v>
      </c>
      <c r="D85" t="s">
        <v>220</v>
      </c>
      <c r="E85" t="s">
        <v>220</v>
      </c>
      <c r="F85" t="s">
        <v>330</v>
      </c>
      <c r="G85" t="str">
        <f>INDEX([2]master!$A$1:$C$498,MATCH(F85,[2]master!$A$1:$A$498,0),2)</f>
        <v>Léger</v>
      </c>
      <c r="H85" s="27">
        <v>3951.7640110412044</v>
      </c>
    </row>
    <row r="86" spans="1:8" hidden="1" x14ac:dyDescent="0.35">
      <c r="A86" t="s">
        <v>9</v>
      </c>
      <c r="B86" t="s">
        <v>127</v>
      </c>
      <c r="C86">
        <v>2033</v>
      </c>
      <c r="D86" t="s">
        <v>220</v>
      </c>
      <c r="E86" t="s">
        <v>220</v>
      </c>
      <c r="F86" t="s">
        <v>330</v>
      </c>
      <c r="G86" t="str">
        <f>INDEX([2]master!$A$1:$C$498,MATCH(F86,[2]master!$A$1:$A$498,0),2)</f>
        <v>Léger</v>
      </c>
      <c r="H86" s="27">
        <v>3650.4316627690964</v>
      </c>
    </row>
    <row r="87" spans="1:8" hidden="1" x14ac:dyDescent="0.35">
      <c r="A87" t="s">
        <v>9</v>
      </c>
      <c r="B87" t="s">
        <v>127</v>
      </c>
      <c r="C87">
        <v>2034</v>
      </c>
      <c r="D87" t="s">
        <v>220</v>
      </c>
      <c r="E87" t="s">
        <v>220</v>
      </c>
      <c r="F87" t="s">
        <v>330</v>
      </c>
      <c r="G87" t="str">
        <f>INDEX([2]master!$A$1:$C$498,MATCH(F87,[2]master!$A$1:$A$498,0),2)</f>
        <v>Léger</v>
      </c>
      <c r="H87" s="27">
        <v>3377.1487577094872</v>
      </c>
    </row>
    <row r="88" spans="1:8" hidden="1" x14ac:dyDescent="0.35">
      <c r="A88" t="s">
        <v>9</v>
      </c>
      <c r="B88" t="s">
        <v>127</v>
      </c>
      <c r="C88">
        <v>2035</v>
      </c>
      <c r="D88" t="s">
        <v>220</v>
      </c>
      <c r="E88" t="s">
        <v>220</v>
      </c>
      <c r="F88" t="s">
        <v>330</v>
      </c>
      <c r="G88" t="str">
        <f>INDEX([2]master!$A$1:$C$498,MATCH(F88,[2]master!$A$1:$A$498,0),2)</f>
        <v>Léger</v>
      </c>
      <c r="H88" s="27">
        <v>3122.4179282456093</v>
      </c>
    </row>
    <row r="89" spans="1:8" hidden="1" x14ac:dyDescent="0.35">
      <c r="A89" t="s">
        <v>9</v>
      </c>
      <c r="B89" t="s">
        <v>127</v>
      </c>
      <c r="C89">
        <v>2036</v>
      </c>
      <c r="D89" t="s">
        <v>220</v>
      </c>
      <c r="E89" t="s">
        <v>220</v>
      </c>
      <c r="F89" t="s">
        <v>330</v>
      </c>
      <c r="G89" t="str">
        <f>INDEX([2]master!$A$1:$C$498,MATCH(F89,[2]master!$A$1:$A$498,0),2)</f>
        <v>Léger</v>
      </c>
      <c r="H89" s="27">
        <v>2884.0426657230469</v>
      </c>
    </row>
    <row r="90" spans="1:8" hidden="1" x14ac:dyDescent="0.35">
      <c r="A90" t="s">
        <v>9</v>
      </c>
      <c r="B90" t="s">
        <v>127</v>
      </c>
      <c r="C90">
        <v>2037</v>
      </c>
      <c r="D90" t="s">
        <v>220</v>
      </c>
      <c r="E90" t="s">
        <v>220</v>
      </c>
      <c r="F90" t="s">
        <v>330</v>
      </c>
      <c r="G90" t="str">
        <f>INDEX([2]master!$A$1:$C$498,MATCH(F90,[2]master!$A$1:$A$498,0),2)</f>
        <v>Léger</v>
      </c>
      <c r="H90" s="27">
        <v>2677.9034140590729</v>
      </c>
    </row>
    <row r="91" spans="1:8" hidden="1" x14ac:dyDescent="0.35">
      <c r="A91" t="s">
        <v>9</v>
      </c>
      <c r="B91" t="s">
        <v>127</v>
      </c>
      <c r="C91">
        <v>2038</v>
      </c>
      <c r="D91" t="s">
        <v>220</v>
      </c>
      <c r="E91" t="s">
        <v>220</v>
      </c>
      <c r="F91" t="s">
        <v>330</v>
      </c>
      <c r="G91" t="str">
        <f>INDEX([2]master!$A$1:$C$498,MATCH(F91,[2]master!$A$1:$A$498,0),2)</f>
        <v>Léger</v>
      </c>
      <c r="H91" s="27">
        <v>2489.1937381441194</v>
      </c>
    </row>
    <row r="92" spans="1:8" hidden="1" x14ac:dyDescent="0.35">
      <c r="A92" t="s">
        <v>9</v>
      </c>
      <c r="B92" t="s">
        <v>127</v>
      </c>
      <c r="C92">
        <v>2039</v>
      </c>
      <c r="D92" t="s">
        <v>220</v>
      </c>
      <c r="E92" t="s">
        <v>220</v>
      </c>
      <c r="F92" t="s">
        <v>330</v>
      </c>
      <c r="G92" t="str">
        <f>INDEX([2]master!$A$1:$C$498,MATCH(F92,[2]master!$A$1:$A$498,0),2)</f>
        <v>Léger</v>
      </c>
      <c r="H92" s="27">
        <v>2291.5968155306296</v>
      </c>
    </row>
    <row r="93" spans="1:8" hidden="1" x14ac:dyDescent="0.35">
      <c r="A93" t="s">
        <v>9</v>
      </c>
      <c r="B93" t="s">
        <v>127</v>
      </c>
      <c r="C93">
        <v>2040</v>
      </c>
      <c r="D93" t="s">
        <v>220</v>
      </c>
      <c r="E93" t="s">
        <v>220</v>
      </c>
      <c r="F93" t="s">
        <v>330</v>
      </c>
      <c r="G93" t="str">
        <f>INDEX([2]master!$A$1:$C$498,MATCH(F93,[2]master!$A$1:$A$498,0),2)</f>
        <v>Léger</v>
      </c>
      <c r="H93" s="27">
        <v>2128.9956656303611</v>
      </c>
    </row>
    <row r="94" spans="1:8" hidden="1" x14ac:dyDescent="0.35">
      <c r="A94" t="s">
        <v>9</v>
      </c>
      <c r="B94" t="s">
        <v>127</v>
      </c>
      <c r="C94">
        <v>2041</v>
      </c>
      <c r="D94" t="s">
        <v>220</v>
      </c>
      <c r="E94" t="s">
        <v>220</v>
      </c>
      <c r="F94" t="s">
        <v>330</v>
      </c>
      <c r="G94" t="str">
        <f>INDEX([2]master!$A$1:$C$498,MATCH(F94,[2]master!$A$1:$A$498,0),2)</f>
        <v>Léger</v>
      </c>
      <c r="H94" s="27">
        <v>1984.0428479410502</v>
      </c>
    </row>
    <row r="95" spans="1:8" hidden="1" x14ac:dyDescent="0.35">
      <c r="A95" t="s">
        <v>9</v>
      </c>
      <c r="B95" t="s">
        <v>127</v>
      </c>
      <c r="C95">
        <v>2042</v>
      </c>
      <c r="D95" t="s">
        <v>220</v>
      </c>
      <c r="E95" t="s">
        <v>220</v>
      </c>
      <c r="F95" t="s">
        <v>330</v>
      </c>
      <c r="G95" t="str">
        <f>INDEX([2]master!$A$1:$C$498,MATCH(F95,[2]master!$A$1:$A$498,0),2)</f>
        <v>Léger</v>
      </c>
      <c r="H95" s="27">
        <v>1850.5065823464531</v>
      </c>
    </row>
    <row r="96" spans="1:8" hidden="1" x14ac:dyDescent="0.35">
      <c r="A96" t="s">
        <v>9</v>
      </c>
      <c r="B96" t="s">
        <v>127</v>
      </c>
      <c r="C96">
        <v>2043</v>
      </c>
      <c r="D96" t="s">
        <v>220</v>
      </c>
      <c r="E96" t="s">
        <v>220</v>
      </c>
      <c r="F96" t="s">
        <v>330</v>
      </c>
      <c r="G96" t="str">
        <f>INDEX([2]master!$A$1:$C$498,MATCH(F96,[2]master!$A$1:$A$498,0),2)</f>
        <v>Léger</v>
      </c>
      <c r="H96" s="27">
        <v>1727.3229632536668</v>
      </c>
    </row>
    <row r="97" spans="1:8" hidden="1" x14ac:dyDescent="0.35">
      <c r="A97" t="s">
        <v>9</v>
      </c>
      <c r="B97" t="s">
        <v>127</v>
      </c>
      <c r="C97">
        <v>2044</v>
      </c>
      <c r="D97" t="s">
        <v>220</v>
      </c>
      <c r="E97" t="s">
        <v>220</v>
      </c>
      <c r="F97" t="s">
        <v>330</v>
      </c>
      <c r="G97" t="str">
        <f>INDEX([2]master!$A$1:$C$498,MATCH(F97,[2]master!$A$1:$A$498,0),2)</f>
        <v>Léger</v>
      </c>
      <c r="H97" s="27">
        <v>1613.5483446678306</v>
      </c>
    </row>
    <row r="98" spans="1:8" hidden="1" x14ac:dyDescent="0.35">
      <c r="A98" t="s">
        <v>9</v>
      </c>
      <c r="B98" t="s">
        <v>127</v>
      </c>
      <c r="C98">
        <v>2045</v>
      </c>
      <c r="D98" t="s">
        <v>220</v>
      </c>
      <c r="E98" t="s">
        <v>220</v>
      </c>
      <c r="F98" t="s">
        <v>330</v>
      </c>
      <c r="G98" t="str">
        <f>INDEX([2]master!$A$1:$C$498,MATCH(F98,[2]master!$A$1:$A$498,0),2)</f>
        <v>Léger</v>
      </c>
      <c r="H98" s="27">
        <v>1508.3426383574015</v>
      </c>
    </row>
    <row r="99" spans="1:8" hidden="1" x14ac:dyDescent="0.35">
      <c r="A99" t="s">
        <v>9</v>
      </c>
      <c r="B99" t="s">
        <v>127</v>
      </c>
      <c r="C99">
        <v>2046</v>
      </c>
      <c r="D99" t="s">
        <v>220</v>
      </c>
      <c r="E99" t="s">
        <v>220</v>
      </c>
      <c r="F99" t="s">
        <v>330</v>
      </c>
      <c r="G99" t="str">
        <f>INDEX([2]master!$A$1:$C$498,MATCH(F99,[2]master!$A$1:$A$498,0),2)</f>
        <v>Léger</v>
      </c>
      <c r="H99" s="27">
        <v>1410.9553900501544</v>
      </c>
    </row>
    <row r="100" spans="1:8" hidden="1" x14ac:dyDescent="0.35">
      <c r="A100" t="s">
        <v>9</v>
      </c>
      <c r="B100" t="s">
        <v>127</v>
      </c>
      <c r="C100">
        <v>2047</v>
      </c>
      <c r="D100" t="s">
        <v>220</v>
      </c>
      <c r="E100" t="s">
        <v>220</v>
      </c>
      <c r="F100" t="s">
        <v>330</v>
      </c>
      <c r="G100" t="str">
        <f>INDEX([2]master!$A$1:$C$498,MATCH(F100,[2]master!$A$1:$A$498,0),2)</f>
        <v>Léger</v>
      </c>
      <c r="H100" s="27">
        <v>1320.7141106324245</v>
      </c>
    </row>
    <row r="101" spans="1:8" hidden="1" x14ac:dyDescent="0.35">
      <c r="A101" t="s">
        <v>9</v>
      </c>
      <c r="B101" t="s">
        <v>127</v>
      </c>
      <c r="C101">
        <v>2048</v>
      </c>
      <c r="D101" t="s">
        <v>220</v>
      </c>
      <c r="E101" t="s">
        <v>220</v>
      </c>
      <c r="F101" t="s">
        <v>330</v>
      </c>
      <c r="G101" t="str">
        <f>INDEX([2]master!$A$1:$C$498,MATCH(F101,[2]master!$A$1:$A$498,0),2)</f>
        <v>Léger</v>
      </c>
      <c r="H101" s="27">
        <v>1237.0144449175725</v>
      </c>
    </row>
    <row r="102" spans="1:8" hidden="1" x14ac:dyDescent="0.35">
      <c r="A102" t="s">
        <v>9</v>
      </c>
      <c r="B102" t="s">
        <v>127</v>
      </c>
      <c r="C102">
        <v>2049</v>
      </c>
      <c r="D102" t="s">
        <v>220</v>
      </c>
      <c r="E102" t="s">
        <v>220</v>
      </c>
      <c r="F102" t="s">
        <v>330</v>
      </c>
      <c r="G102" t="str">
        <f>INDEX([2]master!$A$1:$C$498,MATCH(F102,[2]master!$A$1:$A$498,0),2)</f>
        <v>Léger</v>
      </c>
      <c r="H102" s="27">
        <v>1159.311844070693</v>
      </c>
    </row>
    <row r="103" spans="1:8" hidden="1" x14ac:dyDescent="0.35">
      <c r="A103" t="s">
        <v>9</v>
      </c>
      <c r="B103" t="s">
        <v>127</v>
      </c>
      <c r="C103">
        <v>2050</v>
      </c>
      <c r="D103" t="s">
        <v>220</v>
      </c>
      <c r="E103" t="s">
        <v>220</v>
      </c>
      <c r="F103" t="s">
        <v>330</v>
      </c>
      <c r="G103" t="str">
        <f>INDEX([2]master!$A$1:$C$498,MATCH(F103,[2]master!$A$1:$A$498,0),2)</f>
        <v>Léger</v>
      </c>
      <c r="H103" s="27">
        <v>1087.1144739145282</v>
      </c>
    </row>
    <row r="104" spans="1:8" hidden="1" x14ac:dyDescent="0.35">
      <c r="A104" t="s">
        <v>9</v>
      </c>
      <c r="B104" t="s">
        <v>127</v>
      </c>
      <c r="C104">
        <v>2000</v>
      </c>
      <c r="D104" t="s">
        <v>219</v>
      </c>
      <c r="E104" t="s">
        <v>219</v>
      </c>
      <c r="F104" t="s">
        <v>329</v>
      </c>
      <c r="G104" t="str">
        <f>INDEX([2]master!$A$1:$C$498,MATCH(F104,[2]master!$A$1:$A$498,0),2)</f>
        <v>Lourd</v>
      </c>
      <c r="H104" s="27">
        <v>215839.58827178428</v>
      </c>
    </row>
    <row r="105" spans="1:8" hidden="1" x14ac:dyDescent="0.35">
      <c r="A105" t="s">
        <v>9</v>
      </c>
      <c r="B105" t="s">
        <v>127</v>
      </c>
      <c r="C105">
        <v>2001</v>
      </c>
      <c r="D105" t="s">
        <v>219</v>
      </c>
      <c r="E105" t="s">
        <v>219</v>
      </c>
      <c r="F105" t="s">
        <v>329</v>
      </c>
      <c r="G105" t="str">
        <f>INDEX([2]master!$A$1:$C$498,MATCH(F105,[2]master!$A$1:$A$498,0),2)</f>
        <v>Lourd</v>
      </c>
      <c r="H105" s="27">
        <v>219980.97818296685</v>
      </c>
    </row>
    <row r="106" spans="1:8" hidden="1" x14ac:dyDescent="0.35">
      <c r="A106" t="s">
        <v>9</v>
      </c>
      <c r="B106" t="s">
        <v>127</v>
      </c>
      <c r="C106">
        <v>2002</v>
      </c>
      <c r="D106" t="s">
        <v>219</v>
      </c>
      <c r="E106" t="s">
        <v>219</v>
      </c>
      <c r="F106" t="s">
        <v>329</v>
      </c>
      <c r="G106" t="str">
        <f>INDEX([2]master!$A$1:$C$498,MATCH(F106,[2]master!$A$1:$A$498,0),2)</f>
        <v>Lourd</v>
      </c>
      <c r="H106" s="27">
        <v>205998.71863150448</v>
      </c>
    </row>
    <row r="107" spans="1:8" hidden="1" x14ac:dyDescent="0.35">
      <c r="A107" t="s">
        <v>9</v>
      </c>
      <c r="B107" t="s">
        <v>127</v>
      </c>
      <c r="C107">
        <v>2003</v>
      </c>
      <c r="D107" t="s">
        <v>219</v>
      </c>
      <c r="E107" t="s">
        <v>219</v>
      </c>
      <c r="F107" t="s">
        <v>329</v>
      </c>
      <c r="G107" t="str">
        <f>INDEX([2]master!$A$1:$C$498,MATCH(F107,[2]master!$A$1:$A$498,0),2)</f>
        <v>Lourd</v>
      </c>
      <c r="H107" s="27">
        <v>202714.82678278207</v>
      </c>
    </row>
    <row r="108" spans="1:8" hidden="1" x14ac:dyDescent="0.35">
      <c r="A108" t="s">
        <v>9</v>
      </c>
      <c r="B108" t="s">
        <v>127</v>
      </c>
      <c r="C108">
        <v>2004</v>
      </c>
      <c r="D108" t="s">
        <v>219</v>
      </c>
      <c r="E108" t="s">
        <v>219</v>
      </c>
      <c r="F108" t="s">
        <v>329</v>
      </c>
      <c r="G108" t="str">
        <f>INDEX([2]master!$A$1:$C$498,MATCH(F108,[2]master!$A$1:$A$498,0),2)</f>
        <v>Lourd</v>
      </c>
      <c r="H108" s="27">
        <v>198659.14195141252</v>
      </c>
    </row>
    <row r="109" spans="1:8" hidden="1" x14ac:dyDescent="0.35">
      <c r="A109" t="s">
        <v>9</v>
      </c>
      <c r="B109" t="s">
        <v>127</v>
      </c>
      <c r="C109">
        <v>2005</v>
      </c>
      <c r="D109" t="s">
        <v>219</v>
      </c>
      <c r="E109" t="s">
        <v>219</v>
      </c>
      <c r="F109" t="s">
        <v>329</v>
      </c>
      <c r="G109" t="str">
        <f>INDEX([2]master!$A$1:$C$498,MATCH(F109,[2]master!$A$1:$A$498,0),2)</f>
        <v>Lourd</v>
      </c>
      <c r="H109" s="27">
        <v>183621.86636494938</v>
      </c>
    </row>
    <row r="110" spans="1:8" hidden="1" x14ac:dyDescent="0.35">
      <c r="A110" t="s">
        <v>9</v>
      </c>
      <c r="B110" t="s">
        <v>127</v>
      </c>
      <c r="C110">
        <v>2006</v>
      </c>
      <c r="D110" t="s">
        <v>219</v>
      </c>
      <c r="E110" t="s">
        <v>219</v>
      </c>
      <c r="F110" t="s">
        <v>329</v>
      </c>
      <c r="G110" t="str">
        <f>INDEX([2]master!$A$1:$C$498,MATCH(F110,[2]master!$A$1:$A$498,0),2)</f>
        <v>Lourd</v>
      </c>
      <c r="H110" s="27">
        <v>170836.9567790759</v>
      </c>
    </row>
    <row r="111" spans="1:8" hidden="1" x14ac:dyDescent="0.35">
      <c r="A111" t="s">
        <v>9</v>
      </c>
      <c r="B111" t="s">
        <v>127</v>
      </c>
      <c r="C111">
        <v>2007</v>
      </c>
      <c r="D111" t="s">
        <v>219</v>
      </c>
      <c r="E111" t="s">
        <v>219</v>
      </c>
      <c r="F111" t="s">
        <v>329</v>
      </c>
      <c r="G111" t="str">
        <f>INDEX([2]master!$A$1:$C$498,MATCH(F111,[2]master!$A$1:$A$498,0),2)</f>
        <v>Lourd</v>
      </c>
      <c r="H111" s="27">
        <v>164886.24812333766</v>
      </c>
    </row>
    <row r="112" spans="1:8" hidden="1" x14ac:dyDescent="0.35">
      <c r="A112" t="s">
        <v>9</v>
      </c>
      <c r="B112" t="s">
        <v>127</v>
      </c>
      <c r="C112">
        <v>2008</v>
      </c>
      <c r="D112" t="s">
        <v>219</v>
      </c>
      <c r="E112" t="s">
        <v>219</v>
      </c>
      <c r="F112" t="s">
        <v>329</v>
      </c>
      <c r="G112" t="str">
        <f>INDEX([2]master!$A$1:$C$498,MATCH(F112,[2]master!$A$1:$A$498,0),2)</f>
        <v>Lourd</v>
      </c>
      <c r="H112" s="27">
        <v>156354.93376168012</v>
      </c>
    </row>
    <row r="113" spans="1:8" hidden="1" x14ac:dyDescent="0.35">
      <c r="A113" t="s">
        <v>9</v>
      </c>
      <c r="B113" t="s">
        <v>127</v>
      </c>
      <c r="C113">
        <v>2009</v>
      </c>
      <c r="D113" t="s">
        <v>219</v>
      </c>
      <c r="E113" t="s">
        <v>219</v>
      </c>
      <c r="F113" t="s">
        <v>329</v>
      </c>
      <c r="G113" t="str">
        <f>INDEX([2]master!$A$1:$C$498,MATCH(F113,[2]master!$A$1:$A$498,0),2)</f>
        <v>Lourd</v>
      </c>
      <c r="H113" s="27">
        <v>145165.65677657115</v>
      </c>
    </row>
    <row r="114" spans="1:8" hidden="1" x14ac:dyDescent="0.35">
      <c r="A114" t="s">
        <v>9</v>
      </c>
      <c r="B114" t="s">
        <v>127</v>
      </c>
      <c r="C114">
        <v>2010</v>
      </c>
      <c r="D114" t="s">
        <v>219</v>
      </c>
      <c r="E114" t="s">
        <v>219</v>
      </c>
      <c r="F114" t="s">
        <v>329</v>
      </c>
      <c r="G114" t="str">
        <f>INDEX([2]master!$A$1:$C$498,MATCH(F114,[2]master!$A$1:$A$498,0),2)</f>
        <v>Lourd</v>
      </c>
      <c r="H114" s="27">
        <v>140940.76358601663</v>
      </c>
    </row>
    <row r="115" spans="1:8" hidden="1" x14ac:dyDescent="0.35">
      <c r="A115" t="s">
        <v>9</v>
      </c>
      <c r="B115" t="s">
        <v>127</v>
      </c>
      <c r="C115">
        <v>2011</v>
      </c>
      <c r="D115" t="s">
        <v>219</v>
      </c>
      <c r="E115" t="s">
        <v>219</v>
      </c>
      <c r="F115" t="s">
        <v>329</v>
      </c>
      <c r="G115" t="str">
        <f>INDEX([2]master!$A$1:$C$498,MATCH(F115,[2]master!$A$1:$A$498,0),2)</f>
        <v>Lourd</v>
      </c>
      <c r="H115" s="27">
        <v>140090.1750949228</v>
      </c>
    </row>
    <row r="116" spans="1:8" hidden="1" x14ac:dyDescent="0.35">
      <c r="A116" t="s">
        <v>9</v>
      </c>
      <c r="B116" t="s">
        <v>127</v>
      </c>
      <c r="C116">
        <v>2012</v>
      </c>
      <c r="D116" t="s">
        <v>219</v>
      </c>
      <c r="E116" t="s">
        <v>219</v>
      </c>
      <c r="F116" t="s">
        <v>329</v>
      </c>
      <c r="G116" t="str">
        <f>INDEX([2]master!$A$1:$C$498,MATCH(F116,[2]master!$A$1:$A$498,0),2)</f>
        <v>Lourd</v>
      </c>
      <c r="H116" s="27">
        <v>146243.23301884785</v>
      </c>
    </row>
    <row r="117" spans="1:8" hidden="1" x14ac:dyDescent="0.35">
      <c r="A117" t="s">
        <v>9</v>
      </c>
      <c r="B117" t="s">
        <v>127</v>
      </c>
      <c r="C117">
        <v>2013</v>
      </c>
      <c r="D117" t="s">
        <v>219</v>
      </c>
      <c r="E117" t="s">
        <v>219</v>
      </c>
      <c r="F117" t="s">
        <v>329</v>
      </c>
      <c r="G117" t="str">
        <f>INDEX([2]master!$A$1:$C$498,MATCH(F117,[2]master!$A$1:$A$498,0),2)</f>
        <v>Lourd</v>
      </c>
      <c r="H117" s="27">
        <v>148683.77412291264</v>
      </c>
    </row>
    <row r="118" spans="1:8" hidden="1" x14ac:dyDescent="0.35">
      <c r="A118" t="s">
        <v>9</v>
      </c>
      <c r="B118" t="s">
        <v>127</v>
      </c>
      <c r="C118">
        <v>2014</v>
      </c>
      <c r="D118" t="s">
        <v>219</v>
      </c>
      <c r="E118" t="s">
        <v>219</v>
      </c>
      <c r="F118" t="s">
        <v>329</v>
      </c>
      <c r="G118" t="str">
        <f>INDEX([2]master!$A$1:$C$498,MATCH(F118,[2]master!$A$1:$A$498,0),2)</f>
        <v>Lourd</v>
      </c>
      <c r="H118" s="27">
        <v>144387.02691533451</v>
      </c>
    </row>
    <row r="119" spans="1:8" hidden="1" x14ac:dyDescent="0.35">
      <c r="A119" t="s">
        <v>9</v>
      </c>
      <c r="B119" t="s">
        <v>127</v>
      </c>
      <c r="C119">
        <v>2015</v>
      </c>
      <c r="D119" t="s">
        <v>219</v>
      </c>
      <c r="E119" t="s">
        <v>219</v>
      </c>
      <c r="F119" t="s">
        <v>329</v>
      </c>
      <c r="G119" t="str">
        <f>INDEX([2]master!$A$1:$C$498,MATCH(F119,[2]master!$A$1:$A$498,0),2)</f>
        <v>Lourd</v>
      </c>
      <c r="H119" s="27">
        <v>131268.27129255128</v>
      </c>
    </row>
    <row r="120" spans="1:8" hidden="1" x14ac:dyDescent="0.35">
      <c r="A120" t="s">
        <v>9</v>
      </c>
      <c r="B120" t="s">
        <v>127</v>
      </c>
      <c r="C120">
        <v>2016</v>
      </c>
      <c r="D120" t="s">
        <v>219</v>
      </c>
      <c r="E120" t="s">
        <v>219</v>
      </c>
      <c r="F120" t="s">
        <v>329</v>
      </c>
      <c r="G120" t="str">
        <f>INDEX([2]master!$A$1:$C$498,MATCH(F120,[2]master!$A$1:$A$498,0),2)</f>
        <v>Lourd</v>
      </c>
      <c r="H120" s="27">
        <v>114328.93676911628</v>
      </c>
    </row>
    <row r="121" spans="1:8" hidden="1" x14ac:dyDescent="0.35">
      <c r="A121" t="s">
        <v>9</v>
      </c>
      <c r="B121" t="s">
        <v>127</v>
      </c>
      <c r="C121">
        <v>2017</v>
      </c>
      <c r="D121" t="s">
        <v>219</v>
      </c>
      <c r="E121" t="s">
        <v>219</v>
      </c>
      <c r="F121" t="s">
        <v>329</v>
      </c>
      <c r="G121" t="str">
        <f>INDEX([2]master!$A$1:$C$498,MATCH(F121,[2]master!$A$1:$A$498,0),2)</f>
        <v>Lourd</v>
      </c>
      <c r="H121" s="27">
        <v>111691.32043397387</v>
      </c>
    </row>
    <row r="122" spans="1:8" hidden="1" x14ac:dyDescent="0.35">
      <c r="A122" t="s">
        <v>9</v>
      </c>
      <c r="B122" t="s">
        <v>127</v>
      </c>
      <c r="C122">
        <v>2018</v>
      </c>
      <c r="D122" t="s">
        <v>219</v>
      </c>
      <c r="E122" t="s">
        <v>219</v>
      </c>
      <c r="F122" t="s">
        <v>329</v>
      </c>
      <c r="G122" t="str">
        <f>INDEX([2]master!$A$1:$C$498,MATCH(F122,[2]master!$A$1:$A$498,0),2)</f>
        <v>Lourd</v>
      </c>
      <c r="H122" s="27">
        <v>112986.00389193253</v>
      </c>
    </row>
    <row r="123" spans="1:8" hidden="1" x14ac:dyDescent="0.35">
      <c r="A123" t="s">
        <v>9</v>
      </c>
      <c r="B123" t="s">
        <v>127</v>
      </c>
      <c r="C123">
        <v>2019</v>
      </c>
      <c r="D123" t="s">
        <v>219</v>
      </c>
      <c r="E123" t="s">
        <v>219</v>
      </c>
      <c r="F123" t="s">
        <v>329</v>
      </c>
      <c r="G123" t="str">
        <f>INDEX([2]master!$A$1:$C$498,MATCH(F123,[2]master!$A$1:$A$498,0),2)</f>
        <v>Lourd</v>
      </c>
      <c r="H123" s="27">
        <v>110172.57997280365</v>
      </c>
    </row>
    <row r="124" spans="1:8" hidden="1" x14ac:dyDescent="0.35">
      <c r="A124" t="s">
        <v>9</v>
      </c>
      <c r="B124" t="s">
        <v>127</v>
      </c>
      <c r="C124">
        <v>2020</v>
      </c>
      <c r="D124" t="s">
        <v>219</v>
      </c>
      <c r="E124" t="s">
        <v>219</v>
      </c>
      <c r="F124" t="s">
        <v>329</v>
      </c>
      <c r="G124" t="str">
        <f>INDEX([2]master!$A$1:$C$498,MATCH(F124,[2]master!$A$1:$A$498,0),2)</f>
        <v>Lourd</v>
      </c>
      <c r="H124" s="27">
        <v>95335.48359166646</v>
      </c>
    </row>
    <row r="125" spans="1:8" hidden="1" x14ac:dyDescent="0.35">
      <c r="A125" t="s">
        <v>9</v>
      </c>
      <c r="B125" t="s">
        <v>127</v>
      </c>
      <c r="C125">
        <v>2021</v>
      </c>
      <c r="D125" t="s">
        <v>219</v>
      </c>
      <c r="E125" t="s">
        <v>219</v>
      </c>
      <c r="F125" t="s">
        <v>329</v>
      </c>
      <c r="G125" t="str">
        <f>INDEX([2]master!$A$1:$C$498,MATCH(F125,[2]master!$A$1:$A$498,0),2)</f>
        <v>Lourd</v>
      </c>
      <c r="H125" s="27">
        <v>99938.535023781937</v>
      </c>
    </row>
    <row r="126" spans="1:8" hidden="1" x14ac:dyDescent="0.35">
      <c r="A126" t="s">
        <v>9</v>
      </c>
      <c r="B126" t="s">
        <v>127</v>
      </c>
      <c r="C126">
        <v>2022</v>
      </c>
      <c r="D126" t="s">
        <v>219</v>
      </c>
      <c r="E126" t="s">
        <v>219</v>
      </c>
      <c r="F126" t="s">
        <v>329</v>
      </c>
      <c r="G126" t="str">
        <f>INDEX([2]master!$A$1:$C$498,MATCH(F126,[2]master!$A$1:$A$498,0),2)</f>
        <v>Lourd</v>
      </c>
      <c r="H126" s="27">
        <v>99705.133499179443</v>
      </c>
    </row>
    <row r="127" spans="1:8" hidden="1" x14ac:dyDescent="0.35">
      <c r="A127" t="s">
        <v>9</v>
      </c>
      <c r="B127" t="s">
        <v>127</v>
      </c>
      <c r="C127">
        <v>2023</v>
      </c>
      <c r="D127" t="s">
        <v>219</v>
      </c>
      <c r="E127" t="s">
        <v>219</v>
      </c>
      <c r="F127" t="s">
        <v>329</v>
      </c>
      <c r="G127" t="str">
        <f>INDEX([2]master!$A$1:$C$498,MATCH(F127,[2]master!$A$1:$A$498,0),2)</f>
        <v>Lourd</v>
      </c>
      <c r="H127" s="27">
        <v>94713.687532564727</v>
      </c>
    </row>
    <row r="128" spans="1:8" hidden="1" x14ac:dyDescent="0.35">
      <c r="A128" t="s">
        <v>9</v>
      </c>
      <c r="B128" t="s">
        <v>127</v>
      </c>
      <c r="C128">
        <v>2024</v>
      </c>
      <c r="D128" t="s">
        <v>219</v>
      </c>
      <c r="E128" t="s">
        <v>219</v>
      </c>
      <c r="F128" t="s">
        <v>329</v>
      </c>
      <c r="G128" t="str">
        <f>INDEX([2]master!$A$1:$C$498,MATCH(F128,[2]master!$A$1:$A$498,0),2)</f>
        <v>Lourd</v>
      </c>
      <c r="H128" s="27">
        <v>95825.562492285317</v>
      </c>
    </row>
    <row r="129" spans="1:8" hidden="1" x14ac:dyDescent="0.35">
      <c r="A129" t="s">
        <v>9</v>
      </c>
      <c r="B129" t="s">
        <v>127</v>
      </c>
      <c r="C129">
        <v>2025</v>
      </c>
      <c r="D129" t="s">
        <v>219</v>
      </c>
      <c r="E129" t="s">
        <v>219</v>
      </c>
      <c r="F129" t="s">
        <v>329</v>
      </c>
      <c r="G129" t="str">
        <f>INDEX([2]master!$A$1:$C$498,MATCH(F129,[2]master!$A$1:$A$498,0),2)</f>
        <v>Lourd</v>
      </c>
      <c r="H129" s="27">
        <v>95911.888414722416</v>
      </c>
    </row>
    <row r="130" spans="1:8" hidden="1" x14ac:dyDescent="0.35">
      <c r="A130" t="s">
        <v>9</v>
      </c>
      <c r="B130" t="s">
        <v>127</v>
      </c>
      <c r="C130">
        <v>2026</v>
      </c>
      <c r="D130" t="s">
        <v>219</v>
      </c>
      <c r="E130" t="s">
        <v>219</v>
      </c>
      <c r="F130" t="s">
        <v>329</v>
      </c>
      <c r="G130" t="str">
        <f>INDEX([2]master!$A$1:$C$498,MATCH(F130,[2]master!$A$1:$A$498,0),2)</f>
        <v>Lourd</v>
      </c>
      <c r="H130" s="27">
        <v>94374.360006363378</v>
      </c>
    </row>
    <row r="131" spans="1:8" hidden="1" x14ac:dyDescent="0.35">
      <c r="A131" t="s">
        <v>9</v>
      </c>
      <c r="B131" t="s">
        <v>127</v>
      </c>
      <c r="C131">
        <v>2027</v>
      </c>
      <c r="D131" t="s">
        <v>219</v>
      </c>
      <c r="E131" t="s">
        <v>219</v>
      </c>
      <c r="F131" t="s">
        <v>329</v>
      </c>
      <c r="G131" t="str">
        <f>INDEX([2]master!$A$1:$C$498,MATCH(F131,[2]master!$A$1:$A$498,0),2)</f>
        <v>Lourd</v>
      </c>
      <c r="H131" s="27">
        <v>91437.138985031706</v>
      </c>
    </row>
    <row r="132" spans="1:8" hidden="1" x14ac:dyDescent="0.35">
      <c r="A132" t="s">
        <v>9</v>
      </c>
      <c r="B132" t="s">
        <v>127</v>
      </c>
      <c r="C132">
        <v>2028</v>
      </c>
      <c r="D132" t="s">
        <v>219</v>
      </c>
      <c r="E132" t="s">
        <v>219</v>
      </c>
      <c r="F132" t="s">
        <v>329</v>
      </c>
      <c r="G132" t="str">
        <f>INDEX([2]master!$A$1:$C$498,MATCH(F132,[2]master!$A$1:$A$498,0),2)</f>
        <v>Lourd</v>
      </c>
      <c r="H132" s="27">
        <v>86190.524193010773</v>
      </c>
    </row>
    <row r="133" spans="1:8" hidden="1" x14ac:dyDescent="0.35">
      <c r="A133" t="s">
        <v>9</v>
      </c>
      <c r="B133" t="s">
        <v>127</v>
      </c>
      <c r="C133">
        <v>2029</v>
      </c>
      <c r="D133" t="s">
        <v>219</v>
      </c>
      <c r="E133" t="s">
        <v>219</v>
      </c>
      <c r="F133" t="s">
        <v>329</v>
      </c>
      <c r="G133" t="str">
        <f>INDEX([2]master!$A$1:$C$498,MATCH(F133,[2]master!$A$1:$A$498,0),2)</f>
        <v>Lourd</v>
      </c>
      <c r="H133" s="27">
        <v>82705.059135934731</v>
      </c>
    </row>
    <row r="134" spans="1:8" hidden="1" x14ac:dyDescent="0.35">
      <c r="A134" t="s">
        <v>9</v>
      </c>
      <c r="B134" t="s">
        <v>127</v>
      </c>
      <c r="C134">
        <v>2030</v>
      </c>
      <c r="D134" t="s">
        <v>219</v>
      </c>
      <c r="E134" t="s">
        <v>219</v>
      </c>
      <c r="F134" t="s">
        <v>329</v>
      </c>
      <c r="G134" t="str">
        <f>INDEX([2]master!$A$1:$C$498,MATCH(F134,[2]master!$A$1:$A$498,0),2)</f>
        <v>Lourd</v>
      </c>
      <c r="H134" s="27">
        <v>76681.758199750693</v>
      </c>
    </row>
    <row r="135" spans="1:8" hidden="1" x14ac:dyDescent="0.35">
      <c r="A135" t="s">
        <v>9</v>
      </c>
      <c r="B135" t="s">
        <v>127</v>
      </c>
      <c r="C135">
        <v>2031</v>
      </c>
      <c r="D135" t="s">
        <v>219</v>
      </c>
      <c r="E135" t="s">
        <v>219</v>
      </c>
      <c r="F135" t="s">
        <v>329</v>
      </c>
      <c r="G135" t="str">
        <f>INDEX([2]master!$A$1:$C$498,MATCH(F135,[2]master!$A$1:$A$498,0),2)</f>
        <v>Lourd</v>
      </c>
      <c r="H135" s="27">
        <v>71461.962610691029</v>
      </c>
    </row>
    <row r="136" spans="1:8" hidden="1" x14ac:dyDescent="0.35">
      <c r="A136" t="s">
        <v>9</v>
      </c>
      <c r="B136" t="s">
        <v>127</v>
      </c>
      <c r="C136">
        <v>2032</v>
      </c>
      <c r="D136" t="s">
        <v>219</v>
      </c>
      <c r="E136" t="s">
        <v>219</v>
      </c>
      <c r="F136" t="s">
        <v>329</v>
      </c>
      <c r="G136" t="str">
        <f>INDEX([2]master!$A$1:$C$498,MATCH(F136,[2]master!$A$1:$A$498,0),2)</f>
        <v>Lourd</v>
      </c>
      <c r="H136" s="27">
        <v>67760.747537190589</v>
      </c>
    </row>
    <row r="137" spans="1:8" hidden="1" x14ac:dyDescent="0.35">
      <c r="A137" t="s">
        <v>9</v>
      </c>
      <c r="B137" t="s">
        <v>127</v>
      </c>
      <c r="C137">
        <v>2033</v>
      </c>
      <c r="D137" t="s">
        <v>219</v>
      </c>
      <c r="E137" t="s">
        <v>219</v>
      </c>
      <c r="F137" t="s">
        <v>329</v>
      </c>
      <c r="G137" t="str">
        <f>INDEX([2]master!$A$1:$C$498,MATCH(F137,[2]master!$A$1:$A$498,0),2)</f>
        <v>Lourd</v>
      </c>
      <c r="H137" s="27">
        <v>64961.506350352785</v>
      </c>
    </row>
    <row r="138" spans="1:8" hidden="1" x14ac:dyDescent="0.35">
      <c r="A138" t="s">
        <v>9</v>
      </c>
      <c r="B138" t="s">
        <v>127</v>
      </c>
      <c r="C138">
        <v>2034</v>
      </c>
      <c r="D138" t="s">
        <v>219</v>
      </c>
      <c r="E138" t="s">
        <v>219</v>
      </c>
      <c r="F138" t="s">
        <v>329</v>
      </c>
      <c r="G138" t="str">
        <f>INDEX([2]master!$A$1:$C$498,MATCH(F138,[2]master!$A$1:$A$498,0),2)</f>
        <v>Lourd</v>
      </c>
      <c r="H138" s="27">
        <v>62620.976915007392</v>
      </c>
    </row>
    <row r="139" spans="1:8" hidden="1" x14ac:dyDescent="0.35">
      <c r="A139" t="s">
        <v>9</v>
      </c>
      <c r="B139" t="s">
        <v>127</v>
      </c>
      <c r="C139">
        <v>2035</v>
      </c>
      <c r="D139" t="s">
        <v>219</v>
      </c>
      <c r="E139" t="s">
        <v>219</v>
      </c>
      <c r="F139" t="s">
        <v>329</v>
      </c>
      <c r="G139" t="str">
        <f>INDEX([2]master!$A$1:$C$498,MATCH(F139,[2]master!$A$1:$A$498,0),2)</f>
        <v>Lourd</v>
      </c>
      <c r="H139" s="27">
        <v>60738.876375316358</v>
      </c>
    </row>
    <row r="140" spans="1:8" hidden="1" x14ac:dyDescent="0.35">
      <c r="A140" t="s">
        <v>9</v>
      </c>
      <c r="B140" t="s">
        <v>127</v>
      </c>
      <c r="C140">
        <v>2036</v>
      </c>
      <c r="D140" t="s">
        <v>219</v>
      </c>
      <c r="E140" t="s">
        <v>219</v>
      </c>
      <c r="F140" t="s">
        <v>329</v>
      </c>
      <c r="G140" t="str">
        <f>INDEX([2]master!$A$1:$C$498,MATCH(F140,[2]master!$A$1:$A$498,0),2)</f>
        <v>Lourd</v>
      </c>
      <c r="H140" s="27">
        <v>59518.809041148423</v>
      </c>
    </row>
    <row r="141" spans="1:8" hidden="1" x14ac:dyDescent="0.35">
      <c r="A141" t="s">
        <v>9</v>
      </c>
      <c r="B141" t="s">
        <v>127</v>
      </c>
      <c r="C141">
        <v>2037</v>
      </c>
      <c r="D141" t="s">
        <v>219</v>
      </c>
      <c r="E141" t="s">
        <v>219</v>
      </c>
      <c r="F141" t="s">
        <v>329</v>
      </c>
      <c r="G141" t="str">
        <f>INDEX([2]master!$A$1:$C$498,MATCH(F141,[2]master!$A$1:$A$498,0),2)</f>
        <v>Lourd</v>
      </c>
      <c r="H141" s="27">
        <v>58722.01650223873</v>
      </c>
    </row>
    <row r="142" spans="1:8" hidden="1" x14ac:dyDescent="0.35">
      <c r="A142" t="s">
        <v>9</v>
      </c>
      <c r="B142" t="s">
        <v>127</v>
      </c>
      <c r="C142">
        <v>2038</v>
      </c>
      <c r="D142" t="s">
        <v>219</v>
      </c>
      <c r="E142" t="s">
        <v>219</v>
      </c>
      <c r="F142" t="s">
        <v>329</v>
      </c>
      <c r="G142" t="str">
        <f>INDEX([2]master!$A$1:$C$498,MATCH(F142,[2]master!$A$1:$A$498,0),2)</f>
        <v>Lourd</v>
      </c>
      <c r="H142" s="27">
        <v>57969.476799595686</v>
      </c>
    </row>
    <row r="143" spans="1:8" hidden="1" x14ac:dyDescent="0.35">
      <c r="A143" t="s">
        <v>9</v>
      </c>
      <c r="B143" t="s">
        <v>127</v>
      </c>
      <c r="C143">
        <v>2039</v>
      </c>
      <c r="D143" t="s">
        <v>219</v>
      </c>
      <c r="E143" t="s">
        <v>219</v>
      </c>
      <c r="F143" t="s">
        <v>329</v>
      </c>
      <c r="G143" t="str">
        <f>INDEX([2]master!$A$1:$C$498,MATCH(F143,[2]master!$A$1:$A$498,0),2)</f>
        <v>Lourd</v>
      </c>
      <c r="H143" s="27">
        <v>57234.341947905195</v>
      </c>
    </row>
    <row r="144" spans="1:8" hidden="1" x14ac:dyDescent="0.35">
      <c r="A144" t="s">
        <v>9</v>
      </c>
      <c r="B144" t="s">
        <v>127</v>
      </c>
      <c r="C144">
        <v>2040</v>
      </c>
      <c r="D144" t="s">
        <v>219</v>
      </c>
      <c r="E144" t="s">
        <v>219</v>
      </c>
      <c r="F144" t="s">
        <v>329</v>
      </c>
      <c r="G144" t="str">
        <f>INDEX([2]master!$A$1:$C$498,MATCH(F144,[2]master!$A$1:$A$498,0),2)</f>
        <v>Lourd</v>
      </c>
      <c r="H144" s="27">
        <v>56591.592956970708</v>
      </c>
    </row>
    <row r="145" spans="1:8" hidden="1" x14ac:dyDescent="0.35">
      <c r="A145" t="s">
        <v>9</v>
      </c>
      <c r="B145" t="s">
        <v>127</v>
      </c>
      <c r="C145">
        <v>2041</v>
      </c>
      <c r="D145" t="s">
        <v>219</v>
      </c>
      <c r="E145" t="s">
        <v>219</v>
      </c>
      <c r="F145" t="s">
        <v>329</v>
      </c>
      <c r="G145" t="str">
        <f>INDEX([2]master!$A$1:$C$498,MATCH(F145,[2]master!$A$1:$A$498,0),2)</f>
        <v>Lourd</v>
      </c>
      <c r="H145" s="27">
        <v>55354.189884498141</v>
      </c>
    </row>
    <row r="146" spans="1:8" hidden="1" x14ac:dyDescent="0.35">
      <c r="A146" t="s">
        <v>9</v>
      </c>
      <c r="B146" t="s">
        <v>127</v>
      </c>
      <c r="C146">
        <v>2042</v>
      </c>
      <c r="D146" t="s">
        <v>219</v>
      </c>
      <c r="E146" t="s">
        <v>219</v>
      </c>
      <c r="F146" t="s">
        <v>329</v>
      </c>
      <c r="G146" t="str">
        <f>INDEX([2]master!$A$1:$C$498,MATCH(F146,[2]master!$A$1:$A$498,0),2)</f>
        <v>Lourd</v>
      </c>
      <c r="H146" s="27">
        <v>53413.840037346577</v>
      </c>
    </row>
    <row r="147" spans="1:8" hidden="1" x14ac:dyDescent="0.35">
      <c r="A147" t="s">
        <v>9</v>
      </c>
      <c r="B147" t="s">
        <v>127</v>
      </c>
      <c r="C147">
        <v>2043</v>
      </c>
      <c r="D147" t="s">
        <v>219</v>
      </c>
      <c r="E147" t="s">
        <v>219</v>
      </c>
      <c r="F147" t="s">
        <v>329</v>
      </c>
      <c r="G147" t="str">
        <f>INDEX([2]master!$A$1:$C$498,MATCH(F147,[2]master!$A$1:$A$498,0),2)</f>
        <v>Lourd</v>
      </c>
      <c r="H147" s="27">
        <v>51420.037268055043</v>
      </c>
    </row>
    <row r="148" spans="1:8" hidden="1" x14ac:dyDescent="0.35">
      <c r="A148" t="s">
        <v>9</v>
      </c>
      <c r="B148" t="s">
        <v>127</v>
      </c>
      <c r="C148">
        <v>2044</v>
      </c>
      <c r="D148" t="s">
        <v>219</v>
      </c>
      <c r="E148" t="s">
        <v>219</v>
      </c>
      <c r="F148" t="s">
        <v>329</v>
      </c>
      <c r="G148" t="str">
        <f>INDEX([2]master!$A$1:$C$498,MATCH(F148,[2]master!$A$1:$A$498,0),2)</f>
        <v>Lourd</v>
      </c>
      <c r="H148" s="27">
        <v>49420.966487450089</v>
      </c>
    </row>
    <row r="149" spans="1:8" hidden="1" x14ac:dyDescent="0.35">
      <c r="A149" t="s">
        <v>9</v>
      </c>
      <c r="B149" t="s">
        <v>127</v>
      </c>
      <c r="C149">
        <v>2045</v>
      </c>
      <c r="D149" t="s">
        <v>219</v>
      </c>
      <c r="E149" t="s">
        <v>219</v>
      </c>
      <c r="F149" t="s">
        <v>329</v>
      </c>
      <c r="G149" t="str">
        <f>INDEX([2]master!$A$1:$C$498,MATCH(F149,[2]master!$A$1:$A$498,0),2)</f>
        <v>Lourd</v>
      </c>
      <c r="H149" s="27">
        <v>47423.668836286874</v>
      </c>
    </row>
    <row r="150" spans="1:8" hidden="1" x14ac:dyDescent="0.35">
      <c r="A150" t="s">
        <v>9</v>
      </c>
      <c r="B150" t="s">
        <v>127</v>
      </c>
      <c r="C150">
        <v>2046</v>
      </c>
      <c r="D150" t="s">
        <v>219</v>
      </c>
      <c r="E150" t="s">
        <v>219</v>
      </c>
      <c r="F150" t="s">
        <v>329</v>
      </c>
      <c r="G150" t="str">
        <f>INDEX([2]master!$A$1:$C$498,MATCH(F150,[2]master!$A$1:$A$498,0),2)</f>
        <v>Lourd</v>
      </c>
      <c r="H150" s="27">
        <v>45442.012487411528</v>
      </c>
    </row>
    <row r="151" spans="1:8" hidden="1" x14ac:dyDescent="0.35">
      <c r="A151" t="s">
        <v>9</v>
      </c>
      <c r="B151" t="s">
        <v>127</v>
      </c>
      <c r="C151">
        <v>2047</v>
      </c>
      <c r="D151" t="s">
        <v>219</v>
      </c>
      <c r="E151" t="s">
        <v>219</v>
      </c>
      <c r="F151" t="s">
        <v>329</v>
      </c>
      <c r="G151" t="str">
        <f>INDEX([2]master!$A$1:$C$498,MATCH(F151,[2]master!$A$1:$A$498,0),2)</f>
        <v>Lourd</v>
      </c>
      <c r="H151" s="27">
        <v>43485.879125237981</v>
      </c>
    </row>
    <row r="152" spans="1:8" hidden="1" x14ac:dyDescent="0.35">
      <c r="A152" t="s">
        <v>9</v>
      </c>
      <c r="B152" t="s">
        <v>127</v>
      </c>
      <c r="C152">
        <v>2048</v>
      </c>
      <c r="D152" t="s">
        <v>219</v>
      </c>
      <c r="E152" t="s">
        <v>219</v>
      </c>
      <c r="F152" t="s">
        <v>329</v>
      </c>
      <c r="G152" t="str">
        <f>INDEX([2]master!$A$1:$C$498,MATCH(F152,[2]master!$A$1:$A$498,0),2)</f>
        <v>Lourd</v>
      </c>
      <c r="H152" s="27">
        <v>41597.709396783815</v>
      </c>
    </row>
    <row r="153" spans="1:8" hidden="1" x14ac:dyDescent="0.35">
      <c r="A153" t="s">
        <v>9</v>
      </c>
      <c r="B153" t="s">
        <v>127</v>
      </c>
      <c r="C153">
        <v>2049</v>
      </c>
      <c r="D153" t="s">
        <v>219</v>
      </c>
      <c r="E153" t="s">
        <v>219</v>
      </c>
      <c r="F153" t="s">
        <v>329</v>
      </c>
      <c r="G153" t="str">
        <f>INDEX([2]master!$A$1:$C$498,MATCH(F153,[2]master!$A$1:$A$498,0),2)</f>
        <v>Lourd</v>
      </c>
      <c r="H153" s="27">
        <v>39454.817988482653</v>
      </c>
    </row>
    <row r="154" spans="1:8" hidden="1" x14ac:dyDescent="0.35">
      <c r="A154" t="s">
        <v>9</v>
      </c>
      <c r="B154" t="s">
        <v>127</v>
      </c>
      <c r="C154">
        <v>2050</v>
      </c>
      <c r="D154" t="s">
        <v>219</v>
      </c>
      <c r="E154" t="s">
        <v>219</v>
      </c>
      <c r="F154" t="s">
        <v>329</v>
      </c>
      <c r="G154" t="str">
        <f>INDEX([2]master!$A$1:$C$498,MATCH(F154,[2]master!$A$1:$A$498,0),2)</f>
        <v>Lourd</v>
      </c>
      <c r="H154" s="27">
        <v>37229.358060414692</v>
      </c>
    </row>
    <row r="155" spans="1:8" hidden="1" x14ac:dyDescent="0.35">
      <c r="A155" t="s">
        <v>9</v>
      </c>
      <c r="B155" t="s">
        <v>127</v>
      </c>
      <c r="C155">
        <v>2000</v>
      </c>
      <c r="D155" t="s">
        <v>219</v>
      </c>
      <c r="E155" t="s">
        <v>219</v>
      </c>
      <c r="F155" t="s">
        <v>330</v>
      </c>
      <c r="G155" t="str">
        <f>INDEX([2]master!$A$1:$C$498,MATCH(F155,[2]master!$A$1:$A$498,0),2)</f>
        <v>Léger</v>
      </c>
      <c r="H155" s="27">
        <v>531856.07876327017</v>
      </c>
    </row>
    <row r="156" spans="1:8" hidden="1" x14ac:dyDescent="0.35">
      <c r="A156" t="s">
        <v>9</v>
      </c>
      <c r="B156" t="s">
        <v>127</v>
      </c>
      <c r="C156">
        <v>2001</v>
      </c>
      <c r="D156" t="s">
        <v>219</v>
      </c>
      <c r="E156" t="s">
        <v>219</v>
      </c>
      <c r="F156" t="s">
        <v>330</v>
      </c>
      <c r="G156" t="str">
        <f>INDEX([2]master!$A$1:$C$498,MATCH(F156,[2]master!$A$1:$A$498,0),2)</f>
        <v>Léger</v>
      </c>
      <c r="H156" s="27">
        <v>499329.04410658783</v>
      </c>
    </row>
    <row r="157" spans="1:8" hidden="1" x14ac:dyDescent="0.35">
      <c r="A157" t="s">
        <v>9</v>
      </c>
      <c r="B157" t="s">
        <v>127</v>
      </c>
      <c r="C157">
        <v>2002</v>
      </c>
      <c r="D157" t="s">
        <v>219</v>
      </c>
      <c r="E157" t="s">
        <v>219</v>
      </c>
      <c r="F157" t="s">
        <v>330</v>
      </c>
      <c r="G157" t="str">
        <f>INDEX([2]master!$A$1:$C$498,MATCH(F157,[2]master!$A$1:$A$498,0),2)</f>
        <v>Léger</v>
      </c>
      <c r="H157" s="27">
        <v>453638.52501596085</v>
      </c>
    </row>
    <row r="158" spans="1:8" hidden="1" x14ac:dyDescent="0.35">
      <c r="A158" t="s">
        <v>9</v>
      </c>
      <c r="B158" t="s">
        <v>127</v>
      </c>
      <c r="C158">
        <v>2003</v>
      </c>
      <c r="D158" t="s">
        <v>219</v>
      </c>
      <c r="E158" t="s">
        <v>219</v>
      </c>
      <c r="F158" t="s">
        <v>330</v>
      </c>
      <c r="G158" t="str">
        <f>INDEX([2]master!$A$1:$C$498,MATCH(F158,[2]master!$A$1:$A$498,0),2)</f>
        <v>Léger</v>
      </c>
      <c r="H158" s="27">
        <v>425300.44521896943</v>
      </c>
    </row>
    <row r="159" spans="1:8" hidden="1" x14ac:dyDescent="0.35">
      <c r="A159" t="s">
        <v>9</v>
      </c>
      <c r="B159" t="s">
        <v>127</v>
      </c>
      <c r="C159">
        <v>2004</v>
      </c>
      <c r="D159" t="s">
        <v>219</v>
      </c>
      <c r="E159" t="s">
        <v>219</v>
      </c>
      <c r="F159" t="s">
        <v>330</v>
      </c>
      <c r="G159" t="str">
        <f>INDEX([2]master!$A$1:$C$498,MATCH(F159,[2]master!$A$1:$A$498,0),2)</f>
        <v>Léger</v>
      </c>
      <c r="H159" s="27">
        <v>402797.79063430912</v>
      </c>
    </row>
    <row r="160" spans="1:8" hidden="1" x14ac:dyDescent="0.35">
      <c r="A160" t="s">
        <v>9</v>
      </c>
      <c r="B160" t="s">
        <v>127</v>
      </c>
      <c r="C160">
        <v>2005</v>
      </c>
      <c r="D160" t="s">
        <v>219</v>
      </c>
      <c r="E160" t="s">
        <v>219</v>
      </c>
      <c r="F160" t="s">
        <v>330</v>
      </c>
      <c r="G160" t="str">
        <f>INDEX([2]master!$A$1:$C$498,MATCH(F160,[2]master!$A$1:$A$498,0),2)</f>
        <v>Léger</v>
      </c>
      <c r="H160" s="27">
        <v>387507.56979076372</v>
      </c>
    </row>
    <row r="161" spans="1:8" hidden="1" x14ac:dyDescent="0.35">
      <c r="A161" t="s">
        <v>9</v>
      </c>
      <c r="B161" t="s">
        <v>127</v>
      </c>
      <c r="C161">
        <v>2006</v>
      </c>
      <c r="D161" t="s">
        <v>219</v>
      </c>
      <c r="E161" t="s">
        <v>219</v>
      </c>
      <c r="F161" t="s">
        <v>330</v>
      </c>
      <c r="G161" t="str">
        <f>INDEX([2]master!$A$1:$C$498,MATCH(F161,[2]master!$A$1:$A$498,0),2)</f>
        <v>Léger</v>
      </c>
      <c r="H161" s="27">
        <v>372108.08020858839</v>
      </c>
    </row>
    <row r="162" spans="1:8" hidden="1" x14ac:dyDescent="0.35">
      <c r="A162" t="s">
        <v>9</v>
      </c>
      <c r="B162" t="s">
        <v>127</v>
      </c>
      <c r="C162">
        <v>2007</v>
      </c>
      <c r="D162" t="s">
        <v>219</v>
      </c>
      <c r="E162" t="s">
        <v>219</v>
      </c>
      <c r="F162" t="s">
        <v>330</v>
      </c>
      <c r="G162" t="str">
        <f>INDEX([2]master!$A$1:$C$498,MATCH(F162,[2]master!$A$1:$A$498,0),2)</f>
        <v>Léger</v>
      </c>
      <c r="H162" s="27">
        <v>359505.98788772844</v>
      </c>
    </row>
    <row r="163" spans="1:8" hidden="1" x14ac:dyDescent="0.35">
      <c r="A163" t="s">
        <v>9</v>
      </c>
      <c r="B163" t="s">
        <v>127</v>
      </c>
      <c r="C163">
        <v>2008</v>
      </c>
      <c r="D163" t="s">
        <v>219</v>
      </c>
      <c r="E163" t="s">
        <v>219</v>
      </c>
      <c r="F163" t="s">
        <v>330</v>
      </c>
      <c r="G163" t="str">
        <f>INDEX([2]master!$A$1:$C$498,MATCH(F163,[2]master!$A$1:$A$498,0),2)</f>
        <v>Léger</v>
      </c>
      <c r="H163" s="27">
        <v>346438.57448831986</v>
      </c>
    </row>
    <row r="164" spans="1:8" hidden="1" x14ac:dyDescent="0.35">
      <c r="A164" t="s">
        <v>9</v>
      </c>
      <c r="B164" t="s">
        <v>127</v>
      </c>
      <c r="C164">
        <v>2009</v>
      </c>
      <c r="D164" t="s">
        <v>219</v>
      </c>
      <c r="E164" t="s">
        <v>219</v>
      </c>
      <c r="F164" t="s">
        <v>330</v>
      </c>
      <c r="G164" t="str">
        <f>INDEX([2]master!$A$1:$C$498,MATCH(F164,[2]master!$A$1:$A$498,0),2)</f>
        <v>Léger</v>
      </c>
      <c r="H164" s="27">
        <v>315764.49232196552</v>
      </c>
    </row>
    <row r="165" spans="1:8" hidden="1" x14ac:dyDescent="0.35">
      <c r="A165" t="s">
        <v>9</v>
      </c>
      <c r="B165" t="s">
        <v>127</v>
      </c>
      <c r="C165">
        <v>2010</v>
      </c>
      <c r="D165" t="s">
        <v>219</v>
      </c>
      <c r="E165" t="s">
        <v>219</v>
      </c>
      <c r="F165" t="s">
        <v>330</v>
      </c>
      <c r="G165" t="str">
        <f>INDEX([2]master!$A$1:$C$498,MATCH(F165,[2]master!$A$1:$A$498,0),2)</f>
        <v>Léger</v>
      </c>
      <c r="H165" s="27">
        <v>317940.75596674095</v>
      </c>
    </row>
    <row r="166" spans="1:8" hidden="1" x14ac:dyDescent="0.35">
      <c r="A166" t="s">
        <v>9</v>
      </c>
      <c r="B166" t="s">
        <v>127</v>
      </c>
      <c r="C166">
        <v>2011</v>
      </c>
      <c r="D166" t="s">
        <v>219</v>
      </c>
      <c r="E166" t="s">
        <v>219</v>
      </c>
      <c r="F166" t="s">
        <v>330</v>
      </c>
      <c r="G166" t="str">
        <f>INDEX([2]master!$A$1:$C$498,MATCH(F166,[2]master!$A$1:$A$498,0),2)</f>
        <v>Léger</v>
      </c>
      <c r="H166" s="27">
        <v>349740.50233569276</v>
      </c>
    </row>
    <row r="167" spans="1:8" hidden="1" x14ac:dyDescent="0.35">
      <c r="A167" t="s">
        <v>9</v>
      </c>
      <c r="B167" t="s">
        <v>127</v>
      </c>
      <c r="C167">
        <v>2012</v>
      </c>
      <c r="D167" t="s">
        <v>219</v>
      </c>
      <c r="E167" t="s">
        <v>219</v>
      </c>
      <c r="F167" t="s">
        <v>330</v>
      </c>
      <c r="G167" t="str">
        <f>INDEX([2]master!$A$1:$C$498,MATCH(F167,[2]master!$A$1:$A$498,0),2)</f>
        <v>Léger</v>
      </c>
      <c r="H167" s="27">
        <v>410032.55195516394</v>
      </c>
    </row>
    <row r="168" spans="1:8" hidden="1" x14ac:dyDescent="0.35">
      <c r="A168" t="s">
        <v>9</v>
      </c>
      <c r="B168" t="s">
        <v>127</v>
      </c>
      <c r="C168">
        <v>2013</v>
      </c>
      <c r="D168" t="s">
        <v>219</v>
      </c>
      <c r="E168" t="s">
        <v>219</v>
      </c>
      <c r="F168" t="s">
        <v>330</v>
      </c>
      <c r="G168" t="str">
        <f>INDEX([2]master!$A$1:$C$498,MATCH(F168,[2]master!$A$1:$A$498,0),2)</f>
        <v>Léger</v>
      </c>
      <c r="H168" s="27">
        <v>433292.25777201541</v>
      </c>
    </row>
    <row r="169" spans="1:8" hidden="1" x14ac:dyDescent="0.35">
      <c r="A169" t="s">
        <v>9</v>
      </c>
      <c r="B169" t="s">
        <v>127</v>
      </c>
      <c r="C169">
        <v>2014</v>
      </c>
      <c r="D169" t="s">
        <v>219</v>
      </c>
      <c r="E169" t="s">
        <v>219</v>
      </c>
      <c r="F169" t="s">
        <v>330</v>
      </c>
      <c r="G169" t="str">
        <f>INDEX([2]master!$A$1:$C$498,MATCH(F169,[2]master!$A$1:$A$498,0),2)</f>
        <v>Léger</v>
      </c>
      <c r="H169" s="27">
        <v>444922.61005898309</v>
      </c>
    </row>
    <row r="170" spans="1:8" hidden="1" x14ac:dyDescent="0.35">
      <c r="A170" t="s">
        <v>9</v>
      </c>
      <c r="B170" t="s">
        <v>127</v>
      </c>
      <c r="C170">
        <v>2015</v>
      </c>
      <c r="D170" t="s">
        <v>219</v>
      </c>
      <c r="E170" t="s">
        <v>219</v>
      </c>
      <c r="F170" t="s">
        <v>330</v>
      </c>
      <c r="G170" t="str">
        <f>INDEX([2]master!$A$1:$C$498,MATCH(F170,[2]master!$A$1:$A$498,0),2)</f>
        <v>Léger</v>
      </c>
      <c r="H170" s="27">
        <v>398422.52422088082</v>
      </c>
    </row>
    <row r="171" spans="1:8" hidden="1" x14ac:dyDescent="0.35">
      <c r="A171" t="s">
        <v>9</v>
      </c>
      <c r="B171" t="s">
        <v>127</v>
      </c>
      <c r="C171">
        <v>2016</v>
      </c>
      <c r="D171" t="s">
        <v>219</v>
      </c>
      <c r="E171" t="s">
        <v>219</v>
      </c>
      <c r="F171" t="s">
        <v>330</v>
      </c>
      <c r="G171" t="str">
        <f>INDEX([2]master!$A$1:$C$498,MATCH(F171,[2]master!$A$1:$A$498,0),2)</f>
        <v>Léger</v>
      </c>
      <c r="H171" s="27">
        <v>329709.06913631497</v>
      </c>
    </row>
    <row r="172" spans="1:8" hidden="1" x14ac:dyDescent="0.35">
      <c r="A172" t="s">
        <v>9</v>
      </c>
      <c r="B172" t="s">
        <v>127</v>
      </c>
      <c r="C172">
        <v>2017</v>
      </c>
      <c r="D172" t="s">
        <v>219</v>
      </c>
      <c r="E172" t="s">
        <v>219</v>
      </c>
      <c r="F172" t="s">
        <v>330</v>
      </c>
      <c r="G172" t="str">
        <f>INDEX([2]master!$A$1:$C$498,MATCH(F172,[2]master!$A$1:$A$498,0),2)</f>
        <v>Léger</v>
      </c>
      <c r="H172" s="27">
        <v>334329.31878220238</v>
      </c>
    </row>
    <row r="173" spans="1:8" hidden="1" x14ac:dyDescent="0.35">
      <c r="A173" t="s">
        <v>9</v>
      </c>
      <c r="B173" t="s">
        <v>127</v>
      </c>
      <c r="C173">
        <v>2018</v>
      </c>
      <c r="D173" t="s">
        <v>219</v>
      </c>
      <c r="E173" t="s">
        <v>219</v>
      </c>
      <c r="F173" t="s">
        <v>330</v>
      </c>
      <c r="G173" t="str">
        <f>INDEX([2]master!$A$1:$C$498,MATCH(F173,[2]master!$A$1:$A$498,0),2)</f>
        <v>Léger</v>
      </c>
      <c r="H173" s="27">
        <v>376279.12251724134</v>
      </c>
    </row>
    <row r="174" spans="1:8" hidden="1" x14ac:dyDescent="0.35">
      <c r="A174" t="s">
        <v>9</v>
      </c>
      <c r="B174" t="s">
        <v>127</v>
      </c>
      <c r="C174">
        <v>2019</v>
      </c>
      <c r="D174" t="s">
        <v>219</v>
      </c>
      <c r="E174" t="s">
        <v>219</v>
      </c>
      <c r="F174" t="s">
        <v>330</v>
      </c>
      <c r="G174" t="str">
        <f>INDEX([2]master!$A$1:$C$498,MATCH(F174,[2]master!$A$1:$A$498,0),2)</f>
        <v>Léger</v>
      </c>
      <c r="H174" s="27">
        <v>376850.71615771734</v>
      </c>
    </row>
    <row r="175" spans="1:8" hidden="1" x14ac:dyDescent="0.35">
      <c r="A175" t="s">
        <v>9</v>
      </c>
      <c r="B175" t="s">
        <v>127</v>
      </c>
      <c r="C175">
        <v>2020</v>
      </c>
      <c r="D175" t="s">
        <v>219</v>
      </c>
      <c r="E175" t="s">
        <v>219</v>
      </c>
      <c r="F175" t="s">
        <v>330</v>
      </c>
      <c r="G175" t="str">
        <f>INDEX([2]master!$A$1:$C$498,MATCH(F175,[2]master!$A$1:$A$498,0),2)</f>
        <v>Léger</v>
      </c>
      <c r="H175" s="27">
        <v>327595.16534415184</v>
      </c>
    </row>
    <row r="176" spans="1:8" hidden="1" x14ac:dyDescent="0.35">
      <c r="A176" t="s">
        <v>9</v>
      </c>
      <c r="B176" t="s">
        <v>127</v>
      </c>
      <c r="C176">
        <v>2021</v>
      </c>
      <c r="D176" t="s">
        <v>219</v>
      </c>
      <c r="E176" t="s">
        <v>219</v>
      </c>
      <c r="F176" t="s">
        <v>330</v>
      </c>
      <c r="G176" t="str">
        <f>INDEX([2]master!$A$1:$C$498,MATCH(F176,[2]master!$A$1:$A$498,0),2)</f>
        <v>Léger</v>
      </c>
      <c r="H176" s="27">
        <v>335937.24590330641</v>
      </c>
    </row>
    <row r="177" spans="1:8" hidden="1" x14ac:dyDescent="0.35">
      <c r="A177" t="s">
        <v>9</v>
      </c>
      <c r="B177" t="s">
        <v>127</v>
      </c>
      <c r="C177">
        <v>2022</v>
      </c>
      <c r="D177" t="s">
        <v>219</v>
      </c>
      <c r="E177" t="s">
        <v>219</v>
      </c>
      <c r="F177" t="s">
        <v>330</v>
      </c>
      <c r="G177" t="str">
        <f>INDEX([2]master!$A$1:$C$498,MATCH(F177,[2]master!$A$1:$A$498,0),2)</f>
        <v>Léger</v>
      </c>
      <c r="H177" s="27">
        <v>395139.68700336292</v>
      </c>
    </row>
    <row r="178" spans="1:8" hidden="1" x14ac:dyDescent="0.35">
      <c r="A178" t="s">
        <v>9</v>
      </c>
      <c r="B178" t="s">
        <v>127</v>
      </c>
      <c r="C178">
        <v>2023</v>
      </c>
      <c r="D178" t="s">
        <v>219</v>
      </c>
      <c r="E178" t="s">
        <v>219</v>
      </c>
      <c r="F178" t="s">
        <v>330</v>
      </c>
      <c r="G178" t="str">
        <f>INDEX([2]master!$A$1:$C$498,MATCH(F178,[2]master!$A$1:$A$498,0),2)</f>
        <v>Léger</v>
      </c>
      <c r="H178" s="27">
        <v>458707.31184849911</v>
      </c>
    </row>
    <row r="179" spans="1:8" hidden="1" x14ac:dyDescent="0.35">
      <c r="A179" t="s">
        <v>9</v>
      </c>
      <c r="B179" t="s">
        <v>127</v>
      </c>
      <c r="C179">
        <v>2024</v>
      </c>
      <c r="D179" t="s">
        <v>219</v>
      </c>
      <c r="E179" t="s">
        <v>219</v>
      </c>
      <c r="F179" t="s">
        <v>330</v>
      </c>
      <c r="G179" t="str">
        <f>INDEX([2]master!$A$1:$C$498,MATCH(F179,[2]master!$A$1:$A$498,0),2)</f>
        <v>Léger</v>
      </c>
      <c r="H179" s="27">
        <v>506808.28658459638</v>
      </c>
    </row>
    <row r="180" spans="1:8" hidden="1" x14ac:dyDescent="0.35">
      <c r="A180" t="s">
        <v>9</v>
      </c>
      <c r="B180" t="s">
        <v>127</v>
      </c>
      <c r="C180">
        <v>2025</v>
      </c>
      <c r="D180" t="s">
        <v>219</v>
      </c>
      <c r="E180" t="s">
        <v>219</v>
      </c>
      <c r="F180" t="s">
        <v>330</v>
      </c>
      <c r="G180" t="str">
        <f>INDEX([2]master!$A$1:$C$498,MATCH(F180,[2]master!$A$1:$A$498,0),2)</f>
        <v>Léger</v>
      </c>
      <c r="H180" s="27">
        <v>537566.60040845664</v>
      </c>
    </row>
    <row r="181" spans="1:8" hidden="1" x14ac:dyDescent="0.35">
      <c r="A181" t="s">
        <v>9</v>
      </c>
      <c r="B181" t="s">
        <v>127</v>
      </c>
      <c r="C181">
        <v>2026</v>
      </c>
      <c r="D181" t="s">
        <v>219</v>
      </c>
      <c r="E181" t="s">
        <v>219</v>
      </c>
      <c r="F181" t="s">
        <v>330</v>
      </c>
      <c r="G181" t="str">
        <f>INDEX([2]master!$A$1:$C$498,MATCH(F181,[2]master!$A$1:$A$498,0),2)</f>
        <v>Léger</v>
      </c>
      <c r="H181" s="27">
        <v>549130.38365216658</v>
      </c>
    </row>
    <row r="182" spans="1:8" hidden="1" x14ac:dyDescent="0.35">
      <c r="A182" t="s">
        <v>9</v>
      </c>
      <c r="B182" t="s">
        <v>127</v>
      </c>
      <c r="C182">
        <v>2027</v>
      </c>
      <c r="D182" t="s">
        <v>219</v>
      </c>
      <c r="E182" t="s">
        <v>219</v>
      </c>
      <c r="F182" t="s">
        <v>330</v>
      </c>
      <c r="G182" t="str">
        <f>INDEX([2]master!$A$1:$C$498,MATCH(F182,[2]master!$A$1:$A$498,0),2)</f>
        <v>Léger</v>
      </c>
      <c r="H182" s="27">
        <v>545753.53756483726</v>
      </c>
    </row>
    <row r="183" spans="1:8" hidden="1" x14ac:dyDescent="0.35">
      <c r="A183" t="s">
        <v>9</v>
      </c>
      <c r="B183" t="s">
        <v>127</v>
      </c>
      <c r="C183">
        <v>2028</v>
      </c>
      <c r="D183" t="s">
        <v>219</v>
      </c>
      <c r="E183" t="s">
        <v>219</v>
      </c>
      <c r="F183" t="s">
        <v>330</v>
      </c>
      <c r="G183" t="str">
        <f>INDEX([2]master!$A$1:$C$498,MATCH(F183,[2]master!$A$1:$A$498,0),2)</f>
        <v>Léger</v>
      </c>
      <c r="H183" s="27">
        <v>529785.61861716583</v>
      </c>
    </row>
    <row r="184" spans="1:8" hidden="1" x14ac:dyDescent="0.35">
      <c r="A184" t="s">
        <v>9</v>
      </c>
      <c r="B184" t="s">
        <v>127</v>
      </c>
      <c r="C184">
        <v>2029</v>
      </c>
      <c r="D184" t="s">
        <v>219</v>
      </c>
      <c r="E184" t="s">
        <v>219</v>
      </c>
      <c r="F184" t="s">
        <v>330</v>
      </c>
      <c r="G184" t="str">
        <f>INDEX([2]master!$A$1:$C$498,MATCH(F184,[2]master!$A$1:$A$498,0),2)</f>
        <v>Léger</v>
      </c>
      <c r="H184" s="27">
        <v>509858.16419053398</v>
      </c>
    </row>
    <row r="185" spans="1:8" hidden="1" x14ac:dyDescent="0.35">
      <c r="A185" t="s">
        <v>9</v>
      </c>
      <c r="B185" t="s">
        <v>127</v>
      </c>
      <c r="C185">
        <v>2030</v>
      </c>
      <c r="D185" t="s">
        <v>219</v>
      </c>
      <c r="E185" t="s">
        <v>219</v>
      </c>
      <c r="F185" t="s">
        <v>330</v>
      </c>
      <c r="G185" t="str">
        <f>INDEX([2]master!$A$1:$C$498,MATCH(F185,[2]master!$A$1:$A$498,0),2)</f>
        <v>Léger</v>
      </c>
      <c r="H185" s="27">
        <v>480448.07723720133</v>
      </c>
    </row>
    <row r="186" spans="1:8" hidden="1" x14ac:dyDescent="0.35">
      <c r="A186" t="s">
        <v>9</v>
      </c>
      <c r="B186" t="s">
        <v>127</v>
      </c>
      <c r="C186">
        <v>2031</v>
      </c>
      <c r="D186" t="s">
        <v>219</v>
      </c>
      <c r="E186" t="s">
        <v>219</v>
      </c>
      <c r="F186" t="s">
        <v>330</v>
      </c>
      <c r="G186" t="str">
        <f>INDEX([2]master!$A$1:$C$498,MATCH(F186,[2]master!$A$1:$A$498,0),2)</f>
        <v>Léger</v>
      </c>
      <c r="H186" s="27">
        <v>455726.04496262065</v>
      </c>
    </row>
    <row r="187" spans="1:8" hidden="1" x14ac:dyDescent="0.35">
      <c r="A187" t="s">
        <v>9</v>
      </c>
      <c r="B187" t="s">
        <v>127</v>
      </c>
      <c r="C187">
        <v>2032</v>
      </c>
      <c r="D187" t="s">
        <v>219</v>
      </c>
      <c r="E187" t="s">
        <v>219</v>
      </c>
      <c r="F187" t="s">
        <v>330</v>
      </c>
      <c r="G187" t="str">
        <f>INDEX([2]master!$A$1:$C$498,MATCH(F187,[2]master!$A$1:$A$498,0),2)</f>
        <v>Léger</v>
      </c>
      <c r="H187" s="27">
        <v>440635.24462659564</v>
      </c>
    </row>
    <row r="188" spans="1:8" hidden="1" x14ac:dyDescent="0.35">
      <c r="A188" t="s">
        <v>9</v>
      </c>
      <c r="B188" t="s">
        <v>127</v>
      </c>
      <c r="C188">
        <v>2033</v>
      </c>
      <c r="D188" t="s">
        <v>219</v>
      </c>
      <c r="E188" t="s">
        <v>219</v>
      </c>
      <c r="F188" t="s">
        <v>330</v>
      </c>
      <c r="G188" t="str">
        <f>INDEX([2]master!$A$1:$C$498,MATCH(F188,[2]master!$A$1:$A$498,0),2)</f>
        <v>Léger</v>
      </c>
      <c r="H188" s="27">
        <v>429926.33683734509</v>
      </c>
    </row>
    <row r="189" spans="1:8" hidden="1" x14ac:dyDescent="0.35">
      <c r="A189" t="s">
        <v>9</v>
      </c>
      <c r="B189" t="s">
        <v>127</v>
      </c>
      <c r="C189">
        <v>2034</v>
      </c>
      <c r="D189" t="s">
        <v>219</v>
      </c>
      <c r="E189" t="s">
        <v>219</v>
      </c>
      <c r="F189" t="s">
        <v>330</v>
      </c>
      <c r="G189" t="str">
        <f>INDEX([2]master!$A$1:$C$498,MATCH(F189,[2]master!$A$1:$A$498,0),2)</f>
        <v>Léger</v>
      </c>
      <c r="H189" s="27">
        <v>420441.05609768076</v>
      </c>
    </row>
    <row r="190" spans="1:8" hidden="1" x14ac:dyDescent="0.35">
      <c r="A190" t="s">
        <v>9</v>
      </c>
      <c r="B190" t="s">
        <v>127</v>
      </c>
      <c r="C190">
        <v>2035</v>
      </c>
      <c r="D190" t="s">
        <v>219</v>
      </c>
      <c r="E190" t="s">
        <v>219</v>
      </c>
      <c r="F190" t="s">
        <v>330</v>
      </c>
      <c r="G190" t="str">
        <f>INDEX([2]master!$A$1:$C$498,MATCH(F190,[2]master!$A$1:$A$498,0),2)</f>
        <v>Léger</v>
      </c>
      <c r="H190" s="27">
        <v>412463.17831431795</v>
      </c>
    </row>
    <row r="191" spans="1:8" hidden="1" x14ac:dyDescent="0.35">
      <c r="A191" t="s">
        <v>9</v>
      </c>
      <c r="B191" t="s">
        <v>127</v>
      </c>
      <c r="C191">
        <v>2036</v>
      </c>
      <c r="D191" t="s">
        <v>219</v>
      </c>
      <c r="E191" t="s">
        <v>219</v>
      </c>
      <c r="F191" t="s">
        <v>330</v>
      </c>
      <c r="G191" t="str">
        <f>INDEX([2]master!$A$1:$C$498,MATCH(F191,[2]master!$A$1:$A$498,0),2)</f>
        <v>Léger</v>
      </c>
      <c r="H191" s="27">
        <v>407913.31718818896</v>
      </c>
    </row>
    <row r="192" spans="1:8" hidden="1" x14ac:dyDescent="0.35">
      <c r="A192" t="s">
        <v>9</v>
      </c>
      <c r="B192" t="s">
        <v>127</v>
      </c>
      <c r="C192">
        <v>2037</v>
      </c>
      <c r="D192" t="s">
        <v>219</v>
      </c>
      <c r="E192" t="s">
        <v>219</v>
      </c>
      <c r="F192" t="s">
        <v>330</v>
      </c>
      <c r="G192" t="str">
        <f>INDEX([2]master!$A$1:$C$498,MATCH(F192,[2]master!$A$1:$A$498,0),2)</f>
        <v>Léger</v>
      </c>
      <c r="H192" s="27">
        <v>404994.11040969007</v>
      </c>
    </row>
    <row r="193" spans="1:8" hidden="1" x14ac:dyDescent="0.35">
      <c r="A193" t="s">
        <v>9</v>
      </c>
      <c r="B193" t="s">
        <v>127</v>
      </c>
      <c r="C193">
        <v>2038</v>
      </c>
      <c r="D193" t="s">
        <v>219</v>
      </c>
      <c r="E193" t="s">
        <v>219</v>
      </c>
      <c r="F193" t="s">
        <v>330</v>
      </c>
      <c r="G193" t="str">
        <f>INDEX([2]master!$A$1:$C$498,MATCH(F193,[2]master!$A$1:$A$498,0),2)</f>
        <v>Léger</v>
      </c>
      <c r="H193" s="27">
        <v>400807.81847196189</v>
      </c>
    </row>
    <row r="194" spans="1:8" hidden="1" x14ac:dyDescent="0.35">
      <c r="A194" t="s">
        <v>9</v>
      </c>
      <c r="B194" t="s">
        <v>127</v>
      </c>
      <c r="C194">
        <v>2039</v>
      </c>
      <c r="D194" t="s">
        <v>219</v>
      </c>
      <c r="E194" t="s">
        <v>219</v>
      </c>
      <c r="F194" t="s">
        <v>330</v>
      </c>
      <c r="G194" t="str">
        <f>INDEX([2]master!$A$1:$C$498,MATCH(F194,[2]master!$A$1:$A$498,0),2)</f>
        <v>Léger</v>
      </c>
      <c r="H194" s="27">
        <v>393835.58855563076</v>
      </c>
    </row>
    <row r="195" spans="1:8" hidden="1" x14ac:dyDescent="0.35">
      <c r="A195" t="s">
        <v>9</v>
      </c>
      <c r="B195" t="s">
        <v>127</v>
      </c>
      <c r="C195">
        <v>2040</v>
      </c>
      <c r="D195" t="s">
        <v>219</v>
      </c>
      <c r="E195" t="s">
        <v>219</v>
      </c>
      <c r="F195" t="s">
        <v>330</v>
      </c>
      <c r="G195" t="str">
        <f>INDEX([2]master!$A$1:$C$498,MATCH(F195,[2]master!$A$1:$A$498,0),2)</f>
        <v>Léger</v>
      </c>
      <c r="H195" s="27">
        <v>386782.90903383255</v>
      </c>
    </row>
    <row r="196" spans="1:8" hidden="1" x14ac:dyDescent="0.35">
      <c r="A196" t="s">
        <v>9</v>
      </c>
      <c r="B196" t="s">
        <v>127</v>
      </c>
      <c r="C196">
        <v>2041</v>
      </c>
      <c r="D196" t="s">
        <v>219</v>
      </c>
      <c r="E196" t="s">
        <v>219</v>
      </c>
      <c r="F196" t="s">
        <v>330</v>
      </c>
      <c r="G196" t="str">
        <f>INDEX([2]master!$A$1:$C$498,MATCH(F196,[2]master!$A$1:$A$498,0),2)</f>
        <v>Léger</v>
      </c>
      <c r="H196" s="27">
        <v>376119.49793027015</v>
      </c>
    </row>
    <row r="197" spans="1:8" hidden="1" x14ac:dyDescent="0.35">
      <c r="A197" t="s">
        <v>9</v>
      </c>
      <c r="B197" t="s">
        <v>127</v>
      </c>
      <c r="C197">
        <v>2042</v>
      </c>
      <c r="D197" t="s">
        <v>219</v>
      </c>
      <c r="E197" t="s">
        <v>219</v>
      </c>
      <c r="F197" t="s">
        <v>330</v>
      </c>
      <c r="G197" t="str">
        <f>INDEX([2]master!$A$1:$C$498,MATCH(F197,[2]master!$A$1:$A$498,0),2)</f>
        <v>Léger</v>
      </c>
      <c r="H197" s="27">
        <v>362914.43343063578</v>
      </c>
    </row>
    <row r="198" spans="1:8" hidden="1" x14ac:dyDescent="0.35">
      <c r="A198" t="s">
        <v>9</v>
      </c>
      <c r="B198" t="s">
        <v>127</v>
      </c>
      <c r="C198">
        <v>2043</v>
      </c>
      <c r="D198" t="s">
        <v>219</v>
      </c>
      <c r="E198" t="s">
        <v>219</v>
      </c>
      <c r="F198" t="s">
        <v>330</v>
      </c>
      <c r="G198" t="str">
        <f>INDEX([2]master!$A$1:$C$498,MATCH(F198,[2]master!$A$1:$A$498,0),2)</f>
        <v>Léger</v>
      </c>
      <c r="H198" s="27">
        <v>349155.04364680662</v>
      </c>
    </row>
    <row r="199" spans="1:8" hidden="1" x14ac:dyDescent="0.35">
      <c r="A199" t="s">
        <v>9</v>
      </c>
      <c r="B199" t="s">
        <v>127</v>
      </c>
      <c r="C199">
        <v>2044</v>
      </c>
      <c r="D199" t="s">
        <v>219</v>
      </c>
      <c r="E199" t="s">
        <v>219</v>
      </c>
      <c r="F199" t="s">
        <v>330</v>
      </c>
      <c r="G199" t="str">
        <f>INDEX([2]master!$A$1:$C$498,MATCH(F199,[2]master!$A$1:$A$498,0),2)</f>
        <v>Léger</v>
      </c>
      <c r="H199" s="27">
        <v>335337.83329850767</v>
      </c>
    </row>
    <row r="200" spans="1:8" hidden="1" x14ac:dyDescent="0.35">
      <c r="A200" t="s">
        <v>9</v>
      </c>
      <c r="B200" t="s">
        <v>127</v>
      </c>
      <c r="C200">
        <v>2045</v>
      </c>
      <c r="D200" t="s">
        <v>219</v>
      </c>
      <c r="E200" t="s">
        <v>219</v>
      </c>
      <c r="F200" t="s">
        <v>330</v>
      </c>
      <c r="G200" t="str">
        <f>INDEX([2]master!$A$1:$C$498,MATCH(F200,[2]master!$A$1:$A$498,0),2)</f>
        <v>Léger</v>
      </c>
      <c r="H200" s="27">
        <v>320799.35132101522</v>
      </c>
    </row>
    <row r="201" spans="1:8" hidden="1" x14ac:dyDescent="0.35">
      <c r="A201" t="s">
        <v>9</v>
      </c>
      <c r="B201" t="s">
        <v>127</v>
      </c>
      <c r="C201">
        <v>2046</v>
      </c>
      <c r="D201" t="s">
        <v>219</v>
      </c>
      <c r="E201" t="s">
        <v>219</v>
      </c>
      <c r="F201" t="s">
        <v>330</v>
      </c>
      <c r="G201" t="str">
        <f>INDEX([2]master!$A$1:$C$498,MATCH(F201,[2]master!$A$1:$A$498,0),2)</f>
        <v>Léger</v>
      </c>
      <c r="H201" s="27">
        <v>306142.59196194506</v>
      </c>
    </row>
    <row r="202" spans="1:8" hidden="1" x14ac:dyDescent="0.35">
      <c r="A202" t="s">
        <v>9</v>
      </c>
      <c r="B202" t="s">
        <v>127</v>
      </c>
      <c r="C202">
        <v>2047</v>
      </c>
      <c r="D202" t="s">
        <v>219</v>
      </c>
      <c r="E202" t="s">
        <v>219</v>
      </c>
      <c r="F202" t="s">
        <v>330</v>
      </c>
      <c r="G202" t="str">
        <f>INDEX([2]master!$A$1:$C$498,MATCH(F202,[2]master!$A$1:$A$498,0),2)</f>
        <v>Léger</v>
      </c>
      <c r="H202" s="27">
        <v>292232.12383096432</v>
      </c>
    </row>
    <row r="203" spans="1:8" hidden="1" x14ac:dyDescent="0.35">
      <c r="A203" t="s">
        <v>9</v>
      </c>
      <c r="B203" t="s">
        <v>127</v>
      </c>
      <c r="C203">
        <v>2048</v>
      </c>
      <c r="D203" t="s">
        <v>219</v>
      </c>
      <c r="E203" t="s">
        <v>219</v>
      </c>
      <c r="F203" t="s">
        <v>330</v>
      </c>
      <c r="G203" t="str">
        <f>INDEX([2]master!$A$1:$C$498,MATCH(F203,[2]master!$A$1:$A$498,0),2)</f>
        <v>Léger</v>
      </c>
      <c r="H203" s="27">
        <v>278172.2266761933</v>
      </c>
    </row>
    <row r="204" spans="1:8" hidden="1" x14ac:dyDescent="0.35">
      <c r="A204" t="s">
        <v>9</v>
      </c>
      <c r="B204" t="s">
        <v>127</v>
      </c>
      <c r="C204">
        <v>2049</v>
      </c>
      <c r="D204" t="s">
        <v>219</v>
      </c>
      <c r="E204" t="s">
        <v>219</v>
      </c>
      <c r="F204" t="s">
        <v>330</v>
      </c>
      <c r="G204" t="str">
        <f>INDEX([2]master!$A$1:$C$498,MATCH(F204,[2]master!$A$1:$A$498,0),2)</f>
        <v>Léger</v>
      </c>
      <c r="H204" s="27">
        <v>264529.59015545668</v>
      </c>
    </row>
    <row r="205" spans="1:8" hidden="1" x14ac:dyDescent="0.35">
      <c r="A205" t="s">
        <v>9</v>
      </c>
      <c r="B205" t="s">
        <v>127</v>
      </c>
      <c r="C205">
        <v>2050</v>
      </c>
      <c r="D205" t="s">
        <v>219</v>
      </c>
      <c r="E205" t="s">
        <v>219</v>
      </c>
      <c r="F205" t="s">
        <v>330</v>
      </c>
      <c r="G205" t="str">
        <f>INDEX([2]master!$A$1:$C$498,MATCH(F205,[2]master!$A$1:$A$498,0),2)</f>
        <v>Léger</v>
      </c>
      <c r="H205" s="27">
        <v>251425.13145543731</v>
      </c>
    </row>
    <row r="206" spans="1:8" hidden="1" x14ac:dyDescent="0.35">
      <c r="A206" t="s">
        <v>9</v>
      </c>
      <c r="B206" t="s">
        <v>127</v>
      </c>
      <c r="C206">
        <v>2000</v>
      </c>
      <c r="D206" t="s">
        <v>230</v>
      </c>
      <c r="E206" t="s">
        <v>230</v>
      </c>
      <c r="F206" t="s">
        <v>329</v>
      </c>
      <c r="G206" t="str">
        <f>INDEX([2]master!$A$1:$C$498,MATCH(F206,[2]master!$A$1:$A$498,0),2)</f>
        <v>Lourd</v>
      </c>
      <c r="H206" s="27">
        <v>416261.78310491826</v>
      </c>
    </row>
    <row r="207" spans="1:8" hidden="1" x14ac:dyDescent="0.35">
      <c r="A207" t="s">
        <v>9</v>
      </c>
      <c r="B207" t="s">
        <v>127</v>
      </c>
      <c r="C207">
        <v>2001</v>
      </c>
      <c r="D207" t="s">
        <v>230</v>
      </c>
      <c r="E207" t="s">
        <v>230</v>
      </c>
      <c r="F207" t="s">
        <v>329</v>
      </c>
      <c r="G207" t="str">
        <f>INDEX([2]master!$A$1:$C$498,MATCH(F207,[2]master!$A$1:$A$498,0),2)</f>
        <v>Lourd</v>
      </c>
      <c r="H207" s="27">
        <v>425894.22352412669</v>
      </c>
    </row>
    <row r="208" spans="1:8" hidden="1" x14ac:dyDescent="0.35">
      <c r="A208" t="s">
        <v>9</v>
      </c>
      <c r="B208" t="s">
        <v>127</v>
      </c>
      <c r="C208">
        <v>2002</v>
      </c>
      <c r="D208" t="s">
        <v>230</v>
      </c>
      <c r="E208" t="s">
        <v>230</v>
      </c>
      <c r="F208" t="s">
        <v>329</v>
      </c>
      <c r="G208" t="str">
        <f>INDEX([2]master!$A$1:$C$498,MATCH(F208,[2]master!$A$1:$A$498,0),2)</f>
        <v>Lourd</v>
      </c>
      <c r="H208" s="27">
        <v>420505.16604799993</v>
      </c>
    </row>
    <row r="209" spans="1:8" hidden="1" x14ac:dyDescent="0.35">
      <c r="A209" t="s">
        <v>9</v>
      </c>
      <c r="B209" t="s">
        <v>127</v>
      </c>
      <c r="C209">
        <v>2003</v>
      </c>
      <c r="D209" t="s">
        <v>230</v>
      </c>
      <c r="E209" t="s">
        <v>230</v>
      </c>
      <c r="F209" t="s">
        <v>329</v>
      </c>
      <c r="G209" t="str">
        <f>INDEX([2]master!$A$1:$C$498,MATCH(F209,[2]master!$A$1:$A$498,0),2)</f>
        <v>Lourd</v>
      </c>
      <c r="H209" s="27">
        <v>418662.4703441789</v>
      </c>
    </row>
    <row r="210" spans="1:8" hidden="1" x14ac:dyDescent="0.35">
      <c r="A210" t="s">
        <v>9</v>
      </c>
      <c r="B210" t="s">
        <v>127</v>
      </c>
      <c r="C210">
        <v>2004</v>
      </c>
      <c r="D210" t="s">
        <v>230</v>
      </c>
      <c r="E210" t="s">
        <v>230</v>
      </c>
      <c r="F210" t="s">
        <v>329</v>
      </c>
      <c r="G210" t="str">
        <f>INDEX([2]master!$A$1:$C$498,MATCH(F210,[2]master!$A$1:$A$498,0),2)</f>
        <v>Lourd</v>
      </c>
      <c r="H210" s="27">
        <v>423306.19880522235</v>
      </c>
    </row>
    <row r="211" spans="1:8" hidden="1" x14ac:dyDescent="0.35">
      <c r="A211" t="s">
        <v>9</v>
      </c>
      <c r="B211" t="s">
        <v>127</v>
      </c>
      <c r="C211">
        <v>2005</v>
      </c>
      <c r="D211" t="s">
        <v>230</v>
      </c>
      <c r="E211" t="s">
        <v>230</v>
      </c>
      <c r="F211" t="s">
        <v>329</v>
      </c>
      <c r="G211" t="str">
        <f>INDEX([2]master!$A$1:$C$498,MATCH(F211,[2]master!$A$1:$A$498,0),2)</f>
        <v>Lourd</v>
      </c>
      <c r="H211" s="27">
        <v>418402.38866136363</v>
      </c>
    </row>
    <row r="212" spans="1:8" hidden="1" x14ac:dyDescent="0.35">
      <c r="A212" t="s">
        <v>9</v>
      </c>
      <c r="B212" t="s">
        <v>127</v>
      </c>
      <c r="C212">
        <v>2006</v>
      </c>
      <c r="D212" t="s">
        <v>230</v>
      </c>
      <c r="E212" t="s">
        <v>230</v>
      </c>
      <c r="F212" t="s">
        <v>329</v>
      </c>
      <c r="G212" t="str">
        <f>INDEX([2]master!$A$1:$C$498,MATCH(F212,[2]master!$A$1:$A$498,0),2)</f>
        <v>Lourd</v>
      </c>
      <c r="H212" s="27">
        <v>423758.7495845533</v>
      </c>
    </row>
    <row r="213" spans="1:8" hidden="1" x14ac:dyDescent="0.35">
      <c r="A213" t="s">
        <v>9</v>
      </c>
      <c r="B213" t="s">
        <v>127</v>
      </c>
      <c r="C213">
        <v>2007</v>
      </c>
      <c r="D213" t="s">
        <v>230</v>
      </c>
      <c r="E213" t="s">
        <v>230</v>
      </c>
      <c r="F213" t="s">
        <v>329</v>
      </c>
      <c r="G213" t="str">
        <f>INDEX([2]master!$A$1:$C$498,MATCH(F213,[2]master!$A$1:$A$498,0),2)</f>
        <v>Lourd</v>
      </c>
      <c r="H213" s="27">
        <v>414366.26755133952</v>
      </c>
    </row>
    <row r="214" spans="1:8" hidden="1" x14ac:dyDescent="0.35">
      <c r="A214" t="s">
        <v>9</v>
      </c>
      <c r="B214" t="s">
        <v>127</v>
      </c>
      <c r="C214">
        <v>2008</v>
      </c>
      <c r="D214" t="s">
        <v>230</v>
      </c>
      <c r="E214" t="s">
        <v>230</v>
      </c>
      <c r="F214" t="s">
        <v>329</v>
      </c>
      <c r="G214" t="str">
        <f>INDEX([2]master!$A$1:$C$498,MATCH(F214,[2]master!$A$1:$A$498,0),2)</f>
        <v>Lourd</v>
      </c>
      <c r="H214" s="27">
        <v>397056.52409731917</v>
      </c>
    </row>
    <row r="215" spans="1:8" hidden="1" x14ac:dyDescent="0.35">
      <c r="A215" t="s">
        <v>9</v>
      </c>
      <c r="B215" t="s">
        <v>127</v>
      </c>
      <c r="C215">
        <v>2009</v>
      </c>
      <c r="D215" t="s">
        <v>230</v>
      </c>
      <c r="E215" t="s">
        <v>230</v>
      </c>
      <c r="F215" t="s">
        <v>329</v>
      </c>
      <c r="G215" t="str">
        <f>INDEX([2]master!$A$1:$C$498,MATCH(F215,[2]master!$A$1:$A$498,0),2)</f>
        <v>Lourd</v>
      </c>
      <c r="H215" s="27">
        <v>237651.1812732832</v>
      </c>
    </row>
    <row r="216" spans="1:8" hidden="1" x14ac:dyDescent="0.35">
      <c r="A216" t="s">
        <v>9</v>
      </c>
      <c r="B216" t="s">
        <v>127</v>
      </c>
      <c r="C216">
        <v>2010</v>
      </c>
      <c r="D216" t="s">
        <v>230</v>
      </c>
      <c r="E216" t="s">
        <v>230</v>
      </c>
      <c r="F216" t="s">
        <v>329</v>
      </c>
      <c r="G216" t="str">
        <f>INDEX([2]master!$A$1:$C$498,MATCH(F216,[2]master!$A$1:$A$498,0),2)</f>
        <v>Lourd</v>
      </c>
      <c r="H216" s="27">
        <v>230727.34632741238</v>
      </c>
    </row>
    <row r="217" spans="1:8" hidden="1" x14ac:dyDescent="0.35">
      <c r="A217" t="s">
        <v>9</v>
      </c>
      <c r="B217" t="s">
        <v>127</v>
      </c>
      <c r="C217">
        <v>2011</v>
      </c>
      <c r="D217" t="s">
        <v>230</v>
      </c>
      <c r="E217" t="s">
        <v>230</v>
      </c>
      <c r="F217" t="s">
        <v>329</v>
      </c>
      <c r="G217" t="str">
        <f>INDEX([2]master!$A$1:$C$498,MATCH(F217,[2]master!$A$1:$A$498,0),2)</f>
        <v>Lourd</v>
      </c>
      <c r="H217" s="27">
        <v>235856.81750711173</v>
      </c>
    </row>
    <row r="218" spans="1:8" hidden="1" x14ac:dyDescent="0.35">
      <c r="A218" t="s">
        <v>9</v>
      </c>
      <c r="B218" t="s">
        <v>127</v>
      </c>
      <c r="C218">
        <v>2012</v>
      </c>
      <c r="D218" t="s">
        <v>230</v>
      </c>
      <c r="E218" t="s">
        <v>230</v>
      </c>
      <c r="F218" t="s">
        <v>329</v>
      </c>
      <c r="G218" t="str">
        <f>INDEX([2]master!$A$1:$C$498,MATCH(F218,[2]master!$A$1:$A$498,0),2)</f>
        <v>Lourd</v>
      </c>
      <c r="H218" s="27">
        <v>256125.49104085774</v>
      </c>
    </row>
    <row r="219" spans="1:8" hidden="1" x14ac:dyDescent="0.35">
      <c r="A219" t="s">
        <v>9</v>
      </c>
      <c r="B219" t="s">
        <v>127</v>
      </c>
      <c r="C219">
        <v>2013</v>
      </c>
      <c r="D219" t="s">
        <v>230</v>
      </c>
      <c r="E219" t="s">
        <v>230</v>
      </c>
      <c r="F219" t="s">
        <v>329</v>
      </c>
      <c r="G219" t="str">
        <f>INDEX([2]master!$A$1:$C$498,MATCH(F219,[2]master!$A$1:$A$498,0),2)</f>
        <v>Lourd</v>
      </c>
      <c r="H219" s="27">
        <v>255818.54195497648</v>
      </c>
    </row>
    <row r="220" spans="1:8" hidden="1" x14ac:dyDescent="0.35">
      <c r="A220" t="s">
        <v>9</v>
      </c>
      <c r="B220" t="s">
        <v>127</v>
      </c>
      <c r="C220">
        <v>2014</v>
      </c>
      <c r="D220" t="s">
        <v>230</v>
      </c>
      <c r="E220" t="s">
        <v>230</v>
      </c>
      <c r="F220" t="s">
        <v>329</v>
      </c>
      <c r="G220" t="str">
        <f>INDEX([2]master!$A$1:$C$498,MATCH(F220,[2]master!$A$1:$A$498,0),2)</f>
        <v>Lourd</v>
      </c>
      <c r="H220" s="27">
        <v>287330.20837538078</v>
      </c>
    </row>
    <row r="221" spans="1:8" hidden="1" x14ac:dyDescent="0.35">
      <c r="A221" t="s">
        <v>9</v>
      </c>
      <c r="B221" t="s">
        <v>127</v>
      </c>
      <c r="C221">
        <v>2015</v>
      </c>
      <c r="D221" t="s">
        <v>230</v>
      </c>
      <c r="E221" t="s">
        <v>230</v>
      </c>
      <c r="F221" t="s">
        <v>329</v>
      </c>
      <c r="G221" t="str">
        <f>INDEX([2]master!$A$1:$C$498,MATCH(F221,[2]master!$A$1:$A$498,0),2)</f>
        <v>Lourd</v>
      </c>
      <c r="H221" s="27">
        <v>249180.34702297591</v>
      </c>
    </row>
    <row r="222" spans="1:8" hidden="1" x14ac:dyDescent="0.35">
      <c r="A222" t="s">
        <v>9</v>
      </c>
      <c r="B222" t="s">
        <v>127</v>
      </c>
      <c r="C222">
        <v>2016</v>
      </c>
      <c r="D222" t="s">
        <v>230</v>
      </c>
      <c r="E222" t="s">
        <v>230</v>
      </c>
      <c r="F222" t="s">
        <v>329</v>
      </c>
      <c r="G222" t="str">
        <f>INDEX([2]master!$A$1:$C$498,MATCH(F222,[2]master!$A$1:$A$498,0),2)</f>
        <v>Lourd</v>
      </c>
      <c r="H222" s="27">
        <v>245462.44371246992</v>
      </c>
    </row>
    <row r="223" spans="1:8" hidden="1" x14ac:dyDescent="0.35">
      <c r="A223" t="s">
        <v>9</v>
      </c>
      <c r="B223" t="s">
        <v>127</v>
      </c>
      <c r="C223">
        <v>2017</v>
      </c>
      <c r="D223" t="s">
        <v>230</v>
      </c>
      <c r="E223" t="s">
        <v>230</v>
      </c>
      <c r="F223" t="s">
        <v>329</v>
      </c>
      <c r="G223" t="str">
        <f>INDEX([2]master!$A$1:$C$498,MATCH(F223,[2]master!$A$1:$A$498,0),2)</f>
        <v>Lourd</v>
      </c>
      <c r="H223" s="27">
        <v>258622.67270568127</v>
      </c>
    </row>
    <row r="224" spans="1:8" hidden="1" x14ac:dyDescent="0.35">
      <c r="A224" t="s">
        <v>9</v>
      </c>
      <c r="B224" t="s">
        <v>127</v>
      </c>
      <c r="C224">
        <v>2018</v>
      </c>
      <c r="D224" t="s">
        <v>230</v>
      </c>
      <c r="E224" t="s">
        <v>230</v>
      </c>
      <c r="F224" t="s">
        <v>329</v>
      </c>
      <c r="G224" t="str">
        <f>INDEX([2]master!$A$1:$C$498,MATCH(F224,[2]master!$A$1:$A$498,0),2)</f>
        <v>Lourd</v>
      </c>
      <c r="H224" s="27">
        <v>258855.52642529982</v>
      </c>
    </row>
    <row r="225" spans="1:8" hidden="1" x14ac:dyDescent="0.35">
      <c r="A225" t="s">
        <v>9</v>
      </c>
      <c r="B225" t="s">
        <v>127</v>
      </c>
      <c r="C225">
        <v>2019</v>
      </c>
      <c r="D225" t="s">
        <v>230</v>
      </c>
      <c r="E225" t="s">
        <v>230</v>
      </c>
      <c r="F225" t="s">
        <v>329</v>
      </c>
      <c r="G225" t="str">
        <f>INDEX([2]master!$A$1:$C$498,MATCH(F225,[2]master!$A$1:$A$498,0),2)</f>
        <v>Lourd</v>
      </c>
      <c r="H225" s="27">
        <v>269158.07814338285</v>
      </c>
    </row>
    <row r="226" spans="1:8" hidden="1" x14ac:dyDescent="0.35">
      <c r="A226" t="s">
        <v>9</v>
      </c>
      <c r="B226" t="s">
        <v>127</v>
      </c>
      <c r="C226">
        <v>2020</v>
      </c>
      <c r="D226" t="s">
        <v>230</v>
      </c>
      <c r="E226" t="s">
        <v>230</v>
      </c>
      <c r="F226" t="s">
        <v>329</v>
      </c>
      <c r="G226" t="str">
        <f>INDEX([2]master!$A$1:$C$498,MATCH(F226,[2]master!$A$1:$A$498,0),2)</f>
        <v>Lourd</v>
      </c>
      <c r="H226" s="27">
        <v>251255.00108445142</v>
      </c>
    </row>
    <row r="227" spans="1:8" hidden="1" x14ac:dyDescent="0.35">
      <c r="A227" t="s">
        <v>9</v>
      </c>
      <c r="B227" t="s">
        <v>127</v>
      </c>
      <c r="C227">
        <v>2021</v>
      </c>
      <c r="D227" t="s">
        <v>230</v>
      </c>
      <c r="E227" t="s">
        <v>230</v>
      </c>
      <c r="F227" t="s">
        <v>329</v>
      </c>
      <c r="G227" t="str">
        <f>INDEX([2]master!$A$1:$C$498,MATCH(F227,[2]master!$A$1:$A$498,0),2)</f>
        <v>Lourd</v>
      </c>
      <c r="H227" s="27">
        <v>281787.85958104278</v>
      </c>
    </row>
    <row r="228" spans="1:8" hidden="1" x14ac:dyDescent="0.35">
      <c r="A228" t="s">
        <v>9</v>
      </c>
      <c r="B228" t="s">
        <v>127</v>
      </c>
      <c r="C228">
        <v>2022</v>
      </c>
      <c r="D228" t="s">
        <v>230</v>
      </c>
      <c r="E228" t="s">
        <v>230</v>
      </c>
      <c r="F228" t="s">
        <v>329</v>
      </c>
      <c r="G228" t="str">
        <f>INDEX([2]master!$A$1:$C$498,MATCH(F228,[2]master!$A$1:$A$498,0),2)</f>
        <v>Lourd</v>
      </c>
      <c r="H228" s="27">
        <v>303411.50464109733</v>
      </c>
    </row>
    <row r="229" spans="1:8" hidden="1" x14ac:dyDescent="0.35">
      <c r="A229" t="s">
        <v>9</v>
      </c>
      <c r="B229" t="s">
        <v>127</v>
      </c>
      <c r="C229">
        <v>2023</v>
      </c>
      <c r="D229" t="s">
        <v>230</v>
      </c>
      <c r="E229" t="s">
        <v>230</v>
      </c>
      <c r="F229" t="s">
        <v>329</v>
      </c>
      <c r="G229" t="str">
        <f>INDEX([2]master!$A$1:$C$498,MATCH(F229,[2]master!$A$1:$A$498,0),2)</f>
        <v>Lourd</v>
      </c>
      <c r="H229" s="27">
        <v>336282.43573697389</v>
      </c>
    </row>
    <row r="230" spans="1:8" hidden="1" x14ac:dyDescent="0.35">
      <c r="A230" t="s">
        <v>9</v>
      </c>
      <c r="B230" t="s">
        <v>127</v>
      </c>
      <c r="C230">
        <v>2024</v>
      </c>
      <c r="D230" t="s">
        <v>230</v>
      </c>
      <c r="E230" t="s">
        <v>230</v>
      </c>
      <c r="F230" t="s">
        <v>329</v>
      </c>
      <c r="G230" t="str">
        <f>INDEX([2]master!$A$1:$C$498,MATCH(F230,[2]master!$A$1:$A$498,0),2)</f>
        <v>Lourd</v>
      </c>
      <c r="H230" s="27">
        <v>355642.39507647854</v>
      </c>
    </row>
    <row r="231" spans="1:8" hidden="1" x14ac:dyDescent="0.35">
      <c r="A231" t="s">
        <v>9</v>
      </c>
      <c r="B231" t="s">
        <v>127</v>
      </c>
      <c r="C231">
        <v>2025</v>
      </c>
      <c r="D231" t="s">
        <v>230</v>
      </c>
      <c r="E231" t="s">
        <v>230</v>
      </c>
      <c r="F231" t="s">
        <v>329</v>
      </c>
      <c r="G231" t="str">
        <f>INDEX([2]master!$A$1:$C$498,MATCH(F231,[2]master!$A$1:$A$498,0),2)</f>
        <v>Lourd</v>
      </c>
      <c r="H231" s="27">
        <v>365376.87900955422</v>
      </c>
    </row>
    <row r="232" spans="1:8" hidden="1" x14ac:dyDescent="0.35">
      <c r="A232" t="s">
        <v>9</v>
      </c>
      <c r="B232" t="s">
        <v>127</v>
      </c>
      <c r="C232">
        <v>2026</v>
      </c>
      <c r="D232" t="s">
        <v>230</v>
      </c>
      <c r="E232" t="s">
        <v>230</v>
      </c>
      <c r="F232" t="s">
        <v>329</v>
      </c>
      <c r="G232" t="str">
        <f>INDEX([2]master!$A$1:$C$498,MATCH(F232,[2]master!$A$1:$A$498,0),2)</f>
        <v>Lourd</v>
      </c>
      <c r="H232" s="27">
        <v>366342.15346707817</v>
      </c>
    </row>
    <row r="233" spans="1:8" hidden="1" x14ac:dyDescent="0.35">
      <c r="A233" t="s">
        <v>9</v>
      </c>
      <c r="B233" t="s">
        <v>127</v>
      </c>
      <c r="C233">
        <v>2027</v>
      </c>
      <c r="D233" t="s">
        <v>230</v>
      </c>
      <c r="E233" t="s">
        <v>230</v>
      </c>
      <c r="F233" t="s">
        <v>329</v>
      </c>
      <c r="G233" t="str">
        <f>INDEX([2]master!$A$1:$C$498,MATCH(F233,[2]master!$A$1:$A$498,0),2)</f>
        <v>Lourd</v>
      </c>
      <c r="H233" s="27">
        <v>363313.73705898592</v>
      </c>
    </row>
    <row r="234" spans="1:8" hidden="1" x14ac:dyDescent="0.35">
      <c r="A234" t="s">
        <v>9</v>
      </c>
      <c r="B234" t="s">
        <v>127</v>
      </c>
      <c r="C234">
        <v>2028</v>
      </c>
      <c r="D234" t="s">
        <v>230</v>
      </c>
      <c r="E234" t="s">
        <v>230</v>
      </c>
      <c r="F234" t="s">
        <v>329</v>
      </c>
      <c r="G234" t="str">
        <f>INDEX([2]master!$A$1:$C$498,MATCH(F234,[2]master!$A$1:$A$498,0),2)</f>
        <v>Lourd</v>
      </c>
      <c r="H234" s="27">
        <v>343311.38118010975</v>
      </c>
    </row>
    <row r="235" spans="1:8" hidden="1" x14ac:dyDescent="0.35">
      <c r="A235" t="s">
        <v>9</v>
      </c>
      <c r="B235" t="s">
        <v>127</v>
      </c>
      <c r="C235">
        <v>2029</v>
      </c>
      <c r="D235" t="s">
        <v>230</v>
      </c>
      <c r="E235" t="s">
        <v>230</v>
      </c>
      <c r="F235" t="s">
        <v>329</v>
      </c>
      <c r="G235" t="str">
        <f>INDEX([2]master!$A$1:$C$498,MATCH(F235,[2]master!$A$1:$A$498,0),2)</f>
        <v>Lourd</v>
      </c>
      <c r="H235" s="27">
        <v>339852.89435449039</v>
      </c>
    </row>
    <row r="236" spans="1:8" hidden="1" x14ac:dyDescent="0.35">
      <c r="A236" t="s">
        <v>9</v>
      </c>
      <c r="B236" t="s">
        <v>127</v>
      </c>
      <c r="C236">
        <v>2030</v>
      </c>
      <c r="D236" t="s">
        <v>230</v>
      </c>
      <c r="E236" t="s">
        <v>230</v>
      </c>
      <c r="F236" t="s">
        <v>329</v>
      </c>
      <c r="G236" t="str">
        <f>INDEX([2]master!$A$1:$C$498,MATCH(F236,[2]master!$A$1:$A$498,0),2)</f>
        <v>Lourd</v>
      </c>
      <c r="H236" s="27">
        <v>325714.80318983021</v>
      </c>
    </row>
    <row r="237" spans="1:8" hidden="1" x14ac:dyDescent="0.35">
      <c r="A237" t="s">
        <v>9</v>
      </c>
      <c r="B237" t="s">
        <v>127</v>
      </c>
      <c r="C237">
        <v>2031</v>
      </c>
      <c r="D237" t="s">
        <v>230</v>
      </c>
      <c r="E237" t="s">
        <v>230</v>
      </c>
      <c r="F237" t="s">
        <v>329</v>
      </c>
      <c r="G237" t="str">
        <f>INDEX([2]master!$A$1:$C$498,MATCH(F237,[2]master!$A$1:$A$498,0),2)</f>
        <v>Lourd</v>
      </c>
      <c r="H237" s="27">
        <v>317050.73280428402</v>
      </c>
    </row>
    <row r="238" spans="1:8" hidden="1" x14ac:dyDescent="0.35">
      <c r="A238" t="s">
        <v>9</v>
      </c>
      <c r="B238" t="s">
        <v>127</v>
      </c>
      <c r="C238">
        <v>2032</v>
      </c>
      <c r="D238" t="s">
        <v>230</v>
      </c>
      <c r="E238" t="s">
        <v>230</v>
      </c>
      <c r="F238" t="s">
        <v>329</v>
      </c>
      <c r="G238" t="str">
        <f>INDEX([2]master!$A$1:$C$498,MATCH(F238,[2]master!$A$1:$A$498,0),2)</f>
        <v>Lourd</v>
      </c>
      <c r="H238" s="27">
        <v>300781.19741865795</v>
      </c>
    </row>
    <row r="239" spans="1:8" hidden="1" x14ac:dyDescent="0.35">
      <c r="A239" t="s">
        <v>9</v>
      </c>
      <c r="B239" t="s">
        <v>127</v>
      </c>
      <c r="C239">
        <v>2033</v>
      </c>
      <c r="D239" t="s">
        <v>230</v>
      </c>
      <c r="E239" t="s">
        <v>230</v>
      </c>
      <c r="F239" t="s">
        <v>329</v>
      </c>
      <c r="G239" t="str">
        <f>INDEX([2]master!$A$1:$C$498,MATCH(F239,[2]master!$A$1:$A$498,0),2)</f>
        <v>Lourd</v>
      </c>
      <c r="H239" s="27">
        <v>284921.69731090427</v>
      </c>
    </row>
    <row r="240" spans="1:8" hidden="1" x14ac:dyDescent="0.35">
      <c r="A240" t="s">
        <v>9</v>
      </c>
      <c r="B240" t="s">
        <v>127</v>
      </c>
      <c r="C240">
        <v>2034</v>
      </c>
      <c r="D240" t="s">
        <v>230</v>
      </c>
      <c r="E240" t="s">
        <v>230</v>
      </c>
      <c r="F240" t="s">
        <v>329</v>
      </c>
      <c r="G240" t="str">
        <f>INDEX([2]master!$A$1:$C$498,MATCH(F240,[2]master!$A$1:$A$498,0),2)</f>
        <v>Lourd</v>
      </c>
      <c r="H240" s="27">
        <v>278015.34725464549</v>
      </c>
    </row>
    <row r="241" spans="1:8" hidden="1" x14ac:dyDescent="0.35">
      <c r="A241" t="s">
        <v>9</v>
      </c>
      <c r="B241" t="s">
        <v>127</v>
      </c>
      <c r="C241">
        <v>2035</v>
      </c>
      <c r="D241" t="s">
        <v>230</v>
      </c>
      <c r="E241" t="s">
        <v>230</v>
      </c>
      <c r="F241" t="s">
        <v>329</v>
      </c>
      <c r="G241" t="str">
        <f>INDEX([2]master!$A$1:$C$498,MATCH(F241,[2]master!$A$1:$A$498,0),2)</f>
        <v>Lourd</v>
      </c>
      <c r="H241" s="27">
        <v>265868.0619355294</v>
      </c>
    </row>
    <row r="242" spans="1:8" hidden="1" x14ac:dyDescent="0.35">
      <c r="A242" t="s">
        <v>9</v>
      </c>
      <c r="B242" t="s">
        <v>127</v>
      </c>
      <c r="C242">
        <v>2036</v>
      </c>
      <c r="D242" t="s">
        <v>230</v>
      </c>
      <c r="E242" t="s">
        <v>230</v>
      </c>
      <c r="F242" t="s">
        <v>329</v>
      </c>
      <c r="G242" t="str">
        <f>INDEX([2]master!$A$1:$C$498,MATCH(F242,[2]master!$A$1:$A$498,0),2)</f>
        <v>Lourd</v>
      </c>
      <c r="H242" s="27">
        <v>254140.09642094013</v>
      </c>
    </row>
    <row r="243" spans="1:8" hidden="1" x14ac:dyDescent="0.35">
      <c r="A243" t="s">
        <v>9</v>
      </c>
      <c r="B243" t="s">
        <v>127</v>
      </c>
      <c r="C243">
        <v>2037</v>
      </c>
      <c r="D243" t="s">
        <v>230</v>
      </c>
      <c r="E243" t="s">
        <v>230</v>
      </c>
      <c r="F243" t="s">
        <v>329</v>
      </c>
      <c r="G243" t="str">
        <f>INDEX([2]master!$A$1:$C$498,MATCH(F243,[2]master!$A$1:$A$498,0),2)</f>
        <v>Lourd</v>
      </c>
      <c r="H243" s="27">
        <v>239673.12152320865</v>
      </c>
    </row>
    <row r="244" spans="1:8" hidden="1" x14ac:dyDescent="0.35">
      <c r="A244" t="s">
        <v>9</v>
      </c>
      <c r="B244" t="s">
        <v>127</v>
      </c>
      <c r="C244">
        <v>2038</v>
      </c>
      <c r="D244" t="s">
        <v>230</v>
      </c>
      <c r="E244" t="s">
        <v>230</v>
      </c>
      <c r="F244" t="s">
        <v>329</v>
      </c>
      <c r="G244" t="str">
        <f>INDEX([2]master!$A$1:$C$498,MATCH(F244,[2]master!$A$1:$A$498,0),2)</f>
        <v>Lourd</v>
      </c>
      <c r="H244" s="27">
        <v>227921.98479271261</v>
      </c>
    </row>
    <row r="245" spans="1:8" hidden="1" x14ac:dyDescent="0.35">
      <c r="A245" t="s">
        <v>9</v>
      </c>
      <c r="B245" t="s">
        <v>127</v>
      </c>
      <c r="C245">
        <v>2039</v>
      </c>
      <c r="D245" t="s">
        <v>230</v>
      </c>
      <c r="E245" t="s">
        <v>230</v>
      </c>
      <c r="F245" t="s">
        <v>329</v>
      </c>
      <c r="G245" t="str">
        <f>INDEX([2]master!$A$1:$C$498,MATCH(F245,[2]master!$A$1:$A$498,0),2)</f>
        <v>Lourd</v>
      </c>
      <c r="H245" s="27">
        <v>214446.75225618121</v>
      </c>
    </row>
    <row r="246" spans="1:8" hidden="1" x14ac:dyDescent="0.35">
      <c r="A246" t="s">
        <v>9</v>
      </c>
      <c r="B246" t="s">
        <v>127</v>
      </c>
      <c r="C246">
        <v>2040</v>
      </c>
      <c r="D246" t="s">
        <v>230</v>
      </c>
      <c r="E246" t="s">
        <v>230</v>
      </c>
      <c r="F246" t="s">
        <v>329</v>
      </c>
      <c r="G246" t="str">
        <f>INDEX([2]master!$A$1:$C$498,MATCH(F246,[2]master!$A$1:$A$498,0),2)</f>
        <v>Lourd</v>
      </c>
      <c r="H246" s="27">
        <v>203619.19750421843</v>
      </c>
    </row>
    <row r="247" spans="1:8" hidden="1" x14ac:dyDescent="0.35">
      <c r="A247" t="s">
        <v>9</v>
      </c>
      <c r="B247" t="s">
        <v>127</v>
      </c>
      <c r="C247">
        <v>2041</v>
      </c>
      <c r="D247" t="s">
        <v>230</v>
      </c>
      <c r="E247" t="s">
        <v>230</v>
      </c>
      <c r="F247" t="s">
        <v>329</v>
      </c>
      <c r="G247" t="str">
        <f>INDEX([2]master!$A$1:$C$498,MATCH(F247,[2]master!$A$1:$A$498,0),2)</f>
        <v>Lourd</v>
      </c>
      <c r="H247" s="27">
        <v>194220.42470381118</v>
      </c>
    </row>
    <row r="248" spans="1:8" hidden="1" x14ac:dyDescent="0.35">
      <c r="A248" t="s">
        <v>9</v>
      </c>
      <c r="B248" t="s">
        <v>127</v>
      </c>
      <c r="C248">
        <v>2042</v>
      </c>
      <c r="D248" t="s">
        <v>230</v>
      </c>
      <c r="E248" t="s">
        <v>230</v>
      </c>
      <c r="F248" t="s">
        <v>329</v>
      </c>
      <c r="G248" t="str">
        <f>INDEX([2]master!$A$1:$C$498,MATCH(F248,[2]master!$A$1:$A$498,0),2)</f>
        <v>Lourd</v>
      </c>
      <c r="H248" s="27">
        <v>181072.48781815308</v>
      </c>
    </row>
    <row r="249" spans="1:8" hidden="1" x14ac:dyDescent="0.35">
      <c r="A249" t="s">
        <v>9</v>
      </c>
      <c r="B249" t="s">
        <v>127</v>
      </c>
      <c r="C249">
        <v>2043</v>
      </c>
      <c r="D249" t="s">
        <v>230</v>
      </c>
      <c r="E249" t="s">
        <v>230</v>
      </c>
      <c r="F249" t="s">
        <v>329</v>
      </c>
      <c r="G249" t="str">
        <f>INDEX([2]master!$A$1:$C$498,MATCH(F249,[2]master!$A$1:$A$498,0),2)</f>
        <v>Lourd</v>
      </c>
      <c r="H249" s="27">
        <v>167681.55969228366</v>
      </c>
    </row>
    <row r="250" spans="1:8" hidden="1" x14ac:dyDescent="0.35">
      <c r="A250" t="s">
        <v>9</v>
      </c>
      <c r="B250" t="s">
        <v>127</v>
      </c>
      <c r="C250">
        <v>2044</v>
      </c>
      <c r="D250" t="s">
        <v>230</v>
      </c>
      <c r="E250" t="s">
        <v>230</v>
      </c>
      <c r="F250" t="s">
        <v>329</v>
      </c>
      <c r="G250" t="str">
        <f>INDEX([2]master!$A$1:$C$498,MATCH(F250,[2]master!$A$1:$A$498,0),2)</f>
        <v>Lourd</v>
      </c>
      <c r="H250" s="27">
        <v>155927.74635527897</v>
      </c>
    </row>
    <row r="251" spans="1:8" hidden="1" x14ac:dyDescent="0.35">
      <c r="A251" t="s">
        <v>9</v>
      </c>
      <c r="B251" t="s">
        <v>127</v>
      </c>
      <c r="C251">
        <v>2045</v>
      </c>
      <c r="D251" t="s">
        <v>230</v>
      </c>
      <c r="E251" t="s">
        <v>230</v>
      </c>
      <c r="F251" t="s">
        <v>329</v>
      </c>
      <c r="G251" t="str">
        <f>INDEX([2]master!$A$1:$C$498,MATCH(F251,[2]master!$A$1:$A$498,0),2)</f>
        <v>Lourd</v>
      </c>
      <c r="H251" s="27">
        <v>141271.06982315626</v>
      </c>
    </row>
    <row r="252" spans="1:8" hidden="1" x14ac:dyDescent="0.35">
      <c r="A252" t="s">
        <v>9</v>
      </c>
      <c r="B252" t="s">
        <v>127</v>
      </c>
      <c r="C252">
        <v>2046</v>
      </c>
      <c r="D252" t="s">
        <v>230</v>
      </c>
      <c r="E252" t="s">
        <v>230</v>
      </c>
      <c r="F252" t="s">
        <v>329</v>
      </c>
      <c r="G252" t="str">
        <f>INDEX([2]master!$A$1:$C$498,MATCH(F252,[2]master!$A$1:$A$498,0),2)</f>
        <v>Lourd</v>
      </c>
      <c r="H252" s="27">
        <v>131710.73127772106</v>
      </c>
    </row>
    <row r="253" spans="1:8" hidden="1" x14ac:dyDescent="0.35">
      <c r="A253" t="s">
        <v>9</v>
      </c>
      <c r="B253" t="s">
        <v>127</v>
      </c>
      <c r="C253">
        <v>2047</v>
      </c>
      <c r="D253" t="s">
        <v>230</v>
      </c>
      <c r="E253" t="s">
        <v>230</v>
      </c>
      <c r="F253" t="s">
        <v>329</v>
      </c>
      <c r="G253" t="str">
        <f>INDEX([2]master!$A$1:$C$498,MATCH(F253,[2]master!$A$1:$A$498,0),2)</f>
        <v>Lourd</v>
      </c>
      <c r="H253" s="27">
        <v>123886.06583511364</v>
      </c>
    </row>
    <row r="254" spans="1:8" hidden="1" x14ac:dyDescent="0.35">
      <c r="A254" t="s">
        <v>9</v>
      </c>
      <c r="B254" t="s">
        <v>127</v>
      </c>
      <c r="C254">
        <v>2048</v>
      </c>
      <c r="D254" t="s">
        <v>230</v>
      </c>
      <c r="E254" t="s">
        <v>230</v>
      </c>
      <c r="F254" t="s">
        <v>329</v>
      </c>
      <c r="G254" t="str">
        <f>INDEX([2]master!$A$1:$C$498,MATCH(F254,[2]master!$A$1:$A$498,0),2)</f>
        <v>Lourd</v>
      </c>
      <c r="H254" s="27">
        <v>115533.20603527017</v>
      </c>
    </row>
    <row r="255" spans="1:8" hidden="1" x14ac:dyDescent="0.35">
      <c r="A255" t="s">
        <v>9</v>
      </c>
      <c r="B255" t="s">
        <v>127</v>
      </c>
      <c r="C255">
        <v>2049</v>
      </c>
      <c r="D255" t="s">
        <v>230</v>
      </c>
      <c r="E255" t="s">
        <v>230</v>
      </c>
      <c r="F255" t="s">
        <v>329</v>
      </c>
      <c r="G255" t="str">
        <f>INDEX([2]master!$A$1:$C$498,MATCH(F255,[2]master!$A$1:$A$498,0),2)</f>
        <v>Lourd</v>
      </c>
      <c r="H255" s="27">
        <v>106665.30581259787</v>
      </c>
    </row>
    <row r="256" spans="1:8" hidden="1" x14ac:dyDescent="0.35">
      <c r="A256" t="s">
        <v>9</v>
      </c>
      <c r="B256" t="s">
        <v>127</v>
      </c>
      <c r="C256">
        <v>2050</v>
      </c>
      <c r="D256" t="s">
        <v>230</v>
      </c>
      <c r="E256" t="s">
        <v>230</v>
      </c>
      <c r="F256" t="s">
        <v>329</v>
      </c>
      <c r="G256" t="str">
        <f>INDEX([2]master!$A$1:$C$498,MATCH(F256,[2]master!$A$1:$A$498,0),2)</f>
        <v>Lourd</v>
      </c>
      <c r="H256" s="27">
        <v>98898.777940768152</v>
      </c>
    </row>
    <row r="257" spans="1:8" hidden="1" x14ac:dyDescent="0.35">
      <c r="A257" t="s">
        <v>9</v>
      </c>
      <c r="B257" t="s">
        <v>127</v>
      </c>
      <c r="C257">
        <v>2000</v>
      </c>
      <c r="D257" t="s">
        <v>230</v>
      </c>
      <c r="E257" t="s">
        <v>230</v>
      </c>
      <c r="F257" t="s">
        <v>330</v>
      </c>
      <c r="G257" t="str">
        <f>INDEX([2]master!$A$1:$C$498,MATCH(F257,[2]master!$A$1:$A$498,0),2)</f>
        <v>Léger</v>
      </c>
      <c r="H257" s="27">
        <v>0</v>
      </c>
    </row>
    <row r="258" spans="1:8" hidden="1" x14ac:dyDescent="0.35">
      <c r="A258" t="s">
        <v>9</v>
      </c>
      <c r="B258" t="s">
        <v>127</v>
      </c>
      <c r="C258">
        <v>2001</v>
      </c>
      <c r="D258" t="s">
        <v>230</v>
      </c>
      <c r="E258" t="s">
        <v>230</v>
      </c>
      <c r="F258" t="s">
        <v>330</v>
      </c>
      <c r="G258" t="str">
        <f>INDEX([2]master!$A$1:$C$498,MATCH(F258,[2]master!$A$1:$A$498,0),2)</f>
        <v>Léger</v>
      </c>
      <c r="H258" s="27">
        <v>0</v>
      </c>
    </row>
    <row r="259" spans="1:8" hidden="1" x14ac:dyDescent="0.35">
      <c r="A259" t="s">
        <v>9</v>
      </c>
      <c r="B259" t="s">
        <v>127</v>
      </c>
      <c r="C259">
        <v>2002</v>
      </c>
      <c r="D259" t="s">
        <v>230</v>
      </c>
      <c r="E259" t="s">
        <v>230</v>
      </c>
      <c r="F259" t="s">
        <v>330</v>
      </c>
      <c r="G259" t="str">
        <f>INDEX([2]master!$A$1:$C$498,MATCH(F259,[2]master!$A$1:$A$498,0),2)</f>
        <v>Léger</v>
      </c>
      <c r="H259" s="27">
        <v>0</v>
      </c>
    </row>
    <row r="260" spans="1:8" hidden="1" x14ac:dyDescent="0.35">
      <c r="A260" t="s">
        <v>9</v>
      </c>
      <c r="B260" t="s">
        <v>127</v>
      </c>
      <c r="C260">
        <v>2003</v>
      </c>
      <c r="D260" t="s">
        <v>230</v>
      </c>
      <c r="E260" t="s">
        <v>230</v>
      </c>
      <c r="F260" t="s">
        <v>330</v>
      </c>
      <c r="G260" t="str">
        <f>INDEX([2]master!$A$1:$C$498,MATCH(F260,[2]master!$A$1:$A$498,0),2)</f>
        <v>Léger</v>
      </c>
      <c r="H260" s="27">
        <v>0</v>
      </c>
    </row>
    <row r="261" spans="1:8" hidden="1" x14ac:dyDescent="0.35">
      <c r="A261" t="s">
        <v>9</v>
      </c>
      <c r="B261" t="s">
        <v>127</v>
      </c>
      <c r="C261">
        <v>2004</v>
      </c>
      <c r="D261" t="s">
        <v>230</v>
      </c>
      <c r="E261" t="s">
        <v>230</v>
      </c>
      <c r="F261" t="s">
        <v>330</v>
      </c>
      <c r="G261" t="str">
        <f>INDEX([2]master!$A$1:$C$498,MATCH(F261,[2]master!$A$1:$A$498,0),2)</f>
        <v>Léger</v>
      </c>
      <c r="H261" s="27">
        <v>0</v>
      </c>
    </row>
    <row r="262" spans="1:8" hidden="1" x14ac:dyDescent="0.35">
      <c r="A262" t="s">
        <v>9</v>
      </c>
      <c r="B262" t="s">
        <v>127</v>
      </c>
      <c r="C262">
        <v>2005</v>
      </c>
      <c r="D262" t="s">
        <v>230</v>
      </c>
      <c r="E262" t="s">
        <v>230</v>
      </c>
      <c r="F262" t="s">
        <v>330</v>
      </c>
      <c r="G262" t="str">
        <f>INDEX([2]master!$A$1:$C$498,MATCH(F262,[2]master!$A$1:$A$498,0),2)</f>
        <v>Léger</v>
      </c>
      <c r="H262" s="27">
        <v>606.91737222660413</v>
      </c>
    </row>
    <row r="263" spans="1:8" hidden="1" x14ac:dyDescent="0.35">
      <c r="A263" t="s">
        <v>9</v>
      </c>
      <c r="B263" t="s">
        <v>127</v>
      </c>
      <c r="C263">
        <v>2006</v>
      </c>
      <c r="D263" t="s">
        <v>230</v>
      </c>
      <c r="E263" t="s">
        <v>230</v>
      </c>
      <c r="F263" t="s">
        <v>330</v>
      </c>
      <c r="G263" t="str">
        <f>INDEX([2]master!$A$1:$C$498,MATCH(F263,[2]master!$A$1:$A$498,0),2)</f>
        <v>Léger</v>
      </c>
      <c r="H263" s="27">
        <v>4275.4795377818855</v>
      </c>
    </row>
    <row r="264" spans="1:8" hidden="1" x14ac:dyDescent="0.35">
      <c r="A264" t="s">
        <v>9</v>
      </c>
      <c r="B264" t="s">
        <v>127</v>
      </c>
      <c r="C264">
        <v>2007</v>
      </c>
      <c r="D264" t="s">
        <v>230</v>
      </c>
      <c r="E264" t="s">
        <v>230</v>
      </c>
      <c r="F264" t="s">
        <v>330</v>
      </c>
      <c r="G264" t="str">
        <f>INDEX([2]master!$A$1:$C$498,MATCH(F264,[2]master!$A$1:$A$498,0),2)</f>
        <v>Léger</v>
      </c>
      <c r="H264" s="27">
        <v>13157.547895972259</v>
      </c>
    </row>
    <row r="265" spans="1:8" hidden="1" x14ac:dyDescent="0.35">
      <c r="A265" t="s">
        <v>9</v>
      </c>
      <c r="B265" t="s">
        <v>127</v>
      </c>
      <c r="C265">
        <v>2008</v>
      </c>
      <c r="D265" t="s">
        <v>230</v>
      </c>
      <c r="E265" t="s">
        <v>230</v>
      </c>
      <c r="F265" t="s">
        <v>330</v>
      </c>
      <c r="G265" t="str">
        <f>INDEX([2]master!$A$1:$C$498,MATCH(F265,[2]master!$A$1:$A$498,0),2)</f>
        <v>Léger</v>
      </c>
      <c r="H265" s="27">
        <v>42257.701802680887</v>
      </c>
    </row>
    <row r="266" spans="1:8" hidden="1" x14ac:dyDescent="0.35">
      <c r="A266" t="s">
        <v>9</v>
      </c>
      <c r="B266" t="s">
        <v>127</v>
      </c>
      <c r="C266">
        <v>2009</v>
      </c>
      <c r="D266" t="s">
        <v>230</v>
      </c>
      <c r="E266" t="s">
        <v>230</v>
      </c>
      <c r="F266" t="s">
        <v>330</v>
      </c>
      <c r="G266" t="str">
        <f>INDEX([2]master!$A$1:$C$498,MATCH(F266,[2]master!$A$1:$A$498,0),2)</f>
        <v>Léger</v>
      </c>
      <c r="H266" s="27">
        <v>186527.58611167758</v>
      </c>
    </row>
    <row r="267" spans="1:8" hidden="1" x14ac:dyDescent="0.35">
      <c r="A267" t="s">
        <v>9</v>
      </c>
      <c r="B267" t="s">
        <v>127</v>
      </c>
      <c r="C267">
        <v>2010</v>
      </c>
      <c r="D267" t="s">
        <v>230</v>
      </c>
      <c r="E267" t="s">
        <v>230</v>
      </c>
      <c r="F267" t="s">
        <v>330</v>
      </c>
      <c r="G267" t="str">
        <f>INDEX([2]master!$A$1:$C$498,MATCH(F267,[2]master!$A$1:$A$498,0),2)</f>
        <v>Léger</v>
      </c>
      <c r="H267" s="27">
        <v>191667.11778367663</v>
      </c>
    </row>
    <row r="268" spans="1:8" hidden="1" x14ac:dyDescent="0.35">
      <c r="A268" t="s">
        <v>9</v>
      </c>
      <c r="B268" t="s">
        <v>127</v>
      </c>
      <c r="C268">
        <v>2011</v>
      </c>
      <c r="D268" t="s">
        <v>230</v>
      </c>
      <c r="E268" t="s">
        <v>230</v>
      </c>
      <c r="F268" t="s">
        <v>330</v>
      </c>
      <c r="G268" t="str">
        <f>INDEX([2]master!$A$1:$C$498,MATCH(F268,[2]master!$A$1:$A$498,0),2)</f>
        <v>Léger</v>
      </c>
      <c r="H268" s="27">
        <v>191517.37520840429</v>
      </c>
    </row>
    <row r="269" spans="1:8" hidden="1" x14ac:dyDescent="0.35">
      <c r="A269" t="s">
        <v>9</v>
      </c>
      <c r="B269" t="s">
        <v>127</v>
      </c>
      <c r="C269">
        <v>2012</v>
      </c>
      <c r="D269" t="s">
        <v>230</v>
      </c>
      <c r="E269" t="s">
        <v>230</v>
      </c>
      <c r="F269" t="s">
        <v>330</v>
      </c>
      <c r="G269" t="str">
        <f>INDEX([2]master!$A$1:$C$498,MATCH(F269,[2]master!$A$1:$A$498,0),2)</f>
        <v>Léger</v>
      </c>
      <c r="H269" s="27">
        <v>215384.72496515649</v>
      </c>
    </row>
    <row r="270" spans="1:8" hidden="1" x14ac:dyDescent="0.35">
      <c r="A270" t="s">
        <v>9</v>
      </c>
      <c r="B270" t="s">
        <v>127</v>
      </c>
      <c r="C270">
        <v>2013</v>
      </c>
      <c r="D270" t="s">
        <v>230</v>
      </c>
      <c r="E270" t="s">
        <v>230</v>
      </c>
      <c r="F270" t="s">
        <v>330</v>
      </c>
      <c r="G270" t="str">
        <f>INDEX([2]master!$A$1:$C$498,MATCH(F270,[2]master!$A$1:$A$498,0),2)</f>
        <v>Léger</v>
      </c>
      <c r="H270" s="27">
        <v>228878.49227298121</v>
      </c>
    </row>
    <row r="271" spans="1:8" hidden="1" x14ac:dyDescent="0.35">
      <c r="A271" t="s">
        <v>9</v>
      </c>
      <c r="B271" t="s">
        <v>127</v>
      </c>
      <c r="C271">
        <v>2014</v>
      </c>
      <c r="D271" t="s">
        <v>230</v>
      </c>
      <c r="E271" t="s">
        <v>230</v>
      </c>
      <c r="F271" t="s">
        <v>330</v>
      </c>
      <c r="G271" t="str">
        <f>INDEX([2]master!$A$1:$C$498,MATCH(F271,[2]master!$A$1:$A$498,0),2)</f>
        <v>Léger</v>
      </c>
      <c r="H271" s="27">
        <v>269647.54199211922</v>
      </c>
    </row>
    <row r="272" spans="1:8" hidden="1" x14ac:dyDescent="0.35">
      <c r="A272" t="s">
        <v>9</v>
      </c>
      <c r="B272" t="s">
        <v>127</v>
      </c>
      <c r="C272">
        <v>2015</v>
      </c>
      <c r="D272" t="s">
        <v>230</v>
      </c>
      <c r="E272" t="s">
        <v>230</v>
      </c>
      <c r="F272" t="s">
        <v>330</v>
      </c>
      <c r="G272" t="str">
        <f>INDEX([2]master!$A$1:$C$498,MATCH(F272,[2]master!$A$1:$A$498,0),2)</f>
        <v>Léger</v>
      </c>
      <c r="H272" s="27">
        <v>237280.95485718074</v>
      </c>
    </row>
    <row r="273" spans="1:8" hidden="1" x14ac:dyDescent="0.35">
      <c r="A273" t="s">
        <v>9</v>
      </c>
      <c r="B273" t="s">
        <v>127</v>
      </c>
      <c r="C273">
        <v>2016</v>
      </c>
      <c r="D273" t="s">
        <v>230</v>
      </c>
      <c r="E273" t="s">
        <v>230</v>
      </c>
      <c r="F273" t="s">
        <v>330</v>
      </c>
      <c r="G273" t="str">
        <f>INDEX([2]master!$A$1:$C$498,MATCH(F273,[2]master!$A$1:$A$498,0),2)</f>
        <v>Léger</v>
      </c>
      <c r="H273" s="27">
        <v>213989.59263464724</v>
      </c>
    </row>
    <row r="274" spans="1:8" hidden="1" x14ac:dyDescent="0.35">
      <c r="A274" t="s">
        <v>9</v>
      </c>
      <c r="B274" t="s">
        <v>127</v>
      </c>
      <c r="C274">
        <v>2017</v>
      </c>
      <c r="D274" t="s">
        <v>230</v>
      </c>
      <c r="E274" t="s">
        <v>230</v>
      </c>
      <c r="F274" t="s">
        <v>330</v>
      </c>
      <c r="G274" t="str">
        <f>INDEX([2]master!$A$1:$C$498,MATCH(F274,[2]master!$A$1:$A$498,0),2)</f>
        <v>Léger</v>
      </c>
      <c r="H274" s="27">
        <v>226737.08585644615</v>
      </c>
    </row>
    <row r="275" spans="1:8" hidden="1" x14ac:dyDescent="0.35">
      <c r="A275" t="s">
        <v>9</v>
      </c>
      <c r="B275" t="s">
        <v>127</v>
      </c>
      <c r="C275">
        <v>2018</v>
      </c>
      <c r="D275" t="s">
        <v>230</v>
      </c>
      <c r="E275" t="s">
        <v>230</v>
      </c>
      <c r="F275" t="s">
        <v>330</v>
      </c>
      <c r="G275" t="str">
        <f>INDEX([2]master!$A$1:$C$498,MATCH(F275,[2]master!$A$1:$A$498,0),2)</f>
        <v>Léger</v>
      </c>
      <c r="H275" s="27">
        <v>229748.97095669716</v>
      </c>
    </row>
    <row r="276" spans="1:8" hidden="1" x14ac:dyDescent="0.35">
      <c r="A276" t="s">
        <v>9</v>
      </c>
      <c r="B276" t="s">
        <v>127</v>
      </c>
      <c r="C276">
        <v>2019</v>
      </c>
      <c r="D276" t="s">
        <v>230</v>
      </c>
      <c r="E276" t="s">
        <v>230</v>
      </c>
      <c r="F276" t="s">
        <v>330</v>
      </c>
      <c r="G276" t="str">
        <f>INDEX([2]master!$A$1:$C$498,MATCH(F276,[2]master!$A$1:$A$498,0),2)</f>
        <v>Léger</v>
      </c>
      <c r="H276" s="27">
        <v>217901.24294103379</v>
      </c>
    </row>
    <row r="277" spans="1:8" hidden="1" x14ac:dyDescent="0.35">
      <c r="A277" t="s">
        <v>9</v>
      </c>
      <c r="B277" t="s">
        <v>127</v>
      </c>
      <c r="C277">
        <v>2020</v>
      </c>
      <c r="D277" t="s">
        <v>230</v>
      </c>
      <c r="E277" t="s">
        <v>230</v>
      </c>
      <c r="F277" t="s">
        <v>330</v>
      </c>
      <c r="G277" t="str">
        <f>INDEX([2]master!$A$1:$C$498,MATCH(F277,[2]master!$A$1:$A$498,0),2)</f>
        <v>Léger</v>
      </c>
      <c r="H277" s="27">
        <v>183593.69627158821</v>
      </c>
    </row>
    <row r="278" spans="1:8" hidden="1" x14ac:dyDescent="0.35">
      <c r="A278" t="s">
        <v>9</v>
      </c>
      <c r="B278" t="s">
        <v>127</v>
      </c>
      <c r="C278">
        <v>2021</v>
      </c>
      <c r="D278" t="s">
        <v>230</v>
      </c>
      <c r="E278" t="s">
        <v>230</v>
      </c>
      <c r="F278" t="s">
        <v>330</v>
      </c>
      <c r="G278" t="str">
        <f>INDEX([2]master!$A$1:$C$498,MATCH(F278,[2]master!$A$1:$A$498,0),2)</f>
        <v>Léger</v>
      </c>
      <c r="H278" s="27">
        <v>161734.85548863045</v>
      </c>
    </row>
    <row r="279" spans="1:8" hidden="1" x14ac:dyDescent="0.35">
      <c r="A279" t="s">
        <v>9</v>
      </c>
      <c r="B279" t="s">
        <v>127</v>
      </c>
      <c r="C279">
        <v>2022</v>
      </c>
      <c r="D279" t="s">
        <v>230</v>
      </c>
      <c r="E279" t="s">
        <v>230</v>
      </c>
      <c r="F279" t="s">
        <v>330</v>
      </c>
      <c r="G279" t="str">
        <f>INDEX([2]master!$A$1:$C$498,MATCH(F279,[2]master!$A$1:$A$498,0),2)</f>
        <v>Léger</v>
      </c>
      <c r="H279" s="27">
        <v>153780.08420550861</v>
      </c>
    </row>
    <row r="280" spans="1:8" hidden="1" x14ac:dyDescent="0.35">
      <c r="A280" t="s">
        <v>9</v>
      </c>
      <c r="B280" t="s">
        <v>127</v>
      </c>
      <c r="C280">
        <v>2023</v>
      </c>
      <c r="D280" t="s">
        <v>230</v>
      </c>
      <c r="E280" t="s">
        <v>230</v>
      </c>
      <c r="F280" t="s">
        <v>330</v>
      </c>
      <c r="G280" t="str">
        <f>INDEX([2]master!$A$1:$C$498,MATCH(F280,[2]master!$A$1:$A$498,0),2)</f>
        <v>Léger</v>
      </c>
      <c r="H280" s="27">
        <v>149089.95865043814</v>
      </c>
    </row>
    <row r="281" spans="1:8" hidden="1" x14ac:dyDescent="0.35">
      <c r="A281" t="s">
        <v>9</v>
      </c>
      <c r="B281" t="s">
        <v>127</v>
      </c>
      <c r="C281">
        <v>2024</v>
      </c>
      <c r="D281" t="s">
        <v>230</v>
      </c>
      <c r="E281" t="s">
        <v>230</v>
      </c>
      <c r="F281" t="s">
        <v>330</v>
      </c>
      <c r="G281" t="str">
        <f>INDEX([2]master!$A$1:$C$498,MATCH(F281,[2]master!$A$1:$A$498,0),2)</f>
        <v>Léger</v>
      </c>
      <c r="H281" s="27">
        <v>144104.34496177288</v>
      </c>
    </row>
    <row r="282" spans="1:8" hidden="1" x14ac:dyDescent="0.35">
      <c r="A282" t="s">
        <v>9</v>
      </c>
      <c r="B282" t="s">
        <v>127</v>
      </c>
      <c r="C282">
        <v>2025</v>
      </c>
      <c r="D282" t="s">
        <v>230</v>
      </c>
      <c r="E282" t="s">
        <v>230</v>
      </c>
      <c r="F282" t="s">
        <v>330</v>
      </c>
      <c r="G282" t="str">
        <f>INDEX([2]master!$A$1:$C$498,MATCH(F282,[2]master!$A$1:$A$498,0),2)</f>
        <v>Léger</v>
      </c>
      <c r="H282" s="27">
        <v>138998.48534752021</v>
      </c>
    </row>
    <row r="283" spans="1:8" hidden="1" x14ac:dyDescent="0.35">
      <c r="A283" t="s">
        <v>9</v>
      </c>
      <c r="B283" t="s">
        <v>127</v>
      </c>
      <c r="C283">
        <v>2026</v>
      </c>
      <c r="D283" t="s">
        <v>230</v>
      </c>
      <c r="E283" t="s">
        <v>230</v>
      </c>
      <c r="F283" t="s">
        <v>330</v>
      </c>
      <c r="G283" t="str">
        <f>INDEX([2]master!$A$1:$C$498,MATCH(F283,[2]master!$A$1:$A$498,0),2)</f>
        <v>Léger</v>
      </c>
      <c r="H283" s="27">
        <v>134021.72213812097</v>
      </c>
    </row>
    <row r="284" spans="1:8" hidden="1" x14ac:dyDescent="0.35">
      <c r="A284" t="s">
        <v>9</v>
      </c>
      <c r="B284" t="s">
        <v>127</v>
      </c>
      <c r="C284">
        <v>2027</v>
      </c>
      <c r="D284" t="s">
        <v>230</v>
      </c>
      <c r="E284" t="s">
        <v>230</v>
      </c>
      <c r="F284" t="s">
        <v>330</v>
      </c>
      <c r="G284" t="str">
        <f>INDEX([2]master!$A$1:$C$498,MATCH(F284,[2]master!$A$1:$A$498,0),2)</f>
        <v>Léger</v>
      </c>
      <c r="H284" s="27">
        <v>129184.21963409301</v>
      </c>
    </row>
    <row r="285" spans="1:8" hidden="1" x14ac:dyDescent="0.35">
      <c r="A285" t="s">
        <v>9</v>
      </c>
      <c r="B285" t="s">
        <v>127</v>
      </c>
      <c r="C285">
        <v>2028</v>
      </c>
      <c r="D285" t="s">
        <v>230</v>
      </c>
      <c r="E285" t="s">
        <v>230</v>
      </c>
      <c r="F285" t="s">
        <v>330</v>
      </c>
      <c r="G285" t="str">
        <f>INDEX([2]master!$A$1:$C$498,MATCH(F285,[2]master!$A$1:$A$498,0),2)</f>
        <v>Léger</v>
      </c>
      <c r="H285" s="27">
        <v>124553.77858518594</v>
      </c>
    </row>
    <row r="286" spans="1:8" hidden="1" x14ac:dyDescent="0.35">
      <c r="A286" t="s">
        <v>9</v>
      </c>
      <c r="B286" t="s">
        <v>127</v>
      </c>
      <c r="C286">
        <v>2029</v>
      </c>
      <c r="D286" t="s">
        <v>230</v>
      </c>
      <c r="E286" t="s">
        <v>230</v>
      </c>
      <c r="F286" t="s">
        <v>330</v>
      </c>
      <c r="G286" t="str">
        <f>INDEX([2]master!$A$1:$C$498,MATCH(F286,[2]master!$A$1:$A$498,0),2)</f>
        <v>Léger</v>
      </c>
      <c r="H286" s="27">
        <v>120131.51136178005</v>
      </c>
    </row>
    <row r="287" spans="1:8" hidden="1" x14ac:dyDescent="0.35">
      <c r="A287" t="s">
        <v>9</v>
      </c>
      <c r="B287" t="s">
        <v>127</v>
      </c>
      <c r="C287">
        <v>2030</v>
      </c>
      <c r="D287" t="s">
        <v>230</v>
      </c>
      <c r="E287" t="s">
        <v>230</v>
      </c>
      <c r="F287" t="s">
        <v>330</v>
      </c>
      <c r="G287" t="str">
        <f>INDEX([2]master!$A$1:$C$498,MATCH(F287,[2]master!$A$1:$A$498,0),2)</f>
        <v>Léger</v>
      </c>
      <c r="H287" s="27">
        <v>115874.86567099577</v>
      </c>
    </row>
    <row r="288" spans="1:8" hidden="1" x14ac:dyDescent="0.35">
      <c r="A288" t="s">
        <v>9</v>
      </c>
      <c r="B288" t="s">
        <v>127</v>
      </c>
      <c r="C288">
        <v>2031</v>
      </c>
      <c r="D288" t="s">
        <v>230</v>
      </c>
      <c r="E288" t="s">
        <v>230</v>
      </c>
      <c r="F288" t="s">
        <v>330</v>
      </c>
      <c r="G288" t="str">
        <f>INDEX([2]master!$A$1:$C$498,MATCH(F288,[2]master!$A$1:$A$498,0),2)</f>
        <v>Léger</v>
      </c>
      <c r="H288" s="27">
        <v>112115.8840301701</v>
      </c>
    </row>
    <row r="289" spans="1:8" hidden="1" x14ac:dyDescent="0.35">
      <c r="A289" t="s">
        <v>9</v>
      </c>
      <c r="B289" t="s">
        <v>127</v>
      </c>
      <c r="C289">
        <v>2032</v>
      </c>
      <c r="D289" t="s">
        <v>230</v>
      </c>
      <c r="E289" t="s">
        <v>230</v>
      </c>
      <c r="F289" t="s">
        <v>330</v>
      </c>
      <c r="G289" t="str">
        <f>INDEX([2]master!$A$1:$C$498,MATCH(F289,[2]master!$A$1:$A$498,0),2)</f>
        <v>Léger</v>
      </c>
      <c r="H289" s="27">
        <v>108870.36169482388</v>
      </c>
    </row>
    <row r="290" spans="1:8" hidden="1" x14ac:dyDescent="0.35">
      <c r="A290" t="s">
        <v>9</v>
      </c>
      <c r="B290" t="s">
        <v>127</v>
      </c>
      <c r="C290">
        <v>2033</v>
      </c>
      <c r="D290" t="s">
        <v>230</v>
      </c>
      <c r="E290" t="s">
        <v>230</v>
      </c>
      <c r="F290" t="s">
        <v>330</v>
      </c>
      <c r="G290" t="str">
        <f>INDEX([2]master!$A$1:$C$498,MATCH(F290,[2]master!$A$1:$A$498,0),2)</f>
        <v>Léger</v>
      </c>
      <c r="H290" s="27">
        <v>105956.07134105008</v>
      </c>
    </row>
    <row r="291" spans="1:8" hidden="1" x14ac:dyDescent="0.35">
      <c r="A291" t="s">
        <v>9</v>
      </c>
      <c r="B291" t="s">
        <v>127</v>
      </c>
      <c r="C291">
        <v>2034</v>
      </c>
      <c r="D291" t="s">
        <v>230</v>
      </c>
      <c r="E291" t="s">
        <v>230</v>
      </c>
      <c r="F291" t="s">
        <v>330</v>
      </c>
      <c r="G291" t="str">
        <f>INDEX([2]master!$A$1:$C$498,MATCH(F291,[2]master!$A$1:$A$498,0),2)</f>
        <v>Léger</v>
      </c>
      <c r="H291" s="27">
        <v>103244.9309229182</v>
      </c>
    </row>
    <row r="292" spans="1:8" hidden="1" x14ac:dyDescent="0.35">
      <c r="A292" t="s">
        <v>9</v>
      </c>
      <c r="B292" t="s">
        <v>127</v>
      </c>
      <c r="C292">
        <v>2035</v>
      </c>
      <c r="D292" t="s">
        <v>230</v>
      </c>
      <c r="E292" t="s">
        <v>230</v>
      </c>
      <c r="F292" t="s">
        <v>330</v>
      </c>
      <c r="G292" t="str">
        <f>INDEX([2]master!$A$1:$C$498,MATCH(F292,[2]master!$A$1:$A$498,0),2)</f>
        <v>Léger</v>
      </c>
      <c r="H292" s="27">
        <v>100740.81907833647</v>
      </c>
    </row>
    <row r="293" spans="1:8" hidden="1" x14ac:dyDescent="0.35">
      <c r="A293" t="s">
        <v>9</v>
      </c>
      <c r="B293" t="s">
        <v>127</v>
      </c>
      <c r="C293">
        <v>2036</v>
      </c>
      <c r="D293" t="s">
        <v>230</v>
      </c>
      <c r="E293" t="s">
        <v>230</v>
      </c>
      <c r="F293" t="s">
        <v>330</v>
      </c>
      <c r="G293" t="str">
        <f>INDEX([2]master!$A$1:$C$498,MATCH(F293,[2]master!$A$1:$A$498,0),2)</f>
        <v>Léger</v>
      </c>
      <c r="H293" s="27">
        <v>98451.317148106871</v>
      </c>
    </row>
    <row r="294" spans="1:8" hidden="1" x14ac:dyDescent="0.35">
      <c r="A294" t="s">
        <v>9</v>
      </c>
      <c r="B294" t="s">
        <v>127</v>
      </c>
      <c r="C294">
        <v>2037</v>
      </c>
      <c r="D294" t="s">
        <v>230</v>
      </c>
      <c r="E294" t="s">
        <v>230</v>
      </c>
      <c r="F294" t="s">
        <v>330</v>
      </c>
      <c r="G294" t="str">
        <f>INDEX([2]master!$A$1:$C$498,MATCH(F294,[2]master!$A$1:$A$498,0),2)</f>
        <v>Léger</v>
      </c>
      <c r="H294" s="27">
        <v>96322.671090182368</v>
      </c>
    </row>
    <row r="295" spans="1:8" hidden="1" x14ac:dyDescent="0.35">
      <c r="A295" t="s">
        <v>9</v>
      </c>
      <c r="B295" t="s">
        <v>127</v>
      </c>
      <c r="C295">
        <v>2038</v>
      </c>
      <c r="D295" t="s">
        <v>230</v>
      </c>
      <c r="E295" t="s">
        <v>230</v>
      </c>
      <c r="F295" t="s">
        <v>330</v>
      </c>
      <c r="G295" t="str">
        <f>INDEX([2]master!$A$1:$C$498,MATCH(F295,[2]master!$A$1:$A$498,0),2)</f>
        <v>Léger</v>
      </c>
      <c r="H295" s="27">
        <v>94259.344415577521</v>
      </c>
    </row>
    <row r="296" spans="1:8" hidden="1" x14ac:dyDescent="0.35">
      <c r="A296" t="s">
        <v>9</v>
      </c>
      <c r="B296" t="s">
        <v>127</v>
      </c>
      <c r="C296">
        <v>2039</v>
      </c>
      <c r="D296" t="s">
        <v>230</v>
      </c>
      <c r="E296" t="s">
        <v>230</v>
      </c>
      <c r="F296" t="s">
        <v>330</v>
      </c>
      <c r="G296" t="str">
        <f>INDEX([2]master!$A$1:$C$498,MATCH(F296,[2]master!$A$1:$A$498,0),2)</f>
        <v>Léger</v>
      </c>
      <c r="H296" s="27">
        <v>92281.002471618282</v>
      </c>
    </row>
    <row r="297" spans="1:8" hidden="1" x14ac:dyDescent="0.35">
      <c r="A297" t="s">
        <v>9</v>
      </c>
      <c r="B297" t="s">
        <v>127</v>
      </c>
      <c r="C297">
        <v>2040</v>
      </c>
      <c r="D297" t="s">
        <v>230</v>
      </c>
      <c r="E297" t="s">
        <v>230</v>
      </c>
      <c r="F297" t="s">
        <v>330</v>
      </c>
      <c r="G297" t="str">
        <f>INDEX([2]master!$A$1:$C$498,MATCH(F297,[2]master!$A$1:$A$498,0),2)</f>
        <v>Léger</v>
      </c>
      <c r="H297" s="27">
        <v>90383.708486994074</v>
      </c>
    </row>
    <row r="298" spans="1:8" hidden="1" x14ac:dyDescent="0.35">
      <c r="A298" t="s">
        <v>9</v>
      </c>
      <c r="B298" t="s">
        <v>127</v>
      </c>
      <c r="C298">
        <v>2041</v>
      </c>
      <c r="D298" t="s">
        <v>230</v>
      </c>
      <c r="E298" t="s">
        <v>230</v>
      </c>
      <c r="F298" t="s">
        <v>330</v>
      </c>
      <c r="G298" t="str">
        <f>INDEX([2]master!$A$1:$C$498,MATCH(F298,[2]master!$A$1:$A$498,0),2)</f>
        <v>Léger</v>
      </c>
      <c r="H298" s="27">
        <v>88533.300838444149</v>
      </c>
    </row>
    <row r="299" spans="1:8" hidden="1" x14ac:dyDescent="0.35">
      <c r="A299" t="s">
        <v>9</v>
      </c>
      <c r="B299" t="s">
        <v>127</v>
      </c>
      <c r="C299">
        <v>2042</v>
      </c>
      <c r="D299" t="s">
        <v>230</v>
      </c>
      <c r="E299" t="s">
        <v>230</v>
      </c>
      <c r="F299" t="s">
        <v>330</v>
      </c>
      <c r="G299" t="str">
        <f>INDEX([2]master!$A$1:$C$498,MATCH(F299,[2]master!$A$1:$A$498,0),2)</f>
        <v>Léger</v>
      </c>
      <c r="H299" s="27">
        <v>86725.383179575671</v>
      </c>
    </row>
    <row r="300" spans="1:8" hidden="1" x14ac:dyDescent="0.35">
      <c r="A300" t="s">
        <v>9</v>
      </c>
      <c r="B300" t="s">
        <v>127</v>
      </c>
      <c r="C300">
        <v>2043</v>
      </c>
      <c r="D300" t="s">
        <v>230</v>
      </c>
      <c r="E300" t="s">
        <v>230</v>
      </c>
      <c r="F300" t="s">
        <v>330</v>
      </c>
      <c r="G300" t="str">
        <f>INDEX([2]master!$A$1:$C$498,MATCH(F300,[2]master!$A$1:$A$498,0),2)</f>
        <v>Léger</v>
      </c>
      <c r="H300" s="27">
        <v>84955.463118185886</v>
      </c>
    </row>
    <row r="301" spans="1:8" hidden="1" x14ac:dyDescent="0.35">
      <c r="A301" t="s">
        <v>9</v>
      </c>
      <c r="B301" t="s">
        <v>127</v>
      </c>
      <c r="C301">
        <v>2044</v>
      </c>
      <c r="D301" t="s">
        <v>230</v>
      </c>
      <c r="E301" t="s">
        <v>230</v>
      </c>
      <c r="F301" t="s">
        <v>330</v>
      </c>
      <c r="G301" t="str">
        <f>INDEX([2]master!$A$1:$C$498,MATCH(F301,[2]master!$A$1:$A$498,0),2)</f>
        <v>Léger</v>
      </c>
      <c r="H301" s="27">
        <v>83225.997631749429</v>
      </c>
    </row>
    <row r="302" spans="1:8" hidden="1" x14ac:dyDescent="0.35">
      <c r="A302" t="s">
        <v>9</v>
      </c>
      <c r="B302" t="s">
        <v>127</v>
      </c>
      <c r="C302">
        <v>2045</v>
      </c>
      <c r="D302" t="s">
        <v>230</v>
      </c>
      <c r="E302" t="s">
        <v>230</v>
      </c>
      <c r="F302" t="s">
        <v>330</v>
      </c>
      <c r="G302" t="str">
        <f>INDEX([2]master!$A$1:$C$498,MATCH(F302,[2]master!$A$1:$A$498,0),2)</f>
        <v>Léger</v>
      </c>
      <c r="H302" s="27">
        <v>81532.935793805562</v>
      </c>
    </row>
    <row r="303" spans="1:8" hidden="1" x14ac:dyDescent="0.35">
      <c r="A303" t="s">
        <v>9</v>
      </c>
      <c r="B303" t="s">
        <v>127</v>
      </c>
      <c r="C303">
        <v>2046</v>
      </c>
      <c r="D303" t="s">
        <v>230</v>
      </c>
      <c r="E303" t="s">
        <v>230</v>
      </c>
      <c r="F303" t="s">
        <v>330</v>
      </c>
      <c r="G303" t="str">
        <f>INDEX([2]master!$A$1:$C$498,MATCH(F303,[2]master!$A$1:$A$498,0),2)</f>
        <v>Léger</v>
      </c>
      <c r="H303" s="27">
        <v>79877.324644832741</v>
      </c>
    </row>
    <row r="304" spans="1:8" hidden="1" x14ac:dyDescent="0.35">
      <c r="A304" t="s">
        <v>9</v>
      </c>
      <c r="B304" t="s">
        <v>127</v>
      </c>
      <c r="C304">
        <v>2047</v>
      </c>
      <c r="D304" t="s">
        <v>230</v>
      </c>
      <c r="E304" t="s">
        <v>230</v>
      </c>
      <c r="F304" t="s">
        <v>330</v>
      </c>
      <c r="G304" t="str">
        <f>INDEX([2]master!$A$1:$C$498,MATCH(F304,[2]master!$A$1:$A$498,0),2)</f>
        <v>Léger</v>
      </c>
      <c r="H304" s="27">
        <v>78261.418186369352</v>
      </c>
    </row>
    <row r="305" spans="1:8" hidden="1" x14ac:dyDescent="0.35">
      <c r="A305" t="s">
        <v>9</v>
      </c>
      <c r="B305" t="s">
        <v>127</v>
      </c>
      <c r="C305">
        <v>2048</v>
      </c>
      <c r="D305" t="s">
        <v>230</v>
      </c>
      <c r="E305" t="s">
        <v>230</v>
      </c>
      <c r="F305" t="s">
        <v>330</v>
      </c>
      <c r="G305" t="str">
        <f>INDEX([2]master!$A$1:$C$498,MATCH(F305,[2]master!$A$1:$A$498,0),2)</f>
        <v>Léger</v>
      </c>
      <c r="H305" s="27">
        <v>76626.276533219949</v>
      </c>
    </row>
    <row r="306" spans="1:8" hidden="1" x14ac:dyDescent="0.35">
      <c r="A306" t="s">
        <v>9</v>
      </c>
      <c r="B306" t="s">
        <v>127</v>
      </c>
      <c r="C306">
        <v>2049</v>
      </c>
      <c r="D306" t="s">
        <v>230</v>
      </c>
      <c r="E306" t="s">
        <v>230</v>
      </c>
      <c r="F306" t="s">
        <v>330</v>
      </c>
      <c r="G306" t="str">
        <f>INDEX([2]master!$A$1:$C$498,MATCH(F306,[2]master!$A$1:$A$498,0),2)</f>
        <v>Léger</v>
      </c>
      <c r="H306" s="27">
        <v>75003.153955437636</v>
      </c>
    </row>
    <row r="307" spans="1:8" hidden="1" x14ac:dyDescent="0.35">
      <c r="A307" t="s">
        <v>9</v>
      </c>
      <c r="B307" t="s">
        <v>127</v>
      </c>
      <c r="C307">
        <v>2050</v>
      </c>
      <c r="D307" t="s">
        <v>230</v>
      </c>
      <c r="E307" t="s">
        <v>230</v>
      </c>
      <c r="F307" t="s">
        <v>330</v>
      </c>
      <c r="G307" t="str">
        <f>INDEX([2]master!$A$1:$C$498,MATCH(F307,[2]master!$A$1:$A$498,0),2)</f>
        <v>Léger</v>
      </c>
      <c r="H307" s="27">
        <v>73427.020205145789</v>
      </c>
    </row>
    <row r="308" spans="1:8" hidden="1" x14ac:dyDescent="0.35">
      <c r="A308" t="s">
        <v>9</v>
      </c>
      <c r="B308" t="s">
        <v>127</v>
      </c>
      <c r="C308">
        <v>2000</v>
      </c>
      <c r="D308" t="s">
        <v>221</v>
      </c>
      <c r="E308" t="s">
        <v>221</v>
      </c>
      <c r="F308" t="s">
        <v>329</v>
      </c>
      <c r="G308" t="str">
        <f>INDEX([2]master!$A$1:$C$498,MATCH(F308,[2]master!$A$1:$A$498,0),2)</f>
        <v>Lourd</v>
      </c>
      <c r="H308" s="27">
        <v>0</v>
      </c>
    </row>
    <row r="309" spans="1:8" hidden="1" x14ac:dyDescent="0.35">
      <c r="A309" t="s">
        <v>9</v>
      </c>
      <c r="B309" t="s">
        <v>127</v>
      </c>
      <c r="C309">
        <v>2001</v>
      </c>
      <c r="D309" t="s">
        <v>221</v>
      </c>
      <c r="E309" t="s">
        <v>221</v>
      </c>
      <c r="F309" t="s">
        <v>329</v>
      </c>
      <c r="G309" t="str">
        <f>INDEX([2]master!$A$1:$C$498,MATCH(F309,[2]master!$A$1:$A$498,0),2)</f>
        <v>Lourd</v>
      </c>
      <c r="H309" s="27">
        <v>0</v>
      </c>
    </row>
    <row r="310" spans="1:8" hidden="1" x14ac:dyDescent="0.35">
      <c r="A310" t="s">
        <v>9</v>
      </c>
      <c r="B310" t="s">
        <v>127</v>
      </c>
      <c r="C310">
        <v>2002</v>
      </c>
      <c r="D310" t="s">
        <v>221</v>
      </c>
      <c r="E310" t="s">
        <v>221</v>
      </c>
      <c r="F310" t="s">
        <v>329</v>
      </c>
      <c r="G310" t="str">
        <f>INDEX([2]master!$A$1:$C$498,MATCH(F310,[2]master!$A$1:$A$498,0),2)</f>
        <v>Lourd</v>
      </c>
      <c r="H310" s="27">
        <v>0</v>
      </c>
    </row>
    <row r="311" spans="1:8" hidden="1" x14ac:dyDescent="0.35">
      <c r="A311" t="s">
        <v>9</v>
      </c>
      <c r="B311" t="s">
        <v>127</v>
      </c>
      <c r="C311">
        <v>2003</v>
      </c>
      <c r="D311" t="s">
        <v>221</v>
      </c>
      <c r="E311" t="s">
        <v>221</v>
      </c>
      <c r="F311" t="s">
        <v>329</v>
      </c>
      <c r="G311" t="str">
        <f>INDEX([2]master!$A$1:$C$498,MATCH(F311,[2]master!$A$1:$A$498,0),2)</f>
        <v>Lourd</v>
      </c>
      <c r="H311" s="27">
        <v>0</v>
      </c>
    </row>
    <row r="312" spans="1:8" hidden="1" x14ac:dyDescent="0.35">
      <c r="A312" t="s">
        <v>9</v>
      </c>
      <c r="B312" t="s">
        <v>127</v>
      </c>
      <c r="C312">
        <v>2004</v>
      </c>
      <c r="D312" t="s">
        <v>221</v>
      </c>
      <c r="E312" t="s">
        <v>221</v>
      </c>
      <c r="F312" t="s">
        <v>329</v>
      </c>
      <c r="G312" t="str">
        <f>INDEX([2]master!$A$1:$C$498,MATCH(F312,[2]master!$A$1:$A$498,0),2)</f>
        <v>Lourd</v>
      </c>
      <c r="H312" s="27">
        <v>0</v>
      </c>
    </row>
    <row r="313" spans="1:8" hidden="1" x14ac:dyDescent="0.35">
      <c r="A313" t="s">
        <v>9</v>
      </c>
      <c r="B313" t="s">
        <v>127</v>
      </c>
      <c r="C313">
        <v>2005</v>
      </c>
      <c r="D313" t="s">
        <v>221</v>
      </c>
      <c r="E313" t="s">
        <v>221</v>
      </c>
      <c r="F313" t="s">
        <v>329</v>
      </c>
      <c r="G313" t="str">
        <f>INDEX([2]master!$A$1:$C$498,MATCH(F313,[2]master!$A$1:$A$498,0),2)</f>
        <v>Lourd</v>
      </c>
      <c r="H313" s="27">
        <v>0</v>
      </c>
    </row>
    <row r="314" spans="1:8" hidden="1" x14ac:dyDescent="0.35">
      <c r="A314" t="s">
        <v>9</v>
      </c>
      <c r="B314" t="s">
        <v>127</v>
      </c>
      <c r="C314">
        <v>2006</v>
      </c>
      <c r="D314" t="s">
        <v>221</v>
      </c>
      <c r="E314" t="s">
        <v>221</v>
      </c>
      <c r="F314" t="s">
        <v>329</v>
      </c>
      <c r="G314" t="str">
        <f>INDEX([2]master!$A$1:$C$498,MATCH(F314,[2]master!$A$1:$A$498,0),2)</f>
        <v>Lourd</v>
      </c>
      <c r="H314" s="27">
        <v>0</v>
      </c>
    </row>
    <row r="315" spans="1:8" hidden="1" x14ac:dyDescent="0.35">
      <c r="A315" t="s">
        <v>9</v>
      </c>
      <c r="B315" t="s">
        <v>127</v>
      </c>
      <c r="C315">
        <v>2007</v>
      </c>
      <c r="D315" t="s">
        <v>221</v>
      </c>
      <c r="E315" t="s">
        <v>221</v>
      </c>
      <c r="F315" t="s">
        <v>329</v>
      </c>
      <c r="G315" t="str">
        <f>INDEX([2]master!$A$1:$C$498,MATCH(F315,[2]master!$A$1:$A$498,0),2)</f>
        <v>Lourd</v>
      </c>
      <c r="H315" s="27">
        <v>0</v>
      </c>
    </row>
    <row r="316" spans="1:8" hidden="1" x14ac:dyDescent="0.35">
      <c r="A316" t="s">
        <v>9</v>
      </c>
      <c r="B316" t="s">
        <v>127</v>
      </c>
      <c r="C316">
        <v>2008</v>
      </c>
      <c r="D316" t="s">
        <v>221</v>
      </c>
      <c r="E316" t="s">
        <v>221</v>
      </c>
      <c r="F316" t="s">
        <v>329</v>
      </c>
      <c r="G316" t="str">
        <f>INDEX([2]master!$A$1:$C$498,MATCH(F316,[2]master!$A$1:$A$498,0),2)</f>
        <v>Lourd</v>
      </c>
      <c r="H316" s="27">
        <v>0</v>
      </c>
    </row>
    <row r="317" spans="1:8" hidden="1" x14ac:dyDescent="0.35">
      <c r="A317" t="s">
        <v>9</v>
      </c>
      <c r="B317" t="s">
        <v>127</v>
      </c>
      <c r="C317">
        <v>2009</v>
      </c>
      <c r="D317" t="s">
        <v>221</v>
      </c>
      <c r="E317" t="s">
        <v>221</v>
      </c>
      <c r="F317" t="s">
        <v>329</v>
      </c>
      <c r="G317" t="str">
        <f>INDEX([2]master!$A$1:$C$498,MATCH(F317,[2]master!$A$1:$A$498,0),2)</f>
        <v>Lourd</v>
      </c>
      <c r="H317" s="27">
        <v>0</v>
      </c>
    </row>
    <row r="318" spans="1:8" hidden="1" x14ac:dyDescent="0.35">
      <c r="A318" t="s">
        <v>9</v>
      </c>
      <c r="B318" t="s">
        <v>127</v>
      </c>
      <c r="C318">
        <v>2010</v>
      </c>
      <c r="D318" t="s">
        <v>221</v>
      </c>
      <c r="E318" t="s">
        <v>221</v>
      </c>
      <c r="F318" t="s">
        <v>329</v>
      </c>
      <c r="G318" t="str">
        <f>INDEX([2]master!$A$1:$C$498,MATCH(F318,[2]master!$A$1:$A$498,0),2)</f>
        <v>Lourd</v>
      </c>
      <c r="H318" s="27">
        <v>0</v>
      </c>
    </row>
    <row r="319" spans="1:8" hidden="1" x14ac:dyDescent="0.35">
      <c r="A319" t="s">
        <v>9</v>
      </c>
      <c r="B319" t="s">
        <v>127</v>
      </c>
      <c r="C319">
        <v>2011</v>
      </c>
      <c r="D319" t="s">
        <v>221</v>
      </c>
      <c r="E319" t="s">
        <v>221</v>
      </c>
      <c r="F319" t="s">
        <v>329</v>
      </c>
      <c r="G319" t="str">
        <f>INDEX([2]master!$A$1:$C$498,MATCH(F319,[2]master!$A$1:$A$498,0),2)</f>
        <v>Lourd</v>
      </c>
      <c r="H319" s="27">
        <v>0</v>
      </c>
    </row>
    <row r="320" spans="1:8" hidden="1" x14ac:dyDescent="0.35">
      <c r="A320" t="s">
        <v>9</v>
      </c>
      <c r="B320" t="s">
        <v>127</v>
      </c>
      <c r="C320">
        <v>2012</v>
      </c>
      <c r="D320" t="s">
        <v>221</v>
      </c>
      <c r="E320" t="s">
        <v>221</v>
      </c>
      <c r="F320" t="s">
        <v>329</v>
      </c>
      <c r="G320" t="str">
        <f>INDEX([2]master!$A$1:$C$498,MATCH(F320,[2]master!$A$1:$A$498,0),2)</f>
        <v>Lourd</v>
      </c>
      <c r="H320" s="27">
        <v>0</v>
      </c>
    </row>
    <row r="321" spans="1:8" hidden="1" x14ac:dyDescent="0.35">
      <c r="A321" t="s">
        <v>9</v>
      </c>
      <c r="B321" t="s">
        <v>127</v>
      </c>
      <c r="C321">
        <v>2013</v>
      </c>
      <c r="D321" t="s">
        <v>221</v>
      </c>
      <c r="E321" t="s">
        <v>221</v>
      </c>
      <c r="F321" t="s">
        <v>329</v>
      </c>
      <c r="G321" t="str">
        <f>INDEX([2]master!$A$1:$C$498,MATCH(F321,[2]master!$A$1:$A$498,0),2)</f>
        <v>Lourd</v>
      </c>
      <c r="H321" s="27">
        <v>0</v>
      </c>
    </row>
    <row r="322" spans="1:8" hidden="1" x14ac:dyDescent="0.35">
      <c r="A322" t="s">
        <v>9</v>
      </c>
      <c r="B322" t="s">
        <v>127</v>
      </c>
      <c r="C322">
        <v>2014</v>
      </c>
      <c r="D322" t="s">
        <v>221</v>
      </c>
      <c r="E322" t="s">
        <v>221</v>
      </c>
      <c r="F322" t="s">
        <v>329</v>
      </c>
      <c r="G322" t="str">
        <f>INDEX([2]master!$A$1:$C$498,MATCH(F322,[2]master!$A$1:$A$498,0),2)</f>
        <v>Lourd</v>
      </c>
      <c r="H322" s="27">
        <v>0</v>
      </c>
    </row>
    <row r="323" spans="1:8" hidden="1" x14ac:dyDescent="0.35">
      <c r="A323" t="s">
        <v>9</v>
      </c>
      <c r="B323" t="s">
        <v>127</v>
      </c>
      <c r="C323">
        <v>2015</v>
      </c>
      <c r="D323" t="s">
        <v>221</v>
      </c>
      <c r="E323" t="s">
        <v>221</v>
      </c>
      <c r="F323" t="s">
        <v>329</v>
      </c>
      <c r="G323" t="str">
        <f>INDEX([2]master!$A$1:$C$498,MATCH(F323,[2]master!$A$1:$A$498,0),2)</f>
        <v>Lourd</v>
      </c>
      <c r="H323" s="27">
        <v>0</v>
      </c>
    </row>
    <row r="324" spans="1:8" hidden="1" x14ac:dyDescent="0.35">
      <c r="A324" t="s">
        <v>9</v>
      </c>
      <c r="B324" t="s">
        <v>127</v>
      </c>
      <c r="C324">
        <v>2016</v>
      </c>
      <c r="D324" t="s">
        <v>221</v>
      </c>
      <c r="E324" t="s">
        <v>221</v>
      </c>
      <c r="F324" t="s">
        <v>329</v>
      </c>
      <c r="G324" t="str">
        <f>INDEX([2]master!$A$1:$C$498,MATCH(F324,[2]master!$A$1:$A$498,0),2)</f>
        <v>Lourd</v>
      </c>
      <c r="H324" s="27">
        <v>0</v>
      </c>
    </row>
    <row r="325" spans="1:8" hidden="1" x14ac:dyDescent="0.35">
      <c r="A325" t="s">
        <v>9</v>
      </c>
      <c r="B325" t="s">
        <v>127</v>
      </c>
      <c r="C325">
        <v>2017</v>
      </c>
      <c r="D325" t="s">
        <v>221</v>
      </c>
      <c r="E325" t="s">
        <v>221</v>
      </c>
      <c r="F325" t="s">
        <v>329</v>
      </c>
      <c r="G325" t="str">
        <f>INDEX([2]master!$A$1:$C$498,MATCH(F325,[2]master!$A$1:$A$498,0),2)</f>
        <v>Lourd</v>
      </c>
      <c r="H325" s="27">
        <v>0</v>
      </c>
    </row>
    <row r="326" spans="1:8" hidden="1" x14ac:dyDescent="0.35">
      <c r="A326" t="s">
        <v>9</v>
      </c>
      <c r="B326" t="s">
        <v>127</v>
      </c>
      <c r="C326">
        <v>2018</v>
      </c>
      <c r="D326" t="s">
        <v>221</v>
      </c>
      <c r="E326" t="s">
        <v>221</v>
      </c>
      <c r="F326" t="s">
        <v>329</v>
      </c>
      <c r="G326" t="str">
        <f>INDEX([2]master!$A$1:$C$498,MATCH(F326,[2]master!$A$1:$A$498,0),2)</f>
        <v>Lourd</v>
      </c>
      <c r="H326" s="27">
        <v>0</v>
      </c>
    </row>
    <row r="327" spans="1:8" hidden="1" x14ac:dyDescent="0.35">
      <c r="A327" t="s">
        <v>9</v>
      </c>
      <c r="B327" t="s">
        <v>127</v>
      </c>
      <c r="C327">
        <v>2019</v>
      </c>
      <c r="D327" t="s">
        <v>221</v>
      </c>
      <c r="E327" t="s">
        <v>221</v>
      </c>
      <c r="F327" t="s">
        <v>329</v>
      </c>
      <c r="G327" t="str">
        <f>INDEX([2]master!$A$1:$C$498,MATCH(F327,[2]master!$A$1:$A$498,0),2)</f>
        <v>Lourd</v>
      </c>
      <c r="H327" s="27">
        <v>0</v>
      </c>
    </row>
    <row r="328" spans="1:8" hidden="1" x14ac:dyDescent="0.35">
      <c r="A328" t="s">
        <v>9</v>
      </c>
      <c r="B328" t="s">
        <v>127</v>
      </c>
      <c r="C328">
        <v>2020</v>
      </c>
      <c r="D328" t="s">
        <v>221</v>
      </c>
      <c r="E328" t="s">
        <v>221</v>
      </c>
      <c r="F328" t="s">
        <v>329</v>
      </c>
      <c r="G328" t="str">
        <f>INDEX([2]master!$A$1:$C$498,MATCH(F328,[2]master!$A$1:$A$498,0),2)</f>
        <v>Lourd</v>
      </c>
      <c r="H328" s="27">
        <v>0</v>
      </c>
    </row>
    <row r="329" spans="1:8" hidden="1" x14ac:dyDescent="0.35">
      <c r="A329" t="s">
        <v>9</v>
      </c>
      <c r="B329" t="s">
        <v>127</v>
      </c>
      <c r="C329">
        <v>2021</v>
      </c>
      <c r="D329" t="s">
        <v>221</v>
      </c>
      <c r="E329" t="s">
        <v>221</v>
      </c>
      <c r="F329" t="s">
        <v>329</v>
      </c>
      <c r="G329" t="str">
        <f>INDEX([2]master!$A$1:$C$498,MATCH(F329,[2]master!$A$1:$A$498,0),2)</f>
        <v>Lourd</v>
      </c>
      <c r="H329" s="27">
        <v>0</v>
      </c>
    </row>
    <row r="330" spans="1:8" hidden="1" x14ac:dyDescent="0.35">
      <c r="A330" t="s">
        <v>9</v>
      </c>
      <c r="B330" t="s">
        <v>127</v>
      </c>
      <c r="C330">
        <v>2022</v>
      </c>
      <c r="D330" t="s">
        <v>221</v>
      </c>
      <c r="E330" t="s">
        <v>221</v>
      </c>
      <c r="F330" t="s">
        <v>329</v>
      </c>
      <c r="G330" t="str">
        <f>INDEX([2]master!$A$1:$C$498,MATCH(F330,[2]master!$A$1:$A$498,0),2)</f>
        <v>Lourd</v>
      </c>
      <c r="H330" s="27">
        <v>0</v>
      </c>
    </row>
    <row r="331" spans="1:8" hidden="1" x14ac:dyDescent="0.35">
      <c r="A331" t="s">
        <v>9</v>
      </c>
      <c r="B331" t="s">
        <v>127</v>
      </c>
      <c r="C331">
        <v>2023</v>
      </c>
      <c r="D331" t="s">
        <v>221</v>
      </c>
      <c r="E331" t="s">
        <v>221</v>
      </c>
      <c r="F331" t="s">
        <v>329</v>
      </c>
      <c r="G331" t="str">
        <f>INDEX([2]master!$A$1:$C$498,MATCH(F331,[2]master!$A$1:$A$498,0),2)</f>
        <v>Lourd</v>
      </c>
      <c r="H331" s="27">
        <v>0</v>
      </c>
    </row>
    <row r="332" spans="1:8" hidden="1" x14ac:dyDescent="0.35">
      <c r="A332" t="s">
        <v>9</v>
      </c>
      <c r="B332" t="s">
        <v>127</v>
      </c>
      <c r="C332">
        <v>2024</v>
      </c>
      <c r="D332" t="s">
        <v>221</v>
      </c>
      <c r="E332" t="s">
        <v>221</v>
      </c>
      <c r="F332" t="s">
        <v>329</v>
      </c>
      <c r="G332" t="str">
        <f>INDEX([2]master!$A$1:$C$498,MATCH(F332,[2]master!$A$1:$A$498,0),2)</f>
        <v>Lourd</v>
      </c>
      <c r="H332" s="27">
        <v>0</v>
      </c>
    </row>
    <row r="333" spans="1:8" hidden="1" x14ac:dyDescent="0.35">
      <c r="A333" t="s">
        <v>9</v>
      </c>
      <c r="B333" t="s">
        <v>127</v>
      </c>
      <c r="C333">
        <v>2025</v>
      </c>
      <c r="D333" t="s">
        <v>221</v>
      </c>
      <c r="E333" t="s">
        <v>221</v>
      </c>
      <c r="F333" t="s">
        <v>329</v>
      </c>
      <c r="G333" t="str">
        <f>INDEX([2]master!$A$1:$C$498,MATCH(F333,[2]master!$A$1:$A$498,0),2)</f>
        <v>Lourd</v>
      </c>
      <c r="H333" s="27">
        <v>0</v>
      </c>
    </row>
    <row r="334" spans="1:8" hidden="1" x14ac:dyDescent="0.35">
      <c r="A334" t="s">
        <v>9</v>
      </c>
      <c r="B334" t="s">
        <v>127</v>
      </c>
      <c r="C334">
        <v>2026</v>
      </c>
      <c r="D334" t="s">
        <v>221</v>
      </c>
      <c r="E334" t="s">
        <v>221</v>
      </c>
      <c r="F334" t="s">
        <v>329</v>
      </c>
      <c r="G334" t="str">
        <f>INDEX([2]master!$A$1:$C$498,MATCH(F334,[2]master!$A$1:$A$498,0),2)</f>
        <v>Lourd</v>
      </c>
      <c r="H334" s="27">
        <v>0</v>
      </c>
    </row>
    <row r="335" spans="1:8" hidden="1" x14ac:dyDescent="0.35">
      <c r="A335" t="s">
        <v>9</v>
      </c>
      <c r="B335" t="s">
        <v>127</v>
      </c>
      <c r="C335">
        <v>2027</v>
      </c>
      <c r="D335" t="s">
        <v>221</v>
      </c>
      <c r="E335" t="s">
        <v>221</v>
      </c>
      <c r="F335" t="s">
        <v>329</v>
      </c>
      <c r="G335" t="str">
        <f>INDEX([2]master!$A$1:$C$498,MATCH(F335,[2]master!$A$1:$A$498,0),2)</f>
        <v>Lourd</v>
      </c>
      <c r="H335" s="27">
        <v>0</v>
      </c>
    </row>
    <row r="336" spans="1:8" hidden="1" x14ac:dyDescent="0.35">
      <c r="A336" t="s">
        <v>9</v>
      </c>
      <c r="B336" t="s">
        <v>127</v>
      </c>
      <c r="C336">
        <v>2028</v>
      </c>
      <c r="D336" t="s">
        <v>221</v>
      </c>
      <c r="E336" t="s">
        <v>221</v>
      </c>
      <c r="F336" t="s">
        <v>329</v>
      </c>
      <c r="G336" t="str">
        <f>INDEX([2]master!$A$1:$C$498,MATCH(F336,[2]master!$A$1:$A$498,0),2)</f>
        <v>Lourd</v>
      </c>
      <c r="H336" s="27">
        <v>0</v>
      </c>
    </row>
    <row r="337" spans="1:8" hidden="1" x14ac:dyDescent="0.35">
      <c r="A337" t="s">
        <v>9</v>
      </c>
      <c r="B337" t="s">
        <v>127</v>
      </c>
      <c r="C337">
        <v>2029</v>
      </c>
      <c r="D337" t="s">
        <v>221</v>
      </c>
      <c r="E337" t="s">
        <v>221</v>
      </c>
      <c r="F337" t="s">
        <v>329</v>
      </c>
      <c r="G337" t="str">
        <f>INDEX([2]master!$A$1:$C$498,MATCH(F337,[2]master!$A$1:$A$498,0),2)</f>
        <v>Lourd</v>
      </c>
      <c r="H337" s="27">
        <v>0</v>
      </c>
    </row>
    <row r="338" spans="1:8" hidden="1" x14ac:dyDescent="0.35">
      <c r="A338" t="s">
        <v>9</v>
      </c>
      <c r="B338" t="s">
        <v>127</v>
      </c>
      <c r="C338">
        <v>2030</v>
      </c>
      <c r="D338" t="s">
        <v>221</v>
      </c>
      <c r="E338" t="s">
        <v>221</v>
      </c>
      <c r="F338" t="s">
        <v>329</v>
      </c>
      <c r="G338" t="str">
        <f>INDEX([2]master!$A$1:$C$498,MATCH(F338,[2]master!$A$1:$A$498,0),2)</f>
        <v>Lourd</v>
      </c>
      <c r="H338" s="27">
        <v>0</v>
      </c>
    </row>
    <row r="339" spans="1:8" hidden="1" x14ac:dyDescent="0.35">
      <c r="A339" t="s">
        <v>9</v>
      </c>
      <c r="B339" t="s">
        <v>127</v>
      </c>
      <c r="C339">
        <v>2031</v>
      </c>
      <c r="D339" t="s">
        <v>221</v>
      </c>
      <c r="E339" t="s">
        <v>221</v>
      </c>
      <c r="F339" t="s">
        <v>329</v>
      </c>
      <c r="G339" t="str">
        <f>INDEX([2]master!$A$1:$C$498,MATCH(F339,[2]master!$A$1:$A$498,0),2)</f>
        <v>Lourd</v>
      </c>
      <c r="H339" s="27">
        <v>0</v>
      </c>
    </row>
    <row r="340" spans="1:8" hidden="1" x14ac:dyDescent="0.35">
      <c r="A340" t="s">
        <v>9</v>
      </c>
      <c r="B340" t="s">
        <v>127</v>
      </c>
      <c r="C340">
        <v>2032</v>
      </c>
      <c r="D340" t="s">
        <v>221</v>
      </c>
      <c r="E340" t="s">
        <v>221</v>
      </c>
      <c r="F340" t="s">
        <v>329</v>
      </c>
      <c r="G340" t="str">
        <f>INDEX([2]master!$A$1:$C$498,MATCH(F340,[2]master!$A$1:$A$498,0),2)</f>
        <v>Lourd</v>
      </c>
      <c r="H340" s="27">
        <v>0</v>
      </c>
    </row>
    <row r="341" spans="1:8" hidden="1" x14ac:dyDescent="0.35">
      <c r="A341" t="s">
        <v>9</v>
      </c>
      <c r="B341" t="s">
        <v>127</v>
      </c>
      <c r="C341">
        <v>2033</v>
      </c>
      <c r="D341" t="s">
        <v>221</v>
      </c>
      <c r="E341" t="s">
        <v>221</v>
      </c>
      <c r="F341" t="s">
        <v>329</v>
      </c>
      <c r="G341" t="str">
        <f>INDEX([2]master!$A$1:$C$498,MATCH(F341,[2]master!$A$1:$A$498,0),2)</f>
        <v>Lourd</v>
      </c>
      <c r="H341" s="27">
        <v>0</v>
      </c>
    </row>
    <row r="342" spans="1:8" hidden="1" x14ac:dyDescent="0.35">
      <c r="A342" t="s">
        <v>9</v>
      </c>
      <c r="B342" t="s">
        <v>127</v>
      </c>
      <c r="C342">
        <v>2034</v>
      </c>
      <c r="D342" t="s">
        <v>221</v>
      </c>
      <c r="E342" t="s">
        <v>221</v>
      </c>
      <c r="F342" t="s">
        <v>329</v>
      </c>
      <c r="G342" t="str">
        <f>INDEX([2]master!$A$1:$C$498,MATCH(F342,[2]master!$A$1:$A$498,0),2)</f>
        <v>Lourd</v>
      </c>
      <c r="H342" s="27">
        <v>0</v>
      </c>
    </row>
    <row r="343" spans="1:8" hidden="1" x14ac:dyDescent="0.35">
      <c r="A343" t="s">
        <v>9</v>
      </c>
      <c r="B343" t="s">
        <v>127</v>
      </c>
      <c r="C343">
        <v>2035</v>
      </c>
      <c r="D343" t="s">
        <v>221</v>
      </c>
      <c r="E343" t="s">
        <v>221</v>
      </c>
      <c r="F343" t="s">
        <v>329</v>
      </c>
      <c r="G343" t="str">
        <f>INDEX([2]master!$A$1:$C$498,MATCH(F343,[2]master!$A$1:$A$498,0),2)</f>
        <v>Lourd</v>
      </c>
      <c r="H343" s="27">
        <v>0</v>
      </c>
    </row>
    <row r="344" spans="1:8" hidden="1" x14ac:dyDescent="0.35">
      <c r="A344" t="s">
        <v>9</v>
      </c>
      <c r="B344" t="s">
        <v>127</v>
      </c>
      <c r="C344">
        <v>2036</v>
      </c>
      <c r="D344" t="s">
        <v>221</v>
      </c>
      <c r="E344" t="s">
        <v>221</v>
      </c>
      <c r="F344" t="s">
        <v>329</v>
      </c>
      <c r="G344" t="str">
        <f>INDEX([2]master!$A$1:$C$498,MATCH(F344,[2]master!$A$1:$A$498,0),2)</f>
        <v>Lourd</v>
      </c>
      <c r="H344" s="27">
        <v>0</v>
      </c>
    </row>
    <row r="345" spans="1:8" hidden="1" x14ac:dyDescent="0.35">
      <c r="A345" t="s">
        <v>9</v>
      </c>
      <c r="B345" t="s">
        <v>127</v>
      </c>
      <c r="C345">
        <v>2037</v>
      </c>
      <c r="D345" t="s">
        <v>221</v>
      </c>
      <c r="E345" t="s">
        <v>221</v>
      </c>
      <c r="F345" t="s">
        <v>329</v>
      </c>
      <c r="G345" t="str">
        <f>INDEX([2]master!$A$1:$C$498,MATCH(F345,[2]master!$A$1:$A$498,0),2)</f>
        <v>Lourd</v>
      </c>
      <c r="H345" s="27">
        <v>0</v>
      </c>
    </row>
    <row r="346" spans="1:8" hidden="1" x14ac:dyDescent="0.35">
      <c r="A346" t="s">
        <v>9</v>
      </c>
      <c r="B346" t="s">
        <v>127</v>
      </c>
      <c r="C346">
        <v>2038</v>
      </c>
      <c r="D346" t="s">
        <v>221</v>
      </c>
      <c r="E346" t="s">
        <v>221</v>
      </c>
      <c r="F346" t="s">
        <v>329</v>
      </c>
      <c r="G346" t="str">
        <f>INDEX([2]master!$A$1:$C$498,MATCH(F346,[2]master!$A$1:$A$498,0),2)</f>
        <v>Lourd</v>
      </c>
      <c r="H346" s="27">
        <v>0</v>
      </c>
    </row>
    <row r="347" spans="1:8" hidden="1" x14ac:dyDescent="0.35">
      <c r="A347" t="s">
        <v>9</v>
      </c>
      <c r="B347" t="s">
        <v>127</v>
      </c>
      <c r="C347">
        <v>2039</v>
      </c>
      <c r="D347" t="s">
        <v>221</v>
      </c>
      <c r="E347" t="s">
        <v>221</v>
      </c>
      <c r="F347" t="s">
        <v>329</v>
      </c>
      <c r="G347" t="str">
        <f>INDEX([2]master!$A$1:$C$498,MATCH(F347,[2]master!$A$1:$A$498,0),2)</f>
        <v>Lourd</v>
      </c>
      <c r="H347" s="27">
        <v>0</v>
      </c>
    </row>
    <row r="348" spans="1:8" hidden="1" x14ac:dyDescent="0.35">
      <c r="A348" t="s">
        <v>9</v>
      </c>
      <c r="B348" t="s">
        <v>127</v>
      </c>
      <c r="C348">
        <v>2040</v>
      </c>
      <c r="D348" t="s">
        <v>221</v>
      </c>
      <c r="E348" t="s">
        <v>221</v>
      </c>
      <c r="F348" t="s">
        <v>329</v>
      </c>
      <c r="G348" t="str">
        <f>INDEX([2]master!$A$1:$C$498,MATCH(F348,[2]master!$A$1:$A$498,0),2)</f>
        <v>Lourd</v>
      </c>
      <c r="H348" s="27">
        <v>0</v>
      </c>
    </row>
    <row r="349" spans="1:8" hidden="1" x14ac:dyDescent="0.35">
      <c r="A349" t="s">
        <v>9</v>
      </c>
      <c r="B349" t="s">
        <v>127</v>
      </c>
      <c r="C349">
        <v>2041</v>
      </c>
      <c r="D349" t="s">
        <v>221</v>
      </c>
      <c r="E349" t="s">
        <v>221</v>
      </c>
      <c r="F349" t="s">
        <v>329</v>
      </c>
      <c r="G349" t="str">
        <f>INDEX([2]master!$A$1:$C$498,MATCH(F349,[2]master!$A$1:$A$498,0),2)</f>
        <v>Lourd</v>
      </c>
      <c r="H349" s="27">
        <v>0</v>
      </c>
    </row>
    <row r="350" spans="1:8" hidden="1" x14ac:dyDescent="0.35">
      <c r="A350" t="s">
        <v>9</v>
      </c>
      <c r="B350" t="s">
        <v>127</v>
      </c>
      <c r="C350">
        <v>2042</v>
      </c>
      <c r="D350" t="s">
        <v>221</v>
      </c>
      <c r="E350" t="s">
        <v>221</v>
      </c>
      <c r="F350" t="s">
        <v>329</v>
      </c>
      <c r="G350" t="str">
        <f>INDEX([2]master!$A$1:$C$498,MATCH(F350,[2]master!$A$1:$A$498,0),2)</f>
        <v>Lourd</v>
      </c>
      <c r="H350" s="27">
        <v>0</v>
      </c>
    </row>
    <row r="351" spans="1:8" hidden="1" x14ac:dyDescent="0.35">
      <c r="A351" t="s">
        <v>9</v>
      </c>
      <c r="B351" t="s">
        <v>127</v>
      </c>
      <c r="C351">
        <v>2043</v>
      </c>
      <c r="D351" t="s">
        <v>221</v>
      </c>
      <c r="E351" t="s">
        <v>221</v>
      </c>
      <c r="F351" t="s">
        <v>329</v>
      </c>
      <c r="G351" t="str">
        <f>INDEX([2]master!$A$1:$C$498,MATCH(F351,[2]master!$A$1:$A$498,0),2)</f>
        <v>Lourd</v>
      </c>
      <c r="H351" s="27">
        <v>0</v>
      </c>
    </row>
    <row r="352" spans="1:8" hidden="1" x14ac:dyDescent="0.35">
      <c r="A352" t="s">
        <v>9</v>
      </c>
      <c r="B352" t="s">
        <v>127</v>
      </c>
      <c r="C352">
        <v>2044</v>
      </c>
      <c r="D352" t="s">
        <v>221</v>
      </c>
      <c r="E352" t="s">
        <v>221</v>
      </c>
      <c r="F352" t="s">
        <v>329</v>
      </c>
      <c r="G352" t="str">
        <f>INDEX([2]master!$A$1:$C$498,MATCH(F352,[2]master!$A$1:$A$498,0),2)</f>
        <v>Lourd</v>
      </c>
      <c r="H352" s="27">
        <v>0</v>
      </c>
    </row>
    <row r="353" spans="1:8" hidden="1" x14ac:dyDescent="0.35">
      <c r="A353" t="s">
        <v>9</v>
      </c>
      <c r="B353" t="s">
        <v>127</v>
      </c>
      <c r="C353">
        <v>2045</v>
      </c>
      <c r="D353" t="s">
        <v>221</v>
      </c>
      <c r="E353" t="s">
        <v>221</v>
      </c>
      <c r="F353" t="s">
        <v>329</v>
      </c>
      <c r="G353" t="str">
        <f>INDEX([2]master!$A$1:$C$498,MATCH(F353,[2]master!$A$1:$A$498,0),2)</f>
        <v>Lourd</v>
      </c>
      <c r="H353" s="27">
        <v>0</v>
      </c>
    </row>
    <row r="354" spans="1:8" hidden="1" x14ac:dyDescent="0.35">
      <c r="A354" t="s">
        <v>9</v>
      </c>
      <c r="B354" t="s">
        <v>127</v>
      </c>
      <c r="C354">
        <v>2046</v>
      </c>
      <c r="D354" t="s">
        <v>221</v>
      </c>
      <c r="E354" t="s">
        <v>221</v>
      </c>
      <c r="F354" t="s">
        <v>329</v>
      </c>
      <c r="G354" t="str">
        <f>INDEX([2]master!$A$1:$C$498,MATCH(F354,[2]master!$A$1:$A$498,0),2)</f>
        <v>Lourd</v>
      </c>
      <c r="H354" s="27">
        <v>0</v>
      </c>
    </row>
    <row r="355" spans="1:8" hidden="1" x14ac:dyDescent="0.35">
      <c r="A355" t="s">
        <v>9</v>
      </c>
      <c r="B355" t="s">
        <v>127</v>
      </c>
      <c r="C355">
        <v>2047</v>
      </c>
      <c r="D355" t="s">
        <v>221</v>
      </c>
      <c r="E355" t="s">
        <v>221</v>
      </c>
      <c r="F355" t="s">
        <v>329</v>
      </c>
      <c r="G355" t="str">
        <f>INDEX([2]master!$A$1:$C$498,MATCH(F355,[2]master!$A$1:$A$498,0),2)</f>
        <v>Lourd</v>
      </c>
      <c r="H355" s="27">
        <v>0</v>
      </c>
    </row>
    <row r="356" spans="1:8" hidden="1" x14ac:dyDescent="0.35">
      <c r="A356" t="s">
        <v>9</v>
      </c>
      <c r="B356" t="s">
        <v>127</v>
      </c>
      <c r="C356">
        <v>2048</v>
      </c>
      <c r="D356" t="s">
        <v>221</v>
      </c>
      <c r="E356" t="s">
        <v>221</v>
      </c>
      <c r="F356" t="s">
        <v>329</v>
      </c>
      <c r="G356" t="str">
        <f>INDEX([2]master!$A$1:$C$498,MATCH(F356,[2]master!$A$1:$A$498,0),2)</f>
        <v>Lourd</v>
      </c>
      <c r="H356" s="27">
        <v>0</v>
      </c>
    </row>
    <row r="357" spans="1:8" hidden="1" x14ac:dyDescent="0.35">
      <c r="A357" t="s">
        <v>9</v>
      </c>
      <c r="B357" t="s">
        <v>127</v>
      </c>
      <c r="C357">
        <v>2049</v>
      </c>
      <c r="D357" t="s">
        <v>221</v>
      </c>
      <c r="E357" t="s">
        <v>221</v>
      </c>
      <c r="F357" t="s">
        <v>329</v>
      </c>
      <c r="G357" t="str">
        <f>INDEX([2]master!$A$1:$C$498,MATCH(F357,[2]master!$A$1:$A$498,0),2)</f>
        <v>Lourd</v>
      </c>
      <c r="H357" s="27">
        <v>0</v>
      </c>
    </row>
    <row r="358" spans="1:8" hidden="1" x14ac:dyDescent="0.35">
      <c r="A358" t="s">
        <v>9</v>
      </c>
      <c r="B358" t="s">
        <v>127</v>
      </c>
      <c r="C358">
        <v>2050</v>
      </c>
      <c r="D358" t="s">
        <v>221</v>
      </c>
      <c r="E358" t="s">
        <v>221</v>
      </c>
      <c r="F358" t="s">
        <v>329</v>
      </c>
      <c r="G358" t="str">
        <f>INDEX([2]master!$A$1:$C$498,MATCH(F358,[2]master!$A$1:$A$498,0),2)</f>
        <v>Lourd</v>
      </c>
      <c r="H358" s="27">
        <v>0</v>
      </c>
    </row>
    <row r="359" spans="1:8" hidden="1" x14ac:dyDescent="0.35">
      <c r="A359" t="s">
        <v>9</v>
      </c>
      <c r="B359" t="s">
        <v>127</v>
      </c>
      <c r="C359">
        <v>2000</v>
      </c>
      <c r="D359" t="s">
        <v>221</v>
      </c>
      <c r="E359" t="s">
        <v>221</v>
      </c>
      <c r="F359" t="s">
        <v>330</v>
      </c>
      <c r="G359" t="str">
        <f>INDEX([2]master!$A$1:$C$498,MATCH(F359,[2]master!$A$1:$A$498,0),2)</f>
        <v>Léger</v>
      </c>
      <c r="H359" s="27">
        <v>10674.185379984983</v>
      </c>
    </row>
    <row r="360" spans="1:8" hidden="1" x14ac:dyDescent="0.35">
      <c r="A360" t="s">
        <v>9</v>
      </c>
      <c r="B360" t="s">
        <v>127</v>
      </c>
      <c r="C360">
        <v>2001</v>
      </c>
      <c r="D360" t="s">
        <v>221</v>
      </c>
      <c r="E360" t="s">
        <v>221</v>
      </c>
      <c r="F360" t="s">
        <v>330</v>
      </c>
      <c r="G360" t="str">
        <f>INDEX([2]master!$A$1:$C$498,MATCH(F360,[2]master!$A$1:$A$498,0),2)</f>
        <v>Léger</v>
      </c>
      <c r="H360" s="27">
        <v>11077.225960500384</v>
      </c>
    </row>
    <row r="361" spans="1:8" hidden="1" x14ac:dyDescent="0.35">
      <c r="A361" t="s">
        <v>9</v>
      </c>
      <c r="B361" t="s">
        <v>127</v>
      </c>
      <c r="C361">
        <v>2002</v>
      </c>
      <c r="D361" t="s">
        <v>221</v>
      </c>
      <c r="E361" t="s">
        <v>221</v>
      </c>
      <c r="F361" t="s">
        <v>330</v>
      </c>
      <c r="G361" t="str">
        <f>INDEX([2]master!$A$1:$C$498,MATCH(F361,[2]master!$A$1:$A$498,0),2)</f>
        <v>Léger</v>
      </c>
      <c r="H361" s="27">
        <v>11213.614911228497</v>
      </c>
    </row>
    <row r="362" spans="1:8" hidden="1" x14ac:dyDescent="0.35">
      <c r="A362" t="s">
        <v>9</v>
      </c>
      <c r="B362" t="s">
        <v>127</v>
      </c>
      <c r="C362">
        <v>2003</v>
      </c>
      <c r="D362" t="s">
        <v>221</v>
      </c>
      <c r="E362" t="s">
        <v>221</v>
      </c>
      <c r="F362" t="s">
        <v>330</v>
      </c>
      <c r="G362" t="str">
        <f>INDEX([2]master!$A$1:$C$498,MATCH(F362,[2]master!$A$1:$A$498,0),2)</f>
        <v>Léger</v>
      </c>
      <c r="H362" s="27">
        <v>10905.483555231182</v>
      </c>
    </row>
    <row r="363" spans="1:8" hidden="1" x14ac:dyDescent="0.35">
      <c r="A363" t="s">
        <v>9</v>
      </c>
      <c r="B363" t="s">
        <v>127</v>
      </c>
      <c r="C363">
        <v>2004</v>
      </c>
      <c r="D363" t="s">
        <v>221</v>
      </c>
      <c r="E363" t="s">
        <v>221</v>
      </c>
      <c r="F363" t="s">
        <v>330</v>
      </c>
      <c r="G363" t="str">
        <f>INDEX([2]master!$A$1:$C$498,MATCH(F363,[2]master!$A$1:$A$498,0),2)</f>
        <v>Léger</v>
      </c>
      <c r="H363" s="27">
        <v>10984.173679437787</v>
      </c>
    </row>
    <row r="364" spans="1:8" hidden="1" x14ac:dyDescent="0.35">
      <c r="A364" t="s">
        <v>9</v>
      </c>
      <c r="B364" t="s">
        <v>127</v>
      </c>
      <c r="C364">
        <v>2005</v>
      </c>
      <c r="D364" t="s">
        <v>221</v>
      </c>
      <c r="E364" t="s">
        <v>221</v>
      </c>
      <c r="F364" t="s">
        <v>330</v>
      </c>
      <c r="G364" t="str">
        <f>INDEX([2]master!$A$1:$C$498,MATCH(F364,[2]master!$A$1:$A$498,0),2)</f>
        <v>Léger</v>
      </c>
      <c r="H364" s="27">
        <v>13859.480822557603</v>
      </c>
    </row>
    <row r="365" spans="1:8" hidden="1" x14ac:dyDescent="0.35">
      <c r="A365" t="s">
        <v>9</v>
      </c>
      <c r="B365" t="s">
        <v>127</v>
      </c>
      <c r="C365">
        <v>2006</v>
      </c>
      <c r="D365" t="s">
        <v>221</v>
      </c>
      <c r="E365" t="s">
        <v>221</v>
      </c>
      <c r="F365" t="s">
        <v>330</v>
      </c>
      <c r="G365" t="str">
        <f>INDEX([2]master!$A$1:$C$498,MATCH(F365,[2]master!$A$1:$A$498,0),2)</f>
        <v>Léger</v>
      </c>
      <c r="H365" s="27">
        <v>21373.757722010367</v>
      </c>
    </row>
    <row r="366" spans="1:8" hidden="1" x14ac:dyDescent="0.35">
      <c r="A366" t="s">
        <v>9</v>
      </c>
      <c r="B366" t="s">
        <v>127</v>
      </c>
      <c r="C366">
        <v>2007</v>
      </c>
      <c r="D366" t="s">
        <v>221</v>
      </c>
      <c r="E366" t="s">
        <v>221</v>
      </c>
      <c r="F366" t="s">
        <v>330</v>
      </c>
      <c r="G366" t="str">
        <f>INDEX([2]master!$A$1:$C$498,MATCH(F366,[2]master!$A$1:$A$498,0),2)</f>
        <v>Léger</v>
      </c>
      <c r="H366" s="27">
        <v>22212.497278304534</v>
      </c>
    </row>
    <row r="367" spans="1:8" hidden="1" x14ac:dyDescent="0.35">
      <c r="A367" t="s">
        <v>9</v>
      </c>
      <c r="B367" t="s">
        <v>127</v>
      </c>
      <c r="C367">
        <v>2008</v>
      </c>
      <c r="D367" t="s">
        <v>221</v>
      </c>
      <c r="E367" t="s">
        <v>221</v>
      </c>
      <c r="F367" t="s">
        <v>330</v>
      </c>
      <c r="G367" t="str">
        <f>INDEX([2]master!$A$1:$C$498,MATCH(F367,[2]master!$A$1:$A$498,0),2)</f>
        <v>Léger</v>
      </c>
      <c r="H367" s="27">
        <v>23565.259850000002</v>
      </c>
    </row>
    <row r="368" spans="1:8" hidden="1" x14ac:dyDescent="0.35">
      <c r="A368" t="s">
        <v>9</v>
      </c>
      <c r="B368" t="s">
        <v>127</v>
      </c>
      <c r="C368">
        <v>2009</v>
      </c>
      <c r="D368" t="s">
        <v>221</v>
      </c>
      <c r="E368" t="s">
        <v>221</v>
      </c>
      <c r="F368" t="s">
        <v>330</v>
      </c>
      <c r="G368" t="str">
        <f>INDEX([2]master!$A$1:$C$498,MATCH(F368,[2]master!$A$1:$A$498,0),2)</f>
        <v>Léger</v>
      </c>
      <c r="H368" s="27">
        <v>25890.23048327419</v>
      </c>
    </row>
    <row r="369" spans="1:8" hidden="1" x14ac:dyDescent="0.35">
      <c r="A369" t="s">
        <v>9</v>
      </c>
      <c r="B369" t="s">
        <v>127</v>
      </c>
      <c r="C369">
        <v>2010</v>
      </c>
      <c r="D369" t="s">
        <v>221</v>
      </c>
      <c r="E369" t="s">
        <v>221</v>
      </c>
      <c r="F369" t="s">
        <v>330</v>
      </c>
      <c r="G369" t="str">
        <f>INDEX([2]master!$A$1:$C$498,MATCH(F369,[2]master!$A$1:$A$498,0),2)</f>
        <v>Léger</v>
      </c>
      <c r="H369" s="27">
        <v>29962.623827672043</v>
      </c>
    </row>
    <row r="370" spans="1:8" hidden="1" x14ac:dyDescent="0.35">
      <c r="A370" t="s">
        <v>9</v>
      </c>
      <c r="B370" t="s">
        <v>127</v>
      </c>
      <c r="C370">
        <v>2011</v>
      </c>
      <c r="D370" t="s">
        <v>221</v>
      </c>
      <c r="E370" t="s">
        <v>221</v>
      </c>
      <c r="F370" t="s">
        <v>330</v>
      </c>
      <c r="G370" t="str">
        <f>INDEX([2]master!$A$1:$C$498,MATCH(F370,[2]master!$A$1:$A$498,0),2)</f>
        <v>Léger</v>
      </c>
      <c r="H370" s="27">
        <v>40646.395338670503</v>
      </c>
    </row>
    <row r="371" spans="1:8" hidden="1" x14ac:dyDescent="0.35">
      <c r="A371" t="s">
        <v>9</v>
      </c>
      <c r="B371" t="s">
        <v>127</v>
      </c>
      <c r="C371">
        <v>2012</v>
      </c>
      <c r="D371" t="s">
        <v>221</v>
      </c>
      <c r="E371" t="s">
        <v>221</v>
      </c>
      <c r="F371" t="s">
        <v>330</v>
      </c>
      <c r="G371" t="str">
        <f>INDEX([2]master!$A$1:$C$498,MATCH(F371,[2]master!$A$1:$A$498,0),2)</f>
        <v>Léger</v>
      </c>
      <c r="H371" s="27">
        <v>50913.192124819609</v>
      </c>
    </row>
    <row r="372" spans="1:8" hidden="1" x14ac:dyDescent="0.35">
      <c r="A372" t="s">
        <v>9</v>
      </c>
      <c r="B372" t="s">
        <v>127</v>
      </c>
      <c r="C372">
        <v>2013</v>
      </c>
      <c r="D372" t="s">
        <v>221</v>
      </c>
      <c r="E372" t="s">
        <v>221</v>
      </c>
      <c r="F372" t="s">
        <v>330</v>
      </c>
      <c r="G372" t="str">
        <f>INDEX([2]master!$A$1:$C$498,MATCH(F372,[2]master!$A$1:$A$498,0),2)</f>
        <v>Léger</v>
      </c>
      <c r="H372" s="27">
        <v>51970.961416109822</v>
      </c>
    </row>
    <row r="373" spans="1:8" hidden="1" x14ac:dyDescent="0.35">
      <c r="A373" t="s">
        <v>9</v>
      </c>
      <c r="B373" t="s">
        <v>127</v>
      </c>
      <c r="C373">
        <v>2014</v>
      </c>
      <c r="D373" t="s">
        <v>221</v>
      </c>
      <c r="E373" t="s">
        <v>221</v>
      </c>
      <c r="F373" t="s">
        <v>330</v>
      </c>
      <c r="G373" t="str">
        <f>INDEX([2]master!$A$1:$C$498,MATCH(F373,[2]master!$A$1:$A$498,0),2)</f>
        <v>Léger</v>
      </c>
      <c r="H373" s="27">
        <v>48943.139436887468</v>
      </c>
    </row>
    <row r="374" spans="1:8" hidden="1" x14ac:dyDescent="0.35">
      <c r="A374" t="s">
        <v>9</v>
      </c>
      <c r="B374" t="s">
        <v>127</v>
      </c>
      <c r="C374">
        <v>2015</v>
      </c>
      <c r="D374" t="s">
        <v>221</v>
      </c>
      <c r="E374" t="s">
        <v>221</v>
      </c>
      <c r="F374" t="s">
        <v>330</v>
      </c>
      <c r="G374" t="str">
        <f>INDEX([2]master!$A$1:$C$498,MATCH(F374,[2]master!$A$1:$A$498,0),2)</f>
        <v>Léger</v>
      </c>
      <c r="H374" s="27">
        <v>46302.467566231557</v>
      </c>
    </row>
    <row r="375" spans="1:8" hidden="1" x14ac:dyDescent="0.35">
      <c r="A375" t="s">
        <v>9</v>
      </c>
      <c r="B375" t="s">
        <v>127</v>
      </c>
      <c r="C375">
        <v>2016</v>
      </c>
      <c r="D375" t="s">
        <v>221</v>
      </c>
      <c r="E375" t="s">
        <v>221</v>
      </c>
      <c r="F375" t="s">
        <v>330</v>
      </c>
      <c r="G375" t="str">
        <f>INDEX([2]master!$A$1:$C$498,MATCH(F375,[2]master!$A$1:$A$498,0),2)</f>
        <v>Léger</v>
      </c>
      <c r="H375" s="27">
        <v>40215.171638688364</v>
      </c>
    </row>
    <row r="376" spans="1:8" hidden="1" x14ac:dyDescent="0.35">
      <c r="A376" t="s">
        <v>9</v>
      </c>
      <c r="B376" t="s">
        <v>127</v>
      </c>
      <c r="C376">
        <v>2017</v>
      </c>
      <c r="D376" t="s">
        <v>221</v>
      </c>
      <c r="E376" t="s">
        <v>221</v>
      </c>
      <c r="F376" t="s">
        <v>330</v>
      </c>
      <c r="G376" t="str">
        <f>INDEX([2]master!$A$1:$C$498,MATCH(F376,[2]master!$A$1:$A$498,0),2)</f>
        <v>Léger</v>
      </c>
      <c r="H376" s="27">
        <v>38811.899017968528</v>
      </c>
    </row>
    <row r="377" spans="1:8" hidden="1" x14ac:dyDescent="0.35">
      <c r="A377" t="s">
        <v>9</v>
      </c>
      <c r="B377" t="s">
        <v>127</v>
      </c>
      <c r="C377">
        <v>2018</v>
      </c>
      <c r="D377" t="s">
        <v>221</v>
      </c>
      <c r="E377" t="s">
        <v>221</v>
      </c>
      <c r="F377" t="s">
        <v>330</v>
      </c>
      <c r="G377" t="str">
        <f>INDEX([2]master!$A$1:$C$498,MATCH(F377,[2]master!$A$1:$A$498,0),2)</f>
        <v>Léger</v>
      </c>
      <c r="H377" s="27">
        <v>42031.486963046853</v>
      </c>
    </row>
    <row r="378" spans="1:8" hidden="1" x14ac:dyDescent="0.35">
      <c r="A378" t="s">
        <v>9</v>
      </c>
      <c r="B378" t="s">
        <v>127</v>
      </c>
      <c r="C378">
        <v>2019</v>
      </c>
      <c r="D378" t="s">
        <v>221</v>
      </c>
      <c r="E378" t="s">
        <v>221</v>
      </c>
      <c r="F378" t="s">
        <v>330</v>
      </c>
      <c r="G378" t="str">
        <f>INDEX([2]master!$A$1:$C$498,MATCH(F378,[2]master!$A$1:$A$498,0),2)</f>
        <v>Léger</v>
      </c>
      <c r="H378" s="27">
        <v>44116.184068071867</v>
      </c>
    </row>
    <row r="379" spans="1:8" hidden="1" x14ac:dyDescent="0.35">
      <c r="A379" t="s">
        <v>9</v>
      </c>
      <c r="B379" t="s">
        <v>127</v>
      </c>
      <c r="C379">
        <v>2020</v>
      </c>
      <c r="D379" t="s">
        <v>221</v>
      </c>
      <c r="E379" t="s">
        <v>221</v>
      </c>
      <c r="F379" t="s">
        <v>330</v>
      </c>
      <c r="G379" t="str">
        <f>INDEX([2]master!$A$1:$C$498,MATCH(F379,[2]master!$A$1:$A$498,0),2)</f>
        <v>Léger</v>
      </c>
      <c r="H379" s="27">
        <v>37848.13356793049</v>
      </c>
    </row>
    <row r="380" spans="1:8" hidden="1" x14ac:dyDescent="0.35">
      <c r="A380" t="s">
        <v>9</v>
      </c>
      <c r="B380" t="s">
        <v>127</v>
      </c>
      <c r="C380">
        <v>2021</v>
      </c>
      <c r="D380" t="s">
        <v>221</v>
      </c>
      <c r="E380" t="s">
        <v>221</v>
      </c>
      <c r="F380" t="s">
        <v>330</v>
      </c>
      <c r="G380" t="str">
        <f>INDEX([2]master!$A$1:$C$498,MATCH(F380,[2]master!$A$1:$A$498,0),2)</f>
        <v>Léger</v>
      </c>
      <c r="H380" s="27">
        <v>34625.990777794541</v>
      </c>
    </row>
    <row r="381" spans="1:8" hidden="1" x14ac:dyDescent="0.35">
      <c r="A381" t="s">
        <v>9</v>
      </c>
      <c r="B381" t="s">
        <v>127</v>
      </c>
      <c r="C381">
        <v>2022</v>
      </c>
      <c r="D381" t="s">
        <v>221</v>
      </c>
      <c r="E381" t="s">
        <v>221</v>
      </c>
      <c r="F381" t="s">
        <v>330</v>
      </c>
      <c r="G381" t="str">
        <f>INDEX([2]master!$A$1:$C$498,MATCH(F381,[2]master!$A$1:$A$498,0),2)</f>
        <v>Léger</v>
      </c>
      <c r="H381" s="27">
        <v>36967.885661710257</v>
      </c>
    </row>
    <row r="382" spans="1:8" hidden="1" x14ac:dyDescent="0.35">
      <c r="A382" t="s">
        <v>9</v>
      </c>
      <c r="B382" t="s">
        <v>127</v>
      </c>
      <c r="C382">
        <v>2023</v>
      </c>
      <c r="D382" t="s">
        <v>221</v>
      </c>
      <c r="E382" t="s">
        <v>221</v>
      </c>
      <c r="F382" t="s">
        <v>330</v>
      </c>
      <c r="G382" t="str">
        <f>INDEX([2]master!$A$1:$C$498,MATCH(F382,[2]master!$A$1:$A$498,0),2)</f>
        <v>Léger</v>
      </c>
      <c r="H382" s="27">
        <v>34809.197180357041</v>
      </c>
    </row>
    <row r="383" spans="1:8" hidden="1" x14ac:dyDescent="0.35">
      <c r="A383" t="s">
        <v>9</v>
      </c>
      <c r="B383" t="s">
        <v>127</v>
      </c>
      <c r="C383">
        <v>2024</v>
      </c>
      <c r="D383" t="s">
        <v>221</v>
      </c>
      <c r="E383" t="s">
        <v>221</v>
      </c>
      <c r="F383" t="s">
        <v>330</v>
      </c>
      <c r="G383" t="str">
        <f>INDEX([2]master!$A$1:$C$498,MATCH(F383,[2]master!$A$1:$A$498,0),2)</f>
        <v>Léger</v>
      </c>
      <c r="H383" s="27">
        <v>33253.908215834388</v>
      </c>
    </row>
    <row r="384" spans="1:8" hidden="1" x14ac:dyDescent="0.35">
      <c r="A384" t="s">
        <v>9</v>
      </c>
      <c r="B384" t="s">
        <v>127</v>
      </c>
      <c r="C384">
        <v>2025</v>
      </c>
      <c r="D384" t="s">
        <v>221</v>
      </c>
      <c r="E384" t="s">
        <v>221</v>
      </c>
      <c r="F384" t="s">
        <v>330</v>
      </c>
      <c r="G384" t="str">
        <f>INDEX([2]master!$A$1:$C$498,MATCH(F384,[2]master!$A$1:$A$498,0),2)</f>
        <v>Léger</v>
      </c>
      <c r="H384" s="27">
        <v>31444.264021408933</v>
      </c>
    </row>
    <row r="385" spans="1:8" hidden="1" x14ac:dyDescent="0.35">
      <c r="A385" t="s">
        <v>9</v>
      </c>
      <c r="B385" t="s">
        <v>127</v>
      </c>
      <c r="C385">
        <v>2026</v>
      </c>
      <c r="D385" t="s">
        <v>221</v>
      </c>
      <c r="E385" t="s">
        <v>221</v>
      </c>
      <c r="F385" t="s">
        <v>330</v>
      </c>
      <c r="G385" t="str">
        <f>INDEX([2]master!$A$1:$C$498,MATCH(F385,[2]master!$A$1:$A$498,0),2)</f>
        <v>Léger</v>
      </c>
      <c r="H385" s="27">
        <v>29371.662820035493</v>
      </c>
    </row>
    <row r="386" spans="1:8" hidden="1" x14ac:dyDescent="0.35">
      <c r="A386" t="s">
        <v>9</v>
      </c>
      <c r="B386" t="s">
        <v>127</v>
      </c>
      <c r="C386">
        <v>2027</v>
      </c>
      <c r="D386" t="s">
        <v>221</v>
      </c>
      <c r="E386" t="s">
        <v>221</v>
      </c>
      <c r="F386" t="s">
        <v>330</v>
      </c>
      <c r="G386" t="str">
        <f>INDEX([2]master!$A$1:$C$498,MATCH(F386,[2]master!$A$1:$A$498,0),2)</f>
        <v>Léger</v>
      </c>
      <c r="H386" s="27">
        <v>27174.980187148485</v>
      </c>
    </row>
    <row r="387" spans="1:8" hidden="1" x14ac:dyDescent="0.35">
      <c r="A387" t="s">
        <v>9</v>
      </c>
      <c r="B387" t="s">
        <v>127</v>
      </c>
      <c r="C387">
        <v>2028</v>
      </c>
      <c r="D387" t="s">
        <v>221</v>
      </c>
      <c r="E387" t="s">
        <v>221</v>
      </c>
      <c r="F387" t="s">
        <v>330</v>
      </c>
      <c r="G387" t="str">
        <f>INDEX([2]master!$A$1:$C$498,MATCH(F387,[2]master!$A$1:$A$498,0),2)</f>
        <v>Léger</v>
      </c>
      <c r="H387" s="27">
        <v>25148.161473550426</v>
      </c>
    </row>
    <row r="388" spans="1:8" hidden="1" x14ac:dyDescent="0.35">
      <c r="A388" t="s">
        <v>9</v>
      </c>
      <c r="B388" t="s">
        <v>127</v>
      </c>
      <c r="C388">
        <v>2029</v>
      </c>
      <c r="D388" t="s">
        <v>221</v>
      </c>
      <c r="E388" t="s">
        <v>221</v>
      </c>
      <c r="F388" t="s">
        <v>330</v>
      </c>
      <c r="G388" t="str">
        <f>INDEX([2]master!$A$1:$C$498,MATCH(F388,[2]master!$A$1:$A$498,0),2)</f>
        <v>Léger</v>
      </c>
      <c r="H388" s="27">
        <v>22840.963488668309</v>
      </c>
    </row>
    <row r="389" spans="1:8" hidden="1" x14ac:dyDescent="0.35">
      <c r="A389" t="s">
        <v>9</v>
      </c>
      <c r="B389" t="s">
        <v>127</v>
      </c>
      <c r="C389">
        <v>2030</v>
      </c>
      <c r="D389" t="s">
        <v>221</v>
      </c>
      <c r="E389" t="s">
        <v>221</v>
      </c>
      <c r="F389" t="s">
        <v>330</v>
      </c>
      <c r="G389" t="str">
        <f>INDEX([2]master!$A$1:$C$498,MATCH(F389,[2]master!$A$1:$A$498,0),2)</f>
        <v>Léger</v>
      </c>
      <c r="H389" s="27">
        <v>20121.822840492674</v>
      </c>
    </row>
    <row r="390" spans="1:8" hidden="1" x14ac:dyDescent="0.35">
      <c r="A390" t="s">
        <v>9</v>
      </c>
      <c r="B390" t="s">
        <v>127</v>
      </c>
      <c r="C390">
        <v>2031</v>
      </c>
      <c r="D390" t="s">
        <v>221</v>
      </c>
      <c r="E390" t="s">
        <v>221</v>
      </c>
      <c r="F390" t="s">
        <v>330</v>
      </c>
      <c r="G390" t="str">
        <f>INDEX([2]master!$A$1:$C$498,MATCH(F390,[2]master!$A$1:$A$498,0),2)</f>
        <v>Léger</v>
      </c>
      <c r="H390" s="27">
        <v>17749.522024519985</v>
      </c>
    </row>
    <row r="391" spans="1:8" hidden="1" x14ac:dyDescent="0.35">
      <c r="A391" t="s">
        <v>9</v>
      </c>
      <c r="B391" t="s">
        <v>127</v>
      </c>
      <c r="C391">
        <v>2032</v>
      </c>
      <c r="D391" t="s">
        <v>221</v>
      </c>
      <c r="E391" t="s">
        <v>221</v>
      </c>
      <c r="F391" t="s">
        <v>330</v>
      </c>
      <c r="G391" t="str">
        <f>INDEX([2]master!$A$1:$C$498,MATCH(F391,[2]master!$A$1:$A$498,0),2)</f>
        <v>Léger</v>
      </c>
      <c r="H391" s="27">
        <v>15768.168447164106</v>
      </c>
    </row>
    <row r="392" spans="1:8" hidden="1" x14ac:dyDescent="0.35">
      <c r="A392" t="s">
        <v>9</v>
      </c>
      <c r="B392" t="s">
        <v>127</v>
      </c>
      <c r="C392">
        <v>2033</v>
      </c>
      <c r="D392" t="s">
        <v>221</v>
      </c>
      <c r="E392" t="s">
        <v>221</v>
      </c>
      <c r="F392" t="s">
        <v>330</v>
      </c>
      <c r="G392" t="str">
        <f>INDEX([2]master!$A$1:$C$498,MATCH(F392,[2]master!$A$1:$A$498,0),2)</f>
        <v>Léger</v>
      </c>
      <c r="H392" s="27">
        <v>14088.635505652128</v>
      </c>
    </row>
    <row r="393" spans="1:8" hidden="1" x14ac:dyDescent="0.35">
      <c r="A393" t="s">
        <v>9</v>
      </c>
      <c r="B393" t="s">
        <v>127</v>
      </c>
      <c r="C393">
        <v>2034</v>
      </c>
      <c r="D393" t="s">
        <v>221</v>
      </c>
      <c r="E393" t="s">
        <v>221</v>
      </c>
      <c r="F393" t="s">
        <v>330</v>
      </c>
      <c r="G393" t="str">
        <f>INDEX([2]master!$A$1:$C$498,MATCH(F393,[2]master!$A$1:$A$498,0),2)</f>
        <v>Léger</v>
      </c>
      <c r="H393" s="27">
        <v>12639.60977608696</v>
      </c>
    </row>
    <row r="394" spans="1:8" hidden="1" x14ac:dyDescent="0.35">
      <c r="A394" t="s">
        <v>9</v>
      </c>
      <c r="B394" t="s">
        <v>127</v>
      </c>
      <c r="C394">
        <v>2035</v>
      </c>
      <c r="D394" t="s">
        <v>221</v>
      </c>
      <c r="E394" t="s">
        <v>221</v>
      </c>
      <c r="F394" t="s">
        <v>330</v>
      </c>
      <c r="G394" t="str">
        <f>INDEX([2]master!$A$1:$C$498,MATCH(F394,[2]master!$A$1:$A$498,0),2)</f>
        <v>Léger</v>
      </c>
      <c r="H394" s="27">
        <v>11410.623207206123</v>
      </c>
    </row>
    <row r="395" spans="1:8" hidden="1" x14ac:dyDescent="0.35">
      <c r="A395" t="s">
        <v>9</v>
      </c>
      <c r="B395" t="s">
        <v>127</v>
      </c>
      <c r="C395">
        <v>2036</v>
      </c>
      <c r="D395" t="s">
        <v>221</v>
      </c>
      <c r="E395" t="s">
        <v>221</v>
      </c>
      <c r="F395" t="s">
        <v>330</v>
      </c>
      <c r="G395" t="str">
        <f>INDEX([2]master!$A$1:$C$498,MATCH(F395,[2]master!$A$1:$A$498,0),2)</f>
        <v>Léger</v>
      </c>
      <c r="H395" s="27">
        <v>10419.294388714892</v>
      </c>
    </row>
    <row r="396" spans="1:8" hidden="1" x14ac:dyDescent="0.35">
      <c r="A396" t="s">
        <v>9</v>
      </c>
      <c r="B396" t="s">
        <v>127</v>
      </c>
      <c r="C396">
        <v>2037</v>
      </c>
      <c r="D396" t="s">
        <v>221</v>
      </c>
      <c r="E396" t="s">
        <v>221</v>
      </c>
      <c r="F396" t="s">
        <v>330</v>
      </c>
      <c r="G396" t="str">
        <f>INDEX([2]master!$A$1:$C$498,MATCH(F396,[2]master!$A$1:$A$498,0),2)</f>
        <v>Léger</v>
      </c>
      <c r="H396" s="27">
        <v>9622.9849293383013</v>
      </c>
    </row>
    <row r="397" spans="1:8" hidden="1" x14ac:dyDescent="0.35">
      <c r="A397" t="s">
        <v>9</v>
      </c>
      <c r="B397" t="s">
        <v>127</v>
      </c>
      <c r="C397">
        <v>2038</v>
      </c>
      <c r="D397" t="s">
        <v>221</v>
      </c>
      <c r="E397" t="s">
        <v>221</v>
      </c>
      <c r="F397" t="s">
        <v>330</v>
      </c>
      <c r="G397" t="str">
        <f>INDEX([2]master!$A$1:$C$498,MATCH(F397,[2]master!$A$1:$A$498,0),2)</f>
        <v>Léger</v>
      </c>
      <c r="H397" s="27">
        <v>8920.4600072730336</v>
      </c>
    </row>
    <row r="398" spans="1:8" hidden="1" x14ac:dyDescent="0.35">
      <c r="A398" t="s">
        <v>9</v>
      </c>
      <c r="B398" t="s">
        <v>127</v>
      </c>
      <c r="C398">
        <v>2039</v>
      </c>
      <c r="D398" t="s">
        <v>221</v>
      </c>
      <c r="E398" t="s">
        <v>221</v>
      </c>
      <c r="F398" t="s">
        <v>330</v>
      </c>
      <c r="G398" t="str">
        <f>INDEX([2]master!$A$1:$C$498,MATCH(F398,[2]master!$A$1:$A$498,0),2)</f>
        <v>Léger</v>
      </c>
      <c r="H398" s="27">
        <v>8268.1040362129879</v>
      </c>
    </row>
    <row r="399" spans="1:8" hidden="1" x14ac:dyDescent="0.35">
      <c r="A399" t="s">
        <v>9</v>
      </c>
      <c r="B399" t="s">
        <v>127</v>
      </c>
      <c r="C399">
        <v>2040</v>
      </c>
      <c r="D399" t="s">
        <v>221</v>
      </c>
      <c r="E399" t="s">
        <v>221</v>
      </c>
      <c r="F399" t="s">
        <v>330</v>
      </c>
      <c r="G399" t="str">
        <f>INDEX([2]master!$A$1:$C$498,MATCH(F399,[2]master!$A$1:$A$498,0),2)</f>
        <v>Léger</v>
      </c>
      <c r="H399" s="27">
        <v>7675.8602202716456</v>
      </c>
    </row>
    <row r="400" spans="1:8" hidden="1" x14ac:dyDescent="0.35">
      <c r="A400" t="s">
        <v>9</v>
      </c>
      <c r="B400" t="s">
        <v>127</v>
      </c>
      <c r="C400">
        <v>2041</v>
      </c>
      <c r="D400" t="s">
        <v>221</v>
      </c>
      <c r="E400" t="s">
        <v>221</v>
      </c>
      <c r="F400" t="s">
        <v>330</v>
      </c>
      <c r="G400" t="str">
        <f>INDEX([2]master!$A$1:$C$498,MATCH(F400,[2]master!$A$1:$A$498,0),2)</f>
        <v>Léger</v>
      </c>
      <c r="H400" s="27">
        <v>7121.6534993905843</v>
      </c>
    </row>
    <row r="401" spans="1:8" hidden="1" x14ac:dyDescent="0.35">
      <c r="A401" t="s">
        <v>9</v>
      </c>
      <c r="B401" t="s">
        <v>127</v>
      </c>
      <c r="C401">
        <v>2042</v>
      </c>
      <c r="D401" t="s">
        <v>221</v>
      </c>
      <c r="E401" t="s">
        <v>221</v>
      </c>
      <c r="F401" t="s">
        <v>330</v>
      </c>
      <c r="G401" t="str">
        <f>INDEX([2]master!$A$1:$C$498,MATCH(F401,[2]master!$A$1:$A$498,0),2)</f>
        <v>Léger</v>
      </c>
      <c r="H401" s="27">
        <v>6601.1655549905981</v>
      </c>
    </row>
    <row r="402" spans="1:8" hidden="1" x14ac:dyDescent="0.35">
      <c r="A402" t="s">
        <v>9</v>
      </c>
      <c r="B402" t="s">
        <v>127</v>
      </c>
      <c r="C402">
        <v>2043</v>
      </c>
      <c r="D402" t="s">
        <v>221</v>
      </c>
      <c r="E402" t="s">
        <v>221</v>
      </c>
      <c r="F402" t="s">
        <v>330</v>
      </c>
      <c r="G402" t="str">
        <f>INDEX([2]master!$A$1:$C$498,MATCH(F402,[2]master!$A$1:$A$498,0),2)</f>
        <v>Léger</v>
      </c>
      <c r="H402" s="27">
        <v>6097.5935159011542</v>
      </c>
    </row>
    <row r="403" spans="1:8" hidden="1" x14ac:dyDescent="0.35">
      <c r="A403" t="s">
        <v>9</v>
      </c>
      <c r="B403" t="s">
        <v>127</v>
      </c>
      <c r="C403">
        <v>2044</v>
      </c>
      <c r="D403" t="s">
        <v>221</v>
      </c>
      <c r="E403" t="s">
        <v>221</v>
      </c>
      <c r="F403" t="s">
        <v>330</v>
      </c>
      <c r="G403" t="str">
        <f>INDEX([2]master!$A$1:$C$498,MATCH(F403,[2]master!$A$1:$A$498,0),2)</f>
        <v>Léger</v>
      </c>
      <c r="H403" s="27">
        <v>5614.5318084647006</v>
      </c>
    </row>
    <row r="404" spans="1:8" hidden="1" x14ac:dyDescent="0.35">
      <c r="A404" t="s">
        <v>9</v>
      </c>
      <c r="B404" t="s">
        <v>127</v>
      </c>
      <c r="C404">
        <v>2045</v>
      </c>
      <c r="D404" t="s">
        <v>221</v>
      </c>
      <c r="E404" t="s">
        <v>221</v>
      </c>
      <c r="F404" t="s">
        <v>330</v>
      </c>
      <c r="G404" t="str">
        <f>INDEX([2]master!$A$1:$C$498,MATCH(F404,[2]master!$A$1:$A$498,0),2)</f>
        <v>Léger</v>
      </c>
      <c r="H404" s="27">
        <v>5156.2846415707909</v>
      </c>
    </row>
    <row r="405" spans="1:8" hidden="1" x14ac:dyDescent="0.35">
      <c r="A405" t="s">
        <v>9</v>
      </c>
      <c r="B405" t="s">
        <v>127</v>
      </c>
      <c r="C405">
        <v>2046</v>
      </c>
      <c r="D405" t="s">
        <v>221</v>
      </c>
      <c r="E405" t="s">
        <v>221</v>
      </c>
      <c r="F405" t="s">
        <v>330</v>
      </c>
      <c r="G405" t="str">
        <f>INDEX([2]master!$A$1:$C$498,MATCH(F405,[2]master!$A$1:$A$498,0),2)</f>
        <v>Léger</v>
      </c>
      <c r="H405" s="27">
        <v>4724.9169308561904</v>
      </c>
    </row>
    <row r="406" spans="1:8" hidden="1" x14ac:dyDescent="0.35">
      <c r="A406" t="s">
        <v>9</v>
      </c>
      <c r="B406" t="s">
        <v>127</v>
      </c>
      <c r="C406">
        <v>2047</v>
      </c>
      <c r="D406" t="s">
        <v>221</v>
      </c>
      <c r="E406" t="s">
        <v>221</v>
      </c>
      <c r="F406" t="s">
        <v>330</v>
      </c>
      <c r="G406" t="str">
        <f>INDEX([2]master!$A$1:$C$498,MATCH(F406,[2]master!$A$1:$A$498,0),2)</f>
        <v>Léger</v>
      </c>
      <c r="H406" s="27">
        <v>4318.3216220018812</v>
      </c>
    </row>
    <row r="407" spans="1:8" hidden="1" x14ac:dyDescent="0.35">
      <c r="A407" t="s">
        <v>9</v>
      </c>
      <c r="B407" t="s">
        <v>127</v>
      </c>
      <c r="C407">
        <v>2048</v>
      </c>
      <c r="D407" t="s">
        <v>221</v>
      </c>
      <c r="E407" t="s">
        <v>221</v>
      </c>
      <c r="F407" t="s">
        <v>330</v>
      </c>
      <c r="G407" t="str">
        <f>INDEX([2]master!$A$1:$C$498,MATCH(F407,[2]master!$A$1:$A$498,0),2)</f>
        <v>Léger</v>
      </c>
      <c r="H407" s="27">
        <v>3938.4917446681388</v>
      </c>
    </row>
    <row r="408" spans="1:8" hidden="1" x14ac:dyDescent="0.35">
      <c r="A408" t="s">
        <v>9</v>
      </c>
      <c r="B408" t="s">
        <v>127</v>
      </c>
      <c r="C408">
        <v>2049</v>
      </c>
      <c r="D408" t="s">
        <v>221</v>
      </c>
      <c r="E408" t="s">
        <v>221</v>
      </c>
      <c r="F408" t="s">
        <v>330</v>
      </c>
      <c r="G408" t="str">
        <f>INDEX([2]master!$A$1:$C$498,MATCH(F408,[2]master!$A$1:$A$498,0),2)</f>
        <v>Léger</v>
      </c>
      <c r="H408" s="27">
        <v>3583.3694236627921</v>
      </c>
    </row>
    <row r="409" spans="1:8" hidden="1" x14ac:dyDescent="0.35">
      <c r="A409" t="s">
        <v>9</v>
      </c>
      <c r="B409" t="s">
        <v>127</v>
      </c>
      <c r="C409">
        <v>2050</v>
      </c>
      <c r="D409" t="s">
        <v>221</v>
      </c>
      <c r="E409" t="s">
        <v>221</v>
      </c>
      <c r="F409" t="s">
        <v>330</v>
      </c>
      <c r="G409" t="str">
        <f>INDEX([2]master!$A$1:$C$498,MATCH(F409,[2]master!$A$1:$A$498,0),2)</f>
        <v>Léger</v>
      </c>
      <c r="H409" s="27">
        <v>3252.2426939224492</v>
      </c>
    </row>
    <row r="410" spans="1:8" x14ac:dyDescent="0.35">
      <c r="A410" t="s">
        <v>77</v>
      </c>
      <c r="B410" t="s">
        <v>112</v>
      </c>
      <c r="C410">
        <v>2000</v>
      </c>
      <c r="D410" t="s">
        <v>331</v>
      </c>
      <c r="E410" t="s">
        <v>331</v>
      </c>
      <c r="F410" t="s">
        <v>332</v>
      </c>
      <c r="G410" t="str">
        <f>INDEX([2]master!$A$1:$C$498,MATCH(F410,[2]master!$A$1:$A$498,0),2)</f>
        <v>Mesures actuelles totale</v>
      </c>
      <c r="H410" s="27">
        <v>1216561.1830083404</v>
      </c>
    </row>
    <row r="411" spans="1:8" x14ac:dyDescent="0.35">
      <c r="A411" t="s">
        <v>77</v>
      </c>
      <c r="B411" t="s">
        <v>112</v>
      </c>
      <c r="C411">
        <v>2001</v>
      </c>
      <c r="D411" t="s">
        <v>331</v>
      </c>
      <c r="E411" t="s">
        <v>331</v>
      </c>
      <c r="F411" t="s">
        <v>332</v>
      </c>
      <c r="G411" t="str">
        <f>INDEX([2]master!$A$1:$C$498,MATCH(F411,[2]master!$A$1:$A$498,0),2)</f>
        <v>Mesures actuelles totale</v>
      </c>
      <c r="H411" s="27">
        <v>1200581.9606472871</v>
      </c>
    </row>
    <row r="412" spans="1:8" x14ac:dyDescent="0.35">
      <c r="A412" t="s">
        <v>77</v>
      </c>
      <c r="B412" t="s">
        <v>112</v>
      </c>
      <c r="C412">
        <v>2002</v>
      </c>
      <c r="D412" t="s">
        <v>331</v>
      </c>
      <c r="E412" t="s">
        <v>331</v>
      </c>
      <c r="F412" t="s">
        <v>332</v>
      </c>
      <c r="G412" t="str">
        <f>INDEX([2]master!$A$1:$C$498,MATCH(F412,[2]master!$A$1:$A$498,0),2)</f>
        <v>Mesures actuelles totale</v>
      </c>
      <c r="H412" s="27">
        <v>1133219.5729492016</v>
      </c>
    </row>
    <row r="413" spans="1:8" x14ac:dyDescent="0.35">
      <c r="A413" t="s">
        <v>77</v>
      </c>
      <c r="B413" t="s">
        <v>112</v>
      </c>
      <c r="C413">
        <v>2003</v>
      </c>
      <c r="D413" t="s">
        <v>331</v>
      </c>
      <c r="E413" t="s">
        <v>331</v>
      </c>
      <c r="F413" t="s">
        <v>332</v>
      </c>
      <c r="G413" t="str">
        <f>INDEX([2]master!$A$1:$C$498,MATCH(F413,[2]master!$A$1:$A$498,0),2)</f>
        <v>Mesures actuelles totale</v>
      </c>
      <c r="H413" s="27">
        <v>1100710.9623598296</v>
      </c>
    </row>
    <row r="414" spans="1:8" x14ac:dyDescent="0.35">
      <c r="A414" t="s">
        <v>77</v>
      </c>
      <c r="B414" t="s">
        <v>112</v>
      </c>
      <c r="C414">
        <v>2004</v>
      </c>
      <c r="D414" t="s">
        <v>331</v>
      </c>
      <c r="E414" t="s">
        <v>331</v>
      </c>
      <c r="F414" t="s">
        <v>332</v>
      </c>
      <c r="G414" t="str">
        <f>INDEX([2]master!$A$1:$C$498,MATCH(F414,[2]master!$A$1:$A$498,0),2)</f>
        <v>Mesures actuelles totale</v>
      </c>
      <c r="H414" s="27">
        <v>1074203.5966126195</v>
      </c>
    </row>
    <row r="415" spans="1:8" x14ac:dyDescent="0.35">
      <c r="A415" t="s">
        <v>77</v>
      </c>
      <c r="B415" t="s">
        <v>112</v>
      </c>
      <c r="C415">
        <v>2005</v>
      </c>
      <c r="D415" t="s">
        <v>331</v>
      </c>
      <c r="E415" t="s">
        <v>331</v>
      </c>
      <c r="F415" t="s">
        <v>332</v>
      </c>
      <c r="G415" t="str">
        <f>INDEX([2]master!$A$1:$C$498,MATCH(F415,[2]master!$A$1:$A$498,0),2)</f>
        <v>Mesures actuelles totale</v>
      </c>
      <c r="H415" s="27">
        <v>1033214.8561370062</v>
      </c>
    </row>
    <row r="416" spans="1:8" x14ac:dyDescent="0.35">
      <c r="A416" t="s">
        <v>77</v>
      </c>
      <c r="B416" t="s">
        <v>112</v>
      </c>
      <c r="C416">
        <v>2006</v>
      </c>
      <c r="D416" t="s">
        <v>331</v>
      </c>
      <c r="E416" t="s">
        <v>331</v>
      </c>
      <c r="F416" t="s">
        <v>332</v>
      </c>
      <c r="G416" t="str">
        <f>INDEX([2]master!$A$1:$C$498,MATCH(F416,[2]master!$A$1:$A$498,0),2)</f>
        <v>Mesures actuelles totale</v>
      </c>
      <c r="H416" s="27">
        <v>1020698.846035135</v>
      </c>
    </row>
    <row r="417" spans="1:8" x14ac:dyDescent="0.35">
      <c r="A417" t="s">
        <v>77</v>
      </c>
      <c r="B417" t="s">
        <v>112</v>
      </c>
      <c r="C417">
        <v>2007</v>
      </c>
      <c r="D417" t="s">
        <v>331</v>
      </c>
      <c r="E417" t="s">
        <v>331</v>
      </c>
      <c r="F417" t="s">
        <v>332</v>
      </c>
      <c r="G417" t="str">
        <f>INDEX([2]master!$A$1:$C$498,MATCH(F417,[2]master!$A$1:$A$498,0),2)</f>
        <v>Mesures actuelles totale</v>
      </c>
      <c r="H417" s="27">
        <v>999570.96158300375</v>
      </c>
    </row>
    <row r="418" spans="1:8" x14ac:dyDescent="0.35">
      <c r="A418" t="s">
        <v>77</v>
      </c>
      <c r="B418" t="s">
        <v>112</v>
      </c>
      <c r="C418">
        <v>2008</v>
      </c>
      <c r="D418" t="s">
        <v>331</v>
      </c>
      <c r="E418" t="s">
        <v>331</v>
      </c>
      <c r="F418" t="s">
        <v>332</v>
      </c>
      <c r="G418" t="str">
        <f>INDEX([2]master!$A$1:$C$498,MATCH(F418,[2]master!$A$1:$A$498,0),2)</f>
        <v>Mesures actuelles totale</v>
      </c>
      <c r="H418" s="27">
        <v>988797.96785000002</v>
      </c>
    </row>
    <row r="419" spans="1:8" x14ac:dyDescent="0.35">
      <c r="A419" t="s">
        <v>77</v>
      </c>
      <c r="B419" t="s">
        <v>112</v>
      </c>
      <c r="C419">
        <v>2009</v>
      </c>
      <c r="D419" t="s">
        <v>331</v>
      </c>
      <c r="E419" t="s">
        <v>331</v>
      </c>
      <c r="F419" t="s">
        <v>332</v>
      </c>
      <c r="G419" t="str">
        <f>INDEX([2]master!$A$1:$C$498,MATCH(F419,[2]master!$A$1:$A$498,0),2)</f>
        <v>Mesures actuelles totale</v>
      </c>
      <c r="H419" s="27">
        <v>933002.26170238911</v>
      </c>
    </row>
    <row r="420" spans="1:8" x14ac:dyDescent="0.35">
      <c r="A420" t="s">
        <v>77</v>
      </c>
      <c r="B420" t="s">
        <v>112</v>
      </c>
      <c r="C420">
        <v>2010</v>
      </c>
      <c r="D420" t="s">
        <v>331</v>
      </c>
      <c r="E420" t="s">
        <v>331</v>
      </c>
      <c r="F420" t="s">
        <v>332</v>
      </c>
      <c r="G420" t="str">
        <f>INDEX([2]master!$A$1:$C$498,MATCH(F420,[2]master!$A$1:$A$498,0),2)</f>
        <v>Mesures actuelles totale</v>
      </c>
      <c r="H420" s="27">
        <v>933032.21638842719</v>
      </c>
    </row>
    <row r="421" spans="1:8" x14ac:dyDescent="0.35">
      <c r="A421" t="s">
        <v>77</v>
      </c>
      <c r="B421" t="s">
        <v>112</v>
      </c>
      <c r="C421">
        <v>2011</v>
      </c>
      <c r="D421" t="s">
        <v>331</v>
      </c>
      <c r="E421" t="s">
        <v>331</v>
      </c>
      <c r="F421" t="s">
        <v>332</v>
      </c>
      <c r="G421" t="str">
        <f>INDEX([2]master!$A$1:$C$498,MATCH(F421,[2]master!$A$1:$A$498,0),2)</f>
        <v>Mesures actuelles totale</v>
      </c>
      <c r="H421" s="27">
        <v>978214.763578246</v>
      </c>
    </row>
    <row r="422" spans="1:8" x14ac:dyDescent="0.35">
      <c r="A422" t="s">
        <v>77</v>
      </c>
      <c r="B422" t="s">
        <v>112</v>
      </c>
      <c r="C422">
        <v>2012</v>
      </c>
      <c r="D422" t="s">
        <v>331</v>
      </c>
      <c r="E422" t="s">
        <v>331</v>
      </c>
      <c r="F422" t="s">
        <v>332</v>
      </c>
      <c r="G422" t="str">
        <f>INDEX([2]master!$A$1:$C$498,MATCH(F422,[2]master!$A$1:$A$498,0),2)</f>
        <v>Mesures actuelles totale</v>
      </c>
      <c r="H422" s="27">
        <v>1099617.5356882655</v>
      </c>
    </row>
    <row r="423" spans="1:8" x14ac:dyDescent="0.35">
      <c r="A423" t="s">
        <v>77</v>
      </c>
      <c r="B423" t="s">
        <v>112</v>
      </c>
      <c r="C423">
        <v>2013</v>
      </c>
      <c r="D423" t="s">
        <v>331</v>
      </c>
      <c r="E423" t="s">
        <v>331</v>
      </c>
      <c r="F423" t="s">
        <v>332</v>
      </c>
      <c r="G423" t="str">
        <f>INDEX([2]master!$A$1:$C$498,MATCH(F423,[2]master!$A$1:$A$498,0),2)</f>
        <v>Mesures actuelles totale</v>
      </c>
      <c r="H423" s="27">
        <v>1138291.2720246124</v>
      </c>
    </row>
    <row r="424" spans="1:8" x14ac:dyDescent="0.35">
      <c r="A424" t="s">
        <v>77</v>
      </c>
      <c r="B424" t="s">
        <v>112</v>
      </c>
      <c r="C424">
        <v>2014</v>
      </c>
      <c r="D424" t="s">
        <v>331</v>
      </c>
      <c r="E424" t="s">
        <v>331</v>
      </c>
      <c r="F424" t="s">
        <v>332</v>
      </c>
      <c r="G424" t="str">
        <f>INDEX([2]master!$A$1:$C$498,MATCH(F424,[2]master!$A$1:$A$498,0),2)</f>
        <v>Mesures actuelles totale</v>
      </c>
      <c r="H424" s="27">
        <v>1216697.1360427949</v>
      </c>
    </row>
    <row r="425" spans="1:8" x14ac:dyDescent="0.35">
      <c r="A425" t="s">
        <v>77</v>
      </c>
      <c r="B425" t="s">
        <v>112</v>
      </c>
      <c r="C425">
        <v>2015</v>
      </c>
      <c r="D425" t="s">
        <v>331</v>
      </c>
      <c r="E425" t="s">
        <v>331</v>
      </c>
      <c r="F425" t="s">
        <v>332</v>
      </c>
      <c r="G425" t="str">
        <f>INDEX([2]master!$A$1:$C$498,MATCH(F425,[2]master!$A$1:$A$498,0),2)</f>
        <v>Mesures actuelles totale</v>
      </c>
      <c r="H425" s="27">
        <v>1083692.3704704349</v>
      </c>
    </row>
    <row r="426" spans="1:8" x14ac:dyDescent="0.35">
      <c r="A426" t="s">
        <v>77</v>
      </c>
      <c r="B426" t="s">
        <v>112</v>
      </c>
      <c r="C426">
        <v>2016</v>
      </c>
      <c r="D426" t="s">
        <v>331</v>
      </c>
      <c r="E426" t="s">
        <v>331</v>
      </c>
      <c r="F426" t="s">
        <v>332</v>
      </c>
      <c r="G426" t="str">
        <f>INDEX([2]master!$A$1:$C$498,MATCH(F426,[2]master!$A$1:$A$498,0),2)</f>
        <v>Mesures actuelles totale</v>
      </c>
      <c r="H426" s="27">
        <v>966941.38104273099</v>
      </c>
    </row>
    <row r="427" spans="1:8" x14ac:dyDescent="0.35">
      <c r="A427" t="s">
        <v>77</v>
      </c>
      <c r="B427" t="s">
        <v>112</v>
      </c>
      <c r="C427">
        <v>2017</v>
      </c>
      <c r="D427" t="s">
        <v>331</v>
      </c>
      <c r="E427" t="s">
        <v>331</v>
      </c>
      <c r="F427" t="s">
        <v>332</v>
      </c>
      <c r="G427" t="str">
        <f>INDEX([2]master!$A$1:$C$498,MATCH(F427,[2]master!$A$1:$A$498,0),2)</f>
        <v>Mesures actuelles totale</v>
      </c>
      <c r="H427" s="27">
        <v>991442.40940524696</v>
      </c>
    </row>
    <row r="428" spans="1:8" x14ac:dyDescent="0.35">
      <c r="A428" t="s">
        <v>77</v>
      </c>
      <c r="B428" t="s">
        <v>112</v>
      </c>
      <c r="C428">
        <v>2018</v>
      </c>
      <c r="D428" t="s">
        <v>331</v>
      </c>
      <c r="E428" t="s">
        <v>331</v>
      </c>
      <c r="F428" t="s">
        <v>332</v>
      </c>
      <c r="G428" t="str">
        <f>INDEX([2]master!$A$1:$C$498,MATCH(F428,[2]master!$A$1:$A$498,0),2)</f>
        <v>Mesures actuelles totale</v>
      </c>
      <c r="H428" s="27">
        <v>1040640.7237267637</v>
      </c>
    </row>
    <row r="429" spans="1:8" x14ac:dyDescent="0.35">
      <c r="A429" t="s">
        <v>77</v>
      </c>
      <c r="B429" t="s">
        <v>112</v>
      </c>
      <c r="C429">
        <v>2019</v>
      </c>
      <c r="D429" t="s">
        <v>331</v>
      </c>
      <c r="E429" t="s">
        <v>331</v>
      </c>
      <c r="F429" t="s">
        <v>332</v>
      </c>
      <c r="G429" t="str">
        <f>INDEX([2]master!$A$1:$C$498,MATCH(F429,[2]master!$A$1:$A$498,0),2)</f>
        <v>Mesures actuelles totale</v>
      </c>
      <c r="H429" s="27">
        <v>1034323.8107794343</v>
      </c>
    </row>
    <row r="430" spans="1:8" x14ac:dyDescent="0.35">
      <c r="A430" t="s">
        <v>77</v>
      </c>
      <c r="B430" t="s">
        <v>112</v>
      </c>
      <c r="C430">
        <v>2020</v>
      </c>
      <c r="D430" t="s">
        <v>331</v>
      </c>
      <c r="E430" t="s">
        <v>331</v>
      </c>
      <c r="F430" t="s">
        <v>332</v>
      </c>
      <c r="G430" t="str">
        <f>INDEX([2]master!$A$1:$C$498,MATCH(F430,[2]master!$A$1:$A$498,0),2)</f>
        <v>Mesures actuelles totale</v>
      </c>
      <c r="H430" s="27">
        <v>909211.56255229132</v>
      </c>
    </row>
    <row r="431" spans="1:8" x14ac:dyDescent="0.35">
      <c r="A431" t="s">
        <v>77</v>
      </c>
      <c r="B431" t="s">
        <v>112</v>
      </c>
      <c r="C431">
        <v>2021</v>
      </c>
      <c r="D431" t="s">
        <v>331</v>
      </c>
      <c r="E431" t="s">
        <v>331</v>
      </c>
      <c r="F431" t="s">
        <v>332</v>
      </c>
      <c r="G431" t="str">
        <f>INDEX([2]master!$A$1:$C$498,MATCH(F431,[2]master!$A$1:$A$498,0),2)</f>
        <v>Mesures actuelles totale</v>
      </c>
      <c r="H431" s="27">
        <v>925689.25616147544</v>
      </c>
    </row>
    <row r="432" spans="1:8" x14ac:dyDescent="0.35">
      <c r="A432" t="s">
        <v>77</v>
      </c>
      <c r="B432" t="s">
        <v>112</v>
      </c>
      <c r="C432">
        <v>2022</v>
      </c>
      <c r="D432" t="s">
        <v>331</v>
      </c>
      <c r="E432" t="s">
        <v>331</v>
      </c>
      <c r="F432" t="s">
        <v>332</v>
      </c>
      <c r="G432" t="str">
        <f>INDEX([2]master!$A$1:$C$498,MATCH(F432,[2]master!$A$1:$A$498,0),2)</f>
        <v>Mesures actuelles totale</v>
      </c>
      <c r="H432" s="27">
        <v>1000435.5336982437</v>
      </c>
    </row>
    <row r="433" spans="1:8" x14ac:dyDescent="0.35">
      <c r="A433" t="s">
        <v>77</v>
      </c>
      <c r="B433" t="s">
        <v>112</v>
      </c>
      <c r="C433">
        <v>2023</v>
      </c>
      <c r="D433" t="s">
        <v>331</v>
      </c>
      <c r="E433" t="s">
        <v>331</v>
      </c>
      <c r="F433" t="s">
        <v>332</v>
      </c>
      <c r="G433" t="str">
        <f>INDEX([2]master!$A$1:$C$498,MATCH(F433,[2]master!$A$1:$A$498,0),2)</f>
        <v>Mesures actuelles totale</v>
      </c>
      <c r="H433" s="27">
        <v>1083770.9375650168</v>
      </c>
    </row>
    <row r="434" spans="1:8" x14ac:dyDescent="0.35">
      <c r="A434" t="s">
        <v>77</v>
      </c>
      <c r="B434" t="s">
        <v>112</v>
      </c>
      <c r="C434">
        <v>2024</v>
      </c>
      <c r="D434" t="s">
        <v>331</v>
      </c>
      <c r="E434" t="s">
        <v>331</v>
      </c>
      <c r="F434" t="s">
        <v>332</v>
      </c>
      <c r="G434" t="str">
        <f>INDEX([2]master!$A$1:$C$498,MATCH(F434,[2]master!$A$1:$A$498,0),2)</f>
        <v>Mesures actuelles totale</v>
      </c>
      <c r="H434" s="27">
        <v>1144064.2255617857</v>
      </c>
    </row>
    <row r="435" spans="1:8" x14ac:dyDescent="0.35">
      <c r="A435" t="s">
        <v>77</v>
      </c>
      <c r="B435" t="s">
        <v>112</v>
      </c>
      <c r="C435">
        <v>2025</v>
      </c>
      <c r="D435" t="s">
        <v>331</v>
      </c>
      <c r="E435" t="s">
        <v>331</v>
      </c>
      <c r="F435" t="s">
        <v>332</v>
      </c>
      <c r="G435" t="str">
        <f>INDEX([2]master!$A$1:$C$498,MATCH(F435,[2]master!$A$1:$A$498,0),2)</f>
        <v>Mesures actuelles totale</v>
      </c>
      <c r="H435" s="27">
        <v>1189779.6138567857</v>
      </c>
    </row>
    <row r="436" spans="1:8" x14ac:dyDescent="0.35">
      <c r="A436" t="s">
        <v>77</v>
      </c>
      <c r="B436" t="s">
        <v>112</v>
      </c>
      <c r="C436">
        <v>2026</v>
      </c>
      <c r="D436" t="s">
        <v>331</v>
      </c>
      <c r="E436" t="s">
        <v>331</v>
      </c>
      <c r="F436" t="s">
        <v>332</v>
      </c>
      <c r="G436" t="str">
        <f>INDEX([2]master!$A$1:$C$498,MATCH(F436,[2]master!$A$1:$A$498,0),2)</f>
        <v>Mesures actuelles totale</v>
      </c>
      <c r="H436" s="27">
        <v>1225743.7632431053</v>
      </c>
    </row>
    <row r="437" spans="1:8" x14ac:dyDescent="0.35">
      <c r="A437" t="s">
        <v>77</v>
      </c>
      <c r="B437" t="s">
        <v>112</v>
      </c>
      <c r="C437">
        <v>2027</v>
      </c>
      <c r="D437" t="s">
        <v>331</v>
      </c>
      <c r="E437" t="s">
        <v>331</v>
      </c>
      <c r="F437" t="s">
        <v>332</v>
      </c>
      <c r="G437" t="str">
        <f>INDEX([2]master!$A$1:$C$498,MATCH(F437,[2]master!$A$1:$A$498,0),2)</f>
        <v>Mesures actuelles totale</v>
      </c>
      <c r="H437" s="27">
        <v>1255929.8582173553</v>
      </c>
    </row>
    <row r="438" spans="1:8" x14ac:dyDescent="0.35">
      <c r="A438" t="s">
        <v>77</v>
      </c>
      <c r="B438" t="s">
        <v>112</v>
      </c>
      <c r="C438">
        <v>2028</v>
      </c>
      <c r="D438" t="s">
        <v>331</v>
      </c>
      <c r="E438" t="s">
        <v>331</v>
      </c>
      <c r="F438" t="s">
        <v>332</v>
      </c>
      <c r="G438" t="str">
        <f>INDEX([2]master!$A$1:$C$498,MATCH(F438,[2]master!$A$1:$A$498,0),2)</f>
        <v>Mesures actuelles totale</v>
      </c>
      <c r="H438" s="27">
        <v>1262932.6938450777</v>
      </c>
    </row>
    <row r="439" spans="1:8" x14ac:dyDescent="0.35">
      <c r="A439" t="s">
        <v>77</v>
      </c>
      <c r="B439" t="s">
        <v>112</v>
      </c>
      <c r="C439">
        <v>2029</v>
      </c>
      <c r="D439" t="s">
        <v>331</v>
      </c>
      <c r="E439" t="s">
        <v>331</v>
      </c>
      <c r="F439" t="s">
        <v>332</v>
      </c>
      <c r="G439" t="str">
        <f>INDEX([2]master!$A$1:$C$498,MATCH(F439,[2]master!$A$1:$A$498,0),2)</f>
        <v>Mesures actuelles totale</v>
      </c>
      <c r="H439" s="27">
        <v>1293924.1467492983</v>
      </c>
    </row>
    <row r="440" spans="1:8" x14ac:dyDescent="0.35">
      <c r="A440" t="s">
        <v>77</v>
      </c>
      <c r="B440" t="s">
        <v>112</v>
      </c>
      <c r="C440">
        <v>2030</v>
      </c>
      <c r="D440" t="s">
        <v>331</v>
      </c>
      <c r="E440" t="s">
        <v>331</v>
      </c>
      <c r="F440" t="s">
        <v>332</v>
      </c>
      <c r="G440" t="str">
        <f>INDEX([2]master!$A$1:$C$498,MATCH(F440,[2]master!$A$1:$A$498,0),2)</f>
        <v>Mesures actuelles totale</v>
      </c>
      <c r="H440" s="27">
        <v>1306455.693776815</v>
      </c>
    </row>
    <row r="441" spans="1:8" x14ac:dyDescent="0.35">
      <c r="A441" t="s">
        <v>77</v>
      </c>
      <c r="B441" t="s">
        <v>112</v>
      </c>
      <c r="C441">
        <v>2031</v>
      </c>
      <c r="D441" t="s">
        <v>331</v>
      </c>
      <c r="E441" t="s">
        <v>331</v>
      </c>
      <c r="F441" t="s">
        <v>332</v>
      </c>
      <c r="G441" t="str">
        <f>INDEX([2]master!$A$1:$C$498,MATCH(F441,[2]master!$A$1:$A$498,0),2)</f>
        <v>Mesures actuelles totale</v>
      </c>
      <c r="H441" s="27">
        <v>1328143.5100536395</v>
      </c>
    </row>
    <row r="442" spans="1:8" x14ac:dyDescent="0.35">
      <c r="A442" t="s">
        <v>77</v>
      </c>
      <c r="B442" t="s">
        <v>112</v>
      </c>
      <c r="C442">
        <v>2032</v>
      </c>
      <c r="D442" t="s">
        <v>331</v>
      </c>
      <c r="E442" t="s">
        <v>331</v>
      </c>
      <c r="F442" t="s">
        <v>332</v>
      </c>
      <c r="G442" t="str">
        <f>INDEX([2]master!$A$1:$C$498,MATCH(F442,[2]master!$A$1:$A$498,0),2)</f>
        <v>Mesures actuelles totale</v>
      </c>
      <c r="H442" s="27">
        <v>1346576.7783753232</v>
      </c>
    </row>
    <row r="443" spans="1:8" x14ac:dyDescent="0.35">
      <c r="A443" t="s">
        <v>77</v>
      </c>
      <c r="B443" t="s">
        <v>112</v>
      </c>
      <c r="C443">
        <v>2033</v>
      </c>
      <c r="D443" t="s">
        <v>331</v>
      </c>
      <c r="E443" t="s">
        <v>331</v>
      </c>
      <c r="F443" t="s">
        <v>332</v>
      </c>
      <c r="G443" t="str">
        <f>INDEX([2]master!$A$1:$C$498,MATCH(F443,[2]master!$A$1:$A$498,0),2)</f>
        <v>Mesures actuelles totale</v>
      </c>
      <c r="H443" s="27">
        <v>1367954.8716186064</v>
      </c>
    </row>
    <row r="444" spans="1:8" x14ac:dyDescent="0.35">
      <c r="A444" t="s">
        <v>77</v>
      </c>
      <c r="B444" t="s">
        <v>112</v>
      </c>
      <c r="C444">
        <v>2034</v>
      </c>
      <c r="D444" t="s">
        <v>331</v>
      </c>
      <c r="E444" t="s">
        <v>331</v>
      </c>
      <c r="F444" t="s">
        <v>332</v>
      </c>
      <c r="G444" t="str">
        <f>INDEX([2]master!$A$1:$C$498,MATCH(F444,[2]master!$A$1:$A$498,0),2)</f>
        <v>Mesures actuelles totale</v>
      </c>
      <c r="H444" s="27">
        <v>1397284.8883097582</v>
      </c>
    </row>
    <row r="445" spans="1:8" x14ac:dyDescent="0.35">
      <c r="A445" t="s">
        <v>77</v>
      </c>
      <c r="B445" t="s">
        <v>112</v>
      </c>
      <c r="C445">
        <v>2035</v>
      </c>
      <c r="D445" t="s">
        <v>331</v>
      </c>
      <c r="E445" t="s">
        <v>331</v>
      </c>
      <c r="F445" t="s">
        <v>332</v>
      </c>
      <c r="G445" t="str">
        <f>INDEX([2]master!$A$1:$C$498,MATCH(F445,[2]master!$A$1:$A$498,0),2)</f>
        <v>Mesures actuelles totale</v>
      </c>
      <c r="H445" s="27">
        <v>1423341.2265951755</v>
      </c>
    </row>
    <row r="446" spans="1:8" x14ac:dyDescent="0.35">
      <c r="A446" t="s">
        <v>77</v>
      </c>
      <c r="B446" t="s">
        <v>112</v>
      </c>
      <c r="C446">
        <v>2036</v>
      </c>
      <c r="D446" t="s">
        <v>331</v>
      </c>
      <c r="E446" t="s">
        <v>331</v>
      </c>
      <c r="F446" t="s">
        <v>332</v>
      </c>
      <c r="G446" t="str">
        <f>INDEX([2]master!$A$1:$C$498,MATCH(F446,[2]master!$A$1:$A$498,0),2)</f>
        <v>Mesures actuelles totale</v>
      </c>
      <c r="H446" s="27">
        <v>1452502.7370973248</v>
      </c>
    </row>
    <row r="447" spans="1:8" x14ac:dyDescent="0.35">
      <c r="A447" t="s">
        <v>77</v>
      </c>
      <c r="B447" t="s">
        <v>112</v>
      </c>
      <c r="C447">
        <v>2037</v>
      </c>
      <c r="D447" t="s">
        <v>331</v>
      </c>
      <c r="E447" t="s">
        <v>331</v>
      </c>
      <c r="F447" t="s">
        <v>332</v>
      </c>
      <c r="G447" t="str">
        <f>INDEX([2]master!$A$1:$C$498,MATCH(F447,[2]master!$A$1:$A$498,0),2)</f>
        <v>Mesures actuelles totale</v>
      </c>
      <c r="H447" s="27">
        <v>1482108.3193100283</v>
      </c>
    </row>
    <row r="448" spans="1:8" x14ac:dyDescent="0.35">
      <c r="A448" t="s">
        <v>77</v>
      </c>
      <c r="B448" t="s">
        <v>112</v>
      </c>
      <c r="C448">
        <v>2038</v>
      </c>
      <c r="D448" t="s">
        <v>331</v>
      </c>
      <c r="E448" t="s">
        <v>331</v>
      </c>
      <c r="F448" t="s">
        <v>332</v>
      </c>
      <c r="G448" t="str">
        <f>INDEX([2]master!$A$1:$C$498,MATCH(F448,[2]master!$A$1:$A$498,0),2)</f>
        <v>Mesures actuelles totale</v>
      </c>
      <c r="H448" s="27">
        <v>1515621.3655154777</v>
      </c>
    </row>
    <row r="449" spans="1:8" x14ac:dyDescent="0.35">
      <c r="A449" t="s">
        <v>77</v>
      </c>
      <c r="B449" t="s">
        <v>112</v>
      </c>
      <c r="C449">
        <v>2039</v>
      </c>
      <c r="D449" t="s">
        <v>331</v>
      </c>
      <c r="E449" t="s">
        <v>331</v>
      </c>
      <c r="F449" t="s">
        <v>332</v>
      </c>
      <c r="G449" t="str">
        <f>INDEX([2]master!$A$1:$C$498,MATCH(F449,[2]master!$A$1:$A$498,0),2)</f>
        <v>Mesures actuelles totale</v>
      </c>
      <c r="H449" s="27">
        <v>1544764.1035461549</v>
      </c>
    </row>
    <row r="450" spans="1:8" x14ac:dyDescent="0.35">
      <c r="A450" t="s">
        <v>77</v>
      </c>
      <c r="B450" t="s">
        <v>112</v>
      </c>
      <c r="C450">
        <v>2040</v>
      </c>
      <c r="D450" t="s">
        <v>331</v>
      </c>
      <c r="E450" t="s">
        <v>331</v>
      </c>
      <c r="F450" t="s">
        <v>332</v>
      </c>
      <c r="G450" t="str">
        <f>INDEX([2]master!$A$1:$C$498,MATCH(F450,[2]master!$A$1:$A$498,0),2)</f>
        <v>Mesures actuelles totale</v>
      </c>
      <c r="H450" s="27">
        <v>1577732.511188752</v>
      </c>
    </row>
    <row r="451" spans="1:8" x14ac:dyDescent="0.35">
      <c r="A451" t="s">
        <v>77</v>
      </c>
      <c r="B451" t="s">
        <v>112</v>
      </c>
      <c r="C451">
        <v>2041</v>
      </c>
      <c r="D451" t="s">
        <v>331</v>
      </c>
      <c r="E451" t="s">
        <v>331</v>
      </c>
      <c r="F451" t="s">
        <v>332</v>
      </c>
      <c r="G451" t="str">
        <f>INDEX([2]master!$A$1:$C$498,MATCH(F451,[2]master!$A$1:$A$498,0),2)</f>
        <v>Mesures actuelles totale</v>
      </c>
      <c r="H451" s="27">
        <v>1605116.1653713796</v>
      </c>
    </row>
    <row r="452" spans="1:8" x14ac:dyDescent="0.35">
      <c r="A452" t="s">
        <v>77</v>
      </c>
      <c r="B452" t="s">
        <v>112</v>
      </c>
      <c r="C452">
        <v>2042</v>
      </c>
      <c r="D452" t="s">
        <v>331</v>
      </c>
      <c r="E452" t="s">
        <v>331</v>
      </c>
      <c r="F452" t="s">
        <v>332</v>
      </c>
      <c r="G452" t="str">
        <f>INDEX([2]master!$A$1:$C$498,MATCH(F452,[2]master!$A$1:$A$498,0),2)</f>
        <v>Mesures actuelles totale</v>
      </c>
      <c r="H452" s="27">
        <v>1615217.5256876403</v>
      </c>
    </row>
    <row r="453" spans="1:8" x14ac:dyDescent="0.35">
      <c r="A453" t="s">
        <v>77</v>
      </c>
      <c r="B453" t="s">
        <v>112</v>
      </c>
      <c r="C453">
        <v>2043</v>
      </c>
      <c r="D453" t="s">
        <v>331</v>
      </c>
      <c r="E453" t="s">
        <v>331</v>
      </c>
      <c r="F453" t="s">
        <v>332</v>
      </c>
      <c r="G453" t="str">
        <f>INDEX([2]master!$A$1:$C$498,MATCH(F453,[2]master!$A$1:$A$498,0),2)</f>
        <v>Mesures actuelles totale</v>
      </c>
      <c r="H453" s="27">
        <v>1619798.2282905625</v>
      </c>
    </row>
    <row r="454" spans="1:8" x14ac:dyDescent="0.35">
      <c r="A454" t="s">
        <v>77</v>
      </c>
      <c r="B454" t="s">
        <v>112</v>
      </c>
      <c r="C454">
        <v>2044</v>
      </c>
      <c r="D454" t="s">
        <v>331</v>
      </c>
      <c r="E454" t="s">
        <v>331</v>
      </c>
      <c r="F454" t="s">
        <v>332</v>
      </c>
      <c r="G454" t="str">
        <f>INDEX([2]master!$A$1:$C$498,MATCH(F454,[2]master!$A$1:$A$498,0),2)</f>
        <v>Mesures actuelles totale</v>
      </c>
      <c r="H454" s="27">
        <v>1631566.4362040432</v>
      </c>
    </row>
    <row r="455" spans="1:8" x14ac:dyDescent="0.35">
      <c r="A455" t="s">
        <v>77</v>
      </c>
      <c r="B455" t="s">
        <v>112</v>
      </c>
      <c r="C455">
        <v>2045</v>
      </c>
      <c r="D455" t="s">
        <v>331</v>
      </c>
      <c r="E455" t="s">
        <v>331</v>
      </c>
      <c r="F455" t="s">
        <v>332</v>
      </c>
      <c r="G455" t="str">
        <f>INDEX([2]master!$A$1:$C$498,MATCH(F455,[2]master!$A$1:$A$498,0),2)</f>
        <v>Mesures actuelles totale</v>
      </c>
      <c r="H455" s="27">
        <v>1626233.5138149725</v>
      </c>
    </row>
    <row r="456" spans="1:8" x14ac:dyDescent="0.35">
      <c r="A456" t="s">
        <v>77</v>
      </c>
      <c r="B456" t="s">
        <v>112</v>
      </c>
      <c r="C456">
        <v>2046</v>
      </c>
      <c r="D456" t="s">
        <v>331</v>
      </c>
      <c r="E456" t="s">
        <v>331</v>
      </c>
      <c r="F456" t="s">
        <v>332</v>
      </c>
      <c r="G456" t="str">
        <f>INDEX([2]master!$A$1:$C$498,MATCH(F456,[2]master!$A$1:$A$498,0),2)</f>
        <v>Mesures actuelles totale</v>
      </c>
      <c r="H456" s="27">
        <v>1630910.3002275676</v>
      </c>
    </row>
    <row r="457" spans="1:8" x14ac:dyDescent="0.35">
      <c r="A457" t="s">
        <v>77</v>
      </c>
      <c r="B457" t="s">
        <v>112</v>
      </c>
      <c r="C457">
        <v>2047</v>
      </c>
      <c r="D457" t="s">
        <v>331</v>
      </c>
      <c r="E457" t="s">
        <v>331</v>
      </c>
      <c r="F457" t="s">
        <v>332</v>
      </c>
      <c r="G457" t="str">
        <f>INDEX([2]master!$A$1:$C$498,MATCH(F457,[2]master!$A$1:$A$498,0),2)</f>
        <v>Mesures actuelles totale</v>
      </c>
      <c r="H457" s="27">
        <v>1632799.7586604177</v>
      </c>
    </row>
    <row r="458" spans="1:8" x14ac:dyDescent="0.35">
      <c r="A458" t="s">
        <v>77</v>
      </c>
      <c r="B458" t="s">
        <v>112</v>
      </c>
      <c r="C458">
        <v>2048</v>
      </c>
      <c r="D458" t="s">
        <v>331</v>
      </c>
      <c r="E458" t="s">
        <v>331</v>
      </c>
      <c r="F458" t="s">
        <v>332</v>
      </c>
      <c r="G458" t="str">
        <f>INDEX([2]master!$A$1:$C$498,MATCH(F458,[2]master!$A$1:$A$498,0),2)</f>
        <v>Mesures actuelles totale</v>
      </c>
      <c r="H458" s="27">
        <v>1623573.5521868924</v>
      </c>
    </row>
    <row r="459" spans="1:8" x14ac:dyDescent="0.35">
      <c r="A459" t="s">
        <v>77</v>
      </c>
      <c r="B459" t="s">
        <v>112</v>
      </c>
      <c r="C459">
        <v>2049</v>
      </c>
      <c r="D459" t="s">
        <v>331</v>
      </c>
      <c r="E459" t="s">
        <v>331</v>
      </c>
      <c r="F459" t="s">
        <v>332</v>
      </c>
      <c r="G459" t="str">
        <f>INDEX([2]master!$A$1:$C$498,MATCH(F459,[2]master!$A$1:$A$498,0),2)</f>
        <v>Mesures actuelles totale</v>
      </c>
      <c r="H459" s="27">
        <v>1618148.4628172854</v>
      </c>
    </row>
    <row r="460" spans="1:8" x14ac:dyDescent="0.35">
      <c r="A460" t="s">
        <v>77</v>
      </c>
      <c r="B460" t="s">
        <v>112</v>
      </c>
      <c r="C460">
        <v>2050</v>
      </c>
      <c r="D460" t="s">
        <v>331</v>
      </c>
      <c r="E460" t="s">
        <v>331</v>
      </c>
      <c r="F460" t="s">
        <v>332</v>
      </c>
      <c r="G460" t="str">
        <f>INDEX([2]master!$A$1:$C$498,MATCH(F460,[2]master!$A$1:$A$498,0),2)</f>
        <v>Mesures actuelles totale</v>
      </c>
      <c r="H460" s="27">
        <v>1598708.058999113</v>
      </c>
    </row>
    <row r="461" spans="1:8" x14ac:dyDescent="0.35">
      <c r="A461" t="s">
        <v>76</v>
      </c>
      <c r="B461" t="s">
        <v>130</v>
      </c>
      <c r="C461">
        <v>2000</v>
      </c>
      <c r="D461" t="s">
        <v>331</v>
      </c>
      <c r="E461" t="s">
        <v>331</v>
      </c>
      <c r="F461" t="s">
        <v>76</v>
      </c>
      <c r="G461" t="str">
        <f>INDEX([2]master!$A$1:$C$498,MATCH(F461,[2]master!$A$1:$A$498,0),2)</f>
        <v>Carboneutralité au Canada</v>
      </c>
      <c r="H461" s="27">
        <v>1216561.1830083404</v>
      </c>
    </row>
    <row r="462" spans="1:8" x14ac:dyDescent="0.35">
      <c r="A462" t="s">
        <v>76</v>
      </c>
      <c r="B462" t="s">
        <v>130</v>
      </c>
      <c r="C462">
        <v>2001</v>
      </c>
      <c r="D462" t="s">
        <v>331</v>
      </c>
      <c r="E462" t="s">
        <v>331</v>
      </c>
      <c r="F462" t="s">
        <v>76</v>
      </c>
      <c r="G462" t="str">
        <f>INDEX([2]master!$A$1:$C$498,MATCH(F462,[2]master!$A$1:$A$498,0),2)</f>
        <v>Carboneutralité au Canada</v>
      </c>
      <c r="H462" s="27">
        <v>1200581.9606472871</v>
      </c>
    </row>
    <row r="463" spans="1:8" x14ac:dyDescent="0.35">
      <c r="A463" t="s">
        <v>76</v>
      </c>
      <c r="B463" t="s">
        <v>130</v>
      </c>
      <c r="C463">
        <v>2002</v>
      </c>
      <c r="D463" t="s">
        <v>331</v>
      </c>
      <c r="E463" t="s">
        <v>331</v>
      </c>
      <c r="F463" t="s">
        <v>76</v>
      </c>
      <c r="G463" t="str">
        <f>INDEX([2]master!$A$1:$C$498,MATCH(F463,[2]master!$A$1:$A$498,0),2)</f>
        <v>Carboneutralité au Canada</v>
      </c>
      <c r="H463" s="27">
        <v>1133219.5729492016</v>
      </c>
    </row>
    <row r="464" spans="1:8" x14ac:dyDescent="0.35">
      <c r="A464" t="s">
        <v>76</v>
      </c>
      <c r="B464" t="s">
        <v>130</v>
      </c>
      <c r="C464">
        <v>2003</v>
      </c>
      <c r="D464" t="s">
        <v>331</v>
      </c>
      <c r="E464" t="s">
        <v>331</v>
      </c>
      <c r="F464" t="s">
        <v>76</v>
      </c>
      <c r="G464" t="str">
        <f>INDEX([2]master!$A$1:$C$498,MATCH(F464,[2]master!$A$1:$A$498,0),2)</f>
        <v>Carboneutralité au Canada</v>
      </c>
      <c r="H464" s="27">
        <v>1100710.9623598296</v>
      </c>
    </row>
    <row r="465" spans="1:8" x14ac:dyDescent="0.35">
      <c r="A465" t="s">
        <v>76</v>
      </c>
      <c r="B465" t="s">
        <v>130</v>
      </c>
      <c r="C465">
        <v>2004</v>
      </c>
      <c r="D465" t="s">
        <v>331</v>
      </c>
      <c r="E465" t="s">
        <v>331</v>
      </c>
      <c r="F465" t="s">
        <v>76</v>
      </c>
      <c r="G465" t="str">
        <f>INDEX([2]master!$A$1:$C$498,MATCH(F465,[2]master!$A$1:$A$498,0),2)</f>
        <v>Carboneutralité au Canada</v>
      </c>
      <c r="H465" s="27">
        <v>1074203.5966126195</v>
      </c>
    </row>
    <row r="466" spans="1:8" x14ac:dyDescent="0.35">
      <c r="A466" t="s">
        <v>76</v>
      </c>
      <c r="B466" t="s">
        <v>130</v>
      </c>
      <c r="C466">
        <v>2005</v>
      </c>
      <c r="D466" t="s">
        <v>331</v>
      </c>
      <c r="E466" t="s">
        <v>331</v>
      </c>
      <c r="F466" t="s">
        <v>76</v>
      </c>
      <c r="G466" t="str">
        <f>INDEX([2]master!$A$1:$C$498,MATCH(F466,[2]master!$A$1:$A$498,0),2)</f>
        <v>Carboneutralité au Canada</v>
      </c>
      <c r="H466" s="27">
        <v>1033214.8561370062</v>
      </c>
    </row>
    <row r="467" spans="1:8" x14ac:dyDescent="0.35">
      <c r="A467" t="s">
        <v>76</v>
      </c>
      <c r="B467" t="s">
        <v>130</v>
      </c>
      <c r="C467">
        <v>2006</v>
      </c>
      <c r="D467" t="s">
        <v>331</v>
      </c>
      <c r="E467" t="s">
        <v>331</v>
      </c>
      <c r="F467" t="s">
        <v>76</v>
      </c>
      <c r="G467" t="str">
        <f>INDEX([2]master!$A$1:$C$498,MATCH(F467,[2]master!$A$1:$A$498,0),2)</f>
        <v>Carboneutralité au Canada</v>
      </c>
      <c r="H467" s="27">
        <v>1020698.846035135</v>
      </c>
    </row>
    <row r="468" spans="1:8" x14ac:dyDescent="0.35">
      <c r="A468" t="s">
        <v>76</v>
      </c>
      <c r="B468" t="s">
        <v>130</v>
      </c>
      <c r="C468">
        <v>2007</v>
      </c>
      <c r="D468" t="s">
        <v>331</v>
      </c>
      <c r="E468" t="s">
        <v>331</v>
      </c>
      <c r="F468" t="s">
        <v>76</v>
      </c>
      <c r="G468" t="str">
        <f>INDEX([2]master!$A$1:$C$498,MATCH(F468,[2]master!$A$1:$A$498,0),2)</f>
        <v>Carboneutralité au Canada</v>
      </c>
      <c r="H468" s="27">
        <v>999570.96158300375</v>
      </c>
    </row>
    <row r="469" spans="1:8" x14ac:dyDescent="0.35">
      <c r="A469" t="s">
        <v>76</v>
      </c>
      <c r="B469" t="s">
        <v>130</v>
      </c>
      <c r="C469">
        <v>2008</v>
      </c>
      <c r="D469" t="s">
        <v>331</v>
      </c>
      <c r="E469" t="s">
        <v>331</v>
      </c>
      <c r="F469" t="s">
        <v>76</v>
      </c>
      <c r="G469" t="str">
        <f>INDEX([2]master!$A$1:$C$498,MATCH(F469,[2]master!$A$1:$A$498,0),2)</f>
        <v>Carboneutralité au Canada</v>
      </c>
      <c r="H469" s="27">
        <v>988797.96785000002</v>
      </c>
    </row>
    <row r="470" spans="1:8" x14ac:dyDescent="0.35">
      <c r="A470" t="s">
        <v>76</v>
      </c>
      <c r="B470" t="s">
        <v>130</v>
      </c>
      <c r="C470">
        <v>2009</v>
      </c>
      <c r="D470" t="s">
        <v>331</v>
      </c>
      <c r="E470" t="s">
        <v>331</v>
      </c>
      <c r="F470" t="s">
        <v>76</v>
      </c>
      <c r="G470" t="str">
        <f>INDEX([2]master!$A$1:$C$498,MATCH(F470,[2]master!$A$1:$A$498,0),2)</f>
        <v>Carboneutralité au Canada</v>
      </c>
      <c r="H470" s="27">
        <v>933002.26170238911</v>
      </c>
    </row>
    <row r="471" spans="1:8" x14ac:dyDescent="0.35">
      <c r="A471" t="s">
        <v>76</v>
      </c>
      <c r="B471" t="s">
        <v>130</v>
      </c>
      <c r="C471">
        <v>2010</v>
      </c>
      <c r="D471" t="s">
        <v>331</v>
      </c>
      <c r="E471" t="s">
        <v>331</v>
      </c>
      <c r="F471" t="s">
        <v>76</v>
      </c>
      <c r="G471" t="str">
        <f>INDEX([2]master!$A$1:$C$498,MATCH(F471,[2]master!$A$1:$A$498,0),2)</f>
        <v>Carboneutralité au Canada</v>
      </c>
      <c r="H471" s="27">
        <v>933032.21638842719</v>
      </c>
    </row>
    <row r="472" spans="1:8" x14ac:dyDescent="0.35">
      <c r="A472" t="s">
        <v>76</v>
      </c>
      <c r="B472" t="s">
        <v>130</v>
      </c>
      <c r="C472">
        <v>2011</v>
      </c>
      <c r="D472" t="s">
        <v>331</v>
      </c>
      <c r="E472" t="s">
        <v>331</v>
      </c>
      <c r="F472" t="s">
        <v>76</v>
      </c>
      <c r="G472" t="str">
        <f>INDEX([2]master!$A$1:$C$498,MATCH(F472,[2]master!$A$1:$A$498,0),2)</f>
        <v>Carboneutralité au Canada</v>
      </c>
      <c r="H472" s="27">
        <v>978214.763578246</v>
      </c>
    </row>
    <row r="473" spans="1:8" x14ac:dyDescent="0.35">
      <c r="A473" t="s">
        <v>76</v>
      </c>
      <c r="B473" t="s">
        <v>130</v>
      </c>
      <c r="C473">
        <v>2012</v>
      </c>
      <c r="D473" t="s">
        <v>331</v>
      </c>
      <c r="E473" t="s">
        <v>331</v>
      </c>
      <c r="F473" t="s">
        <v>76</v>
      </c>
      <c r="G473" t="str">
        <f>INDEX([2]master!$A$1:$C$498,MATCH(F473,[2]master!$A$1:$A$498,0),2)</f>
        <v>Carboneutralité au Canada</v>
      </c>
      <c r="H473" s="27">
        <v>1099617.5356882655</v>
      </c>
    </row>
    <row r="474" spans="1:8" x14ac:dyDescent="0.35">
      <c r="A474" t="s">
        <v>76</v>
      </c>
      <c r="B474" t="s">
        <v>130</v>
      </c>
      <c r="C474">
        <v>2013</v>
      </c>
      <c r="D474" t="s">
        <v>331</v>
      </c>
      <c r="E474" t="s">
        <v>331</v>
      </c>
      <c r="F474" t="s">
        <v>76</v>
      </c>
      <c r="G474" t="str">
        <f>INDEX([2]master!$A$1:$C$498,MATCH(F474,[2]master!$A$1:$A$498,0),2)</f>
        <v>Carboneutralité au Canada</v>
      </c>
      <c r="H474" s="27">
        <v>1138291.2720246124</v>
      </c>
    </row>
    <row r="475" spans="1:8" x14ac:dyDescent="0.35">
      <c r="A475" t="s">
        <v>76</v>
      </c>
      <c r="B475" t="s">
        <v>130</v>
      </c>
      <c r="C475">
        <v>2014</v>
      </c>
      <c r="D475" t="s">
        <v>331</v>
      </c>
      <c r="E475" t="s">
        <v>331</v>
      </c>
      <c r="F475" t="s">
        <v>76</v>
      </c>
      <c r="G475" t="str">
        <f>INDEX([2]master!$A$1:$C$498,MATCH(F475,[2]master!$A$1:$A$498,0),2)</f>
        <v>Carboneutralité au Canada</v>
      </c>
      <c r="H475" s="27">
        <v>1216697.1360427949</v>
      </c>
    </row>
    <row r="476" spans="1:8" x14ac:dyDescent="0.35">
      <c r="A476" t="s">
        <v>76</v>
      </c>
      <c r="B476" t="s">
        <v>130</v>
      </c>
      <c r="C476">
        <v>2015</v>
      </c>
      <c r="D476" t="s">
        <v>331</v>
      </c>
      <c r="E476" t="s">
        <v>331</v>
      </c>
      <c r="F476" t="s">
        <v>76</v>
      </c>
      <c r="G476" t="str">
        <f>INDEX([2]master!$A$1:$C$498,MATCH(F476,[2]master!$A$1:$A$498,0),2)</f>
        <v>Carboneutralité au Canada</v>
      </c>
      <c r="H476" s="27">
        <v>1083692.3704704349</v>
      </c>
    </row>
    <row r="477" spans="1:8" x14ac:dyDescent="0.35">
      <c r="A477" t="s">
        <v>76</v>
      </c>
      <c r="B477" t="s">
        <v>130</v>
      </c>
      <c r="C477">
        <v>2016</v>
      </c>
      <c r="D477" t="s">
        <v>331</v>
      </c>
      <c r="E477" t="s">
        <v>331</v>
      </c>
      <c r="F477" t="s">
        <v>76</v>
      </c>
      <c r="G477" t="str">
        <f>INDEX([2]master!$A$1:$C$498,MATCH(F477,[2]master!$A$1:$A$498,0),2)</f>
        <v>Carboneutralité au Canada</v>
      </c>
      <c r="H477" s="27">
        <v>966941.38104273099</v>
      </c>
    </row>
    <row r="478" spans="1:8" x14ac:dyDescent="0.35">
      <c r="A478" t="s">
        <v>76</v>
      </c>
      <c r="B478" t="s">
        <v>130</v>
      </c>
      <c r="C478">
        <v>2017</v>
      </c>
      <c r="D478" t="s">
        <v>331</v>
      </c>
      <c r="E478" t="s">
        <v>331</v>
      </c>
      <c r="F478" t="s">
        <v>76</v>
      </c>
      <c r="G478" t="str">
        <f>INDEX([2]master!$A$1:$C$498,MATCH(F478,[2]master!$A$1:$A$498,0),2)</f>
        <v>Carboneutralité au Canada</v>
      </c>
      <c r="H478" s="27">
        <v>991442.40940524696</v>
      </c>
    </row>
    <row r="479" spans="1:8" x14ac:dyDescent="0.35">
      <c r="A479" t="s">
        <v>76</v>
      </c>
      <c r="B479" t="s">
        <v>130</v>
      </c>
      <c r="C479">
        <v>2018</v>
      </c>
      <c r="D479" t="s">
        <v>331</v>
      </c>
      <c r="E479" t="s">
        <v>331</v>
      </c>
      <c r="F479" t="s">
        <v>76</v>
      </c>
      <c r="G479" t="str">
        <f>INDEX([2]master!$A$1:$C$498,MATCH(F479,[2]master!$A$1:$A$498,0),2)</f>
        <v>Carboneutralité au Canada</v>
      </c>
      <c r="H479" s="27">
        <v>1040640.7237267637</v>
      </c>
    </row>
    <row r="480" spans="1:8" x14ac:dyDescent="0.35">
      <c r="A480" t="s">
        <v>76</v>
      </c>
      <c r="B480" t="s">
        <v>130</v>
      </c>
      <c r="C480">
        <v>2019</v>
      </c>
      <c r="D480" t="s">
        <v>331</v>
      </c>
      <c r="E480" t="s">
        <v>331</v>
      </c>
      <c r="F480" t="s">
        <v>76</v>
      </c>
      <c r="G480" t="str">
        <f>INDEX([2]master!$A$1:$C$498,MATCH(F480,[2]master!$A$1:$A$498,0),2)</f>
        <v>Carboneutralité au Canada</v>
      </c>
      <c r="H480" s="27">
        <v>1022916.5178745249</v>
      </c>
    </row>
    <row r="481" spans="1:8" x14ac:dyDescent="0.35">
      <c r="A481" t="s">
        <v>76</v>
      </c>
      <c r="B481" t="s">
        <v>130</v>
      </c>
      <c r="C481">
        <v>2020</v>
      </c>
      <c r="D481" t="s">
        <v>331</v>
      </c>
      <c r="E481" t="s">
        <v>331</v>
      </c>
      <c r="F481" t="s">
        <v>76</v>
      </c>
      <c r="G481" t="str">
        <f>INDEX([2]master!$A$1:$C$498,MATCH(F481,[2]master!$A$1:$A$498,0),2)</f>
        <v>Carboneutralité au Canada</v>
      </c>
      <c r="H481" s="27">
        <v>909211.56255229132</v>
      </c>
    </row>
    <row r="482" spans="1:8" x14ac:dyDescent="0.35">
      <c r="A482" t="s">
        <v>76</v>
      </c>
      <c r="B482" t="s">
        <v>130</v>
      </c>
      <c r="C482">
        <v>2021</v>
      </c>
      <c r="D482" t="s">
        <v>331</v>
      </c>
      <c r="E482" t="s">
        <v>331</v>
      </c>
      <c r="F482" t="s">
        <v>76</v>
      </c>
      <c r="G482" t="str">
        <f>INDEX([2]master!$A$1:$C$498,MATCH(F482,[2]master!$A$1:$A$498,0),2)</f>
        <v>Carboneutralité au Canada</v>
      </c>
      <c r="H482" s="27">
        <v>925689.25616147544</v>
      </c>
    </row>
    <row r="483" spans="1:8" x14ac:dyDescent="0.35">
      <c r="A483" t="s">
        <v>76</v>
      </c>
      <c r="B483" t="s">
        <v>130</v>
      </c>
      <c r="C483">
        <v>2022</v>
      </c>
      <c r="D483" t="s">
        <v>331</v>
      </c>
      <c r="E483" t="s">
        <v>331</v>
      </c>
      <c r="F483" t="s">
        <v>76</v>
      </c>
      <c r="G483" t="str">
        <f>INDEX([2]master!$A$1:$C$498,MATCH(F483,[2]master!$A$1:$A$498,0),2)</f>
        <v>Carboneutralité au Canada</v>
      </c>
      <c r="H483" s="27">
        <v>1000441.6946518788</v>
      </c>
    </row>
    <row r="484" spans="1:8" x14ac:dyDescent="0.35">
      <c r="A484" t="s">
        <v>76</v>
      </c>
      <c r="B484" t="s">
        <v>130</v>
      </c>
      <c r="C484">
        <v>2023</v>
      </c>
      <c r="D484" t="s">
        <v>331</v>
      </c>
      <c r="E484" t="s">
        <v>331</v>
      </c>
      <c r="F484" t="s">
        <v>76</v>
      </c>
      <c r="G484" t="str">
        <f>INDEX([2]master!$A$1:$C$498,MATCH(F484,[2]master!$A$1:$A$498,0),2)</f>
        <v>Carboneutralité au Canada</v>
      </c>
      <c r="H484" s="27">
        <v>1083367.023918204</v>
      </c>
    </row>
    <row r="485" spans="1:8" x14ac:dyDescent="0.35">
      <c r="A485" t="s">
        <v>76</v>
      </c>
      <c r="B485" t="s">
        <v>130</v>
      </c>
      <c r="C485">
        <v>2024</v>
      </c>
      <c r="D485" t="s">
        <v>331</v>
      </c>
      <c r="E485" t="s">
        <v>331</v>
      </c>
      <c r="F485" t="s">
        <v>76</v>
      </c>
      <c r="G485" t="str">
        <f>INDEX([2]master!$A$1:$C$498,MATCH(F485,[2]master!$A$1:$A$498,0),2)</f>
        <v>Carboneutralité au Canada</v>
      </c>
      <c r="H485" s="27">
        <v>1143277.541008105</v>
      </c>
    </row>
    <row r="486" spans="1:8" x14ac:dyDescent="0.35">
      <c r="A486" t="s">
        <v>76</v>
      </c>
      <c r="B486" t="s">
        <v>130</v>
      </c>
      <c r="C486">
        <v>2025</v>
      </c>
      <c r="D486" t="s">
        <v>331</v>
      </c>
      <c r="E486" t="s">
        <v>331</v>
      </c>
      <c r="F486" t="s">
        <v>76</v>
      </c>
      <c r="G486" t="str">
        <f>INDEX([2]master!$A$1:$C$498,MATCH(F486,[2]master!$A$1:$A$498,0),2)</f>
        <v>Carboneutralité au Canada</v>
      </c>
      <c r="H486" s="27">
        <v>1184282.3518524445</v>
      </c>
    </row>
    <row r="487" spans="1:8" x14ac:dyDescent="0.35">
      <c r="A487" t="s">
        <v>76</v>
      </c>
      <c r="B487" t="s">
        <v>130</v>
      </c>
      <c r="C487">
        <v>2026</v>
      </c>
      <c r="D487" t="s">
        <v>331</v>
      </c>
      <c r="E487" t="s">
        <v>331</v>
      </c>
      <c r="F487" t="s">
        <v>76</v>
      </c>
      <c r="G487" t="str">
        <f>INDEX([2]master!$A$1:$C$498,MATCH(F487,[2]master!$A$1:$A$498,0),2)</f>
        <v>Carboneutralité au Canada</v>
      </c>
      <c r="H487" s="27">
        <v>1210791.6234508532</v>
      </c>
    </row>
    <row r="488" spans="1:8" x14ac:dyDescent="0.35">
      <c r="A488" t="s">
        <v>76</v>
      </c>
      <c r="B488" t="s">
        <v>130</v>
      </c>
      <c r="C488">
        <v>2027</v>
      </c>
      <c r="D488" t="s">
        <v>331</v>
      </c>
      <c r="E488" t="s">
        <v>331</v>
      </c>
      <c r="F488" t="s">
        <v>76</v>
      </c>
      <c r="G488" t="str">
        <f>INDEX([2]master!$A$1:$C$498,MATCH(F488,[2]master!$A$1:$A$498,0),2)</f>
        <v>Carboneutralité au Canada</v>
      </c>
      <c r="H488" s="27">
        <v>1229788.974150019</v>
      </c>
    </row>
    <row r="489" spans="1:8" x14ac:dyDescent="0.35">
      <c r="A489" t="s">
        <v>76</v>
      </c>
      <c r="B489" t="s">
        <v>130</v>
      </c>
      <c r="C489">
        <v>2028</v>
      </c>
      <c r="D489" t="s">
        <v>331</v>
      </c>
      <c r="E489" t="s">
        <v>331</v>
      </c>
      <c r="F489" t="s">
        <v>76</v>
      </c>
      <c r="G489" t="str">
        <f>INDEX([2]master!$A$1:$C$498,MATCH(F489,[2]master!$A$1:$A$498,0),2)</f>
        <v>Carboneutralité au Canada</v>
      </c>
      <c r="H489" s="27">
        <v>1234876.411655071</v>
      </c>
    </row>
    <row r="490" spans="1:8" x14ac:dyDescent="0.35">
      <c r="A490" t="s">
        <v>76</v>
      </c>
      <c r="B490" t="s">
        <v>130</v>
      </c>
      <c r="C490">
        <v>2029</v>
      </c>
      <c r="D490" t="s">
        <v>331</v>
      </c>
      <c r="E490" t="s">
        <v>331</v>
      </c>
      <c r="F490" t="s">
        <v>76</v>
      </c>
      <c r="G490" t="str">
        <f>INDEX([2]master!$A$1:$C$498,MATCH(F490,[2]master!$A$1:$A$498,0),2)</f>
        <v>Carboneutralité au Canada</v>
      </c>
      <c r="H490" s="27">
        <v>1233665.0468753641</v>
      </c>
    </row>
    <row r="491" spans="1:8" x14ac:dyDescent="0.35">
      <c r="A491" t="s">
        <v>76</v>
      </c>
      <c r="B491" t="s">
        <v>130</v>
      </c>
      <c r="C491">
        <v>2030</v>
      </c>
      <c r="D491" t="s">
        <v>331</v>
      </c>
      <c r="E491" t="s">
        <v>331</v>
      </c>
      <c r="F491" t="s">
        <v>76</v>
      </c>
      <c r="G491" t="str">
        <f>INDEX([2]master!$A$1:$C$498,MATCH(F491,[2]master!$A$1:$A$498,0),2)</f>
        <v>Carboneutralité au Canada</v>
      </c>
      <c r="H491" s="27">
        <v>1222675.3538888553</v>
      </c>
    </row>
    <row r="492" spans="1:8" x14ac:dyDescent="0.35">
      <c r="A492" t="s">
        <v>76</v>
      </c>
      <c r="B492" t="s">
        <v>130</v>
      </c>
      <c r="C492">
        <v>2031</v>
      </c>
      <c r="D492" t="s">
        <v>331</v>
      </c>
      <c r="E492" t="s">
        <v>331</v>
      </c>
      <c r="F492" t="s">
        <v>76</v>
      </c>
      <c r="G492" t="str">
        <f>INDEX([2]master!$A$1:$C$498,MATCH(F492,[2]master!$A$1:$A$498,0),2)</f>
        <v>Carboneutralité au Canada</v>
      </c>
      <c r="H492" s="27">
        <v>1221697.4974200202</v>
      </c>
    </row>
    <row r="493" spans="1:8" x14ac:dyDescent="0.35">
      <c r="A493" t="s">
        <v>76</v>
      </c>
      <c r="B493" t="s">
        <v>130</v>
      </c>
      <c r="C493">
        <v>2032</v>
      </c>
      <c r="D493" t="s">
        <v>331</v>
      </c>
      <c r="E493" t="s">
        <v>331</v>
      </c>
      <c r="F493" t="s">
        <v>76</v>
      </c>
      <c r="G493" t="str">
        <f>INDEX([2]master!$A$1:$C$498,MATCH(F493,[2]master!$A$1:$A$498,0),2)</f>
        <v>Carboneutralité au Canada</v>
      </c>
      <c r="H493" s="27">
        <v>1220018.0002390414</v>
      </c>
    </row>
    <row r="494" spans="1:8" x14ac:dyDescent="0.35">
      <c r="A494" t="s">
        <v>76</v>
      </c>
      <c r="B494" t="s">
        <v>130</v>
      </c>
      <c r="C494">
        <v>2033</v>
      </c>
      <c r="D494" t="s">
        <v>331</v>
      </c>
      <c r="E494" t="s">
        <v>331</v>
      </c>
      <c r="F494" t="s">
        <v>76</v>
      </c>
      <c r="G494" t="str">
        <f>INDEX([2]master!$A$1:$C$498,MATCH(F494,[2]master!$A$1:$A$498,0),2)</f>
        <v>Carboneutralité au Canada</v>
      </c>
      <c r="H494" s="27">
        <v>1220675.3290340833</v>
      </c>
    </row>
    <row r="495" spans="1:8" x14ac:dyDescent="0.35">
      <c r="A495" t="s">
        <v>76</v>
      </c>
      <c r="B495" t="s">
        <v>130</v>
      </c>
      <c r="C495">
        <v>2034</v>
      </c>
      <c r="D495" t="s">
        <v>331</v>
      </c>
      <c r="E495" t="s">
        <v>331</v>
      </c>
      <c r="F495" t="s">
        <v>76</v>
      </c>
      <c r="G495" t="str">
        <f>INDEX([2]master!$A$1:$C$498,MATCH(F495,[2]master!$A$1:$A$498,0),2)</f>
        <v>Carboneutralité au Canada</v>
      </c>
      <c r="H495" s="27">
        <v>1232493.9112844707</v>
      </c>
    </row>
    <row r="496" spans="1:8" x14ac:dyDescent="0.35">
      <c r="A496" t="s">
        <v>76</v>
      </c>
      <c r="B496" t="s">
        <v>130</v>
      </c>
      <c r="C496">
        <v>2035</v>
      </c>
      <c r="D496" t="s">
        <v>331</v>
      </c>
      <c r="E496" t="s">
        <v>331</v>
      </c>
      <c r="F496" t="s">
        <v>76</v>
      </c>
      <c r="G496" t="str">
        <f>INDEX([2]master!$A$1:$C$498,MATCH(F496,[2]master!$A$1:$A$498,0),2)</f>
        <v>Carboneutralité au Canada</v>
      </c>
      <c r="H496" s="27">
        <v>1242374.0015364604</v>
      </c>
    </row>
    <row r="497" spans="1:8" x14ac:dyDescent="0.35">
      <c r="A497" t="s">
        <v>76</v>
      </c>
      <c r="B497" t="s">
        <v>130</v>
      </c>
      <c r="C497">
        <v>2036</v>
      </c>
      <c r="D497" t="s">
        <v>331</v>
      </c>
      <c r="E497" t="s">
        <v>331</v>
      </c>
      <c r="F497" t="s">
        <v>76</v>
      </c>
      <c r="G497" t="str">
        <f>INDEX([2]master!$A$1:$C$498,MATCH(F497,[2]master!$A$1:$A$498,0),2)</f>
        <v>Carboneutralité au Canada</v>
      </c>
      <c r="H497" s="27">
        <v>1252923.3328950554</v>
      </c>
    </row>
    <row r="498" spans="1:8" x14ac:dyDescent="0.35">
      <c r="A498" t="s">
        <v>76</v>
      </c>
      <c r="B498" t="s">
        <v>130</v>
      </c>
      <c r="C498">
        <v>2037</v>
      </c>
      <c r="D498" t="s">
        <v>331</v>
      </c>
      <c r="E498" t="s">
        <v>331</v>
      </c>
      <c r="F498" t="s">
        <v>76</v>
      </c>
      <c r="G498" t="str">
        <f>INDEX([2]master!$A$1:$C$498,MATCH(F498,[2]master!$A$1:$A$498,0),2)</f>
        <v>Carboneutralité au Canada</v>
      </c>
      <c r="H498" s="27">
        <v>1264388.2399149879</v>
      </c>
    </row>
    <row r="499" spans="1:8" x14ac:dyDescent="0.35">
      <c r="A499" t="s">
        <v>76</v>
      </c>
      <c r="B499" t="s">
        <v>130</v>
      </c>
      <c r="C499">
        <v>2038</v>
      </c>
      <c r="D499" t="s">
        <v>331</v>
      </c>
      <c r="E499" t="s">
        <v>331</v>
      </c>
      <c r="F499" t="s">
        <v>76</v>
      </c>
      <c r="G499" t="str">
        <f>INDEX([2]master!$A$1:$C$498,MATCH(F499,[2]master!$A$1:$A$498,0),2)</f>
        <v>Carboneutralité au Canada</v>
      </c>
      <c r="H499" s="27">
        <v>1278409.5215647984</v>
      </c>
    </row>
    <row r="500" spans="1:8" x14ac:dyDescent="0.35">
      <c r="A500" t="s">
        <v>76</v>
      </c>
      <c r="B500" t="s">
        <v>130</v>
      </c>
      <c r="C500">
        <v>2039</v>
      </c>
      <c r="D500" t="s">
        <v>331</v>
      </c>
      <c r="E500" t="s">
        <v>331</v>
      </c>
      <c r="F500" t="s">
        <v>76</v>
      </c>
      <c r="G500" t="str">
        <f>INDEX([2]master!$A$1:$C$498,MATCH(F500,[2]master!$A$1:$A$498,0),2)</f>
        <v>Carboneutralité au Canada</v>
      </c>
      <c r="H500" s="27">
        <v>1288350.9763461002</v>
      </c>
    </row>
    <row r="501" spans="1:8" x14ac:dyDescent="0.35">
      <c r="A501" t="s">
        <v>76</v>
      </c>
      <c r="B501" t="s">
        <v>130</v>
      </c>
      <c r="C501">
        <v>2040</v>
      </c>
      <c r="D501" t="s">
        <v>331</v>
      </c>
      <c r="E501" t="s">
        <v>331</v>
      </c>
      <c r="F501" t="s">
        <v>76</v>
      </c>
      <c r="G501" t="str">
        <f>INDEX([2]master!$A$1:$C$498,MATCH(F501,[2]master!$A$1:$A$498,0),2)</f>
        <v>Carboneutralité au Canada</v>
      </c>
      <c r="H501" s="27">
        <v>1301667.558562747</v>
      </c>
    </row>
    <row r="502" spans="1:8" x14ac:dyDescent="0.35">
      <c r="A502" t="s">
        <v>76</v>
      </c>
      <c r="B502" t="s">
        <v>130</v>
      </c>
      <c r="C502">
        <v>2041</v>
      </c>
      <c r="D502" t="s">
        <v>331</v>
      </c>
      <c r="E502" t="s">
        <v>331</v>
      </c>
      <c r="F502" t="s">
        <v>76</v>
      </c>
      <c r="G502" t="str">
        <f>INDEX([2]master!$A$1:$C$498,MATCH(F502,[2]master!$A$1:$A$498,0),2)</f>
        <v>Carboneutralité au Canada</v>
      </c>
      <c r="H502" s="27">
        <v>1311103.461350916</v>
      </c>
    </row>
    <row r="503" spans="1:8" x14ac:dyDescent="0.35">
      <c r="A503" t="s">
        <v>76</v>
      </c>
      <c r="B503" t="s">
        <v>130</v>
      </c>
      <c r="C503">
        <v>2042</v>
      </c>
      <c r="D503" t="s">
        <v>331</v>
      </c>
      <c r="E503" t="s">
        <v>331</v>
      </c>
      <c r="F503" t="s">
        <v>76</v>
      </c>
      <c r="G503" t="str">
        <f>INDEX([2]master!$A$1:$C$498,MATCH(F503,[2]master!$A$1:$A$498,0),2)</f>
        <v>Carboneutralité au Canada</v>
      </c>
      <c r="H503" s="27">
        <v>1309490.8990605508</v>
      </c>
    </row>
    <row r="504" spans="1:8" x14ac:dyDescent="0.35">
      <c r="A504" t="s">
        <v>76</v>
      </c>
      <c r="B504" t="s">
        <v>130</v>
      </c>
      <c r="C504">
        <v>2043</v>
      </c>
      <c r="D504" t="s">
        <v>331</v>
      </c>
      <c r="E504" t="s">
        <v>331</v>
      </c>
      <c r="F504" t="s">
        <v>76</v>
      </c>
      <c r="G504" t="str">
        <f>INDEX([2]master!$A$1:$C$498,MATCH(F504,[2]master!$A$1:$A$498,0),2)</f>
        <v>Carboneutralité au Canada</v>
      </c>
      <c r="H504" s="27">
        <v>1305056.7144545882</v>
      </c>
    </row>
    <row r="505" spans="1:8" x14ac:dyDescent="0.35">
      <c r="A505" t="s">
        <v>76</v>
      </c>
      <c r="B505" t="s">
        <v>130</v>
      </c>
      <c r="C505">
        <v>2044</v>
      </c>
      <c r="D505" t="s">
        <v>331</v>
      </c>
      <c r="E505" t="s">
        <v>331</v>
      </c>
      <c r="F505" t="s">
        <v>76</v>
      </c>
      <c r="G505" t="str">
        <f>INDEX([2]master!$A$1:$C$498,MATCH(F505,[2]master!$A$1:$A$498,0),2)</f>
        <v>Carboneutralité au Canada</v>
      </c>
      <c r="H505" s="27">
        <v>1306675.8460741797</v>
      </c>
    </row>
    <row r="506" spans="1:8" x14ac:dyDescent="0.35">
      <c r="A506" t="s">
        <v>76</v>
      </c>
      <c r="B506" t="s">
        <v>130</v>
      </c>
      <c r="C506">
        <v>2045</v>
      </c>
      <c r="D506" t="s">
        <v>331</v>
      </c>
      <c r="E506" t="s">
        <v>331</v>
      </c>
      <c r="F506" t="s">
        <v>76</v>
      </c>
      <c r="G506" t="str">
        <f>INDEX([2]master!$A$1:$C$498,MATCH(F506,[2]master!$A$1:$A$498,0),2)</f>
        <v>Carboneutralité au Canada</v>
      </c>
      <c r="H506" s="27">
        <v>1297661.6684936965</v>
      </c>
    </row>
    <row r="507" spans="1:8" x14ac:dyDescent="0.35">
      <c r="A507" t="s">
        <v>76</v>
      </c>
      <c r="B507" t="s">
        <v>130</v>
      </c>
      <c r="C507">
        <v>2046</v>
      </c>
      <c r="D507" t="s">
        <v>331</v>
      </c>
      <c r="E507" t="s">
        <v>331</v>
      </c>
      <c r="F507" t="s">
        <v>76</v>
      </c>
      <c r="G507" t="str">
        <f>INDEX([2]master!$A$1:$C$498,MATCH(F507,[2]master!$A$1:$A$498,0),2)</f>
        <v>Carboneutralité au Canada</v>
      </c>
      <c r="H507" s="27">
        <v>1296512.8166903455</v>
      </c>
    </row>
    <row r="508" spans="1:8" x14ac:dyDescent="0.35">
      <c r="A508" t="s">
        <v>76</v>
      </c>
      <c r="B508" t="s">
        <v>130</v>
      </c>
      <c r="C508">
        <v>2047</v>
      </c>
      <c r="D508" t="s">
        <v>331</v>
      </c>
      <c r="E508" t="s">
        <v>331</v>
      </c>
      <c r="F508" t="s">
        <v>76</v>
      </c>
      <c r="G508" t="str">
        <f>INDEX([2]master!$A$1:$C$498,MATCH(F508,[2]master!$A$1:$A$498,0),2)</f>
        <v>Carboneutralité au Canada</v>
      </c>
      <c r="H508" s="27">
        <v>1294267.3831987667</v>
      </c>
    </row>
    <row r="509" spans="1:8" x14ac:dyDescent="0.35">
      <c r="A509" t="s">
        <v>76</v>
      </c>
      <c r="B509" t="s">
        <v>130</v>
      </c>
      <c r="C509">
        <v>2048</v>
      </c>
      <c r="D509" t="s">
        <v>331</v>
      </c>
      <c r="E509" t="s">
        <v>331</v>
      </c>
      <c r="F509" t="s">
        <v>76</v>
      </c>
      <c r="G509" t="str">
        <f>INDEX([2]master!$A$1:$C$498,MATCH(F509,[2]master!$A$1:$A$498,0),2)</f>
        <v>Carboneutralité au Canada</v>
      </c>
      <c r="H509" s="27">
        <v>1284826.3262115496</v>
      </c>
    </row>
    <row r="510" spans="1:8" x14ac:dyDescent="0.35">
      <c r="A510" t="s">
        <v>76</v>
      </c>
      <c r="B510" t="s">
        <v>130</v>
      </c>
      <c r="C510">
        <v>2049</v>
      </c>
      <c r="D510" t="s">
        <v>331</v>
      </c>
      <c r="E510" t="s">
        <v>331</v>
      </c>
      <c r="F510" t="s">
        <v>76</v>
      </c>
      <c r="G510" t="str">
        <f>INDEX([2]master!$A$1:$C$498,MATCH(F510,[2]master!$A$1:$A$498,0),2)</f>
        <v>Carboneutralité au Canada</v>
      </c>
      <c r="H510" s="27">
        <v>1278581.1996080596</v>
      </c>
    </row>
    <row r="511" spans="1:8" x14ac:dyDescent="0.35">
      <c r="A511" t="s">
        <v>76</v>
      </c>
      <c r="B511" t="s">
        <v>130</v>
      </c>
      <c r="C511">
        <v>2050</v>
      </c>
      <c r="D511" t="s">
        <v>331</v>
      </c>
      <c r="E511" t="s">
        <v>331</v>
      </c>
      <c r="F511" t="s">
        <v>76</v>
      </c>
      <c r="G511" t="str">
        <f>INDEX([2]master!$A$1:$C$498,MATCH(F511,[2]master!$A$1:$A$498,0),2)</f>
        <v>Carboneutralité au Canada</v>
      </c>
      <c r="H511" s="27">
        <v>1264489.950551878</v>
      </c>
    </row>
  </sheetData>
  <autoFilter ref="A1:H511" xr:uid="{37D5A1C6-0862-4885-B5DF-CE06BDF3F741}">
    <filterColumn colId="6">
      <filters>
        <filter val="Carboneutralité au Canada"/>
        <filter val="Mesures actuelles totale"/>
      </filters>
    </filterColumn>
  </autoFilter>
  <pageMargins left="0.7" right="0.7" top="0.75" bottom="0.75" header="0.3" footer="0.3"/>
  <pageSetup orientation="portrait" horizontalDpi="90" verticalDpi="9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11B9-A51D-4C45-BBBB-8D5F7D5AEE15}">
  <dimension ref="A1:G493"/>
  <sheetViews>
    <sheetView topLeftCell="A451" zoomScale="80" zoomScaleNormal="80" workbookViewId="0">
      <selection activeCell="A330" sqref="A330:A493"/>
    </sheetView>
  </sheetViews>
  <sheetFormatPr defaultRowHeight="14.5" x14ac:dyDescent="0.35"/>
  <cols>
    <col min="1" max="1" width="18.1796875" bestFit="1" customWidth="1"/>
    <col min="2" max="2" width="38.54296875" bestFit="1" customWidth="1"/>
    <col min="3" max="3" width="11.1796875" customWidth="1"/>
    <col min="4" max="4" width="23" bestFit="1" customWidth="1"/>
    <col min="5" max="5" width="23" customWidth="1"/>
    <col min="6" max="6" width="18.1796875" style="28" bestFit="1" customWidth="1"/>
    <col min="7" max="7" width="18.1796875" style="28" customWidth="1"/>
  </cols>
  <sheetData>
    <row r="1" spans="1:6" x14ac:dyDescent="0.35">
      <c r="A1" t="s">
        <v>2</v>
      </c>
      <c r="B1" t="s">
        <v>286</v>
      </c>
      <c r="C1" t="s">
        <v>4</v>
      </c>
      <c r="D1" t="s">
        <v>260</v>
      </c>
      <c r="E1" t="s">
        <v>333</v>
      </c>
      <c r="F1" s="28" t="s">
        <v>7</v>
      </c>
    </row>
    <row r="2" spans="1:6" x14ac:dyDescent="0.35">
      <c r="A2" s="28" t="s">
        <v>77</v>
      </c>
      <c r="B2" s="28" t="s">
        <v>112</v>
      </c>
      <c r="C2">
        <v>2010</v>
      </c>
      <c r="D2" s="28" t="s">
        <v>131</v>
      </c>
      <c r="E2" s="28" t="s">
        <v>131</v>
      </c>
      <c r="F2" s="28">
        <v>235.71928293633749</v>
      </c>
    </row>
    <row r="3" spans="1:6" x14ac:dyDescent="0.35">
      <c r="A3" s="28" t="s">
        <v>77</v>
      </c>
      <c r="B3" s="28" t="s">
        <v>112</v>
      </c>
      <c r="C3">
        <v>2011</v>
      </c>
      <c r="D3" s="28" t="s">
        <v>131</v>
      </c>
      <c r="E3" s="28" t="s">
        <v>131</v>
      </c>
      <c r="F3" s="28">
        <v>241.1545200834654</v>
      </c>
    </row>
    <row r="4" spans="1:6" x14ac:dyDescent="0.35">
      <c r="A4" s="28" t="s">
        <v>77</v>
      </c>
      <c r="B4" s="28" t="s">
        <v>112</v>
      </c>
      <c r="C4">
        <v>2012</v>
      </c>
      <c r="D4" s="28" t="s">
        <v>131</v>
      </c>
      <c r="E4" s="28" t="s">
        <v>131</v>
      </c>
      <c r="F4" s="28">
        <v>230.76292178836843</v>
      </c>
    </row>
    <row r="5" spans="1:6" x14ac:dyDescent="0.35">
      <c r="A5" s="28" t="s">
        <v>77</v>
      </c>
      <c r="B5" s="28" t="s">
        <v>112</v>
      </c>
      <c r="C5">
        <v>2013</v>
      </c>
      <c r="D5" s="28" t="s">
        <v>131</v>
      </c>
      <c r="E5" s="28" t="s">
        <v>131</v>
      </c>
      <c r="F5" s="28">
        <v>243.97805376071273</v>
      </c>
    </row>
    <row r="6" spans="1:6" x14ac:dyDescent="0.35">
      <c r="A6" s="28" t="s">
        <v>77</v>
      </c>
      <c r="B6" s="28" t="s">
        <v>112</v>
      </c>
      <c r="C6">
        <v>2014</v>
      </c>
      <c r="D6" s="28" t="s">
        <v>131</v>
      </c>
      <c r="E6" s="28" t="s">
        <v>131</v>
      </c>
      <c r="F6" s="28">
        <v>217.26893361830136</v>
      </c>
    </row>
    <row r="7" spans="1:6" x14ac:dyDescent="0.35">
      <c r="A7" s="28" t="s">
        <v>77</v>
      </c>
      <c r="B7" s="28" t="s">
        <v>112</v>
      </c>
      <c r="C7">
        <v>2015</v>
      </c>
      <c r="D7" s="28" t="s">
        <v>131</v>
      </c>
      <c r="E7" s="28" t="s">
        <v>131</v>
      </c>
      <c r="F7" s="28">
        <v>222.84141380810959</v>
      </c>
    </row>
    <row r="8" spans="1:6" x14ac:dyDescent="0.35">
      <c r="A8" s="28" t="s">
        <v>77</v>
      </c>
      <c r="B8" s="28" t="s">
        <v>112</v>
      </c>
      <c r="C8">
        <v>2016</v>
      </c>
      <c r="D8" s="28" t="s">
        <v>131</v>
      </c>
      <c r="E8" s="28" t="s">
        <v>131</v>
      </c>
      <c r="F8" s="28">
        <v>241.35106826630135</v>
      </c>
    </row>
    <row r="9" spans="1:6" x14ac:dyDescent="0.35">
      <c r="A9" s="28" t="s">
        <v>77</v>
      </c>
      <c r="B9" s="28" t="s">
        <v>112</v>
      </c>
      <c r="C9">
        <v>2017</v>
      </c>
      <c r="D9" s="28" t="s">
        <v>131</v>
      </c>
      <c r="E9" s="28" t="s">
        <v>131</v>
      </c>
      <c r="F9" s="28">
        <v>221.64765457216427</v>
      </c>
    </row>
    <row r="10" spans="1:6" x14ac:dyDescent="0.35">
      <c r="A10" s="28" t="s">
        <v>77</v>
      </c>
      <c r="B10" s="28" t="s">
        <v>112</v>
      </c>
      <c r="C10">
        <v>2018</v>
      </c>
      <c r="D10" s="28" t="s">
        <v>131</v>
      </c>
      <c r="E10" s="28" t="s">
        <v>131</v>
      </c>
      <c r="F10" s="28">
        <v>226.0563304831233</v>
      </c>
    </row>
    <row r="11" spans="1:6" x14ac:dyDescent="0.35">
      <c r="A11" s="28" t="s">
        <v>77</v>
      </c>
      <c r="B11" s="28" t="s">
        <v>112</v>
      </c>
      <c r="C11">
        <v>2019</v>
      </c>
      <c r="D11" s="28" t="s">
        <v>131</v>
      </c>
      <c r="E11" s="28" t="s">
        <v>131</v>
      </c>
      <c r="F11" s="28">
        <v>230.65352979402732</v>
      </c>
    </row>
    <row r="12" spans="1:6" x14ac:dyDescent="0.35">
      <c r="A12" s="28" t="s">
        <v>77</v>
      </c>
      <c r="B12" s="28" t="s">
        <v>112</v>
      </c>
      <c r="C12">
        <v>2020</v>
      </c>
      <c r="D12" s="28" t="s">
        <v>131</v>
      </c>
      <c r="E12" s="28" t="s">
        <v>131</v>
      </c>
      <c r="F12" s="28">
        <v>233.07314003178072</v>
      </c>
    </row>
    <row r="13" spans="1:6" x14ac:dyDescent="0.35">
      <c r="A13" s="28" t="s">
        <v>77</v>
      </c>
      <c r="B13" s="28" t="s">
        <v>112</v>
      </c>
      <c r="C13">
        <v>2021</v>
      </c>
      <c r="D13" s="28" t="s">
        <v>131</v>
      </c>
      <c r="E13" s="28" t="s">
        <v>131</v>
      </c>
      <c r="F13" s="28">
        <v>218.19401672350688</v>
      </c>
    </row>
    <row r="14" spans="1:6" x14ac:dyDescent="0.35">
      <c r="A14" s="28" t="s">
        <v>77</v>
      </c>
      <c r="B14" s="28" t="s">
        <v>112</v>
      </c>
      <c r="C14">
        <v>2022</v>
      </c>
      <c r="D14" s="28" t="s">
        <v>131</v>
      </c>
      <c r="E14" s="28" t="s">
        <v>131</v>
      </c>
      <c r="F14" s="28">
        <v>226.35660381189047</v>
      </c>
    </row>
    <row r="15" spans="1:6" x14ac:dyDescent="0.35">
      <c r="A15" s="28" t="s">
        <v>77</v>
      </c>
      <c r="B15" s="28" t="s">
        <v>112</v>
      </c>
      <c r="C15">
        <v>2023</v>
      </c>
      <c r="D15" s="28" t="s">
        <v>131</v>
      </c>
      <c r="E15" s="28" t="s">
        <v>131</v>
      </c>
      <c r="F15" s="28">
        <v>226.72093228857563</v>
      </c>
    </row>
    <row r="16" spans="1:6" x14ac:dyDescent="0.35">
      <c r="A16" s="28" t="s">
        <v>77</v>
      </c>
      <c r="B16" s="28" t="s">
        <v>112</v>
      </c>
      <c r="C16">
        <v>2024</v>
      </c>
      <c r="D16" s="28" t="s">
        <v>131</v>
      </c>
      <c r="E16" s="28" t="s">
        <v>131</v>
      </c>
      <c r="F16" s="28">
        <v>227.02966063528282</v>
      </c>
    </row>
    <row r="17" spans="1:6" x14ac:dyDescent="0.35">
      <c r="A17" s="28" t="s">
        <v>77</v>
      </c>
      <c r="B17" s="28" t="s">
        <v>112</v>
      </c>
      <c r="C17">
        <v>2025</v>
      </c>
      <c r="D17" s="28" t="s">
        <v>131</v>
      </c>
      <c r="E17" s="28" t="s">
        <v>131</v>
      </c>
      <c r="F17" s="28">
        <v>227.36308871615924</v>
      </c>
    </row>
    <row r="18" spans="1:6" x14ac:dyDescent="0.35">
      <c r="A18" s="28" t="s">
        <v>77</v>
      </c>
      <c r="B18" s="28" t="s">
        <v>112</v>
      </c>
      <c r="C18">
        <v>2026</v>
      </c>
      <c r="D18" s="28" t="s">
        <v>131</v>
      </c>
      <c r="E18" s="28" t="s">
        <v>131</v>
      </c>
      <c r="F18" s="28">
        <v>227.70761493593812</v>
      </c>
    </row>
    <row r="19" spans="1:6" x14ac:dyDescent="0.35">
      <c r="A19" s="28" t="s">
        <v>77</v>
      </c>
      <c r="B19" s="28" t="s">
        <v>112</v>
      </c>
      <c r="C19">
        <v>2027</v>
      </c>
      <c r="D19" s="28" t="s">
        <v>131</v>
      </c>
      <c r="E19" s="28" t="s">
        <v>131</v>
      </c>
      <c r="F19" s="28">
        <v>227.97701086453799</v>
      </c>
    </row>
    <row r="20" spans="1:6" x14ac:dyDescent="0.35">
      <c r="A20" s="28" t="s">
        <v>77</v>
      </c>
      <c r="B20" s="28" t="s">
        <v>112</v>
      </c>
      <c r="C20">
        <v>2028</v>
      </c>
      <c r="D20" s="28" t="s">
        <v>131</v>
      </c>
      <c r="E20" s="28" t="s">
        <v>131</v>
      </c>
      <c r="F20" s="28">
        <v>228.35471528782969</v>
      </c>
    </row>
    <row r="21" spans="1:6" x14ac:dyDescent="0.35">
      <c r="A21" s="28" t="s">
        <v>77</v>
      </c>
      <c r="B21" s="28" t="s">
        <v>112</v>
      </c>
      <c r="C21">
        <v>2029</v>
      </c>
      <c r="D21" s="28" t="s">
        <v>131</v>
      </c>
      <c r="E21" s="28" t="s">
        <v>131</v>
      </c>
      <c r="F21" s="28">
        <v>288.60033564580641</v>
      </c>
    </row>
    <row r="22" spans="1:6" x14ac:dyDescent="0.35">
      <c r="A22" s="28" t="s">
        <v>77</v>
      </c>
      <c r="B22" s="28" t="s">
        <v>112</v>
      </c>
      <c r="C22">
        <v>2030</v>
      </c>
      <c r="D22" s="28" t="s">
        <v>131</v>
      </c>
      <c r="E22" s="28" t="s">
        <v>131</v>
      </c>
      <c r="F22" s="28">
        <v>348.93343176960673</v>
      </c>
    </row>
    <row r="23" spans="1:6" x14ac:dyDescent="0.35">
      <c r="A23" s="28" t="s">
        <v>77</v>
      </c>
      <c r="B23" s="28" t="s">
        <v>112</v>
      </c>
      <c r="C23">
        <v>2031</v>
      </c>
      <c r="D23" s="28" t="s">
        <v>131</v>
      </c>
      <c r="E23" s="28" t="s">
        <v>131</v>
      </c>
      <c r="F23" s="28">
        <v>349.12584299613621</v>
      </c>
    </row>
    <row r="24" spans="1:6" x14ac:dyDescent="0.35">
      <c r="A24" s="28" t="s">
        <v>77</v>
      </c>
      <c r="B24" s="28" t="s">
        <v>112</v>
      </c>
      <c r="C24">
        <v>2032</v>
      </c>
      <c r="D24" s="28" t="s">
        <v>131</v>
      </c>
      <c r="E24" s="28" t="s">
        <v>131</v>
      </c>
      <c r="F24" s="28">
        <v>349.32555898130062</v>
      </c>
    </row>
    <row r="25" spans="1:6" x14ac:dyDescent="0.35">
      <c r="A25" s="28" t="s">
        <v>77</v>
      </c>
      <c r="B25" s="28" t="s">
        <v>112</v>
      </c>
      <c r="C25">
        <v>2033</v>
      </c>
      <c r="D25" s="28" t="s">
        <v>131</v>
      </c>
      <c r="E25" s="28" t="s">
        <v>131</v>
      </c>
      <c r="F25" s="28">
        <v>349.65326150032911</v>
      </c>
    </row>
    <row r="26" spans="1:6" x14ac:dyDescent="0.35">
      <c r="A26" s="28" t="s">
        <v>77</v>
      </c>
      <c r="B26" s="28" t="s">
        <v>112</v>
      </c>
      <c r="C26">
        <v>2034</v>
      </c>
      <c r="D26" s="28" t="s">
        <v>131</v>
      </c>
      <c r="E26" s="28" t="s">
        <v>131</v>
      </c>
      <c r="F26" s="28">
        <v>349.91753804455448</v>
      </c>
    </row>
    <row r="27" spans="1:6" x14ac:dyDescent="0.35">
      <c r="A27" s="28" t="s">
        <v>77</v>
      </c>
      <c r="B27" s="28" t="s">
        <v>112</v>
      </c>
      <c r="C27">
        <v>2035</v>
      </c>
      <c r="D27" s="28" t="s">
        <v>131</v>
      </c>
      <c r="E27" s="28" t="s">
        <v>131</v>
      </c>
      <c r="F27" s="28">
        <v>350.07034221751223</v>
      </c>
    </row>
    <row r="28" spans="1:6" x14ac:dyDescent="0.35">
      <c r="A28" s="28" t="s">
        <v>77</v>
      </c>
      <c r="B28" s="28" t="s">
        <v>112</v>
      </c>
      <c r="C28">
        <v>2036</v>
      </c>
      <c r="D28" s="28" t="s">
        <v>131</v>
      </c>
      <c r="E28" s="28" t="s">
        <v>131</v>
      </c>
      <c r="F28" s="28">
        <v>350.15216294686644</v>
      </c>
    </row>
    <row r="29" spans="1:6" x14ac:dyDescent="0.35">
      <c r="A29" s="28" t="s">
        <v>77</v>
      </c>
      <c r="B29" s="28" t="s">
        <v>112</v>
      </c>
      <c r="C29">
        <v>2037</v>
      </c>
      <c r="D29" s="28" t="s">
        <v>131</v>
      </c>
      <c r="E29" s="28" t="s">
        <v>131</v>
      </c>
      <c r="F29" s="28">
        <v>350.23386242712434</v>
      </c>
    </row>
    <row r="30" spans="1:6" x14ac:dyDescent="0.35">
      <c r="A30" s="28" t="s">
        <v>77</v>
      </c>
      <c r="B30" s="28" t="s">
        <v>112</v>
      </c>
      <c r="C30">
        <v>2038</v>
      </c>
      <c r="D30" s="28" t="s">
        <v>131</v>
      </c>
      <c r="E30" s="28" t="s">
        <v>131</v>
      </c>
      <c r="F30" s="28">
        <v>350.31887698449111</v>
      </c>
    </row>
    <row r="31" spans="1:6" x14ac:dyDescent="0.35">
      <c r="A31" s="28" t="s">
        <v>77</v>
      </c>
      <c r="B31" s="28" t="s">
        <v>112</v>
      </c>
      <c r="C31">
        <v>2039</v>
      </c>
      <c r="D31" s="28" t="s">
        <v>131</v>
      </c>
      <c r="E31" s="28" t="s">
        <v>131</v>
      </c>
      <c r="F31" s="28">
        <v>350.40589232686222</v>
      </c>
    </row>
    <row r="32" spans="1:6" x14ac:dyDescent="0.35">
      <c r="A32" s="28" t="s">
        <v>77</v>
      </c>
      <c r="B32" s="28" t="s">
        <v>112</v>
      </c>
      <c r="C32">
        <v>2040</v>
      </c>
      <c r="D32" s="28" t="s">
        <v>131</v>
      </c>
      <c r="E32" s="28" t="s">
        <v>131</v>
      </c>
      <c r="F32" s="28">
        <v>350.49346422222618</v>
      </c>
    </row>
    <row r="33" spans="1:6" x14ac:dyDescent="0.35">
      <c r="A33" s="28" t="s">
        <v>77</v>
      </c>
      <c r="B33" s="28" t="s">
        <v>112</v>
      </c>
      <c r="C33">
        <v>2041</v>
      </c>
      <c r="D33" s="28" t="s">
        <v>131</v>
      </c>
      <c r="E33" s="28" t="s">
        <v>131</v>
      </c>
      <c r="F33" s="28">
        <v>350.54734376082956</v>
      </c>
    </row>
    <row r="34" spans="1:6" x14ac:dyDescent="0.35">
      <c r="A34" s="28" t="s">
        <v>77</v>
      </c>
      <c r="B34" s="28" t="s">
        <v>112</v>
      </c>
      <c r="C34">
        <v>2042</v>
      </c>
      <c r="D34" s="28" t="s">
        <v>131</v>
      </c>
      <c r="E34" s="28" t="s">
        <v>131</v>
      </c>
      <c r="F34" s="28">
        <v>350.61321658005284</v>
      </c>
    </row>
    <row r="35" spans="1:6" x14ac:dyDescent="0.35">
      <c r="A35" s="28" t="s">
        <v>77</v>
      </c>
      <c r="B35" s="28" t="s">
        <v>112</v>
      </c>
      <c r="C35">
        <v>2043</v>
      </c>
      <c r="D35" s="28" t="s">
        <v>131</v>
      </c>
      <c r="E35" s="28" t="s">
        <v>131</v>
      </c>
      <c r="F35" s="28">
        <v>350.63869642236239</v>
      </c>
    </row>
    <row r="36" spans="1:6" x14ac:dyDescent="0.35">
      <c r="A36" s="28" t="s">
        <v>77</v>
      </c>
      <c r="B36" s="28" t="s">
        <v>112</v>
      </c>
      <c r="C36">
        <v>2044</v>
      </c>
      <c r="D36" s="28" t="s">
        <v>131</v>
      </c>
      <c r="E36" s="28" t="s">
        <v>131</v>
      </c>
      <c r="F36" s="28">
        <v>350.66316238760658</v>
      </c>
    </row>
    <row r="37" spans="1:6" x14ac:dyDescent="0.35">
      <c r="A37" s="28" t="s">
        <v>77</v>
      </c>
      <c r="B37" s="28" t="s">
        <v>112</v>
      </c>
      <c r="C37">
        <v>2045</v>
      </c>
      <c r="D37" s="28" t="s">
        <v>131</v>
      </c>
      <c r="E37" s="28" t="s">
        <v>131</v>
      </c>
      <c r="F37" s="28">
        <v>350.68690182127773</v>
      </c>
    </row>
    <row r="38" spans="1:6" x14ac:dyDescent="0.35">
      <c r="A38" s="28" t="s">
        <v>77</v>
      </c>
      <c r="B38" s="28" t="s">
        <v>112</v>
      </c>
      <c r="C38">
        <v>2046</v>
      </c>
      <c r="D38" s="28" t="s">
        <v>131</v>
      </c>
      <c r="E38" s="28" t="s">
        <v>131</v>
      </c>
      <c r="F38" s="28">
        <v>350.71050653688462</v>
      </c>
    </row>
    <row r="39" spans="1:6" x14ac:dyDescent="0.35">
      <c r="A39" s="28" t="s">
        <v>77</v>
      </c>
      <c r="B39" s="28" t="s">
        <v>112</v>
      </c>
      <c r="C39">
        <v>2047</v>
      </c>
      <c r="D39" s="28" t="s">
        <v>131</v>
      </c>
      <c r="E39" s="28" t="s">
        <v>131</v>
      </c>
      <c r="F39" s="28">
        <v>350.74477341392111</v>
      </c>
    </row>
    <row r="40" spans="1:6" x14ac:dyDescent="0.35">
      <c r="A40" s="28" t="s">
        <v>77</v>
      </c>
      <c r="B40" s="28" t="s">
        <v>112</v>
      </c>
      <c r="C40">
        <v>2048</v>
      </c>
      <c r="D40" s="28" t="s">
        <v>131</v>
      </c>
      <c r="E40" s="28" t="s">
        <v>131</v>
      </c>
      <c r="F40" s="28">
        <v>350.83438465534635</v>
      </c>
    </row>
    <row r="41" spans="1:6" x14ac:dyDescent="0.35">
      <c r="A41" s="28" t="s">
        <v>77</v>
      </c>
      <c r="B41" s="28" t="s">
        <v>112</v>
      </c>
      <c r="C41">
        <v>2049</v>
      </c>
      <c r="D41" s="28" t="s">
        <v>131</v>
      </c>
      <c r="E41" s="28" t="s">
        <v>131</v>
      </c>
      <c r="F41" s="28">
        <v>350.92488937456983</v>
      </c>
    </row>
    <row r="42" spans="1:6" x14ac:dyDescent="0.35">
      <c r="A42" s="28" t="s">
        <v>77</v>
      </c>
      <c r="B42" s="28" t="s">
        <v>112</v>
      </c>
      <c r="C42">
        <v>2050</v>
      </c>
      <c r="D42" s="28" t="s">
        <v>131</v>
      </c>
      <c r="E42" s="28" t="s">
        <v>131</v>
      </c>
      <c r="F42" s="28">
        <v>351.0159689841006</v>
      </c>
    </row>
    <row r="43" spans="1:6" x14ac:dyDescent="0.35">
      <c r="A43" s="28" t="s">
        <v>77</v>
      </c>
      <c r="B43" s="28" t="s">
        <v>112</v>
      </c>
      <c r="C43">
        <v>2010</v>
      </c>
      <c r="D43" s="28" t="s">
        <v>334</v>
      </c>
      <c r="E43" s="28" t="s">
        <v>335</v>
      </c>
      <c r="F43" s="28">
        <v>0</v>
      </c>
    </row>
    <row r="44" spans="1:6" x14ac:dyDescent="0.35">
      <c r="A44" s="28" t="s">
        <v>77</v>
      </c>
      <c r="B44" s="28" t="s">
        <v>112</v>
      </c>
      <c r="C44">
        <v>2011</v>
      </c>
      <c r="D44" s="28" t="s">
        <v>334</v>
      </c>
      <c r="E44" s="28" t="s">
        <v>335</v>
      </c>
      <c r="F44" s="28">
        <v>0</v>
      </c>
    </row>
    <row r="45" spans="1:6" x14ac:dyDescent="0.35">
      <c r="A45" s="28" t="s">
        <v>77</v>
      </c>
      <c r="B45" s="28" t="s">
        <v>112</v>
      </c>
      <c r="C45">
        <v>2012</v>
      </c>
      <c r="D45" s="28" t="s">
        <v>334</v>
      </c>
      <c r="E45" s="28" t="s">
        <v>335</v>
      </c>
      <c r="F45" s="28">
        <v>0</v>
      </c>
    </row>
    <row r="46" spans="1:6" x14ac:dyDescent="0.35">
      <c r="A46" s="28" t="s">
        <v>77</v>
      </c>
      <c r="B46" s="28" t="s">
        <v>112</v>
      </c>
      <c r="C46">
        <v>2013</v>
      </c>
      <c r="D46" s="28" t="s">
        <v>334</v>
      </c>
      <c r="E46" s="28" t="s">
        <v>335</v>
      </c>
      <c r="F46" s="28">
        <v>0</v>
      </c>
    </row>
    <row r="47" spans="1:6" x14ac:dyDescent="0.35">
      <c r="A47" s="28" t="s">
        <v>77</v>
      </c>
      <c r="B47" s="28" t="s">
        <v>112</v>
      </c>
      <c r="C47">
        <v>2014</v>
      </c>
      <c r="D47" s="28" t="s">
        <v>334</v>
      </c>
      <c r="E47" s="28" t="s">
        <v>335</v>
      </c>
      <c r="F47" s="28">
        <v>39.083844565645677</v>
      </c>
    </row>
    <row r="48" spans="1:6" x14ac:dyDescent="0.35">
      <c r="A48" s="28" t="s">
        <v>77</v>
      </c>
      <c r="B48" s="28" t="s">
        <v>112</v>
      </c>
      <c r="C48">
        <v>2015</v>
      </c>
      <c r="D48" s="28" t="s">
        <v>334</v>
      </c>
      <c r="E48" s="28" t="s">
        <v>335</v>
      </c>
      <c r="F48" s="28">
        <v>55.428350702926515</v>
      </c>
    </row>
    <row r="49" spans="1:6" x14ac:dyDescent="0.35">
      <c r="A49" s="28" t="s">
        <v>77</v>
      </c>
      <c r="B49" s="28" t="s">
        <v>112</v>
      </c>
      <c r="C49">
        <v>2016</v>
      </c>
      <c r="D49" s="28" t="s">
        <v>334</v>
      </c>
      <c r="E49" s="28" t="s">
        <v>335</v>
      </c>
      <c r="F49" s="28">
        <v>70.887893241168996</v>
      </c>
    </row>
    <row r="50" spans="1:6" x14ac:dyDescent="0.35">
      <c r="A50" s="28" t="s">
        <v>77</v>
      </c>
      <c r="B50" s="28" t="s">
        <v>112</v>
      </c>
      <c r="C50">
        <v>2017</v>
      </c>
      <c r="D50" s="28" t="s">
        <v>334</v>
      </c>
      <c r="E50" s="28" t="s">
        <v>335</v>
      </c>
      <c r="F50" s="28">
        <v>120.26577216722845</v>
      </c>
    </row>
    <row r="51" spans="1:6" x14ac:dyDescent="0.35">
      <c r="A51" s="28" t="s">
        <v>77</v>
      </c>
      <c r="B51" s="28" t="s">
        <v>112</v>
      </c>
      <c r="C51">
        <v>2018</v>
      </c>
      <c r="D51" s="28" t="s">
        <v>334</v>
      </c>
      <c r="E51" s="28" t="s">
        <v>335</v>
      </c>
      <c r="F51" s="28">
        <v>154.07700556266505</v>
      </c>
    </row>
    <row r="52" spans="1:6" x14ac:dyDescent="0.35">
      <c r="A52" s="28" t="s">
        <v>77</v>
      </c>
      <c r="B52" s="28" t="s">
        <v>112</v>
      </c>
      <c r="C52">
        <v>2019</v>
      </c>
      <c r="D52" s="28" t="s">
        <v>334</v>
      </c>
      <c r="E52" s="28" t="s">
        <v>335</v>
      </c>
      <c r="F52" s="28">
        <v>152.11112519443833</v>
      </c>
    </row>
    <row r="53" spans="1:6" x14ac:dyDescent="0.35">
      <c r="A53" s="28" t="s">
        <v>77</v>
      </c>
      <c r="B53" s="28" t="s">
        <v>112</v>
      </c>
      <c r="C53">
        <v>2020</v>
      </c>
      <c r="D53" s="28" t="s">
        <v>334</v>
      </c>
      <c r="E53" s="28" t="s">
        <v>335</v>
      </c>
      <c r="F53" s="28">
        <v>148.38933827124094</v>
      </c>
    </row>
    <row r="54" spans="1:6" x14ac:dyDescent="0.35">
      <c r="A54" s="28" t="s">
        <v>77</v>
      </c>
      <c r="B54" s="28" t="s">
        <v>112</v>
      </c>
      <c r="C54">
        <v>2021</v>
      </c>
      <c r="D54" s="28" t="s">
        <v>334</v>
      </c>
      <c r="E54" s="28" t="s">
        <v>335</v>
      </c>
      <c r="F54" s="28">
        <v>182.24522473842819</v>
      </c>
    </row>
    <row r="55" spans="1:6" x14ac:dyDescent="0.35">
      <c r="A55" s="28" t="s">
        <v>77</v>
      </c>
      <c r="B55" s="28" t="s">
        <v>112</v>
      </c>
      <c r="C55">
        <v>2022</v>
      </c>
      <c r="D55" s="28" t="s">
        <v>334</v>
      </c>
      <c r="E55" s="28" t="s">
        <v>335</v>
      </c>
      <c r="F55" s="28">
        <v>217.42976137879478</v>
      </c>
    </row>
    <row r="56" spans="1:6" x14ac:dyDescent="0.35">
      <c r="A56" s="28" t="s">
        <v>77</v>
      </c>
      <c r="B56" s="28" t="s">
        <v>112</v>
      </c>
      <c r="C56">
        <v>2023</v>
      </c>
      <c r="D56" s="28" t="s">
        <v>334</v>
      </c>
      <c r="E56" s="28" t="s">
        <v>335</v>
      </c>
      <c r="F56" s="28">
        <v>225.73787618028896</v>
      </c>
    </row>
    <row r="57" spans="1:6" x14ac:dyDescent="0.35">
      <c r="A57" s="28" t="s">
        <v>77</v>
      </c>
      <c r="B57" s="28" t="s">
        <v>112</v>
      </c>
      <c r="C57">
        <v>2024</v>
      </c>
      <c r="D57" s="28" t="s">
        <v>334</v>
      </c>
      <c r="E57" s="28" t="s">
        <v>335</v>
      </c>
      <c r="F57" s="28">
        <v>206.29220238831999</v>
      </c>
    </row>
    <row r="58" spans="1:6" x14ac:dyDescent="0.35">
      <c r="A58" s="28" t="s">
        <v>77</v>
      </c>
      <c r="B58" s="28" t="s">
        <v>112</v>
      </c>
      <c r="C58">
        <v>2025</v>
      </c>
      <c r="D58" s="28" t="s">
        <v>334</v>
      </c>
      <c r="E58" s="28" t="s">
        <v>335</v>
      </c>
      <c r="F58" s="28">
        <v>215.27479863323137</v>
      </c>
    </row>
    <row r="59" spans="1:6" x14ac:dyDescent="0.35">
      <c r="A59" s="28" t="s">
        <v>77</v>
      </c>
      <c r="B59" s="28" t="s">
        <v>112</v>
      </c>
      <c r="C59">
        <v>2026</v>
      </c>
      <c r="D59" s="28" t="s">
        <v>334</v>
      </c>
      <c r="E59" s="28" t="s">
        <v>335</v>
      </c>
      <c r="F59" s="28">
        <v>230.52018828783756</v>
      </c>
    </row>
    <row r="60" spans="1:6" x14ac:dyDescent="0.35">
      <c r="A60" s="28" t="s">
        <v>77</v>
      </c>
      <c r="B60" s="28" t="s">
        <v>112</v>
      </c>
      <c r="C60">
        <v>2027</v>
      </c>
      <c r="D60" s="28" t="s">
        <v>334</v>
      </c>
      <c r="E60" s="28" t="s">
        <v>335</v>
      </c>
      <c r="F60" s="28">
        <v>224.85799978928762</v>
      </c>
    </row>
    <row r="61" spans="1:6" x14ac:dyDescent="0.35">
      <c r="A61" s="28" t="s">
        <v>77</v>
      </c>
      <c r="B61" s="28" t="s">
        <v>112</v>
      </c>
      <c r="C61">
        <v>2028</v>
      </c>
      <c r="D61" s="28" t="s">
        <v>334</v>
      </c>
      <c r="E61" s="28" t="s">
        <v>335</v>
      </c>
      <c r="F61" s="28">
        <v>211.89252944703929</v>
      </c>
    </row>
    <row r="62" spans="1:6" x14ac:dyDescent="0.35">
      <c r="A62" s="28" t="s">
        <v>77</v>
      </c>
      <c r="B62" s="28" t="s">
        <v>112</v>
      </c>
      <c r="C62">
        <v>2029</v>
      </c>
      <c r="D62" s="28" t="s">
        <v>334</v>
      </c>
      <c r="E62" s="28" t="s">
        <v>335</v>
      </c>
      <c r="F62" s="28">
        <v>173.66291401510895</v>
      </c>
    </row>
    <row r="63" spans="1:6" x14ac:dyDescent="0.35">
      <c r="A63" s="28" t="s">
        <v>77</v>
      </c>
      <c r="B63" s="28" t="s">
        <v>112</v>
      </c>
      <c r="C63">
        <v>2030</v>
      </c>
      <c r="D63" s="28" t="s">
        <v>334</v>
      </c>
      <c r="E63" s="28" t="s">
        <v>335</v>
      </c>
      <c r="F63" s="28">
        <v>131.77893938180426</v>
      </c>
    </row>
    <row r="64" spans="1:6" x14ac:dyDescent="0.35">
      <c r="A64" s="28" t="s">
        <v>77</v>
      </c>
      <c r="B64" s="28" t="s">
        <v>112</v>
      </c>
      <c r="C64">
        <v>2031</v>
      </c>
      <c r="D64" s="28" t="s">
        <v>334</v>
      </c>
      <c r="E64" s="28" t="s">
        <v>335</v>
      </c>
      <c r="F64" s="28">
        <v>129.31741537983001</v>
      </c>
    </row>
    <row r="65" spans="1:6" x14ac:dyDescent="0.35">
      <c r="A65" s="28" t="s">
        <v>77</v>
      </c>
      <c r="B65" s="28" t="s">
        <v>112</v>
      </c>
      <c r="C65">
        <v>2032</v>
      </c>
      <c r="D65" s="28" t="s">
        <v>334</v>
      </c>
      <c r="E65" s="28" t="s">
        <v>335</v>
      </c>
      <c r="F65" s="28">
        <v>123.50345705854438</v>
      </c>
    </row>
    <row r="66" spans="1:6" x14ac:dyDescent="0.35">
      <c r="A66" s="28" t="s">
        <v>77</v>
      </c>
      <c r="B66" s="28" t="s">
        <v>112</v>
      </c>
      <c r="C66">
        <v>2033</v>
      </c>
      <c r="D66" s="28" t="s">
        <v>334</v>
      </c>
      <c r="E66" s="28" t="s">
        <v>335</v>
      </c>
      <c r="F66" s="28">
        <v>130.86882219582702</v>
      </c>
    </row>
    <row r="67" spans="1:6" x14ac:dyDescent="0.35">
      <c r="A67" s="28" t="s">
        <v>77</v>
      </c>
      <c r="B67" s="28" t="s">
        <v>112</v>
      </c>
      <c r="C67">
        <v>2034</v>
      </c>
      <c r="D67" s="28" t="s">
        <v>334</v>
      </c>
      <c r="E67" s="28" t="s">
        <v>335</v>
      </c>
      <c r="F67" s="28">
        <v>139.3157644208718</v>
      </c>
    </row>
    <row r="68" spans="1:6" x14ac:dyDescent="0.35">
      <c r="A68" s="28" t="s">
        <v>77</v>
      </c>
      <c r="B68" s="28" t="s">
        <v>112</v>
      </c>
      <c r="C68">
        <v>2035</v>
      </c>
      <c r="D68" s="28" t="s">
        <v>334</v>
      </c>
      <c r="E68" s="28" t="s">
        <v>335</v>
      </c>
      <c r="F68" s="28">
        <v>145.41798513688602</v>
      </c>
    </row>
    <row r="69" spans="1:6" x14ac:dyDescent="0.35">
      <c r="A69" s="28" t="s">
        <v>77</v>
      </c>
      <c r="B69" s="28" t="s">
        <v>112</v>
      </c>
      <c r="C69">
        <v>2036</v>
      </c>
      <c r="D69" s="28" t="s">
        <v>334</v>
      </c>
      <c r="E69" s="28" t="s">
        <v>335</v>
      </c>
      <c r="F69" s="28">
        <v>149.71065429607125</v>
      </c>
    </row>
    <row r="70" spans="1:6" x14ac:dyDescent="0.35">
      <c r="A70" s="28" t="s">
        <v>77</v>
      </c>
      <c r="B70" s="28" t="s">
        <v>112</v>
      </c>
      <c r="C70">
        <v>2037</v>
      </c>
      <c r="D70" s="28" t="s">
        <v>334</v>
      </c>
      <c r="E70" s="28" t="s">
        <v>335</v>
      </c>
      <c r="F70" s="28">
        <v>152.06722302771553</v>
      </c>
    </row>
    <row r="71" spans="1:6" x14ac:dyDescent="0.35">
      <c r="A71" s="28" t="s">
        <v>77</v>
      </c>
      <c r="B71" s="28" t="s">
        <v>112</v>
      </c>
      <c r="C71">
        <v>2038</v>
      </c>
      <c r="D71" s="28" t="s">
        <v>334</v>
      </c>
      <c r="E71" s="28" t="s">
        <v>335</v>
      </c>
      <c r="F71" s="28">
        <v>155.72402064406657</v>
      </c>
    </row>
    <row r="72" spans="1:6" x14ac:dyDescent="0.35">
      <c r="A72" s="28" t="s">
        <v>77</v>
      </c>
      <c r="B72" s="28" t="s">
        <v>112</v>
      </c>
      <c r="C72">
        <v>2039</v>
      </c>
      <c r="D72" s="28" t="s">
        <v>334</v>
      </c>
      <c r="E72" s="28" t="s">
        <v>335</v>
      </c>
      <c r="F72" s="28">
        <v>161.3470141263486</v>
      </c>
    </row>
    <row r="73" spans="1:6" x14ac:dyDescent="0.35">
      <c r="A73" s="28" t="s">
        <v>77</v>
      </c>
      <c r="B73" s="28" t="s">
        <v>112</v>
      </c>
      <c r="C73">
        <v>2040</v>
      </c>
      <c r="D73" s="28" t="s">
        <v>334</v>
      </c>
      <c r="E73" s="28" t="s">
        <v>335</v>
      </c>
      <c r="F73" s="28">
        <v>167.92654440089072</v>
      </c>
    </row>
    <row r="74" spans="1:6" x14ac:dyDescent="0.35">
      <c r="A74" s="28" t="s">
        <v>77</v>
      </c>
      <c r="B74" s="28" t="s">
        <v>112</v>
      </c>
      <c r="C74">
        <v>2041</v>
      </c>
      <c r="D74" s="28" t="s">
        <v>334</v>
      </c>
      <c r="E74" s="28" t="s">
        <v>335</v>
      </c>
      <c r="F74" s="28">
        <v>173.86875642349193</v>
      </c>
    </row>
    <row r="75" spans="1:6" x14ac:dyDescent="0.35">
      <c r="A75" s="28" t="s">
        <v>77</v>
      </c>
      <c r="B75" s="28" t="s">
        <v>112</v>
      </c>
      <c r="C75">
        <v>2042</v>
      </c>
      <c r="D75" s="28" t="s">
        <v>334</v>
      </c>
      <c r="E75" s="28" t="s">
        <v>335</v>
      </c>
      <c r="F75" s="28">
        <v>179.64116568298584</v>
      </c>
    </row>
    <row r="76" spans="1:6" x14ac:dyDescent="0.35">
      <c r="A76" s="28" t="s">
        <v>77</v>
      </c>
      <c r="B76" s="28" t="s">
        <v>112</v>
      </c>
      <c r="C76">
        <v>2043</v>
      </c>
      <c r="D76" s="28" t="s">
        <v>334</v>
      </c>
      <c r="E76" s="28" t="s">
        <v>335</v>
      </c>
      <c r="F76" s="28">
        <v>186.92239446538116</v>
      </c>
    </row>
    <row r="77" spans="1:6" x14ac:dyDescent="0.35">
      <c r="A77" s="28" t="s">
        <v>77</v>
      </c>
      <c r="B77" s="28" t="s">
        <v>112</v>
      </c>
      <c r="C77">
        <v>2044</v>
      </c>
      <c r="D77" s="28" t="s">
        <v>334</v>
      </c>
      <c r="E77" s="28" t="s">
        <v>335</v>
      </c>
      <c r="F77" s="28">
        <v>195.43973405261326</v>
      </c>
    </row>
    <row r="78" spans="1:6" x14ac:dyDescent="0.35">
      <c r="A78" s="28" t="s">
        <v>77</v>
      </c>
      <c r="B78" s="28" t="s">
        <v>112</v>
      </c>
      <c r="C78">
        <v>2045</v>
      </c>
      <c r="D78" s="28" t="s">
        <v>334</v>
      </c>
      <c r="E78" s="28" t="s">
        <v>335</v>
      </c>
      <c r="F78" s="28">
        <v>204.78432715125976</v>
      </c>
    </row>
    <row r="79" spans="1:6" x14ac:dyDescent="0.35">
      <c r="A79" s="28" t="s">
        <v>77</v>
      </c>
      <c r="B79" s="28" t="s">
        <v>112</v>
      </c>
      <c r="C79">
        <v>2046</v>
      </c>
      <c r="D79" s="28" t="s">
        <v>334</v>
      </c>
      <c r="E79" s="28" t="s">
        <v>335</v>
      </c>
      <c r="F79" s="28">
        <v>214.79028613011178</v>
      </c>
    </row>
    <row r="80" spans="1:6" x14ac:dyDescent="0.35">
      <c r="A80" s="28" t="s">
        <v>77</v>
      </c>
      <c r="B80" s="28" t="s">
        <v>112</v>
      </c>
      <c r="C80">
        <v>2047</v>
      </c>
      <c r="D80" s="28" t="s">
        <v>334</v>
      </c>
      <c r="E80" s="28" t="s">
        <v>335</v>
      </c>
      <c r="F80" s="28">
        <v>225.34646547419251</v>
      </c>
    </row>
    <row r="81" spans="1:6" x14ac:dyDescent="0.35">
      <c r="A81" s="28" t="s">
        <v>77</v>
      </c>
      <c r="B81" s="28" t="s">
        <v>112</v>
      </c>
      <c r="C81">
        <v>2048</v>
      </c>
      <c r="D81" s="28" t="s">
        <v>334</v>
      </c>
      <c r="E81" s="28" t="s">
        <v>335</v>
      </c>
      <c r="F81" s="28">
        <v>236.34693884774367</v>
      </c>
    </row>
    <row r="82" spans="1:6" x14ac:dyDescent="0.35">
      <c r="A82" s="28" t="s">
        <v>77</v>
      </c>
      <c r="B82" s="28" t="s">
        <v>112</v>
      </c>
      <c r="C82">
        <v>2049</v>
      </c>
      <c r="D82" s="28" t="s">
        <v>334</v>
      </c>
      <c r="E82" s="28" t="s">
        <v>335</v>
      </c>
      <c r="F82" s="28">
        <v>247.78679470456834</v>
      </c>
    </row>
    <row r="83" spans="1:6" x14ac:dyDescent="0.35">
      <c r="A83" s="28" t="s">
        <v>77</v>
      </c>
      <c r="B83" s="28" t="s">
        <v>112</v>
      </c>
      <c r="C83">
        <v>2050</v>
      </c>
      <c r="D83" s="28" t="s">
        <v>334</v>
      </c>
      <c r="E83" s="28" t="s">
        <v>335</v>
      </c>
      <c r="F83" s="28">
        <v>259.60131327206255</v>
      </c>
    </row>
    <row r="84" spans="1:6" x14ac:dyDescent="0.35">
      <c r="A84" s="28" t="s">
        <v>77</v>
      </c>
      <c r="B84" s="28" t="s">
        <v>112</v>
      </c>
      <c r="C84">
        <v>2010</v>
      </c>
      <c r="D84" s="28" t="s">
        <v>336</v>
      </c>
      <c r="E84" s="28" t="s">
        <v>337</v>
      </c>
      <c r="F84" s="28">
        <v>0</v>
      </c>
    </row>
    <row r="85" spans="1:6" x14ac:dyDescent="0.35">
      <c r="A85" s="28" t="s">
        <v>77</v>
      </c>
      <c r="B85" s="28" t="s">
        <v>112</v>
      </c>
      <c r="C85">
        <v>2011</v>
      </c>
      <c r="D85" s="28" t="s">
        <v>336</v>
      </c>
      <c r="E85" s="28" t="s">
        <v>337</v>
      </c>
      <c r="F85" s="28">
        <v>0</v>
      </c>
    </row>
    <row r="86" spans="1:6" x14ac:dyDescent="0.35">
      <c r="A86" s="28" t="s">
        <v>77</v>
      </c>
      <c r="B86" s="28" t="s">
        <v>112</v>
      </c>
      <c r="C86">
        <v>2012</v>
      </c>
      <c r="D86" s="28" t="s">
        <v>336</v>
      </c>
      <c r="E86" s="28" t="s">
        <v>337</v>
      </c>
      <c r="F86" s="28">
        <v>0</v>
      </c>
    </row>
    <row r="87" spans="1:6" x14ac:dyDescent="0.35">
      <c r="A87" s="28" t="s">
        <v>77</v>
      </c>
      <c r="B87" s="28" t="s">
        <v>112</v>
      </c>
      <c r="C87">
        <v>2013</v>
      </c>
      <c r="D87" s="28" t="s">
        <v>336</v>
      </c>
      <c r="E87" s="28" t="s">
        <v>337</v>
      </c>
      <c r="F87" s="28">
        <v>0</v>
      </c>
    </row>
    <row r="88" spans="1:6" x14ac:dyDescent="0.35">
      <c r="A88" s="28" t="s">
        <v>77</v>
      </c>
      <c r="B88" s="28" t="s">
        <v>112</v>
      </c>
      <c r="C88">
        <v>2014</v>
      </c>
      <c r="D88" s="28" t="s">
        <v>336</v>
      </c>
      <c r="E88" s="28" t="s">
        <v>337</v>
      </c>
      <c r="F88" s="28">
        <v>38.369566226611873</v>
      </c>
    </row>
    <row r="89" spans="1:6" x14ac:dyDescent="0.35">
      <c r="A89" s="28" t="s">
        <v>77</v>
      </c>
      <c r="B89" s="28" t="s">
        <v>112</v>
      </c>
      <c r="C89">
        <v>2015</v>
      </c>
      <c r="D89" s="28" t="s">
        <v>336</v>
      </c>
      <c r="E89" s="28" t="s">
        <v>337</v>
      </c>
      <c r="F89" s="28">
        <v>69.017711553899545</v>
      </c>
    </row>
    <row r="90" spans="1:6" x14ac:dyDescent="0.35">
      <c r="A90" s="28" t="s">
        <v>77</v>
      </c>
      <c r="B90" s="28" t="s">
        <v>112</v>
      </c>
      <c r="C90">
        <v>2016</v>
      </c>
      <c r="D90" s="28" t="s">
        <v>336</v>
      </c>
      <c r="E90" s="28" t="s">
        <v>337</v>
      </c>
      <c r="F90" s="28">
        <v>71.942125630557086</v>
      </c>
    </row>
    <row r="91" spans="1:6" x14ac:dyDescent="0.35">
      <c r="A91" s="28" t="s">
        <v>77</v>
      </c>
      <c r="B91" s="28" t="s">
        <v>112</v>
      </c>
      <c r="C91">
        <v>2017</v>
      </c>
      <c r="D91" s="28" t="s">
        <v>336</v>
      </c>
      <c r="E91" s="28" t="s">
        <v>337</v>
      </c>
      <c r="F91" s="28">
        <v>81.230219870337891</v>
      </c>
    </row>
    <row r="92" spans="1:6" x14ac:dyDescent="0.35">
      <c r="A92" s="28" t="s">
        <v>77</v>
      </c>
      <c r="B92" s="28" t="s">
        <v>112</v>
      </c>
      <c r="C92">
        <v>2018</v>
      </c>
      <c r="D92" s="28" t="s">
        <v>336</v>
      </c>
      <c r="E92" s="28" t="s">
        <v>337</v>
      </c>
      <c r="F92" s="28">
        <v>100.28931591790285</v>
      </c>
    </row>
    <row r="93" spans="1:6" x14ac:dyDescent="0.35">
      <c r="A93" s="28" t="s">
        <v>77</v>
      </c>
      <c r="B93" s="28" t="s">
        <v>112</v>
      </c>
      <c r="C93">
        <v>2019</v>
      </c>
      <c r="D93" s="28" t="s">
        <v>336</v>
      </c>
      <c r="E93" s="28" t="s">
        <v>337</v>
      </c>
      <c r="F93" s="28">
        <v>100.64050733171106</v>
      </c>
    </row>
    <row r="94" spans="1:6" x14ac:dyDescent="0.35">
      <c r="A94" s="28" t="s">
        <v>77</v>
      </c>
      <c r="B94" s="28" t="s">
        <v>112</v>
      </c>
      <c r="C94">
        <v>2020</v>
      </c>
      <c r="D94" s="28" t="s">
        <v>336</v>
      </c>
      <c r="E94" s="28" t="s">
        <v>337</v>
      </c>
      <c r="F94" s="28">
        <v>102.00685867965626</v>
      </c>
    </row>
    <row r="95" spans="1:6" x14ac:dyDescent="0.35">
      <c r="A95" s="28" t="s">
        <v>77</v>
      </c>
      <c r="B95" s="28" t="s">
        <v>112</v>
      </c>
      <c r="C95">
        <v>2021</v>
      </c>
      <c r="D95" s="28" t="s">
        <v>336</v>
      </c>
      <c r="E95" s="28" t="s">
        <v>337</v>
      </c>
      <c r="F95" s="28">
        <v>101.3663535109041</v>
      </c>
    </row>
    <row r="96" spans="1:6" x14ac:dyDescent="0.35">
      <c r="A96" s="28" t="s">
        <v>77</v>
      </c>
      <c r="B96" s="28" t="s">
        <v>112</v>
      </c>
      <c r="C96">
        <v>2022</v>
      </c>
      <c r="D96" s="28" t="s">
        <v>336</v>
      </c>
      <c r="E96" s="28" t="s">
        <v>337</v>
      </c>
      <c r="F96" s="28">
        <v>99.259029258301368</v>
      </c>
    </row>
    <row r="97" spans="1:6" x14ac:dyDescent="0.35">
      <c r="A97" s="28" t="s">
        <v>77</v>
      </c>
      <c r="B97" s="28" t="s">
        <v>112</v>
      </c>
      <c r="C97">
        <v>2023</v>
      </c>
      <c r="D97" s="28" t="s">
        <v>336</v>
      </c>
      <c r="E97" s="28" t="s">
        <v>337</v>
      </c>
      <c r="F97" s="28">
        <v>124.25902925830137</v>
      </c>
    </row>
    <row r="98" spans="1:6" x14ac:dyDescent="0.35">
      <c r="A98" s="28" t="s">
        <v>77</v>
      </c>
      <c r="B98" s="28" t="s">
        <v>112</v>
      </c>
      <c r="C98">
        <v>2024</v>
      </c>
      <c r="D98" s="28" t="s">
        <v>336</v>
      </c>
      <c r="E98" s="28" t="s">
        <v>337</v>
      </c>
      <c r="F98" s="28">
        <v>124.25902925830137</v>
      </c>
    </row>
    <row r="99" spans="1:6" x14ac:dyDescent="0.35">
      <c r="A99" s="28" t="s">
        <v>77</v>
      </c>
      <c r="B99" s="28" t="s">
        <v>112</v>
      </c>
      <c r="C99">
        <v>2025</v>
      </c>
      <c r="D99" s="28" t="s">
        <v>336</v>
      </c>
      <c r="E99" s="28" t="s">
        <v>337</v>
      </c>
      <c r="F99" s="28">
        <v>124.25902925830137</v>
      </c>
    </row>
    <row r="100" spans="1:6" x14ac:dyDescent="0.35">
      <c r="A100" s="28" t="s">
        <v>77</v>
      </c>
      <c r="B100" s="28" t="s">
        <v>112</v>
      </c>
      <c r="C100">
        <v>2026</v>
      </c>
      <c r="D100" s="28" t="s">
        <v>336</v>
      </c>
      <c r="E100" s="28" t="s">
        <v>337</v>
      </c>
      <c r="F100" s="28">
        <v>124.25902925830137</v>
      </c>
    </row>
    <row r="101" spans="1:6" x14ac:dyDescent="0.35">
      <c r="A101" s="28" t="s">
        <v>77</v>
      </c>
      <c r="B101" s="28" t="s">
        <v>112</v>
      </c>
      <c r="C101">
        <v>2027</v>
      </c>
      <c r="D101" s="28" t="s">
        <v>336</v>
      </c>
      <c r="E101" s="28" t="s">
        <v>337</v>
      </c>
      <c r="F101" s="28">
        <v>124.25902925830137</v>
      </c>
    </row>
    <row r="102" spans="1:6" x14ac:dyDescent="0.35">
      <c r="A102" s="28" t="s">
        <v>77</v>
      </c>
      <c r="B102" s="28" t="s">
        <v>112</v>
      </c>
      <c r="C102">
        <v>2028</v>
      </c>
      <c r="D102" s="28" t="s">
        <v>336</v>
      </c>
      <c r="E102" s="28" t="s">
        <v>337</v>
      </c>
      <c r="F102" s="28">
        <v>124.25902925830137</v>
      </c>
    </row>
    <row r="103" spans="1:6" x14ac:dyDescent="0.35">
      <c r="A103" s="28" t="s">
        <v>77</v>
      </c>
      <c r="B103" s="28" t="s">
        <v>112</v>
      </c>
      <c r="C103">
        <v>2029</v>
      </c>
      <c r="D103" s="28" t="s">
        <v>336</v>
      </c>
      <c r="E103" s="28" t="s">
        <v>337</v>
      </c>
      <c r="F103" s="28">
        <v>124.25902925830137</v>
      </c>
    </row>
    <row r="104" spans="1:6" x14ac:dyDescent="0.35">
      <c r="A104" s="28" t="s">
        <v>77</v>
      </c>
      <c r="B104" s="28" t="s">
        <v>112</v>
      </c>
      <c r="C104">
        <v>2030</v>
      </c>
      <c r="D104" s="28" t="s">
        <v>336</v>
      </c>
      <c r="E104" s="28" t="s">
        <v>337</v>
      </c>
      <c r="F104" s="28">
        <v>124.25902925830137</v>
      </c>
    </row>
    <row r="105" spans="1:6" x14ac:dyDescent="0.35">
      <c r="A105" s="28" t="s">
        <v>77</v>
      </c>
      <c r="B105" s="28" t="s">
        <v>112</v>
      </c>
      <c r="C105">
        <v>2031</v>
      </c>
      <c r="D105" s="28" t="s">
        <v>336</v>
      </c>
      <c r="E105" s="28" t="s">
        <v>337</v>
      </c>
      <c r="F105" s="28">
        <v>124.25902925830137</v>
      </c>
    </row>
    <row r="106" spans="1:6" x14ac:dyDescent="0.35">
      <c r="A106" s="28" t="s">
        <v>77</v>
      </c>
      <c r="B106" s="28" t="s">
        <v>112</v>
      </c>
      <c r="C106">
        <v>2032</v>
      </c>
      <c r="D106" s="28" t="s">
        <v>336</v>
      </c>
      <c r="E106" s="28" t="s">
        <v>337</v>
      </c>
      <c r="F106" s="28">
        <v>124.25902925830137</v>
      </c>
    </row>
    <row r="107" spans="1:6" x14ac:dyDescent="0.35">
      <c r="A107" s="28" t="s">
        <v>77</v>
      </c>
      <c r="B107" s="28" t="s">
        <v>112</v>
      </c>
      <c r="C107">
        <v>2033</v>
      </c>
      <c r="D107" s="28" t="s">
        <v>336</v>
      </c>
      <c r="E107" s="28" t="s">
        <v>337</v>
      </c>
      <c r="F107" s="28">
        <v>124.25902925830137</v>
      </c>
    </row>
    <row r="108" spans="1:6" x14ac:dyDescent="0.35">
      <c r="A108" s="28" t="s">
        <v>77</v>
      </c>
      <c r="B108" s="28" t="s">
        <v>112</v>
      </c>
      <c r="C108">
        <v>2034</v>
      </c>
      <c r="D108" s="28" t="s">
        <v>336</v>
      </c>
      <c r="E108" s="28" t="s">
        <v>337</v>
      </c>
      <c r="F108" s="28">
        <v>124.25902925830137</v>
      </c>
    </row>
    <row r="109" spans="1:6" x14ac:dyDescent="0.35">
      <c r="A109" s="28" t="s">
        <v>77</v>
      </c>
      <c r="B109" s="28" t="s">
        <v>112</v>
      </c>
      <c r="C109">
        <v>2035</v>
      </c>
      <c r="D109" s="28" t="s">
        <v>336</v>
      </c>
      <c r="E109" s="28" t="s">
        <v>337</v>
      </c>
      <c r="F109" s="28">
        <v>124.25902925830137</v>
      </c>
    </row>
    <row r="110" spans="1:6" x14ac:dyDescent="0.35">
      <c r="A110" s="28" t="s">
        <v>77</v>
      </c>
      <c r="B110" s="28" t="s">
        <v>112</v>
      </c>
      <c r="C110">
        <v>2036</v>
      </c>
      <c r="D110" s="28" t="s">
        <v>336</v>
      </c>
      <c r="E110" s="28" t="s">
        <v>337</v>
      </c>
      <c r="F110" s="28">
        <v>124.25902925830137</v>
      </c>
    </row>
    <row r="111" spans="1:6" x14ac:dyDescent="0.35">
      <c r="A111" s="28" t="s">
        <v>77</v>
      </c>
      <c r="B111" s="28" t="s">
        <v>112</v>
      </c>
      <c r="C111">
        <v>2037</v>
      </c>
      <c r="D111" s="28" t="s">
        <v>336</v>
      </c>
      <c r="E111" s="28" t="s">
        <v>337</v>
      </c>
      <c r="F111" s="28">
        <v>124.25902925830137</v>
      </c>
    </row>
    <row r="112" spans="1:6" x14ac:dyDescent="0.35">
      <c r="A112" s="28" t="s">
        <v>77</v>
      </c>
      <c r="B112" s="28" t="s">
        <v>112</v>
      </c>
      <c r="C112">
        <v>2038</v>
      </c>
      <c r="D112" s="28" t="s">
        <v>336</v>
      </c>
      <c r="E112" s="28" t="s">
        <v>337</v>
      </c>
      <c r="F112" s="28">
        <v>124.25902925830137</v>
      </c>
    </row>
    <row r="113" spans="1:6" x14ac:dyDescent="0.35">
      <c r="A113" s="28" t="s">
        <v>77</v>
      </c>
      <c r="B113" s="28" t="s">
        <v>112</v>
      </c>
      <c r="C113">
        <v>2039</v>
      </c>
      <c r="D113" s="28" t="s">
        <v>336</v>
      </c>
      <c r="E113" s="28" t="s">
        <v>337</v>
      </c>
      <c r="F113" s="28">
        <v>124.25902925830137</v>
      </c>
    </row>
    <row r="114" spans="1:6" x14ac:dyDescent="0.35">
      <c r="A114" s="28" t="s">
        <v>77</v>
      </c>
      <c r="B114" s="28" t="s">
        <v>112</v>
      </c>
      <c r="C114">
        <v>2040</v>
      </c>
      <c r="D114" s="28" t="s">
        <v>336</v>
      </c>
      <c r="E114" s="28" t="s">
        <v>337</v>
      </c>
      <c r="F114" s="28">
        <v>124.25902925830137</v>
      </c>
    </row>
    <row r="115" spans="1:6" x14ac:dyDescent="0.35">
      <c r="A115" s="28" t="s">
        <v>77</v>
      </c>
      <c r="B115" s="28" t="s">
        <v>112</v>
      </c>
      <c r="C115">
        <v>2041</v>
      </c>
      <c r="D115" s="28" t="s">
        <v>336</v>
      </c>
      <c r="E115" s="28" t="s">
        <v>337</v>
      </c>
      <c r="F115" s="28">
        <v>124.25902925830137</v>
      </c>
    </row>
    <row r="116" spans="1:6" x14ac:dyDescent="0.35">
      <c r="A116" s="28" t="s">
        <v>77</v>
      </c>
      <c r="B116" s="28" t="s">
        <v>112</v>
      </c>
      <c r="C116">
        <v>2042</v>
      </c>
      <c r="D116" s="28" t="s">
        <v>336</v>
      </c>
      <c r="E116" s="28" t="s">
        <v>337</v>
      </c>
      <c r="F116" s="28">
        <v>124.25902925830137</v>
      </c>
    </row>
    <row r="117" spans="1:6" x14ac:dyDescent="0.35">
      <c r="A117" s="28" t="s">
        <v>77</v>
      </c>
      <c r="B117" s="28" t="s">
        <v>112</v>
      </c>
      <c r="C117">
        <v>2043</v>
      </c>
      <c r="D117" s="28" t="s">
        <v>336</v>
      </c>
      <c r="E117" s="28" t="s">
        <v>337</v>
      </c>
      <c r="F117" s="28">
        <v>124.25902925830137</v>
      </c>
    </row>
    <row r="118" spans="1:6" x14ac:dyDescent="0.35">
      <c r="A118" s="28" t="s">
        <v>77</v>
      </c>
      <c r="B118" s="28" t="s">
        <v>112</v>
      </c>
      <c r="C118">
        <v>2044</v>
      </c>
      <c r="D118" s="28" t="s">
        <v>336</v>
      </c>
      <c r="E118" s="28" t="s">
        <v>337</v>
      </c>
      <c r="F118" s="28">
        <v>124.25902925830137</v>
      </c>
    </row>
    <row r="119" spans="1:6" x14ac:dyDescent="0.35">
      <c r="A119" s="28" t="s">
        <v>77</v>
      </c>
      <c r="B119" s="28" t="s">
        <v>112</v>
      </c>
      <c r="C119">
        <v>2045</v>
      </c>
      <c r="D119" s="28" t="s">
        <v>336</v>
      </c>
      <c r="E119" s="28" t="s">
        <v>337</v>
      </c>
      <c r="F119" s="28">
        <v>124.25902925830137</v>
      </c>
    </row>
    <row r="120" spans="1:6" x14ac:dyDescent="0.35">
      <c r="A120" s="28" t="s">
        <v>77</v>
      </c>
      <c r="B120" s="28" t="s">
        <v>112</v>
      </c>
      <c r="C120">
        <v>2046</v>
      </c>
      <c r="D120" s="28" t="s">
        <v>336</v>
      </c>
      <c r="E120" s="28" t="s">
        <v>337</v>
      </c>
      <c r="F120" s="28">
        <v>124.25902925830137</v>
      </c>
    </row>
    <row r="121" spans="1:6" x14ac:dyDescent="0.35">
      <c r="A121" s="28" t="s">
        <v>77</v>
      </c>
      <c r="B121" s="28" t="s">
        <v>112</v>
      </c>
      <c r="C121">
        <v>2047</v>
      </c>
      <c r="D121" s="28" t="s">
        <v>336</v>
      </c>
      <c r="E121" s="28" t="s">
        <v>337</v>
      </c>
      <c r="F121" s="28">
        <v>124.25902925830137</v>
      </c>
    </row>
    <row r="122" spans="1:6" x14ac:dyDescent="0.35">
      <c r="A122" s="28" t="s">
        <v>77</v>
      </c>
      <c r="B122" s="28" t="s">
        <v>112</v>
      </c>
      <c r="C122">
        <v>2048</v>
      </c>
      <c r="D122" s="28" t="s">
        <v>336</v>
      </c>
      <c r="E122" s="28" t="s">
        <v>337</v>
      </c>
      <c r="F122" s="28">
        <v>124.25902925830137</v>
      </c>
    </row>
    <row r="123" spans="1:6" x14ac:dyDescent="0.35">
      <c r="A123" s="28" t="s">
        <v>77</v>
      </c>
      <c r="B123" s="28" t="s">
        <v>112</v>
      </c>
      <c r="C123">
        <v>2049</v>
      </c>
      <c r="D123" s="28" t="s">
        <v>336</v>
      </c>
      <c r="E123" s="28" t="s">
        <v>337</v>
      </c>
      <c r="F123" s="28">
        <v>124.25902925830137</v>
      </c>
    </row>
    <row r="124" spans="1:6" x14ac:dyDescent="0.35">
      <c r="A124" s="28" t="s">
        <v>77</v>
      </c>
      <c r="B124" s="28" t="s">
        <v>112</v>
      </c>
      <c r="C124">
        <v>2050</v>
      </c>
      <c r="D124" s="28" t="s">
        <v>336</v>
      </c>
      <c r="E124" s="28" t="s">
        <v>337</v>
      </c>
      <c r="F124" s="28">
        <v>124.25902925830137</v>
      </c>
    </row>
    <row r="125" spans="1:6" x14ac:dyDescent="0.35">
      <c r="A125" s="28" t="s">
        <v>77</v>
      </c>
      <c r="B125" s="28" t="s">
        <v>112</v>
      </c>
      <c r="C125">
        <v>2010</v>
      </c>
      <c r="D125" s="28" t="s">
        <v>338</v>
      </c>
      <c r="E125" s="28" t="s">
        <v>339</v>
      </c>
      <c r="F125" s="28">
        <v>209.64372808635613</v>
      </c>
    </row>
    <row r="126" spans="1:6" x14ac:dyDescent="0.35">
      <c r="A126" s="28" t="s">
        <v>77</v>
      </c>
      <c r="B126" s="28" t="s">
        <v>112</v>
      </c>
      <c r="C126">
        <v>2011</v>
      </c>
      <c r="D126" s="28" t="s">
        <v>338</v>
      </c>
      <c r="E126" s="28" t="s">
        <v>339</v>
      </c>
      <c r="F126" s="28">
        <v>223.10780837852056</v>
      </c>
    </row>
    <row r="127" spans="1:6" x14ac:dyDescent="0.35">
      <c r="A127" s="28" t="s">
        <v>77</v>
      </c>
      <c r="B127" s="28" t="s">
        <v>112</v>
      </c>
      <c r="C127">
        <v>2012</v>
      </c>
      <c r="D127" s="28" t="s">
        <v>338</v>
      </c>
      <c r="E127" s="28" t="s">
        <v>339</v>
      </c>
      <c r="F127" s="28">
        <v>211.7754119589041</v>
      </c>
    </row>
    <row r="128" spans="1:6" x14ac:dyDescent="0.35">
      <c r="A128" s="28" t="s">
        <v>77</v>
      </c>
      <c r="B128" s="28" t="s">
        <v>112</v>
      </c>
      <c r="C128">
        <v>2013</v>
      </c>
      <c r="D128" s="28" t="s">
        <v>338</v>
      </c>
      <c r="E128" s="28" t="s">
        <v>339</v>
      </c>
      <c r="F128" s="28">
        <v>227.53366147479454</v>
      </c>
    </row>
    <row r="129" spans="1:6" x14ac:dyDescent="0.35">
      <c r="A129" s="28" t="s">
        <v>77</v>
      </c>
      <c r="B129" s="28" t="s">
        <v>112</v>
      </c>
      <c r="C129">
        <v>2014</v>
      </c>
      <c r="D129" s="28" t="s">
        <v>338</v>
      </c>
      <c r="E129" s="28" t="s">
        <v>339</v>
      </c>
      <c r="F129" s="28">
        <v>255.63849984491327</v>
      </c>
    </row>
    <row r="130" spans="1:6" x14ac:dyDescent="0.35">
      <c r="A130" s="28" t="s">
        <v>77</v>
      </c>
      <c r="B130" s="28" t="s">
        <v>112</v>
      </c>
      <c r="C130">
        <v>2015</v>
      </c>
      <c r="D130" s="28" t="s">
        <v>338</v>
      </c>
      <c r="E130" s="28" t="s">
        <v>339</v>
      </c>
      <c r="F130" s="28">
        <v>291.85912536200914</v>
      </c>
    </row>
    <row r="131" spans="1:6" x14ac:dyDescent="0.35">
      <c r="A131" s="28" t="s">
        <v>77</v>
      </c>
      <c r="B131" s="28" t="s">
        <v>112</v>
      </c>
      <c r="C131">
        <v>2016</v>
      </c>
      <c r="D131" s="28" t="s">
        <v>338</v>
      </c>
      <c r="E131" s="28" t="s">
        <v>339</v>
      </c>
      <c r="F131" s="28">
        <v>313.29319389685838</v>
      </c>
    </row>
    <row r="132" spans="1:6" x14ac:dyDescent="0.35">
      <c r="A132" s="28" t="s">
        <v>77</v>
      </c>
      <c r="B132" s="28" t="s">
        <v>112</v>
      </c>
      <c r="C132">
        <v>2017</v>
      </c>
      <c r="D132" s="28" t="s">
        <v>338</v>
      </c>
      <c r="E132" s="28" t="s">
        <v>339</v>
      </c>
      <c r="F132" s="28">
        <v>302.87787444250222</v>
      </c>
    </row>
    <row r="133" spans="1:6" x14ac:dyDescent="0.35">
      <c r="A133" s="28" t="s">
        <v>77</v>
      </c>
      <c r="B133" s="28" t="s">
        <v>112</v>
      </c>
      <c r="C133">
        <v>2018</v>
      </c>
      <c r="D133" s="28" t="s">
        <v>338</v>
      </c>
      <c r="E133" s="28" t="s">
        <v>339</v>
      </c>
      <c r="F133" s="28">
        <v>326.34564640102616</v>
      </c>
    </row>
    <row r="134" spans="1:6" x14ac:dyDescent="0.35">
      <c r="A134" s="28" t="s">
        <v>77</v>
      </c>
      <c r="B134" s="28" t="s">
        <v>112</v>
      </c>
      <c r="C134">
        <v>2019</v>
      </c>
      <c r="D134" s="28" t="s">
        <v>338</v>
      </c>
      <c r="E134" s="28" t="s">
        <v>339</v>
      </c>
      <c r="F134" s="28">
        <v>331.29403712573838</v>
      </c>
    </row>
    <row r="135" spans="1:6" x14ac:dyDescent="0.35">
      <c r="A135" s="28" t="s">
        <v>77</v>
      </c>
      <c r="B135" s="28" t="s">
        <v>112</v>
      </c>
      <c r="C135">
        <v>2020</v>
      </c>
      <c r="D135" s="28" t="s">
        <v>338</v>
      </c>
      <c r="E135" s="28" t="s">
        <v>339</v>
      </c>
      <c r="F135" s="28">
        <v>335.07999871143699</v>
      </c>
    </row>
    <row r="136" spans="1:6" x14ac:dyDescent="0.35">
      <c r="A136" s="28" t="s">
        <v>77</v>
      </c>
      <c r="B136" s="28" t="s">
        <v>112</v>
      </c>
      <c r="C136">
        <v>2021</v>
      </c>
      <c r="D136" s="28" t="s">
        <v>338</v>
      </c>
      <c r="E136" s="28" t="s">
        <v>339</v>
      </c>
      <c r="F136" s="28">
        <v>319.56037023441093</v>
      </c>
    </row>
    <row r="137" spans="1:6" x14ac:dyDescent="0.35">
      <c r="A137" s="28" t="s">
        <v>77</v>
      </c>
      <c r="B137" s="28" t="s">
        <v>112</v>
      </c>
      <c r="C137">
        <v>2022</v>
      </c>
      <c r="D137" s="28" t="s">
        <v>338</v>
      </c>
      <c r="E137" s="28" t="s">
        <v>339</v>
      </c>
      <c r="F137" s="28">
        <v>325.61563307019179</v>
      </c>
    </row>
    <row r="138" spans="1:6" x14ac:dyDescent="0.35">
      <c r="A138" s="28" t="s">
        <v>77</v>
      </c>
      <c r="B138" s="28" t="s">
        <v>112</v>
      </c>
      <c r="C138">
        <v>2023</v>
      </c>
      <c r="D138" s="28" t="s">
        <v>338</v>
      </c>
      <c r="E138" s="28" t="s">
        <v>339</v>
      </c>
      <c r="F138" s="28">
        <v>350.97996154687701</v>
      </c>
    </row>
    <row r="139" spans="1:6" x14ac:dyDescent="0.35">
      <c r="A139" s="28" t="s">
        <v>77</v>
      </c>
      <c r="B139" s="28" t="s">
        <v>112</v>
      </c>
      <c r="C139">
        <v>2024</v>
      </c>
      <c r="D139" s="28" t="s">
        <v>338</v>
      </c>
      <c r="E139" s="28" t="s">
        <v>339</v>
      </c>
      <c r="F139" s="28">
        <v>351.28868989358409</v>
      </c>
    </row>
    <row r="140" spans="1:6" x14ac:dyDescent="0.35">
      <c r="A140" s="28" t="s">
        <v>77</v>
      </c>
      <c r="B140" s="28" t="s">
        <v>112</v>
      </c>
      <c r="C140">
        <v>2025</v>
      </c>
      <c r="D140" s="28" t="s">
        <v>338</v>
      </c>
      <c r="E140" s="28" t="s">
        <v>339</v>
      </c>
      <c r="F140" s="28">
        <v>351.62211797446048</v>
      </c>
    </row>
    <row r="141" spans="1:6" x14ac:dyDescent="0.35">
      <c r="A141" s="28" t="s">
        <v>77</v>
      </c>
      <c r="B141" s="28" t="s">
        <v>112</v>
      </c>
      <c r="C141">
        <v>2026</v>
      </c>
      <c r="D141" s="28" t="s">
        <v>338</v>
      </c>
      <c r="E141" s="28" t="s">
        <v>339</v>
      </c>
      <c r="F141" s="28">
        <v>351.96664419423934</v>
      </c>
    </row>
    <row r="142" spans="1:6" x14ac:dyDescent="0.35">
      <c r="A142" s="28" t="s">
        <v>77</v>
      </c>
      <c r="B142" s="28" t="s">
        <v>112</v>
      </c>
      <c r="C142">
        <v>2027</v>
      </c>
      <c r="D142" s="28" t="s">
        <v>338</v>
      </c>
      <c r="E142" s="28" t="s">
        <v>339</v>
      </c>
      <c r="F142" s="28">
        <v>352.23604012283926</v>
      </c>
    </row>
    <row r="143" spans="1:6" x14ac:dyDescent="0.35">
      <c r="A143" s="28" t="s">
        <v>77</v>
      </c>
      <c r="B143" s="28" t="s">
        <v>112</v>
      </c>
      <c r="C143">
        <v>2028</v>
      </c>
      <c r="D143" s="28" t="s">
        <v>338</v>
      </c>
      <c r="E143" s="28" t="s">
        <v>339</v>
      </c>
      <c r="F143" s="28">
        <v>352.61374454613104</v>
      </c>
    </row>
    <row r="144" spans="1:6" x14ac:dyDescent="0.35">
      <c r="A144" s="28" t="s">
        <v>77</v>
      </c>
      <c r="B144" s="28" t="s">
        <v>112</v>
      </c>
      <c r="C144">
        <v>2029</v>
      </c>
      <c r="D144" s="28" t="s">
        <v>338</v>
      </c>
      <c r="E144" s="28" t="s">
        <v>339</v>
      </c>
      <c r="F144" s="28">
        <v>412.85936490410779</v>
      </c>
    </row>
    <row r="145" spans="1:6" x14ac:dyDescent="0.35">
      <c r="A145" s="28" t="s">
        <v>77</v>
      </c>
      <c r="B145" s="28" t="s">
        <v>112</v>
      </c>
      <c r="C145">
        <v>2030</v>
      </c>
      <c r="D145" s="28" t="s">
        <v>338</v>
      </c>
      <c r="E145" s="28" t="s">
        <v>339</v>
      </c>
      <c r="F145" s="28">
        <v>473.19246102790811</v>
      </c>
    </row>
    <row r="146" spans="1:6" x14ac:dyDescent="0.35">
      <c r="A146" s="28" t="s">
        <v>77</v>
      </c>
      <c r="B146" s="28" t="s">
        <v>112</v>
      </c>
      <c r="C146">
        <v>2031</v>
      </c>
      <c r="D146" s="28" t="s">
        <v>338</v>
      </c>
      <c r="E146" s="28" t="s">
        <v>339</v>
      </c>
      <c r="F146" s="28">
        <v>473.3848722544376</v>
      </c>
    </row>
    <row r="147" spans="1:6" x14ac:dyDescent="0.35">
      <c r="A147" s="28" t="s">
        <v>77</v>
      </c>
      <c r="B147" s="28" t="s">
        <v>112</v>
      </c>
      <c r="C147">
        <v>2032</v>
      </c>
      <c r="D147" s="28" t="s">
        <v>338</v>
      </c>
      <c r="E147" s="28" t="s">
        <v>339</v>
      </c>
      <c r="F147" s="28">
        <v>473.584588239602</v>
      </c>
    </row>
    <row r="148" spans="1:6" x14ac:dyDescent="0.35">
      <c r="A148" s="28" t="s">
        <v>77</v>
      </c>
      <c r="B148" s="28" t="s">
        <v>112</v>
      </c>
      <c r="C148">
        <v>2033</v>
      </c>
      <c r="D148" s="28" t="s">
        <v>338</v>
      </c>
      <c r="E148" s="28" t="s">
        <v>339</v>
      </c>
      <c r="F148" s="28">
        <v>473.91229075863049</v>
      </c>
    </row>
    <row r="149" spans="1:6" x14ac:dyDescent="0.35">
      <c r="A149" s="28" t="s">
        <v>77</v>
      </c>
      <c r="B149" s="28" t="s">
        <v>112</v>
      </c>
      <c r="C149">
        <v>2034</v>
      </c>
      <c r="D149" s="28" t="s">
        <v>338</v>
      </c>
      <c r="E149" s="28" t="s">
        <v>339</v>
      </c>
      <c r="F149" s="28">
        <v>474.17656730285597</v>
      </c>
    </row>
    <row r="150" spans="1:6" x14ac:dyDescent="0.35">
      <c r="A150" s="28" t="s">
        <v>77</v>
      </c>
      <c r="B150" s="28" t="s">
        <v>112</v>
      </c>
      <c r="C150">
        <v>2035</v>
      </c>
      <c r="D150" s="28" t="s">
        <v>338</v>
      </c>
      <c r="E150" s="28" t="s">
        <v>339</v>
      </c>
      <c r="F150" s="28">
        <v>474.32937147581362</v>
      </c>
    </row>
    <row r="151" spans="1:6" x14ac:dyDescent="0.35">
      <c r="A151" s="28" t="s">
        <v>77</v>
      </c>
      <c r="B151" s="28" t="s">
        <v>112</v>
      </c>
      <c r="C151">
        <v>2036</v>
      </c>
      <c r="D151" s="28" t="s">
        <v>338</v>
      </c>
      <c r="E151" s="28" t="s">
        <v>339</v>
      </c>
      <c r="F151" s="28">
        <v>474.41119220516782</v>
      </c>
    </row>
    <row r="152" spans="1:6" x14ac:dyDescent="0.35">
      <c r="A152" s="28" t="s">
        <v>77</v>
      </c>
      <c r="B152" s="28" t="s">
        <v>112</v>
      </c>
      <c r="C152">
        <v>2037</v>
      </c>
      <c r="D152" s="28" t="s">
        <v>338</v>
      </c>
      <c r="E152" s="28" t="s">
        <v>339</v>
      </c>
      <c r="F152" s="28">
        <v>474.49289168542572</v>
      </c>
    </row>
    <row r="153" spans="1:6" x14ac:dyDescent="0.35">
      <c r="A153" s="28" t="s">
        <v>77</v>
      </c>
      <c r="B153" s="28" t="s">
        <v>112</v>
      </c>
      <c r="C153">
        <v>2038</v>
      </c>
      <c r="D153" s="28" t="s">
        <v>338</v>
      </c>
      <c r="E153" s="28" t="s">
        <v>339</v>
      </c>
      <c r="F153" s="28">
        <v>474.57790624279261</v>
      </c>
    </row>
    <row r="154" spans="1:6" x14ac:dyDescent="0.35">
      <c r="A154" s="28" t="s">
        <v>77</v>
      </c>
      <c r="B154" s="28" t="s">
        <v>112</v>
      </c>
      <c r="C154">
        <v>2039</v>
      </c>
      <c r="D154" s="28" t="s">
        <v>338</v>
      </c>
      <c r="E154" s="28" t="s">
        <v>339</v>
      </c>
      <c r="F154" s="28">
        <v>474.6649215851636</v>
      </c>
    </row>
    <row r="155" spans="1:6" x14ac:dyDescent="0.35">
      <c r="A155" s="28" t="s">
        <v>77</v>
      </c>
      <c r="B155" s="28" t="s">
        <v>112</v>
      </c>
      <c r="C155">
        <v>2040</v>
      </c>
      <c r="D155" s="28" t="s">
        <v>338</v>
      </c>
      <c r="E155" s="28" t="s">
        <v>339</v>
      </c>
      <c r="F155" s="28">
        <v>474.75249348052756</v>
      </c>
    </row>
    <row r="156" spans="1:6" x14ac:dyDescent="0.35">
      <c r="A156" s="28" t="s">
        <v>77</v>
      </c>
      <c r="B156" s="28" t="s">
        <v>112</v>
      </c>
      <c r="C156">
        <v>2041</v>
      </c>
      <c r="D156" s="28" t="s">
        <v>338</v>
      </c>
      <c r="E156" s="28" t="s">
        <v>339</v>
      </c>
      <c r="F156" s="28">
        <v>474.806373019131</v>
      </c>
    </row>
    <row r="157" spans="1:6" x14ac:dyDescent="0.35">
      <c r="A157" s="28" t="s">
        <v>77</v>
      </c>
      <c r="B157" s="28" t="s">
        <v>112</v>
      </c>
      <c r="C157">
        <v>2042</v>
      </c>
      <c r="D157" s="28" t="s">
        <v>338</v>
      </c>
      <c r="E157" s="28" t="s">
        <v>339</v>
      </c>
      <c r="F157" s="28">
        <v>474.87224583835427</v>
      </c>
    </row>
    <row r="158" spans="1:6" x14ac:dyDescent="0.35">
      <c r="A158" s="28" t="s">
        <v>77</v>
      </c>
      <c r="B158" s="28" t="s">
        <v>112</v>
      </c>
      <c r="C158">
        <v>2043</v>
      </c>
      <c r="D158" s="28" t="s">
        <v>338</v>
      </c>
      <c r="E158" s="28" t="s">
        <v>339</v>
      </c>
      <c r="F158" s="28">
        <v>474.89772568066371</v>
      </c>
    </row>
    <row r="159" spans="1:6" x14ac:dyDescent="0.35">
      <c r="A159" s="28" t="s">
        <v>77</v>
      </c>
      <c r="B159" s="28" t="s">
        <v>112</v>
      </c>
      <c r="C159">
        <v>2044</v>
      </c>
      <c r="D159" s="28" t="s">
        <v>338</v>
      </c>
      <c r="E159" s="28" t="s">
        <v>339</v>
      </c>
      <c r="F159" s="28">
        <v>474.92219164590796</v>
      </c>
    </row>
    <row r="160" spans="1:6" x14ac:dyDescent="0.35">
      <c r="A160" s="28" t="s">
        <v>77</v>
      </c>
      <c r="B160" s="28" t="s">
        <v>112</v>
      </c>
      <c r="C160">
        <v>2045</v>
      </c>
      <c r="D160" s="28" t="s">
        <v>338</v>
      </c>
      <c r="E160" s="28" t="s">
        <v>339</v>
      </c>
      <c r="F160" s="28">
        <v>474.94593107957905</v>
      </c>
    </row>
    <row r="161" spans="1:6" x14ac:dyDescent="0.35">
      <c r="A161" s="28" t="s">
        <v>77</v>
      </c>
      <c r="B161" s="28" t="s">
        <v>112</v>
      </c>
      <c r="C161">
        <v>2046</v>
      </c>
      <c r="D161" s="28" t="s">
        <v>338</v>
      </c>
      <c r="E161" s="28" t="s">
        <v>339</v>
      </c>
      <c r="F161" s="28">
        <v>474.96953579518595</v>
      </c>
    </row>
    <row r="162" spans="1:6" x14ac:dyDescent="0.35">
      <c r="A162" s="28" t="s">
        <v>77</v>
      </c>
      <c r="B162" s="28" t="s">
        <v>112</v>
      </c>
      <c r="C162">
        <v>2047</v>
      </c>
      <c r="D162" s="28" t="s">
        <v>338</v>
      </c>
      <c r="E162" s="28" t="s">
        <v>339</v>
      </c>
      <c r="F162" s="28">
        <v>475.00380267222255</v>
      </c>
    </row>
    <row r="163" spans="1:6" x14ac:dyDescent="0.35">
      <c r="A163" s="28" t="s">
        <v>77</v>
      </c>
      <c r="B163" s="28" t="s">
        <v>112</v>
      </c>
      <c r="C163">
        <v>2048</v>
      </c>
      <c r="D163" s="28" t="s">
        <v>338</v>
      </c>
      <c r="E163" s="28" t="s">
        <v>339</v>
      </c>
      <c r="F163" s="28">
        <v>475.09341391364779</v>
      </c>
    </row>
    <row r="164" spans="1:6" x14ac:dyDescent="0.35">
      <c r="A164" s="28" t="s">
        <v>77</v>
      </c>
      <c r="B164" s="28" t="s">
        <v>112</v>
      </c>
      <c r="C164">
        <v>2049</v>
      </c>
      <c r="D164" s="28" t="s">
        <v>338</v>
      </c>
      <c r="E164" s="28" t="s">
        <v>339</v>
      </c>
      <c r="F164" s="28">
        <v>475.18391863287127</v>
      </c>
    </row>
    <row r="165" spans="1:6" x14ac:dyDescent="0.35">
      <c r="A165" s="28" t="s">
        <v>77</v>
      </c>
      <c r="B165" s="28" t="s">
        <v>112</v>
      </c>
      <c r="C165">
        <v>2050</v>
      </c>
      <c r="D165" s="28" t="s">
        <v>338</v>
      </c>
      <c r="E165" s="28" t="s">
        <v>339</v>
      </c>
      <c r="F165" s="28">
        <v>475.27499824240198</v>
      </c>
    </row>
    <row r="166" spans="1:6" x14ac:dyDescent="0.35">
      <c r="A166" s="28" t="s">
        <v>76</v>
      </c>
      <c r="B166" s="28" t="s">
        <v>130</v>
      </c>
      <c r="C166">
        <v>2010</v>
      </c>
      <c r="D166" s="28" t="s">
        <v>131</v>
      </c>
      <c r="E166" s="28" t="s">
        <v>131</v>
      </c>
      <c r="F166" s="28">
        <v>235.71928293633749</v>
      </c>
    </row>
    <row r="167" spans="1:6" x14ac:dyDescent="0.35">
      <c r="A167" s="28" t="s">
        <v>76</v>
      </c>
      <c r="B167" s="28" t="s">
        <v>130</v>
      </c>
      <c r="C167">
        <v>2011</v>
      </c>
      <c r="D167" s="28" t="s">
        <v>131</v>
      </c>
      <c r="E167" s="28" t="s">
        <v>131</v>
      </c>
      <c r="F167" s="28">
        <v>241.1545200834654</v>
      </c>
    </row>
    <row r="168" spans="1:6" x14ac:dyDescent="0.35">
      <c r="A168" s="28" t="s">
        <v>76</v>
      </c>
      <c r="B168" s="28" t="s">
        <v>130</v>
      </c>
      <c r="C168">
        <v>2012</v>
      </c>
      <c r="D168" s="28" t="s">
        <v>131</v>
      </c>
      <c r="E168" s="28" t="s">
        <v>131</v>
      </c>
      <c r="F168" s="28">
        <v>230.76292178836843</v>
      </c>
    </row>
    <row r="169" spans="1:6" x14ac:dyDescent="0.35">
      <c r="A169" s="28" t="s">
        <v>76</v>
      </c>
      <c r="B169" s="28" t="s">
        <v>130</v>
      </c>
      <c r="C169">
        <v>2013</v>
      </c>
      <c r="D169" s="28" t="s">
        <v>131</v>
      </c>
      <c r="E169" s="28" t="s">
        <v>131</v>
      </c>
      <c r="F169" s="28">
        <v>243.97805376071273</v>
      </c>
    </row>
    <row r="170" spans="1:6" x14ac:dyDescent="0.35">
      <c r="A170" s="28" t="s">
        <v>76</v>
      </c>
      <c r="B170" s="28" t="s">
        <v>130</v>
      </c>
      <c r="C170">
        <v>2014</v>
      </c>
      <c r="D170" s="28" t="s">
        <v>131</v>
      </c>
      <c r="E170" s="28" t="s">
        <v>131</v>
      </c>
      <c r="F170" s="28">
        <v>217.26893361830136</v>
      </c>
    </row>
    <row r="171" spans="1:6" x14ac:dyDescent="0.35">
      <c r="A171" s="28" t="s">
        <v>76</v>
      </c>
      <c r="B171" s="28" t="s">
        <v>130</v>
      </c>
      <c r="C171">
        <v>2015</v>
      </c>
      <c r="D171" s="28" t="s">
        <v>131</v>
      </c>
      <c r="E171" s="28" t="s">
        <v>131</v>
      </c>
      <c r="F171" s="28">
        <v>222.84141380810959</v>
      </c>
    </row>
    <row r="172" spans="1:6" x14ac:dyDescent="0.35">
      <c r="A172" s="28" t="s">
        <v>76</v>
      </c>
      <c r="B172" s="28" t="s">
        <v>130</v>
      </c>
      <c r="C172">
        <v>2016</v>
      </c>
      <c r="D172" s="28" t="s">
        <v>131</v>
      </c>
      <c r="E172" s="28" t="s">
        <v>131</v>
      </c>
      <c r="F172" s="28">
        <v>241.35106826630135</v>
      </c>
    </row>
    <row r="173" spans="1:6" x14ac:dyDescent="0.35">
      <c r="A173" s="28" t="s">
        <v>76</v>
      </c>
      <c r="B173" s="28" t="s">
        <v>130</v>
      </c>
      <c r="C173">
        <v>2017</v>
      </c>
      <c r="D173" s="28" t="s">
        <v>131</v>
      </c>
      <c r="E173" s="28" t="s">
        <v>131</v>
      </c>
      <c r="F173" s="28">
        <v>221.64765457216427</v>
      </c>
    </row>
    <row r="174" spans="1:6" x14ac:dyDescent="0.35">
      <c r="A174" s="28" t="s">
        <v>76</v>
      </c>
      <c r="B174" s="28" t="s">
        <v>130</v>
      </c>
      <c r="C174">
        <v>2018</v>
      </c>
      <c r="D174" s="28" t="s">
        <v>131</v>
      </c>
      <c r="E174" s="28" t="s">
        <v>131</v>
      </c>
      <c r="F174" s="28">
        <v>226.0563304831233</v>
      </c>
    </row>
    <row r="175" spans="1:6" x14ac:dyDescent="0.35">
      <c r="A175" s="28" t="s">
        <v>76</v>
      </c>
      <c r="B175" s="28" t="s">
        <v>130</v>
      </c>
      <c r="C175">
        <v>2019</v>
      </c>
      <c r="D175" s="28" t="s">
        <v>131</v>
      </c>
      <c r="E175" s="28" t="s">
        <v>131</v>
      </c>
      <c r="F175" s="28">
        <v>230.65352979402732</v>
      </c>
    </row>
    <row r="176" spans="1:6" x14ac:dyDescent="0.35">
      <c r="A176" s="28" t="s">
        <v>76</v>
      </c>
      <c r="B176" s="28" t="s">
        <v>130</v>
      </c>
      <c r="C176">
        <v>2020</v>
      </c>
      <c r="D176" s="28" t="s">
        <v>131</v>
      </c>
      <c r="E176" s="28" t="s">
        <v>131</v>
      </c>
      <c r="F176" s="28">
        <v>233.07314003178072</v>
      </c>
    </row>
    <row r="177" spans="1:6" x14ac:dyDescent="0.35">
      <c r="A177" s="28" t="s">
        <v>76</v>
      </c>
      <c r="B177" s="28" t="s">
        <v>130</v>
      </c>
      <c r="C177">
        <v>2021</v>
      </c>
      <c r="D177" s="28" t="s">
        <v>131</v>
      </c>
      <c r="E177" s="28" t="s">
        <v>131</v>
      </c>
      <c r="F177" s="28">
        <v>218.19401672350688</v>
      </c>
    </row>
    <row r="178" spans="1:6" x14ac:dyDescent="0.35">
      <c r="A178" s="28" t="s">
        <v>76</v>
      </c>
      <c r="B178" s="28" t="s">
        <v>130</v>
      </c>
      <c r="C178">
        <v>2022</v>
      </c>
      <c r="D178" s="28" t="s">
        <v>131</v>
      </c>
      <c r="E178" s="28" t="s">
        <v>131</v>
      </c>
      <c r="F178" s="28">
        <v>226.35660381189047</v>
      </c>
    </row>
    <row r="179" spans="1:6" x14ac:dyDescent="0.35">
      <c r="A179" s="28" t="s">
        <v>76</v>
      </c>
      <c r="B179" s="28" t="s">
        <v>130</v>
      </c>
      <c r="C179">
        <v>2023</v>
      </c>
      <c r="D179" s="28" t="s">
        <v>131</v>
      </c>
      <c r="E179" s="28" t="s">
        <v>131</v>
      </c>
      <c r="F179" s="28">
        <v>226.8052594167913</v>
      </c>
    </row>
    <row r="180" spans="1:6" x14ac:dyDescent="0.35">
      <c r="A180" s="28" t="s">
        <v>76</v>
      </c>
      <c r="B180" s="28" t="s">
        <v>130</v>
      </c>
      <c r="C180">
        <v>2024</v>
      </c>
      <c r="D180" s="28" t="s">
        <v>131</v>
      </c>
      <c r="E180" s="28" t="s">
        <v>131</v>
      </c>
      <c r="F180" s="28">
        <v>227.11970984212246</v>
      </c>
    </row>
    <row r="181" spans="1:6" x14ac:dyDescent="0.35">
      <c r="A181" s="28" t="s">
        <v>76</v>
      </c>
      <c r="B181" s="28" t="s">
        <v>130</v>
      </c>
      <c r="C181">
        <v>2025</v>
      </c>
      <c r="D181" s="28" t="s">
        <v>131</v>
      </c>
      <c r="E181" s="28" t="s">
        <v>131</v>
      </c>
      <c r="F181" s="28">
        <v>227.33717840003428</v>
      </c>
    </row>
    <row r="182" spans="1:6" x14ac:dyDescent="0.35">
      <c r="A182" s="28" t="s">
        <v>76</v>
      </c>
      <c r="B182" s="28" t="s">
        <v>130</v>
      </c>
      <c r="C182">
        <v>2026</v>
      </c>
      <c r="D182" s="28" t="s">
        <v>131</v>
      </c>
      <c r="E182" s="28" t="s">
        <v>131</v>
      </c>
      <c r="F182" s="28">
        <v>227.58741579542334</v>
      </c>
    </row>
    <row r="183" spans="1:6" x14ac:dyDescent="0.35">
      <c r="A183" s="28" t="s">
        <v>76</v>
      </c>
      <c r="B183" s="28" t="s">
        <v>130</v>
      </c>
      <c r="C183">
        <v>2027</v>
      </c>
      <c r="D183" s="28" t="s">
        <v>131</v>
      </c>
      <c r="E183" s="28" t="s">
        <v>131</v>
      </c>
      <c r="F183" s="28">
        <v>228.03496974303127</v>
      </c>
    </row>
    <row r="184" spans="1:6" x14ac:dyDescent="0.35">
      <c r="A184" s="28" t="s">
        <v>76</v>
      </c>
      <c r="B184" s="28" t="s">
        <v>130</v>
      </c>
      <c r="C184">
        <v>2028</v>
      </c>
      <c r="D184" s="28" t="s">
        <v>131</v>
      </c>
      <c r="E184" s="28" t="s">
        <v>131</v>
      </c>
      <c r="F184" s="28">
        <v>228.33682484663092</v>
      </c>
    </row>
    <row r="185" spans="1:6" x14ac:dyDescent="0.35">
      <c r="A185" s="28" t="s">
        <v>76</v>
      </c>
      <c r="B185" s="28" t="s">
        <v>130</v>
      </c>
      <c r="C185">
        <v>2029</v>
      </c>
      <c r="D185" s="28" t="s">
        <v>131</v>
      </c>
      <c r="E185" s="28" t="s">
        <v>131</v>
      </c>
      <c r="F185" s="28">
        <v>288.61060080103948</v>
      </c>
    </row>
    <row r="186" spans="1:6" x14ac:dyDescent="0.35">
      <c r="A186" s="28" t="s">
        <v>76</v>
      </c>
      <c r="B186" s="28" t="s">
        <v>130</v>
      </c>
      <c r="C186">
        <v>2030</v>
      </c>
      <c r="D186" s="28" t="s">
        <v>131</v>
      </c>
      <c r="E186" s="28" t="s">
        <v>131</v>
      </c>
      <c r="F186" s="28">
        <v>348.71795243831883</v>
      </c>
    </row>
    <row r="187" spans="1:6" x14ac:dyDescent="0.35">
      <c r="A187" s="28" t="s">
        <v>76</v>
      </c>
      <c r="B187" s="28" t="s">
        <v>130</v>
      </c>
      <c r="C187">
        <v>2031</v>
      </c>
      <c r="D187" s="28" t="s">
        <v>131</v>
      </c>
      <c r="E187" s="28" t="s">
        <v>131</v>
      </c>
      <c r="F187" s="28">
        <v>348.7187873080299</v>
      </c>
    </row>
    <row r="188" spans="1:6" x14ac:dyDescent="0.35">
      <c r="A188" s="28" t="s">
        <v>76</v>
      </c>
      <c r="B188" s="28" t="s">
        <v>130</v>
      </c>
      <c r="C188">
        <v>2032</v>
      </c>
      <c r="D188" s="28" t="s">
        <v>131</v>
      </c>
      <c r="E188" s="28" t="s">
        <v>131</v>
      </c>
      <c r="F188" s="28">
        <v>348.90452085226184</v>
      </c>
    </row>
    <row r="189" spans="1:6" x14ac:dyDescent="0.35">
      <c r="A189" s="28" t="s">
        <v>76</v>
      </c>
      <c r="B189" s="28" t="s">
        <v>130</v>
      </c>
      <c r="C189">
        <v>2033</v>
      </c>
      <c r="D189" s="28" t="s">
        <v>131</v>
      </c>
      <c r="E189" s="28" t="s">
        <v>131</v>
      </c>
      <c r="F189" s="28">
        <v>348.8955495757894</v>
      </c>
    </row>
    <row r="190" spans="1:6" x14ac:dyDescent="0.35">
      <c r="A190" s="28" t="s">
        <v>76</v>
      </c>
      <c r="B190" s="28" t="s">
        <v>130</v>
      </c>
      <c r="C190">
        <v>2034</v>
      </c>
      <c r="D190" s="28" t="s">
        <v>131</v>
      </c>
      <c r="E190" s="28" t="s">
        <v>131</v>
      </c>
      <c r="F190" s="28">
        <v>348.88554205394576</v>
      </c>
    </row>
    <row r="191" spans="1:6" x14ac:dyDescent="0.35">
      <c r="A191" s="28" t="s">
        <v>76</v>
      </c>
      <c r="B191" s="28" t="s">
        <v>130</v>
      </c>
      <c r="C191">
        <v>2035</v>
      </c>
      <c r="D191" s="28" t="s">
        <v>131</v>
      </c>
      <c r="E191" s="28" t="s">
        <v>131</v>
      </c>
      <c r="F191" s="28">
        <v>349.01337579741136</v>
      </c>
    </row>
    <row r="192" spans="1:6" x14ac:dyDescent="0.35">
      <c r="A192" s="28" t="s">
        <v>76</v>
      </c>
      <c r="B192" s="28" t="s">
        <v>130</v>
      </c>
      <c r="C192">
        <v>2036</v>
      </c>
      <c r="D192" s="28" t="s">
        <v>131</v>
      </c>
      <c r="E192" s="28" t="s">
        <v>131</v>
      </c>
      <c r="F192" s="28">
        <v>348.94501703455825</v>
      </c>
    </row>
    <row r="193" spans="1:6" x14ac:dyDescent="0.35">
      <c r="A193" s="28" t="s">
        <v>76</v>
      </c>
      <c r="B193" s="28" t="s">
        <v>130</v>
      </c>
      <c r="C193">
        <v>2037</v>
      </c>
      <c r="D193" s="28" t="s">
        <v>131</v>
      </c>
      <c r="E193" s="28" t="s">
        <v>131</v>
      </c>
      <c r="F193" s="28">
        <v>348.84925661756341</v>
      </c>
    </row>
    <row r="194" spans="1:6" x14ac:dyDescent="0.35">
      <c r="A194" s="28" t="s">
        <v>76</v>
      </c>
      <c r="B194" s="28" t="s">
        <v>130</v>
      </c>
      <c r="C194">
        <v>2038</v>
      </c>
      <c r="D194" s="28" t="s">
        <v>131</v>
      </c>
      <c r="E194" s="28" t="s">
        <v>131</v>
      </c>
      <c r="F194" s="28">
        <v>348.70081058683871</v>
      </c>
    </row>
    <row r="195" spans="1:6" x14ac:dyDescent="0.35">
      <c r="A195" s="28" t="s">
        <v>76</v>
      </c>
      <c r="B195" s="28" t="s">
        <v>130</v>
      </c>
      <c r="C195">
        <v>2039</v>
      </c>
      <c r="D195" s="28" t="s">
        <v>131</v>
      </c>
      <c r="E195" s="28" t="s">
        <v>131</v>
      </c>
      <c r="F195" s="28">
        <v>348.54835407794963</v>
      </c>
    </row>
    <row r="196" spans="1:6" x14ac:dyDescent="0.35">
      <c r="A196" s="28" t="s">
        <v>76</v>
      </c>
      <c r="B196" s="28" t="s">
        <v>130</v>
      </c>
      <c r="C196">
        <v>2040</v>
      </c>
      <c r="D196" s="28" t="s">
        <v>131</v>
      </c>
      <c r="E196" s="28" t="s">
        <v>131</v>
      </c>
      <c r="F196" s="28">
        <v>348.39182175027861</v>
      </c>
    </row>
    <row r="197" spans="1:6" x14ac:dyDescent="0.35">
      <c r="A197" s="28" t="s">
        <v>76</v>
      </c>
      <c r="B197" s="28" t="s">
        <v>130</v>
      </c>
      <c r="C197">
        <v>2041</v>
      </c>
      <c r="D197" s="28" t="s">
        <v>131</v>
      </c>
      <c r="E197" s="28" t="s">
        <v>131</v>
      </c>
      <c r="F197" s="28">
        <v>348.19181478970421</v>
      </c>
    </row>
    <row r="198" spans="1:6" x14ac:dyDescent="0.35">
      <c r="A198" s="28" t="s">
        <v>76</v>
      </c>
      <c r="B198" s="28" t="s">
        <v>130</v>
      </c>
      <c r="C198">
        <v>2042</v>
      </c>
      <c r="D198" s="28" t="s">
        <v>131</v>
      </c>
      <c r="E198" s="28" t="s">
        <v>131</v>
      </c>
      <c r="F198" s="28">
        <v>347.98681057221</v>
      </c>
    </row>
    <row r="199" spans="1:6" x14ac:dyDescent="0.35">
      <c r="A199" s="28" t="s">
        <v>76</v>
      </c>
      <c r="B199" s="28" t="s">
        <v>130</v>
      </c>
      <c r="C199">
        <v>2043</v>
      </c>
      <c r="D199" s="28" t="s">
        <v>131</v>
      </c>
      <c r="E199" s="28" t="s">
        <v>131</v>
      </c>
      <c r="F199" s="28">
        <v>347.75599450802611</v>
      </c>
    </row>
    <row r="200" spans="1:6" x14ac:dyDescent="0.35">
      <c r="A200" s="28" t="s">
        <v>76</v>
      </c>
      <c r="B200" s="28" t="s">
        <v>130</v>
      </c>
      <c r="C200">
        <v>2044</v>
      </c>
      <c r="D200" s="28" t="s">
        <v>131</v>
      </c>
      <c r="E200" s="28" t="s">
        <v>131</v>
      </c>
      <c r="F200" s="28">
        <v>338.3346690879942</v>
      </c>
    </row>
    <row r="201" spans="1:6" x14ac:dyDescent="0.35">
      <c r="A201" s="28" t="s">
        <v>76</v>
      </c>
      <c r="B201" s="28" t="s">
        <v>130</v>
      </c>
      <c r="C201">
        <v>2045</v>
      </c>
      <c r="D201" s="28" t="s">
        <v>131</v>
      </c>
      <c r="E201" s="28" t="s">
        <v>131</v>
      </c>
      <c r="F201" s="28">
        <v>324.76794938112761</v>
      </c>
    </row>
    <row r="202" spans="1:6" x14ac:dyDescent="0.35">
      <c r="A202" s="28" t="s">
        <v>76</v>
      </c>
      <c r="B202" s="28" t="s">
        <v>130</v>
      </c>
      <c r="C202">
        <v>2046</v>
      </c>
      <c r="D202" s="28" t="s">
        <v>131</v>
      </c>
      <c r="E202" s="28" t="s">
        <v>131</v>
      </c>
      <c r="F202" s="28">
        <v>312.56317101426225</v>
      </c>
    </row>
    <row r="203" spans="1:6" x14ac:dyDescent="0.35">
      <c r="A203" s="28" t="s">
        <v>76</v>
      </c>
      <c r="B203" s="28" t="s">
        <v>130</v>
      </c>
      <c r="C203">
        <v>2047</v>
      </c>
      <c r="D203" s="28" t="s">
        <v>131</v>
      </c>
      <c r="E203" s="28" t="s">
        <v>131</v>
      </c>
      <c r="F203" s="28">
        <v>301.0446187860062</v>
      </c>
    </row>
    <row r="204" spans="1:6" x14ac:dyDescent="0.35">
      <c r="A204" s="28" t="s">
        <v>76</v>
      </c>
      <c r="B204" s="28" t="s">
        <v>130</v>
      </c>
      <c r="C204">
        <v>2048</v>
      </c>
      <c r="D204" s="28" t="s">
        <v>131</v>
      </c>
      <c r="E204" s="28" t="s">
        <v>131</v>
      </c>
      <c r="F204" s="28">
        <v>288.91977015802934</v>
      </c>
    </row>
    <row r="205" spans="1:6" x14ac:dyDescent="0.35">
      <c r="A205" s="28" t="s">
        <v>76</v>
      </c>
      <c r="B205" s="28" t="s">
        <v>130</v>
      </c>
      <c r="C205">
        <v>2049</v>
      </c>
      <c r="D205" s="28" t="s">
        <v>131</v>
      </c>
      <c r="E205" s="28" t="s">
        <v>131</v>
      </c>
      <c r="F205" s="28">
        <v>276.1521414927733</v>
      </c>
    </row>
    <row r="206" spans="1:6" x14ac:dyDescent="0.35">
      <c r="A206" s="28" t="s">
        <v>76</v>
      </c>
      <c r="B206" s="28" t="s">
        <v>130</v>
      </c>
      <c r="C206">
        <v>2050</v>
      </c>
      <c r="D206" s="28" t="s">
        <v>131</v>
      </c>
      <c r="E206" s="28" t="s">
        <v>131</v>
      </c>
      <c r="F206" s="28">
        <v>264.22383638251517</v>
      </c>
    </row>
    <row r="207" spans="1:6" x14ac:dyDescent="0.35">
      <c r="A207" s="28" t="s">
        <v>76</v>
      </c>
      <c r="B207" s="28" t="s">
        <v>130</v>
      </c>
      <c r="C207">
        <v>2010</v>
      </c>
      <c r="D207" s="28" t="s">
        <v>334</v>
      </c>
      <c r="E207" s="28" t="s">
        <v>335</v>
      </c>
      <c r="F207" s="28">
        <v>0</v>
      </c>
    </row>
    <row r="208" spans="1:6" x14ac:dyDescent="0.35">
      <c r="A208" s="28" t="s">
        <v>76</v>
      </c>
      <c r="B208" s="28" t="s">
        <v>130</v>
      </c>
      <c r="C208">
        <v>2011</v>
      </c>
      <c r="D208" s="28" t="s">
        <v>334</v>
      </c>
      <c r="E208" s="28" t="s">
        <v>335</v>
      </c>
      <c r="F208" s="28">
        <v>0</v>
      </c>
    </row>
    <row r="209" spans="1:6" x14ac:dyDescent="0.35">
      <c r="A209" s="28" t="s">
        <v>76</v>
      </c>
      <c r="B209" s="28" t="s">
        <v>130</v>
      </c>
      <c r="C209">
        <v>2012</v>
      </c>
      <c r="D209" s="28" t="s">
        <v>334</v>
      </c>
      <c r="E209" s="28" t="s">
        <v>335</v>
      </c>
      <c r="F209" s="28">
        <v>0</v>
      </c>
    </row>
    <row r="210" spans="1:6" x14ac:dyDescent="0.35">
      <c r="A210" s="28" t="s">
        <v>76</v>
      </c>
      <c r="B210" s="28" t="s">
        <v>130</v>
      </c>
      <c r="C210">
        <v>2013</v>
      </c>
      <c r="D210" s="28" t="s">
        <v>334</v>
      </c>
      <c r="E210" s="28" t="s">
        <v>335</v>
      </c>
      <c r="F210" s="28">
        <v>0</v>
      </c>
    </row>
    <row r="211" spans="1:6" x14ac:dyDescent="0.35">
      <c r="A211" s="28" t="s">
        <v>76</v>
      </c>
      <c r="B211" s="28" t="s">
        <v>130</v>
      </c>
      <c r="C211">
        <v>2014</v>
      </c>
      <c r="D211" s="28" t="s">
        <v>334</v>
      </c>
      <c r="E211" s="28" t="s">
        <v>335</v>
      </c>
      <c r="F211" s="28">
        <v>39.083844565645677</v>
      </c>
    </row>
    <row r="212" spans="1:6" x14ac:dyDescent="0.35">
      <c r="A212" s="28" t="s">
        <v>76</v>
      </c>
      <c r="B212" s="28" t="s">
        <v>130</v>
      </c>
      <c r="C212">
        <v>2015</v>
      </c>
      <c r="D212" s="28" t="s">
        <v>334</v>
      </c>
      <c r="E212" s="28" t="s">
        <v>335</v>
      </c>
      <c r="F212" s="28">
        <v>55.428350702926515</v>
      </c>
    </row>
    <row r="213" spans="1:6" x14ac:dyDescent="0.35">
      <c r="A213" s="28" t="s">
        <v>76</v>
      </c>
      <c r="B213" s="28" t="s">
        <v>130</v>
      </c>
      <c r="C213">
        <v>2016</v>
      </c>
      <c r="D213" s="28" t="s">
        <v>334</v>
      </c>
      <c r="E213" s="28" t="s">
        <v>335</v>
      </c>
      <c r="F213" s="28">
        <v>70.887893241168996</v>
      </c>
    </row>
    <row r="214" spans="1:6" x14ac:dyDescent="0.35">
      <c r="A214" s="28" t="s">
        <v>76</v>
      </c>
      <c r="B214" s="28" t="s">
        <v>130</v>
      </c>
      <c r="C214">
        <v>2017</v>
      </c>
      <c r="D214" s="28" t="s">
        <v>334</v>
      </c>
      <c r="E214" s="28" t="s">
        <v>335</v>
      </c>
      <c r="F214" s="28">
        <v>120.26577216722845</v>
      </c>
    </row>
    <row r="215" spans="1:6" x14ac:dyDescent="0.35">
      <c r="A215" s="28" t="s">
        <v>76</v>
      </c>
      <c r="B215" s="28" t="s">
        <v>130</v>
      </c>
      <c r="C215">
        <v>2018</v>
      </c>
      <c r="D215" s="28" t="s">
        <v>334</v>
      </c>
      <c r="E215" s="28" t="s">
        <v>335</v>
      </c>
      <c r="F215" s="28">
        <v>154.07700556266505</v>
      </c>
    </row>
    <row r="216" spans="1:6" x14ac:dyDescent="0.35">
      <c r="A216" s="28" t="s">
        <v>76</v>
      </c>
      <c r="B216" s="28" t="s">
        <v>130</v>
      </c>
      <c r="C216">
        <v>2019</v>
      </c>
      <c r="D216" s="28" t="s">
        <v>334</v>
      </c>
      <c r="E216" s="28" t="s">
        <v>335</v>
      </c>
      <c r="F216" s="28">
        <v>152.11112519443833</v>
      </c>
    </row>
    <row r="217" spans="1:6" x14ac:dyDescent="0.35">
      <c r="A217" s="28" t="s">
        <v>76</v>
      </c>
      <c r="B217" s="28" t="s">
        <v>130</v>
      </c>
      <c r="C217">
        <v>2020</v>
      </c>
      <c r="D217" s="28" t="s">
        <v>334</v>
      </c>
      <c r="E217" s="28" t="s">
        <v>335</v>
      </c>
      <c r="F217" s="28">
        <v>148.38933827124094</v>
      </c>
    </row>
    <row r="218" spans="1:6" x14ac:dyDescent="0.35">
      <c r="A218" s="28" t="s">
        <v>76</v>
      </c>
      <c r="B218" s="28" t="s">
        <v>130</v>
      </c>
      <c r="C218">
        <v>2021</v>
      </c>
      <c r="D218" s="28" t="s">
        <v>334</v>
      </c>
      <c r="E218" s="28" t="s">
        <v>335</v>
      </c>
      <c r="F218" s="28">
        <v>182.24522473842819</v>
      </c>
    </row>
    <row r="219" spans="1:6" x14ac:dyDescent="0.35">
      <c r="A219" s="28" t="s">
        <v>76</v>
      </c>
      <c r="B219" s="28" t="s">
        <v>130</v>
      </c>
      <c r="C219">
        <v>2022</v>
      </c>
      <c r="D219" s="28" t="s">
        <v>334</v>
      </c>
      <c r="E219" s="28" t="s">
        <v>335</v>
      </c>
      <c r="F219" s="28">
        <v>217.42976137879478</v>
      </c>
    </row>
    <row r="220" spans="1:6" x14ac:dyDescent="0.35">
      <c r="A220" s="28" t="s">
        <v>76</v>
      </c>
      <c r="B220" s="28" t="s">
        <v>130</v>
      </c>
      <c r="C220">
        <v>2023</v>
      </c>
      <c r="D220" s="28" t="s">
        <v>334</v>
      </c>
      <c r="E220" s="28" t="s">
        <v>335</v>
      </c>
      <c r="F220" s="28">
        <v>225.3362868404233</v>
      </c>
    </row>
    <row r="221" spans="1:6" x14ac:dyDescent="0.35">
      <c r="A221" s="28" t="s">
        <v>76</v>
      </c>
      <c r="B221" s="28" t="s">
        <v>130</v>
      </c>
      <c r="C221">
        <v>2024</v>
      </c>
      <c r="D221" s="28" t="s">
        <v>334</v>
      </c>
      <c r="E221" s="28" t="s">
        <v>335</v>
      </c>
      <c r="F221" s="28">
        <v>205.51219181632658</v>
      </c>
    </row>
    <row r="222" spans="1:6" x14ac:dyDescent="0.35">
      <c r="A222" s="28" t="s">
        <v>76</v>
      </c>
      <c r="B222" s="28" t="s">
        <v>130</v>
      </c>
      <c r="C222">
        <v>2025</v>
      </c>
      <c r="D222" s="28" t="s">
        <v>334</v>
      </c>
      <c r="E222" s="28" t="s">
        <v>335</v>
      </c>
      <c r="F222" s="28">
        <v>214.75315473355928</v>
      </c>
    </row>
    <row r="223" spans="1:6" x14ac:dyDescent="0.35">
      <c r="A223" s="28" t="s">
        <v>76</v>
      </c>
      <c r="B223" s="28" t="s">
        <v>130</v>
      </c>
      <c r="C223">
        <v>2026</v>
      </c>
      <c r="D223" s="28" t="s">
        <v>334</v>
      </c>
      <c r="E223" s="28" t="s">
        <v>335</v>
      </c>
      <c r="F223" s="28">
        <v>230.58199491038732</v>
      </c>
    </row>
    <row r="224" spans="1:6" x14ac:dyDescent="0.35">
      <c r="A224" s="28" t="s">
        <v>76</v>
      </c>
      <c r="B224" s="28" t="s">
        <v>130</v>
      </c>
      <c r="C224">
        <v>2027</v>
      </c>
      <c r="D224" s="28" t="s">
        <v>334</v>
      </c>
      <c r="E224" s="28" t="s">
        <v>335</v>
      </c>
      <c r="F224" s="28">
        <v>225.33016311998236</v>
      </c>
    </row>
    <row r="225" spans="1:6" x14ac:dyDescent="0.35">
      <c r="A225" s="28" t="s">
        <v>76</v>
      </c>
      <c r="B225" s="28" t="s">
        <v>130</v>
      </c>
      <c r="C225">
        <v>2028</v>
      </c>
      <c r="D225" s="28" t="s">
        <v>334</v>
      </c>
      <c r="E225" s="28" t="s">
        <v>335</v>
      </c>
      <c r="F225" s="28">
        <v>204.30248296026815</v>
      </c>
    </row>
    <row r="226" spans="1:6" x14ac:dyDescent="0.35">
      <c r="A226" s="28" t="s">
        <v>76</v>
      </c>
      <c r="B226" s="28" t="s">
        <v>130</v>
      </c>
      <c r="C226">
        <v>2029</v>
      </c>
      <c r="D226" s="28" t="s">
        <v>334</v>
      </c>
      <c r="E226" s="28" t="s">
        <v>335</v>
      </c>
      <c r="F226" s="28">
        <v>175.1858759421485</v>
      </c>
    </row>
    <row r="227" spans="1:6" x14ac:dyDescent="0.35">
      <c r="A227" s="28" t="s">
        <v>76</v>
      </c>
      <c r="B227" s="28" t="s">
        <v>130</v>
      </c>
      <c r="C227">
        <v>2030</v>
      </c>
      <c r="D227" s="28" t="s">
        <v>334</v>
      </c>
      <c r="E227" s="28" t="s">
        <v>335</v>
      </c>
      <c r="F227" s="28">
        <v>133.79103308517998</v>
      </c>
    </row>
    <row r="228" spans="1:6" x14ac:dyDescent="0.35">
      <c r="A228" s="28" t="s">
        <v>76</v>
      </c>
      <c r="B228" s="28" t="s">
        <v>130</v>
      </c>
      <c r="C228">
        <v>2031</v>
      </c>
      <c r="D228" s="28" t="s">
        <v>334</v>
      </c>
      <c r="E228" s="28" t="s">
        <v>335</v>
      </c>
      <c r="F228" s="28">
        <v>129.57879996903088</v>
      </c>
    </row>
    <row r="229" spans="1:6" x14ac:dyDescent="0.35">
      <c r="A229" s="28" t="s">
        <v>76</v>
      </c>
      <c r="B229" s="28" t="s">
        <v>130</v>
      </c>
      <c r="C229">
        <v>2032</v>
      </c>
      <c r="D229" s="28" t="s">
        <v>334</v>
      </c>
      <c r="E229" s="28" t="s">
        <v>335</v>
      </c>
      <c r="F229" s="28">
        <v>112.36750225588435</v>
      </c>
    </row>
    <row r="230" spans="1:6" x14ac:dyDescent="0.35">
      <c r="A230" s="28" t="s">
        <v>76</v>
      </c>
      <c r="B230" s="28" t="s">
        <v>130</v>
      </c>
      <c r="C230">
        <v>2033</v>
      </c>
      <c r="D230" s="28" t="s">
        <v>334</v>
      </c>
      <c r="E230" s="28" t="s">
        <v>335</v>
      </c>
      <c r="F230" s="28">
        <v>99.861340460231474</v>
      </c>
    </row>
    <row r="231" spans="1:6" x14ac:dyDescent="0.35">
      <c r="A231" s="28" t="s">
        <v>76</v>
      </c>
      <c r="B231" s="28" t="s">
        <v>130</v>
      </c>
      <c r="C231">
        <v>2034</v>
      </c>
      <c r="D231" s="28" t="s">
        <v>334</v>
      </c>
      <c r="E231" s="28" t="s">
        <v>335</v>
      </c>
      <c r="F231" s="28">
        <v>90.763099364794911</v>
      </c>
    </row>
    <row r="232" spans="1:6" x14ac:dyDescent="0.35">
      <c r="A232" s="28" t="s">
        <v>76</v>
      </c>
      <c r="B232" s="28" t="s">
        <v>130</v>
      </c>
      <c r="C232">
        <v>2035</v>
      </c>
      <c r="D232" s="28" t="s">
        <v>334</v>
      </c>
      <c r="E232" s="28" t="s">
        <v>335</v>
      </c>
      <c r="F232" s="28">
        <v>82.798365056349667</v>
      </c>
    </row>
    <row r="233" spans="1:6" x14ac:dyDescent="0.35">
      <c r="A233" s="28" t="s">
        <v>76</v>
      </c>
      <c r="B233" s="28" t="s">
        <v>130</v>
      </c>
      <c r="C233">
        <v>2036</v>
      </c>
      <c r="D233" s="28" t="s">
        <v>334</v>
      </c>
      <c r="E233" s="28" t="s">
        <v>335</v>
      </c>
      <c r="F233" s="28">
        <v>74.657167804688513</v>
      </c>
    </row>
    <row r="234" spans="1:6" x14ac:dyDescent="0.35">
      <c r="A234" s="28" t="s">
        <v>76</v>
      </c>
      <c r="B234" s="28" t="s">
        <v>130</v>
      </c>
      <c r="C234">
        <v>2037</v>
      </c>
      <c r="D234" s="28" t="s">
        <v>334</v>
      </c>
      <c r="E234" s="28" t="s">
        <v>335</v>
      </c>
      <c r="F234" s="28">
        <v>66.633132793424593</v>
      </c>
    </row>
    <row r="235" spans="1:6" x14ac:dyDescent="0.35">
      <c r="A235" s="28" t="s">
        <v>76</v>
      </c>
      <c r="B235" s="28" t="s">
        <v>130</v>
      </c>
      <c r="C235">
        <v>2038</v>
      </c>
      <c r="D235" s="28" t="s">
        <v>334</v>
      </c>
      <c r="E235" s="28" t="s">
        <v>335</v>
      </c>
      <c r="F235" s="28">
        <v>59.175944342876726</v>
      </c>
    </row>
    <row r="236" spans="1:6" x14ac:dyDescent="0.35">
      <c r="A236" s="28" t="s">
        <v>76</v>
      </c>
      <c r="B236" s="28" t="s">
        <v>130</v>
      </c>
      <c r="C236">
        <v>2039</v>
      </c>
      <c r="D236" s="28" t="s">
        <v>334</v>
      </c>
      <c r="E236" s="28" t="s">
        <v>335</v>
      </c>
      <c r="F236" s="28">
        <v>51.046301423637956</v>
      </c>
    </row>
    <row r="237" spans="1:6" x14ac:dyDescent="0.35">
      <c r="A237" s="28" t="s">
        <v>76</v>
      </c>
      <c r="B237" s="28" t="s">
        <v>130</v>
      </c>
      <c r="C237">
        <v>2040</v>
      </c>
      <c r="D237" s="28" t="s">
        <v>334</v>
      </c>
      <c r="E237" s="28" t="s">
        <v>335</v>
      </c>
      <c r="F237" s="28">
        <v>41.342928613285181</v>
      </c>
    </row>
    <row r="238" spans="1:6" x14ac:dyDescent="0.35">
      <c r="A238" s="28" t="s">
        <v>76</v>
      </c>
      <c r="B238" s="28" t="s">
        <v>130</v>
      </c>
      <c r="C238">
        <v>2041</v>
      </c>
      <c r="D238" s="28" t="s">
        <v>334</v>
      </c>
      <c r="E238" s="28" t="s">
        <v>335</v>
      </c>
      <c r="F238" s="28">
        <v>28.299790377579686</v>
      </c>
    </row>
    <row r="239" spans="1:6" x14ac:dyDescent="0.35">
      <c r="A239" s="28" t="s">
        <v>76</v>
      </c>
      <c r="B239" s="28" t="s">
        <v>130</v>
      </c>
      <c r="C239">
        <v>2042</v>
      </c>
      <c r="D239" s="28" t="s">
        <v>334</v>
      </c>
      <c r="E239" s="28" t="s">
        <v>335</v>
      </c>
      <c r="F239" s="28">
        <v>14.867892147488426</v>
      </c>
    </row>
    <row r="240" spans="1:6" x14ac:dyDescent="0.35">
      <c r="A240" s="28" t="s">
        <v>76</v>
      </c>
      <c r="B240" s="28" t="s">
        <v>130</v>
      </c>
      <c r="C240">
        <v>2043</v>
      </c>
      <c r="D240" s="28" t="s">
        <v>334</v>
      </c>
      <c r="E240" s="28" t="s">
        <v>335</v>
      </c>
      <c r="F240" s="28">
        <v>3.1137738237329176</v>
      </c>
    </row>
    <row r="241" spans="1:6" x14ac:dyDescent="0.35">
      <c r="A241" s="28" t="s">
        <v>76</v>
      </c>
      <c r="B241" s="28" t="s">
        <v>130</v>
      </c>
      <c r="C241">
        <v>2044</v>
      </c>
      <c r="D241" s="28" t="s">
        <v>334</v>
      </c>
      <c r="E241" s="28" t="s">
        <v>335</v>
      </c>
      <c r="F241" s="28">
        <v>0</v>
      </c>
    </row>
    <row r="242" spans="1:6" x14ac:dyDescent="0.35">
      <c r="A242" s="28" t="s">
        <v>76</v>
      </c>
      <c r="B242" s="28" t="s">
        <v>130</v>
      </c>
      <c r="C242">
        <v>2045</v>
      </c>
      <c r="D242" s="28" t="s">
        <v>334</v>
      </c>
      <c r="E242" s="28" t="s">
        <v>335</v>
      </c>
      <c r="F242" s="28">
        <v>0</v>
      </c>
    </row>
    <row r="243" spans="1:6" x14ac:dyDescent="0.35">
      <c r="A243" s="28" t="s">
        <v>76</v>
      </c>
      <c r="B243" s="28" t="s">
        <v>130</v>
      </c>
      <c r="C243">
        <v>2046</v>
      </c>
      <c r="D243" s="28" t="s">
        <v>334</v>
      </c>
      <c r="E243" s="28" t="s">
        <v>335</v>
      </c>
      <c r="F243" s="28">
        <v>0</v>
      </c>
    </row>
    <row r="244" spans="1:6" x14ac:dyDescent="0.35">
      <c r="A244" s="28" t="s">
        <v>76</v>
      </c>
      <c r="B244" s="28" t="s">
        <v>130</v>
      </c>
      <c r="C244">
        <v>2047</v>
      </c>
      <c r="D244" s="28" t="s">
        <v>334</v>
      </c>
      <c r="E244" s="28" t="s">
        <v>335</v>
      </c>
      <c r="F244" s="28">
        <v>0</v>
      </c>
    </row>
    <row r="245" spans="1:6" x14ac:dyDescent="0.35">
      <c r="A245" s="28" t="s">
        <v>76</v>
      </c>
      <c r="B245" s="28" t="s">
        <v>130</v>
      </c>
      <c r="C245">
        <v>2048</v>
      </c>
      <c r="D245" s="28" t="s">
        <v>334</v>
      </c>
      <c r="E245" s="28" t="s">
        <v>335</v>
      </c>
      <c r="F245" s="28">
        <v>0</v>
      </c>
    </row>
    <row r="246" spans="1:6" x14ac:dyDescent="0.35">
      <c r="A246" s="28" t="s">
        <v>76</v>
      </c>
      <c r="B246" s="28" t="s">
        <v>130</v>
      </c>
      <c r="C246">
        <v>2049</v>
      </c>
      <c r="D246" s="28" t="s">
        <v>334</v>
      </c>
      <c r="E246" s="28" t="s">
        <v>335</v>
      </c>
      <c r="F246" s="28">
        <v>0</v>
      </c>
    </row>
    <row r="247" spans="1:6" x14ac:dyDescent="0.35">
      <c r="A247" s="28" t="s">
        <v>76</v>
      </c>
      <c r="B247" s="28" t="s">
        <v>130</v>
      </c>
      <c r="C247">
        <v>2050</v>
      </c>
      <c r="D247" s="28" t="s">
        <v>334</v>
      </c>
      <c r="E247" s="28" t="s">
        <v>335</v>
      </c>
      <c r="F247" s="28">
        <v>0</v>
      </c>
    </row>
    <row r="248" spans="1:6" x14ac:dyDescent="0.35">
      <c r="A248" s="28" t="s">
        <v>76</v>
      </c>
      <c r="B248" s="28" t="s">
        <v>130</v>
      </c>
      <c r="C248">
        <v>2010</v>
      </c>
      <c r="D248" s="28" t="s">
        <v>336</v>
      </c>
      <c r="E248" s="28" t="s">
        <v>337</v>
      </c>
      <c r="F248" s="28">
        <v>0</v>
      </c>
    </row>
    <row r="249" spans="1:6" x14ac:dyDescent="0.35">
      <c r="A249" s="28" t="s">
        <v>76</v>
      </c>
      <c r="B249" s="28" t="s">
        <v>130</v>
      </c>
      <c r="C249">
        <v>2011</v>
      </c>
      <c r="D249" s="28" t="s">
        <v>336</v>
      </c>
      <c r="E249" s="28" t="s">
        <v>337</v>
      </c>
      <c r="F249" s="28">
        <v>0</v>
      </c>
    </row>
    <row r="250" spans="1:6" x14ac:dyDescent="0.35">
      <c r="A250" s="28" t="s">
        <v>76</v>
      </c>
      <c r="B250" s="28" t="s">
        <v>130</v>
      </c>
      <c r="C250">
        <v>2012</v>
      </c>
      <c r="D250" s="28" t="s">
        <v>336</v>
      </c>
      <c r="E250" s="28" t="s">
        <v>337</v>
      </c>
      <c r="F250" s="28">
        <v>0</v>
      </c>
    </row>
    <row r="251" spans="1:6" x14ac:dyDescent="0.35">
      <c r="A251" s="28" t="s">
        <v>76</v>
      </c>
      <c r="B251" s="28" t="s">
        <v>130</v>
      </c>
      <c r="C251">
        <v>2013</v>
      </c>
      <c r="D251" s="28" t="s">
        <v>336</v>
      </c>
      <c r="E251" s="28" t="s">
        <v>337</v>
      </c>
      <c r="F251" s="28">
        <v>0</v>
      </c>
    </row>
    <row r="252" spans="1:6" x14ac:dyDescent="0.35">
      <c r="A252" s="28" t="s">
        <v>76</v>
      </c>
      <c r="B252" s="28" t="s">
        <v>130</v>
      </c>
      <c r="C252">
        <v>2014</v>
      </c>
      <c r="D252" s="28" t="s">
        <v>336</v>
      </c>
      <c r="E252" s="28" t="s">
        <v>337</v>
      </c>
      <c r="F252" s="28">
        <v>38.369566226611873</v>
      </c>
    </row>
    <row r="253" spans="1:6" x14ac:dyDescent="0.35">
      <c r="A253" s="28" t="s">
        <v>76</v>
      </c>
      <c r="B253" s="28" t="s">
        <v>130</v>
      </c>
      <c r="C253">
        <v>2015</v>
      </c>
      <c r="D253" s="28" t="s">
        <v>336</v>
      </c>
      <c r="E253" s="28" t="s">
        <v>337</v>
      </c>
      <c r="F253" s="28">
        <v>69.017711553899545</v>
      </c>
    </row>
    <row r="254" spans="1:6" x14ac:dyDescent="0.35">
      <c r="A254" s="28" t="s">
        <v>76</v>
      </c>
      <c r="B254" s="28" t="s">
        <v>130</v>
      </c>
      <c r="C254">
        <v>2016</v>
      </c>
      <c r="D254" s="28" t="s">
        <v>336</v>
      </c>
      <c r="E254" s="28" t="s">
        <v>337</v>
      </c>
      <c r="F254" s="28">
        <v>71.942125630557086</v>
      </c>
    </row>
    <row r="255" spans="1:6" x14ac:dyDescent="0.35">
      <c r="A255" s="28" t="s">
        <v>76</v>
      </c>
      <c r="B255" s="28" t="s">
        <v>130</v>
      </c>
      <c r="C255">
        <v>2017</v>
      </c>
      <c r="D255" s="28" t="s">
        <v>336</v>
      </c>
      <c r="E255" s="28" t="s">
        <v>337</v>
      </c>
      <c r="F255" s="28">
        <v>81.230219870337891</v>
      </c>
    </row>
    <row r="256" spans="1:6" x14ac:dyDescent="0.35">
      <c r="A256" s="28" t="s">
        <v>76</v>
      </c>
      <c r="B256" s="28" t="s">
        <v>130</v>
      </c>
      <c r="C256">
        <v>2018</v>
      </c>
      <c r="D256" s="28" t="s">
        <v>336</v>
      </c>
      <c r="E256" s="28" t="s">
        <v>337</v>
      </c>
      <c r="F256" s="28">
        <v>100.28931591790285</v>
      </c>
    </row>
    <row r="257" spans="1:6" x14ac:dyDescent="0.35">
      <c r="A257" s="28" t="s">
        <v>76</v>
      </c>
      <c r="B257" s="28" t="s">
        <v>130</v>
      </c>
      <c r="C257">
        <v>2019</v>
      </c>
      <c r="D257" s="28" t="s">
        <v>336</v>
      </c>
      <c r="E257" s="28" t="s">
        <v>337</v>
      </c>
      <c r="F257" s="28">
        <v>100.64050733171106</v>
      </c>
    </row>
    <row r="258" spans="1:6" x14ac:dyDescent="0.35">
      <c r="A258" s="28" t="s">
        <v>76</v>
      </c>
      <c r="B258" s="28" t="s">
        <v>130</v>
      </c>
      <c r="C258">
        <v>2020</v>
      </c>
      <c r="D258" s="28" t="s">
        <v>336</v>
      </c>
      <c r="E258" s="28" t="s">
        <v>337</v>
      </c>
      <c r="F258" s="28">
        <v>102.00685867965626</v>
      </c>
    </row>
    <row r="259" spans="1:6" x14ac:dyDescent="0.35">
      <c r="A259" s="28" t="s">
        <v>76</v>
      </c>
      <c r="B259" s="28" t="s">
        <v>130</v>
      </c>
      <c r="C259">
        <v>2021</v>
      </c>
      <c r="D259" s="28" t="s">
        <v>336</v>
      </c>
      <c r="E259" s="28" t="s">
        <v>337</v>
      </c>
      <c r="F259" s="28">
        <v>101.3663535109041</v>
      </c>
    </row>
    <row r="260" spans="1:6" x14ac:dyDescent="0.35">
      <c r="A260" s="28" t="s">
        <v>76</v>
      </c>
      <c r="B260" s="28" t="s">
        <v>130</v>
      </c>
      <c r="C260">
        <v>2022</v>
      </c>
      <c r="D260" s="28" t="s">
        <v>336</v>
      </c>
      <c r="E260" s="28" t="s">
        <v>337</v>
      </c>
      <c r="F260" s="28">
        <v>99.259029258301368</v>
      </c>
    </row>
    <row r="261" spans="1:6" x14ac:dyDescent="0.35">
      <c r="A261" s="28" t="s">
        <v>76</v>
      </c>
      <c r="B261" s="28" t="s">
        <v>130</v>
      </c>
      <c r="C261">
        <v>2023</v>
      </c>
      <c r="D261" s="28" t="s">
        <v>336</v>
      </c>
      <c r="E261" s="28" t="s">
        <v>337</v>
      </c>
      <c r="F261" s="28">
        <v>124.25902925830137</v>
      </c>
    </row>
    <row r="262" spans="1:6" x14ac:dyDescent="0.35">
      <c r="A262" s="28" t="s">
        <v>76</v>
      </c>
      <c r="B262" s="28" t="s">
        <v>130</v>
      </c>
      <c r="C262">
        <v>2024</v>
      </c>
      <c r="D262" s="28" t="s">
        <v>336</v>
      </c>
      <c r="E262" s="28" t="s">
        <v>337</v>
      </c>
      <c r="F262" s="28">
        <v>124.25902925830137</v>
      </c>
    </row>
    <row r="263" spans="1:6" x14ac:dyDescent="0.35">
      <c r="A263" s="28" t="s">
        <v>76</v>
      </c>
      <c r="B263" s="28" t="s">
        <v>130</v>
      </c>
      <c r="C263">
        <v>2025</v>
      </c>
      <c r="D263" s="28" t="s">
        <v>336</v>
      </c>
      <c r="E263" s="28" t="s">
        <v>337</v>
      </c>
      <c r="F263" s="28">
        <v>124.25902925830137</v>
      </c>
    </row>
    <row r="264" spans="1:6" x14ac:dyDescent="0.35">
      <c r="A264" s="28" t="s">
        <v>76</v>
      </c>
      <c r="B264" s="28" t="s">
        <v>130</v>
      </c>
      <c r="C264">
        <v>2026</v>
      </c>
      <c r="D264" s="28" t="s">
        <v>336</v>
      </c>
      <c r="E264" s="28" t="s">
        <v>337</v>
      </c>
      <c r="F264" s="28">
        <v>124.25902925830137</v>
      </c>
    </row>
    <row r="265" spans="1:6" x14ac:dyDescent="0.35">
      <c r="A265" s="28" t="s">
        <v>76</v>
      </c>
      <c r="B265" s="28" t="s">
        <v>130</v>
      </c>
      <c r="C265">
        <v>2027</v>
      </c>
      <c r="D265" s="28" t="s">
        <v>336</v>
      </c>
      <c r="E265" s="28" t="s">
        <v>337</v>
      </c>
      <c r="F265" s="28">
        <v>124.25902925830137</v>
      </c>
    </row>
    <row r="266" spans="1:6" x14ac:dyDescent="0.35">
      <c r="A266" s="28" t="s">
        <v>76</v>
      </c>
      <c r="B266" s="28" t="s">
        <v>130</v>
      </c>
      <c r="C266">
        <v>2028</v>
      </c>
      <c r="D266" s="28" t="s">
        <v>336</v>
      </c>
      <c r="E266" s="28" t="s">
        <v>337</v>
      </c>
      <c r="F266" s="28">
        <v>124.25902925830137</v>
      </c>
    </row>
    <row r="267" spans="1:6" x14ac:dyDescent="0.35">
      <c r="A267" s="28" t="s">
        <v>76</v>
      </c>
      <c r="B267" s="28" t="s">
        <v>130</v>
      </c>
      <c r="C267">
        <v>2029</v>
      </c>
      <c r="D267" s="28" t="s">
        <v>336</v>
      </c>
      <c r="E267" s="28" t="s">
        <v>337</v>
      </c>
      <c r="F267" s="28">
        <v>124.25902925830137</v>
      </c>
    </row>
    <row r="268" spans="1:6" x14ac:dyDescent="0.35">
      <c r="A268" s="28" t="s">
        <v>76</v>
      </c>
      <c r="B268" s="28" t="s">
        <v>130</v>
      </c>
      <c r="C268">
        <v>2030</v>
      </c>
      <c r="D268" s="28" t="s">
        <v>336</v>
      </c>
      <c r="E268" s="28" t="s">
        <v>337</v>
      </c>
      <c r="F268" s="28">
        <v>124.25902925830137</v>
      </c>
    </row>
    <row r="269" spans="1:6" x14ac:dyDescent="0.35">
      <c r="A269" s="28" t="s">
        <v>76</v>
      </c>
      <c r="B269" s="28" t="s">
        <v>130</v>
      </c>
      <c r="C269">
        <v>2031</v>
      </c>
      <c r="D269" s="28" t="s">
        <v>336</v>
      </c>
      <c r="E269" s="28" t="s">
        <v>337</v>
      </c>
      <c r="F269" s="28">
        <v>124.25902925830137</v>
      </c>
    </row>
    <row r="270" spans="1:6" x14ac:dyDescent="0.35">
      <c r="A270" s="28" t="s">
        <v>76</v>
      </c>
      <c r="B270" s="28" t="s">
        <v>130</v>
      </c>
      <c r="C270">
        <v>2032</v>
      </c>
      <c r="D270" s="28" t="s">
        <v>336</v>
      </c>
      <c r="E270" s="28" t="s">
        <v>337</v>
      </c>
      <c r="F270" s="28">
        <v>124.25902925830137</v>
      </c>
    </row>
    <row r="271" spans="1:6" x14ac:dyDescent="0.35">
      <c r="A271" s="28" t="s">
        <v>76</v>
      </c>
      <c r="B271" s="28" t="s">
        <v>130</v>
      </c>
      <c r="C271">
        <v>2033</v>
      </c>
      <c r="D271" s="28" t="s">
        <v>336</v>
      </c>
      <c r="E271" s="28" t="s">
        <v>337</v>
      </c>
      <c r="F271" s="28">
        <v>124.25902925830137</v>
      </c>
    </row>
    <row r="272" spans="1:6" x14ac:dyDescent="0.35">
      <c r="A272" s="28" t="s">
        <v>76</v>
      </c>
      <c r="B272" s="28" t="s">
        <v>130</v>
      </c>
      <c r="C272">
        <v>2034</v>
      </c>
      <c r="D272" s="28" t="s">
        <v>336</v>
      </c>
      <c r="E272" s="28" t="s">
        <v>337</v>
      </c>
      <c r="F272" s="28">
        <v>124.25902925830137</v>
      </c>
    </row>
    <row r="273" spans="1:6" x14ac:dyDescent="0.35">
      <c r="A273" s="28" t="s">
        <v>76</v>
      </c>
      <c r="B273" s="28" t="s">
        <v>130</v>
      </c>
      <c r="C273">
        <v>2035</v>
      </c>
      <c r="D273" s="28" t="s">
        <v>336</v>
      </c>
      <c r="E273" s="28" t="s">
        <v>337</v>
      </c>
      <c r="F273" s="28">
        <v>124.25902925830137</v>
      </c>
    </row>
    <row r="274" spans="1:6" x14ac:dyDescent="0.35">
      <c r="A274" s="28" t="s">
        <v>76</v>
      </c>
      <c r="B274" s="28" t="s">
        <v>130</v>
      </c>
      <c r="C274">
        <v>2036</v>
      </c>
      <c r="D274" s="28" t="s">
        <v>336</v>
      </c>
      <c r="E274" s="28" t="s">
        <v>337</v>
      </c>
      <c r="F274" s="28">
        <v>124.25902925830137</v>
      </c>
    </row>
    <row r="275" spans="1:6" x14ac:dyDescent="0.35">
      <c r="A275" s="28" t="s">
        <v>76</v>
      </c>
      <c r="B275" s="28" t="s">
        <v>130</v>
      </c>
      <c r="C275">
        <v>2037</v>
      </c>
      <c r="D275" s="28" t="s">
        <v>336</v>
      </c>
      <c r="E275" s="28" t="s">
        <v>337</v>
      </c>
      <c r="F275" s="28">
        <v>124.25902925830137</v>
      </c>
    </row>
    <row r="276" spans="1:6" x14ac:dyDescent="0.35">
      <c r="A276" s="28" t="s">
        <v>76</v>
      </c>
      <c r="B276" s="28" t="s">
        <v>130</v>
      </c>
      <c r="C276">
        <v>2038</v>
      </c>
      <c r="D276" s="28" t="s">
        <v>336</v>
      </c>
      <c r="E276" s="28" t="s">
        <v>337</v>
      </c>
      <c r="F276" s="28">
        <v>124.25902925830137</v>
      </c>
    </row>
    <row r="277" spans="1:6" x14ac:dyDescent="0.35">
      <c r="A277" s="28" t="s">
        <v>76</v>
      </c>
      <c r="B277" s="28" t="s">
        <v>130</v>
      </c>
      <c r="C277">
        <v>2039</v>
      </c>
      <c r="D277" s="28" t="s">
        <v>336</v>
      </c>
      <c r="E277" s="28" t="s">
        <v>337</v>
      </c>
      <c r="F277" s="28">
        <v>124.25902925830137</v>
      </c>
    </row>
    <row r="278" spans="1:6" x14ac:dyDescent="0.35">
      <c r="A278" s="28" t="s">
        <v>76</v>
      </c>
      <c r="B278" s="28" t="s">
        <v>130</v>
      </c>
      <c r="C278">
        <v>2040</v>
      </c>
      <c r="D278" s="28" t="s">
        <v>336</v>
      </c>
      <c r="E278" s="28" t="s">
        <v>337</v>
      </c>
      <c r="F278" s="28">
        <v>124.25902925830137</v>
      </c>
    </row>
    <row r="279" spans="1:6" x14ac:dyDescent="0.35">
      <c r="A279" s="28" t="s">
        <v>76</v>
      </c>
      <c r="B279" s="28" t="s">
        <v>130</v>
      </c>
      <c r="C279">
        <v>2041</v>
      </c>
      <c r="D279" s="28" t="s">
        <v>336</v>
      </c>
      <c r="E279" s="28" t="s">
        <v>337</v>
      </c>
      <c r="F279" s="28">
        <v>124.25902925830137</v>
      </c>
    </row>
    <row r="280" spans="1:6" x14ac:dyDescent="0.35">
      <c r="A280" s="28" t="s">
        <v>76</v>
      </c>
      <c r="B280" s="28" t="s">
        <v>130</v>
      </c>
      <c r="C280">
        <v>2042</v>
      </c>
      <c r="D280" s="28" t="s">
        <v>336</v>
      </c>
      <c r="E280" s="28" t="s">
        <v>337</v>
      </c>
      <c r="F280" s="28">
        <v>124.25902925830137</v>
      </c>
    </row>
    <row r="281" spans="1:6" x14ac:dyDescent="0.35">
      <c r="A281" s="28" t="s">
        <v>76</v>
      </c>
      <c r="B281" s="28" t="s">
        <v>130</v>
      </c>
      <c r="C281">
        <v>2043</v>
      </c>
      <c r="D281" s="28" t="s">
        <v>336</v>
      </c>
      <c r="E281" s="28" t="s">
        <v>337</v>
      </c>
      <c r="F281" s="28">
        <v>124.25902925830137</v>
      </c>
    </row>
    <row r="282" spans="1:6" x14ac:dyDescent="0.35">
      <c r="A282" s="28" t="s">
        <v>76</v>
      </c>
      <c r="B282" s="28" t="s">
        <v>130</v>
      </c>
      <c r="C282">
        <v>2044</v>
      </c>
      <c r="D282" s="28" t="s">
        <v>336</v>
      </c>
      <c r="E282" s="28" t="s">
        <v>337</v>
      </c>
      <c r="F282" s="28">
        <v>133.44396545025026</v>
      </c>
    </row>
    <row r="283" spans="1:6" x14ac:dyDescent="0.35">
      <c r="A283" s="28" t="s">
        <v>76</v>
      </c>
      <c r="B283" s="28" t="s">
        <v>130</v>
      </c>
      <c r="C283">
        <v>2045</v>
      </c>
      <c r="D283" s="28" t="s">
        <v>336</v>
      </c>
      <c r="E283" s="28" t="s">
        <v>337</v>
      </c>
      <c r="F283" s="28">
        <v>146.8537698763763</v>
      </c>
    </row>
    <row r="284" spans="1:6" x14ac:dyDescent="0.35">
      <c r="A284" s="28" t="s">
        <v>76</v>
      </c>
      <c r="B284" s="28" t="s">
        <v>130</v>
      </c>
      <c r="C284">
        <v>2046</v>
      </c>
      <c r="D284" s="28" t="s">
        <v>336</v>
      </c>
      <c r="E284" s="28" t="s">
        <v>337</v>
      </c>
      <c r="F284" s="28">
        <v>158.88590374494555</v>
      </c>
    </row>
    <row r="285" spans="1:6" x14ac:dyDescent="0.35">
      <c r="A285" s="28" t="s">
        <v>76</v>
      </c>
      <c r="B285" s="28" t="s">
        <v>130</v>
      </c>
      <c r="C285">
        <v>2047</v>
      </c>
      <c r="D285" s="28" t="s">
        <v>336</v>
      </c>
      <c r="E285" s="28" t="s">
        <v>337</v>
      </c>
      <c r="F285" s="28">
        <v>170.22746406727214</v>
      </c>
    </row>
    <row r="286" spans="1:6" x14ac:dyDescent="0.35">
      <c r="A286" s="28" t="s">
        <v>76</v>
      </c>
      <c r="B286" s="28" t="s">
        <v>130</v>
      </c>
      <c r="C286">
        <v>2048</v>
      </c>
      <c r="D286" s="28" t="s">
        <v>336</v>
      </c>
      <c r="E286" s="28" t="s">
        <v>337</v>
      </c>
      <c r="F286" s="28">
        <v>182.17090370779124</v>
      </c>
    </row>
    <row r="287" spans="1:6" x14ac:dyDescent="0.35">
      <c r="A287" s="28" t="s">
        <v>76</v>
      </c>
      <c r="B287" s="28" t="s">
        <v>130</v>
      </c>
      <c r="C287">
        <v>2049</v>
      </c>
      <c r="D287" s="28" t="s">
        <v>336</v>
      </c>
      <c r="E287" s="28" t="s">
        <v>337</v>
      </c>
      <c r="F287" s="28">
        <v>194.75954242199589</v>
      </c>
    </row>
    <row r="288" spans="1:6" x14ac:dyDescent="0.35">
      <c r="A288" s="28" t="s">
        <v>76</v>
      </c>
      <c r="B288" s="28" t="s">
        <v>130</v>
      </c>
      <c r="C288">
        <v>2050</v>
      </c>
      <c r="D288" s="28" t="s">
        <v>336</v>
      </c>
      <c r="E288" s="28" t="s">
        <v>337</v>
      </c>
      <c r="F288" s="28">
        <v>206.5044363987418</v>
      </c>
    </row>
    <row r="289" spans="1:6" x14ac:dyDescent="0.35">
      <c r="A289" s="28" t="s">
        <v>76</v>
      </c>
      <c r="B289" s="28" t="s">
        <v>130</v>
      </c>
      <c r="C289">
        <v>2010</v>
      </c>
      <c r="D289" s="28" t="s">
        <v>338</v>
      </c>
      <c r="E289" s="28" t="s">
        <v>339</v>
      </c>
      <c r="F289" s="28">
        <v>209.64372808635613</v>
      </c>
    </row>
    <row r="290" spans="1:6" x14ac:dyDescent="0.35">
      <c r="A290" s="28" t="s">
        <v>76</v>
      </c>
      <c r="B290" s="28" t="s">
        <v>130</v>
      </c>
      <c r="C290">
        <v>2011</v>
      </c>
      <c r="D290" s="28" t="s">
        <v>338</v>
      </c>
      <c r="E290" s="28" t="s">
        <v>339</v>
      </c>
      <c r="F290" s="28">
        <v>223.10780837852056</v>
      </c>
    </row>
    <row r="291" spans="1:6" x14ac:dyDescent="0.35">
      <c r="A291" s="28" t="s">
        <v>76</v>
      </c>
      <c r="B291" s="28" t="s">
        <v>130</v>
      </c>
      <c r="C291">
        <v>2012</v>
      </c>
      <c r="D291" s="28" t="s">
        <v>338</v>
      </c>
      <c r="E291" s="28" t="s">
        <v>339</v>
      </c>
      <c r="F291" s="28">
        <v>211.7754119589041</v>
      </c>
    </row>
    <row r="292" spans="1:6" x14ac:dyDescent="0.35">
      <c r="A292" s="28" t="s">
        <v>76</v>
      </c>
      <c r="B292" s="28" t="s">
        <v>130</v>
      </c>
      <c r="C292">
        <v>2013</v>
      </c>
      <c r="D292" s="28" t="s">
        <v>338</v>
      </c>
      <c r="E292" s="28" t="s">
        <v>339</v>
      </c>
      <c r="F292" s="28">
        <v>227.53366147479454</v>
      </c>
    </row>
    <row r="293" spans="1:6" x14ac:dyDescent="0.35">
      <c r="A293" s="28" t="s">
        <v>76</v>
      </c>
      <c r="B293" s="28" t="s">
        <v>130</v>
      </c>
      <c r="C293">
        <v>2014</v>
      </c>
      <c r="D293" s="28" t="s">
        <v>338</v>
      </c>
      <c r="E293" s="28" t="s">
        <v>339</v>
      </c>
      <c r="F293" s="28">
        <v>255.63849984491327</v>
      </c>
    </row>
    <row r="294" spans="1:6" x14ac:dyDescent="0.35">
      <c r="A294" s="28" t="s">
        <v>76</v>
      </c>
      <c r="B294" s="28" t="s">
        <v>130</v>
      </c>
      <c r="C294">
        <v>2015</v>
      </c>
      <c r="D294" s="28" t="s">
        <v>338</v>
      </c>
      <c r="E294" s="28" t="s">
        <v>339</v>
      </c>
      <c r="F294" s="28">
        <v>291.85912536200914</v>
      </c>
    </row>
    <row r="295" spans="1:6" x14ac:dyDescent="0.35">
      <c r="A295" s="28" t="s">
        <v>76</v>
      </c>
      <c r="B295" s="28" t="s">
        <v>130</v>
      </c>
      <c r="C295">
        <v>2016</v>
      </c>
      <c r="D295" s="28" t="s">
        <v>338</v>
      </c>
      <c r="E295" s="28" t="s">
        <v>339</v>
      </c>
      <c r="F295" s="28">
        <v>313.29319389685838</v>
      </c>
    </row>
    <row r="296" spans="1:6" x14ac:dyDescent="0.35">
      <c r="A296" s="28" t="s">
        <v>76</v>
      </c>
      <c r="B296" s="28" t="s">
        <v>130</v>
      </c>
      <c r="C296">
        <v>2017</v>
      </c>
      <c r="D296" s="28" t="s">
        <v>338</v>
      </c>
      <c r="E296" s="28" t="s">
        <v>339</v>
      </c>
      <c r="F296" s="28">
        <v>302.87787444250222</v>
      </c>
    </row>
    <row r="297" spans="1:6" x14ac:dyDescent="0.35">
      <c r="A297" s="28" t="s">
        <v>76</v>
      </c>
      <c r="B297" s="28" t="s">
        <v>130</v>
      </c>
      <c r="C297">
        <v>2018</v>
      </c>
      <c r="D297" s="28" t="s">
        <v>338</v>
      </c>
      <c r="E297" s="28" t="s">
        <v>339</v>
      </c>
      <c r="F297" s="28">
        <v>326.34564640102616</v>
      </c>
    </row>
    <row r="298" spans="1:6" x14ac:dyDescent="0.35">
      <c r="A298" s="28" t="s">
        <v>76</v>
      </c>
      <c r="B298" s="28" t="s">
        <v>130</v>
      </c>
      <c r="C298">
        <v>2019</v>
      </c>
      <c r="D298" s="28" t="s">
        <v>338</v>
      </c>
      <c r="E298" s="28" t="s">
        <v>339</v>
      </c>
      <c r="F298" s="28">
        <v>331.29403712573838</v>
      </c>
    </row>
    <row r="299" spans="1:6" x14ac:dyDescent="0.35">
      <c r="A299" s="28" t="s">
        <v>76</v>
      </c>
      <c r="B299" s="28" t="s">
        <v>130</v>
      </c>
      <c r="C299">
        <v>2020</v>
      </c>
      <c r="D299" s="28" t="s">
        <v>338</v>
      </c>
      <c r="E299" s="28" t="s">
        <v>339</v>
      </c>
      <c r="F299" s="28">
        <v>335.07999871143699</v>
      </c>
    </row>
    <row r="300" spans="1:6" x14ac:dyDescent="0.35">
      <c r="A300" s="28" t="s">
        <v>76</v>
      </c>
      <c r="B300" s="28" t="s">
        <v>130</v>
      </c>
      <c r="C300">
        <v>2021</v>
      </c>
      <c r="D300" s="28" t="s">
        <v>338</v>
      </c>
      <c r="E300" s="28" t="s">
        <v>339</v>
      </c>
      <c r="F300" s="28">
        <v>319.56037023441093</v>
      </c>
    </row>
    <row r="301" spans="1:6" x14ac:dyDescent="0.35">
      <c r="A301" s="28" t="s">
        <v>76</v>
      </c>
      <c r="B301" s="28" t="s">
        <v>130</v>
      </c>
      <c r="C301">
        <v>2022</v>
      </c>
      <c r="D301" s="28" t="s">
        <v>338</v>
      </c>
      <c r="E301" s="28" t="s">
        <v>339</v>
      </c>
      <c r="F301" s="28">
        <v>325.61563307019179</v>
      </c>
    </row>
    <row r="302" spans="1:6" x14ac:dyDescent="0.35">
      <c r="A302" s="28" t="s">
        <v>76</v>
      </c>
      <c r="B302" s="28" t="s">
        <v>130</v>
      </c>
      <c r="C302">
        <v>2023</v>
      </c>
      <c r="D302" s="28" t="s">
        <v>338</v>
      </c>
      <c r="E302" s="28" t="s">
        <v>339</v>
      </c>
      <c r="F302" s="28">
        <v>351.06428867509266</v>
      </c>
    </row>
    <row r="303" spans="1:6" x14ac:dyDescent="0.35">
      <c r="A303" s="28" t="s">
        <v>76</v>
      </c>
      <c r="B303" s="28" t="s">
        <v>130</v>
      </c>
      <c r="C303">
        <v>2024</v>
      </c>
      <c r="D303" s="28" t="s">
        <v>338</v>
      </c>
      <c r="E303" s="28" t="s">
        <v>339</v>
      </c>
      <c r="F303" s="28">
        <v>351.37873910042373</v>
      </c>
    </row>
    <row r="304" spans="1:6" x14ac:dyDescent="0.35">
      <c r="A304" s="28" t="s">
        <v>76</v>
      </c>
      <c r="B304" s="28" t="s">
        <v>130</v>
      </c>
      <c r="C304">
        <v>2025</v>
      </c>
      <c r="D304" s="28" t="s">
        <v>338</v>
      </c>
      <c r="E304" s="28" t="s">
        <v>339</v>
      </c>
      <c r="F304" s="28">
        <v>351.59620765833563</v>
      </c>
    </row>
    <row r="305" spans="1:6" x14ac:dyDescent="0.35">
      <c r="A305" s="28" t="s">
        <v>76</v>
      </c>
      <c r="B305" s="28" t="s">
        <v>130</v>
      </c>
      <c r="C305">
        <v>2026</v>
      </c>
      <c r="D305" s="28" t="s">
        <v>338</v>
      </c>
      <c r="E305" s="28" t="s">
        <v>339</v>
      </c>
      <c r="F305" s="28">
        <v>351.84644505372466</v>
      </c>
    </row>
    <row r="306" spans="1:6" x14ac:dyDescent="0.35">
      <c r="A306" s="28" t="s">
        <v>76</v>
      </c>
      <c r="B306" s="28" t="s">
        <v>130</v>
      </c>
      <c r="C306">
        <v>2027</v>
      </c>
      <c r="D306" s="28" t="s">
        <v>338</v>
      </c>
      <c r="E306" s="28" t="s">
        <v>339</v>
      </c>
      <c r="F306" s="28">
        <v>352.29399900133262</v>
      </c>
    </row>
    <row r="307" spans="1:6" x14ac:dyDescent="0.35">
      <c r="A307" s="28" t="s">
        <v>76</v>
      </c>
      <c r="B307" s="28" t="s">
        <v>130</v>
      </c>
      <c r="C307">
        <v>2028</v>
      </c>
      <c r="D307" s="28" t="s">
        <v>338</v>
      </c>
      <c r="E307" s="28" t="s">
        <v>339</v>
      </c>
      <c r="F307" s="28">
        <v>352.59585410493224</v>
      </c>
    </row>
    <row r="308" spans="1:6" x14ac:dyDescent="0.35">
      <c r="A308" s="28" t="s">
        <v>76</v>
      </c>
      <c r="B308" s="28" t="s">
        <v>130</v>
      </c>
      <c r="C308">
        <v>2029</v>
      </c>
      <c r="D308" s="28" t="s">
        <v>338</v>
      </c>
      <c r="E308" s="28" t="s">
        <v>339</v>
      </c>
      <c r="F308" s="28">
        <v>412.86963005934086</v>
      </c>
    </row>
    <row r="309" spans="1:6" x14ac:dyDescent="0.35">
      <c r="A309" s="28" t="s">
        <v>76</v>
      </c>
      <c r="B309" s="28" t="s">
        <v>130</v>
      </c>
      <c r="C309">
        <v>2030</v>
      </c>
      <c r="D309" s="28" t="s">
        <v>338</v>
      </c>
      <c r="E309" s="28" t="s">
        <v>339</v>
      </c>
      <c r="F309" s="28">
        <v>472.97698169662016</v>
      </c>
    </row>
    <row r="310" spans="1:6" x14ac:dyDescent="0.35">
      <c r="A310" s="28" t="s">
        <v>76</v>
      </c>
      <c r="B310" s="28" t="s">
        <v>130</v>
      </c>
      <c r="C310">
        <v>2031</v>
      </c>
      <c r="D310" s="28" t="s">
        <v>338</v>
      </c>
      <c r="E310" s="28" t="s">
        <v>339</v>
      </c>
      <c r="F310" s="28">
        <v>472.97781656633134</v>
      </c>
    </row>
    <row r="311" spans="1:6" x14ac:dyDescent="0.35">
      <c r="A311" s="28" t="s">
        <v>76</v>
      </c>
      <c r="B311" s="28" t="s">
        <v>130</v>
      </c>
      <c r="C311">
        <v>2032</v>
      </c>
      <c r="D311" s="28" t="s">
        <v>338</v>
      </c>
      <c r="E311" s="28" t="s">
        <v>339</v>
      </c>
      <c r="F311" s="28">
        <v>473.16355011056328</v>
      </c>
    </row>
    <row r="312" spans="1:6" x14ac:dyDescent="0.35">
      <c r="A312" s="28" t="s">
        <v>76</v>
      </c>
      <c r="B312" s="28" t="s">
        <v>130</v>
      </c>
      <c r="C312">
        <v>2033</v>
      </c>
      <c r="D312" s="28" t="s">
        <v>338</v>
      </c>
      <c r="E312" s="28" t="s">
        <v>339</v>
      </c>
      <c r="F312" s="28">
        <v>473.15457883409084</v>
      </c>
    </row>
    <row r="313" spans="1:6" x14ac:dyDescent="0.35">
      <c r="A313" s="28" t="s">
        <v>76</v>
      </c>
      <c r="B313" s="28" t="s">
        <v>130</v>
      </c>
      <c r="C313">
        <v>2034</v>
      </c>
      <c r="D313" s="28" t="s">
        <v>338</v>
      </c>
      <c r="E313" s="28" t="s">
        <v>339</v>
      </c>
      <c r="F313" s="28">
        <v>473.14457131224725</v>
      </c>
    </row>
    <row r="314" spans="1:6" x14ac:dyDescent="0.35">
      <c r="A314" s="28" t="s">
        <v>76</v>
      </c>
      <c r="B314" s="28" t="s">
        <v>130</v>
      </c>
      <c r="C314">
        <v>2035</v>
      </c>
      <c r="D314" s="28" t="s">
        <v>338</v>
      </c>
      <c r="E314" s="28" t="s">
        <v>339</v>
      </c>
      <c r="F314" s="28">
        <v>473.27240505571274</v>
      </c>
    </row>
    <row r="315" spans="1:6" x14ac:dyDescent="0.35">
      <c r="A315" s="28" t="s">
        <v>76</v>
      </c>
      <c r="B315" s="28" t="s">
        <v>130</v>
      </c>
      <c r="C315">
        <v>2036</v>
      </c>
      <c r="D315" s="28" t="s">
        <v>338</v>
      </c>
      <c r="E315" s="28" t="s">
        <v>339</v>
      </c>
      <c r="F315" s="28">
        <v>473.20404629285952</v>
      </c>
    </row>
    <row r="316" spans="1:6" x14ac:dyDescent="0.35">
      <c r="A316" s="28" t="s">
        <v>76</v>
      </c>
      <c r="B316" s="28" t="s">
        <v>130</v>
      </c>
      <c r="C316">
        <v>2037</v>
      </c>
      <c r="D316" s="28" t="s">
        <v>338</v>
      </c>
      <c r="E316" s="28" t="s">
        <v>339</v>
      </c>
      <c r="F316" s="28">
        <v>473.10828587586485</v>
      </c>
    </row>
    <row r="317" spans="1:6" x14ac:dyDescent="0.35">
      <c r="A317" s="28" t="s">
        <v>76</v>
      </c>
      <c r="B317" s="28" t="s">
        <v>130</v>
      </c>
      <c r="C317">
        <v>2038</v>
      </c>
      <c r="D317" s="28" t="s">
        <v>338</v>
      </c>
      <c r="E317" s="28" t="s">
        <v>339</v>
      </c>
      <c r="F317" s="28">
        <v>472.9598398451401</v>
      </c>
    </row>
    <row r="318" spans="1:6" x14ac:dyDescent="0.35">
      <c r="A318" s="28" t="s">
        <v>76</v>
      </c>
      <c r="B318" s="28" t="s">
        <v>130</v>
      </c>
      <c r="C318">
        <v>2039</v>
      </c>
      <c r="D318" s="28" t="s">
        <v>338</v>
      </c>
      <c r="E318" s="28" t="s">
        <v>339</v>
      </c>
      <c r="F318" s="28">
        <v>472.80738333625101</v>
      </c>
    </row>
    <row r="319" spans="1:6" x14ac:dyDescent="0.35">
      <c r="A319" s="28" t="s">
        <v>76</v>
      </c>
      <c r="B319" s="28" t="s">
        <v>130</v>
      </c>
      <c r="C319">
        <v>2040</v>
      </c>
      <c r="D319" s="28" t="s">
        <v>338</v>
      </c>
      <c r="E319" s="28" t="s">
        <v>339</v>
      </c>
      <c r="F319" s="28">
        <v>472.65085100857999</v>
      </c>
    </row>
    <row r="320" spans="1:6" x14ac:dyDescent="0.35">
      <c r="A320" s="28" t="s">
        <v>76</v>
      </c>
      <c r="B320" s="28" t="s">
        <v>130</v>
      </c>
      <c r="C320">
        <v>2041</v>
      </c>
      <c r="D320" s="28" t="s">
        <v>338</v>
      </c>
      <c r="E320" s="28" t="s">
        <v>339</v>
      </c>
      <c r="F320" s="28">
        <v>472.45084404800554</v>
      </c>
    </row>
    <row r="321" spans="1:6" x14ac:dyDescent="0.35">
      <c r="A321" s="28" t="s">
        <v>76</v>
      </c>
      <c r="B321" s="28" t="s">
        <v>130</v>
      </c>
      <c r="C321">
        <v>2042</v>
      </c>
      <c r="D321" s="28" t="s">
        <v>338</v>
      </c>
      <c r="E321" s="28" t="s">
        <v>339</v>
      </c>
      <c r="F321" s="28">
        <v>472.24583983051139</v>
      </c>
    </row>
    <row r="322" spans="1:6" x14ac:dyDescent="0.35">
      <c r="A322" s="28" t="s">
        <v>76</v>
      </c>
      <c r="B322" s="28" t="s">
        <v>130</v>
      </c>
      <c r="C322">
        <v>2043</v>
      </c>
      <c r="D322" s="28" t="s">
        <v>338</v>
      </c>
      <c r="E322" s="28" t="s">
        <v>339</v>
      </c>
      <c r="F322" s="28">
        <v>472.01502376632749</v>
      </c>
    </row>
    <row r="323" spans="1:6" x14ac:dyDescent="0.35">
      <c r="A323" s="28" t="s">
        <v>76</v>
      </c>
      <c r="B323" s="28" t="s">
        <v>130</v>
      </c>
      <c r="C323">
        <v>2044</v>
      </c>
      <c r="D323" s="28" t="s">
        <v>338</v>
      </c>
      <c r="E323" s="28" t="s">
        <v>339</v>
      </c>
      <c r="F323" s="28">
        <v>471.77863453824449</v>
      </c>
    </row>
    <row r="324" spans="1:6" x14ac:dyDescent="0.35">
      <c r="A324" s="28" t="s">
        <v>76</v>
      </c>
      <c r="B324" s="28" t="s">
        <v>130</v>
      </c>
      <c r="C324">
        <v>2045</v>
      </c>
      <c r="D324" s="28" t="s">
        <v>338</v>
      </c>
      <c r="E324" s="28" t="s">
        <v>339</v>
      </c>
      <c r="F324" s="28">
        <v>471.62171925750403</v>
      </c>
    </row>
    <row r="325" spans="1:6" x14ac:dyDescent="0.35">
      <c r="A325" s="28" t="s">
        <v>76</v>
      </c>
      <c r="B325" s="28" t="s">
        <v>130</v>
      </c>
      <c r="C325">
        <v>2046</v>
      </c>
      <c r="D325" s="28" t="s">
        <v>338</v>
      </c>
      <c r="E325" s="28" t="s">
        <v>339</v>
      </c>
      <c r="F325" s="28">
        <v>471.4490747592078</v>
      </c>
    </row>
    <row r="326" spans="1:6" x14ac:dyDescent="0.35">
      <c r="A326" s="28" t="s">
        <v>76</v>
      </c>
      <c r="B326" s="28" t="s">
        <v>130</v>
      </c>
      <c r="C326">
        <v>2047</v>
      </c>
      <c r="D326" s="28" t="s">
        <v>338</v>
      </c>
      <c r="E326" s="28" t="s">
        <v>339</v>
      </c>
      <c r="F326" s="28">
        <v>471.27208285327839</v>
      </c>
    </row>
    <row r="327" spans="1:6" x14ac:dyDescent="0.35">
      <c r="A327" s="28" t="s">
        <v>76</v>
      </c>
      <c r="B327" s="28" t="s">
        <v>130</v>
      </c>
      <c r="C327">
        <v>2048</v>
      </c>
      <c r="D327" s="28" t="s">
        <v>338</v>
      </c>
      <c r="E327" s="28" t="s">
        <v>339</v>
      </c>
      <c r="F327" s="28">
        <v>471.09067386582063</v>
      </c>
    </row>
    <row r="328" spans="1:6" x14ac:dyDescent="0.35">
      <c r="A328" s="28" t="s">
        <v>76</v>
      </c>
      <c r="B328" s="28" t="s">
        <v>130</v>
      </c>
      <c r="C328">
        <v>2049</v>
      </c>
      <c r="D328" s="28" t="s">
        <v>338</v>
      </c>
      <c r="E328" s="28" t="s">
        <v>339</v>
      </c>
      <c r="F328" s="28">
        <v>470.91168391476924</v>
      </c>
    </row>
    <row r="329" spans="1:6" x14ac:dyDescent="0.35">
      <c r="A329" s="28" t="s">
        <v>76</v>
      </c>
      <c r="B329" s="28" t="s">
        <v>130</v>
      </c>
      <c r="C329">
        <v>2050</v>
      </c>
      <c r="D329" s="28" t="s">
        <v>338</v>
      </c>
      <c r="E329" s="28" t="s">
        <v>339</v>
      </c>
      <c r="F329" s="28">
        <v>470.72827278125698</v>
      </c>
    </row>
    <row r="330" spans="1:6" x14ac:dyDescent="0.35">
      <c r="A330" s="28" t="s">
        <v>9</v>
      </c>
      <c r="B330" s="28" t="s">
        <v>127</v>
      </c>
      <c r="C330">
        <v>2010</v>
      </c>
      <c r="D330" s="28" t="s">
        <v>131</v>
      </c>
      <c r="E330" s="28" t="s">
        <v>131</v>
      </c>
      <c r="F330" s="28">
        <v>235.71928293633749</v>
      </c>
    </row>
    <row r="331" spans="1:6" x14ac:dyDescent="0.35">
      <c r="A331" s="28" t="s">
        <v>9</v>
      </c>
      <c r="B331" s="28" t="s">
        <v>127</v>
      </c>
      <c r="C331">
        <v>2011</v>
      </c>
      <c r="D331" s="28" t="s">
        <v>131</v>
      </c>
      <c r="E331" s="28" t="s">
        <v>131</v>
      </c>
      <c r="F331" s="28">
        <v>241.1545200834654</v>
      </c>
    </row>
    <row r="332" spans="1:6" x14ac:dyDescent="0.35">
      <c r="A332" s="28" t="s">
        <v>9</v>
      </c>
      <c r="B332" s="28" t="s">
        <v>127</v>
      </c>
      <c r="C332">
        <v>2012</v>
      </c>
      <c r="D332" s="28" t="s">
        <v>131</v>
      </c>
      <c r="E332" s="28" t="s">
        <v>131</v>
      </c>
      <c r="F332" s="28">
        <v>230.76292178836843</v>
      </c>
    </row>
    <row r="333" spans="1:6" x14ac:dyDescent="0.35">
      <c r="A333" s="28" t="s">
        <v>9</v>
      </c>
      <c r="B333" s="28" t="s">
        <v>127</v>
      </c>
      <c r="C333">
        <v>2013</v>
      </c>
      <c r="D333" s="28" t="s">
        <v>131</v>
      </c>
      <c r="E333" s="28" t="s">
        <v>131</v>
      </c>
      <c r="F333" s="28">
        <v>243.97805376071273</v>
      </c>
    </row>
    <row r="334" spans="1:6" x14ac:dyDescent="0.35">
      <c r="A334" s="28" t="s">
        <v>9</v>
      </c>
      <c r="B334" s="28" t="s">
        <v>127</v>
      </c>
      <c r="C334">
        <v>2014</v>
      </c>
      <c r="D334" s="28" t="s">
        <v>131</v>
      </c>
      <c r="E334" s="28" t="s">
        <v>131</v>
      </c>
      <c r="F334" s="28">
        <v>217.26893361830136</v>
      </c>
    </row>
    <row r="335" spans="1:6" x14ac:dyDescent="0.35">
      <c r="A335" s="28" t="s">
        <v>9</v>
      </c>
      <c r="B335" s="28" t="s">
        <v>127</v>
      </c>
      <c r="C335">
        <v>2015</v>
      </c>
      <c r="D335" s="28" t="s">
        <v>131</v>
      </c>
      <c r="E335" s="28" t="s">
        <v>131</v>
      </c>
      <c r="F335" s="28">
        <v>222.84141380810959</v>
      </c>
    </row>
    <row r="336" spans="1:6" x14ac:dyDescent="0.35">
      <c r="A336" s="28" t="s">
        <v>9</v>
      </c>
      <c r="B336" s="28" t="s">
        <v>127</v>
      </c>
      <c r="C336">
        <v>2016</v>
      </c>
      <c r="D336" s="28" t="s">
        <v>131</v>
      </c>
      <c r="E336" s="28" t="s">
        <v>131</v>
      </c>
      <c r="F336" s="28">
        <v>241.35106826630135</v>
      </c>
    </row>
    <row r="337" spans="1:6" x14ac:dyDescent="0.35">
      <c r="A337" s="28" t="s">
        <v>9</v>
      </c>
      <c r="B337" s="28" t="s">
        <v>127</v>
      </c>
      <c r="C337">
        <v>2017</v>
      </c>
      <c r="D337" s="28" t="s">
        <v>131</v>
      </c>
      <c r="E337" s="28" t="s">
        <v>131</v>
      </c>
      <c r="F337" s="28">
        <v>221.64765457216427</v>
      </c>
    </row>
    <row r="338" spans="1:6" x14ac:dyDescent="0.35">
      <c r="A338" s="28" t="s">
        <v>9</v>
      </c>
      <c r="B338" s="28" t="s">
        <v>127</v>
      </c>
      <c r="C338">
        <v>2018</v>
      </c>
      <c r="D338" s="28" t="s">
        <v>131</v>
      </c>
      <c r="E338" s="28" t="s">
        <v>131</v>
      </c>
      <c r="F338" s="28">
        <v>226.0563304831233</v>
      </c>
    </row>
    <row r="339" spans="1:6" x14ac:dyDescent="0.35">
      <c r="A339" s="28" t="s">
        <v>9</v>
      </c>
      <c r="B339" s="28" t="s">
        <v>127</v>
      </c>
      <c r="C339">
        <v>2019</v>
      </c>
      <c r="D339" s="28" t="s">
        <v>131</v>
      </c>
      <c r="E339" s="28" t="s">
        <v>131</v>
      </c>
      <c r="F339" s="28">
        <v>230.65352979402732</v>
      </c>
    </row>
    <row r="340" spans="1:6" x14ac:dyDescent="0.35">
      <c r="A340" s="28" t="s">
        <v>9</v>
      </c>
      <c r="B340" s="28" t="s">
        <v>127</v>
      </c>
      <c r="C340">
        <v>2020</v>
      </c>
      <c r="D340" s="28" t="s">
        <v>131</v>
      </c>
      <c r="E340" s="28" t="s">
        <v>131</v>
      </c>
      <c r="F340" s="28">
        <v>233.07314003178072</v>
      </c>
    </row>
    <row r="341" spans="1:6" x14ac:dyDescent="0.35">
      <c r="A341" s="28" t="s">
        <v>9</v>
      </c>
      <c r="B341" s="28" t="s">
        <v>127</v>
      </c>
      <c r="C341">
        <v>2021</v>
      </c>
      <c r="D341" s="28" t="s">
        <v>131</v>
      </c>
      <c r="E341" s="28" t="s">
        <v>131</v>
      </c>
      <c r="F341" s="28">
        <v>218.19401672350688</v>
      </c>
    </row>
    <row r="342" spans="1:6" x14ac:dyDescent="0.35">
      <c r="A342" s="28" t="s">
        <v>9</v>
      </c>
      <c r="B342" s="28" t="s">
        <v>127</v>
      </c>
      <c r="C342">
        <v>2022</v>
      </c>
      <c r="D342" s="28" t="s">
        <v>131</v>
      </c>
      <c r="E342" s="28" t="s">
        <v>131</v>
      </c>
      <c r="F342" s="28">
        <v>226.35660381189047</v>
      </c>
    </row>
    <row r="343" spans="1:6" x14ac:dyDescent="0.35">
      <c r="A343" s="28" t="s">
        <v>9</v>
      </c>
      <c r="B343" s="28" t="s">
        <v>127</v>
      </c>
      <c r="C343">
        <v>2023</v>
      </c>
      <c r="D343" s="28" t="s">
        <v>131</v>
      </c>
      <c r="E343" s="28" t="s">
        <v>131</v>
      </c>
      <c r="F343" s="28">
        <v>226.8052594167913</v>
      </c>
    </row>
    <row r="344" spans="1:6" x14ac:dyDescent="0.35">
      <c r="A344" s="28" t="s">
        <v>9</v>
      </c>
      <c r="B344" s="28" t="s">
        <v>127</v>
      </c>
      <c r="C344">
        <v>2024</v>
      </c>
      <c r="D344" s="28" t="s">
        <v>131</v>
      </c>
      <c r="E344" s="28" t="s">
        <v>131</v>
      </c>
      <c r="F344" s="28">
        <v>227.05170108274436</v>
      </c>
    </row>
    <row r="345" spans="1:6" x14ac:dyDescent="0.35">
      <c r="A345" s="28" t="s">
        <v>9</v>
      </c>
      <c r="B345" s="28" t="s">
        <v>127</v>
      </c>
      <c r="C345">
        <v>2025</v>
      </c>
      <c r="D345" s="28" t="s">
        <v>131</v>
      </c>
      <c r="E345" s="28" t="s">
        <v>131</v>
      </c>
      <c r="F345" s="28">
        <v>227.25351390723682</v>
      </c>
    </row>
    <row r="346" spans="1:6" x14ac:dyDescent="0.35">
      <c r="A346" s="28" t="s">
        <v>9</v>
      </c>
      <c r="B346" s="28" t="s">
        <v>127</v>
      </c>
      <c r="C346">
        <v>2026</v>
      </c>
      <c r="D346" s="28" t="s">
        <v>131</v>
      </c>
      <c r="E346" s="28" t="s">
        <v>131</v>
      </c>
      <c r="F346" s="28">
        <v>227.48778925541382</v>
      </c>
    </row>
    <row r="347" spans="1:6" x14ac:dyDescent="0.35">
      <c r="A347" s="28" t="s">
        <v>9</v>
      </c>
      <c r="B347" s="28" t="s">
        <v>127</v>
      </c>
      <c r="C347">
        <v>2027</v>
      </c>
      <c r="D347" s="28" t="s">
        <v>131</v>
      </c>
      <c r="E347" s="28" t="s">
        <v>131</v>
      </c>
      <c r="F347" s="28">
        <v>227.74599737417316</v>
      </c>
    </row>
    <row r="348" spans="1:6" x14ac:dyDescent="0.35">
      <c r="A348" s="28" t="s">
        <v>9</v>
      </c>
      <c r="B348" s="28" t="s">
        <v>127</v>
      </c>
      <c r="C348">
        <v>2028</v>
      </c>
      <c r="D348" s="28" t="s">
        <v>131</v>
      </c>
      <c r="E348" s="28" t="s">
        <v>131</v>
      </c>
      <c r="F348" s="28">
        <v>227.85877344692895</v>
      </c>
    </row>
    <row r="349" spans="1:6" x14ac:dyDescent="0.35">
      <c r="A349" s="28" t="s">
        <v>9</v>
      </c>
      <c r="B349" s="28" t="s">
        <v>127</v>
      </c>
      <c r="C349">
        <v>2029</v>
      </c>
      <c r="D349" s="28" t="s">
        <v>131</v>
      </c>
      <c r="E349" s="28" t="s">
        <v>131</v>
      </c>
      <c r="F349" s="28">
        <v>288.05006248247332</v>
      </c>
    </row>
    <row r="350" spans="1:6" x14ac:dyDescent="0.35">
      <c r="A350" s="28" t="s">
        <v>9</v>
      </c>
      <c r="B350" s="28" t="s">
        <v>127</v>
      </c>
      <c r="C350">
        <v>2030</v>
      </c>
      <c r="D350" s="28" t="s">
        <v>131</v>
      </c>
      <c r="E350" s="28" t="s">
        <v>131</v>
      </c>
      <c r="F350" s="28">
        <v>348.14102898067318</v>
      </c>
    </row>
    <row r="351" spans="1:6" x14ac:dyDescent="0.35">
      <c r="A351" s="28" t="s">
        <v>9</v>
      </c>
      <c r="B351" s="28" t="s">
        <v>127</v>
      </c>
      <c r="C351">
        <v>2031</v>
      </c>
      <c r="D351" s="28" t="s">
        <v>131</v>
      </c>
      <c r="E351" s="28" t="s">
        <v>131</v>
      </c>
      <c r="F351" s="28">
        <v>347.75192649014144</v>
      </c>
    </row>
    <row r="352" spans="1:6" x14ac:dyDescent="0.35">
      <c r="A352" s="28" t="s">
        <v>9</v>
      </c>
      <c r="B352" s="28" t="s">
        <v>127</v>
      </c>
      <c r="C352">
        <v>2032</v>
      </c>
      <c r="D352" s="28" t="s">
        <v>131</v>
      </c>
      <c r="E352" s="28" t="s">
        <v>131</v>
      </c>
      <c r="F352" s="28">
        <v>347.17137657455805</v>
      </c>
    </row>
    <row r="353" spans="1:6" x14ac:dyDescent="0.35">
      <c r="A353" s="28" t="s">
        <v>9</v>
      </c>
      <c r="B353" s="28" t="s">
        <v>127</v>
      </c>
      <c r="C353">
        <v>2033</v>
      </c>
      <c r="D353" s="28" t="s">
        <v>131</v>
      </c>
      <c r="E353" s="28" t="s">
        <v>131</v>
      </c>
      <c r="F353" s="28">
        <v>333.09001040943519</v>
      </c>
    </row>
    <row r="354" spans="1:6" x14ac:dyDescent="0.35">
      <c r="A354" s="28" t="s">
        <v>9</v>
      </c>
      <c r="B354" s="28" t="s">
        <v>127</v>
      </c>
      <c r="C354">
        <v>2034</v>
      </c>
      <c r="D354" s="28" t="s">
        <v>131</v>
      </c>
      <c r="E354" s="28" t="s">
        <v>131</v>
      </c>
      <c r="F354" s="28">
        <v>320.72251769955301</v>
      </c>
    </row>
    <row r="355" spans="1:6" x14ac:dyDescent="0.35">
      <c r="A355" s="28" t="s">
        <v>9</v>
      </c>
      <c r="B355" s="28" t="s">
        <v>127</v>
      </c>
      <c r="C355">
        <v>2035</v>
      </c>
      <c r="D355" s="28" t="s">
        <v>131</v>
      </c>
      <c r="E355" s="28" t="s">
        <v>131</v>
      </c>
      <c r="F355" s="28">
        <v>309.32882749232243</v>
      </c>
    </row>
    <row r="356" spans="1:6" x14ac:dyDescent="0.35">
      <c r="A356" s="28" t="s">
        <v>9</v>
      </c>
      <c r="B356" s="28" t="s">
        <v>127</v>
      </c>
      <c r="C356">
        <v>2036</v>
      </c>
      <c r="D356" s="28" t="s">
        <v>131</v>
      </c>
      <c r="E356" s="28" t="s">
        <v>131</v>
      </c>
      <c r="F356" s="28">
        <v>298.65719390375529</v>
      </c>
    </row>
    <row r="357" spans="1:6" x14ac:dyDescent="0.35">
      <c r="A357" s="28" t="s">
        <v>9</v>
      </c>
      <c r="B357" s="28" t="s">
        <v>127</v>
      </c>
      <c r="C357">
        <v>2037</v>
      </c>
      <c r="D357" s="28" t="s">
        <v>131</v>
      </c>
      <c r="E357" s="28" t="s">
        <v>131</v>
      </c>
      <c r="F357" s="28">
        <v>288.54091853382556</v>
      </c>
    </row>
    <row r="358" spans="1:6" x14ac:dyDescent="0.35">
      <c r="A358" s="28" t="s">
        <v>9</v>
      </c>
      <c r="B358" s="28" t="s">
        <v>127</v>
      </c>
      <c r="C358">
        <v>2038</v>
      </c>
      <c r="D358" s="28" t="s">
        <v>131</v>
      </c>
      <c r="E358" s="28" t="s">
        <v>131</v>
      </c>
      <c r="F358" s="28">
        <v>278.87683142621307</v>
      </c>
    </row>
    <row r="359" spans="1:6" x14ac:dyDescent="0.35">
      <c r="A359" s="28" t="s">
        <v>9</v>
      </c>
      <c r="B359" s="28" t="s">
        <v>127</v>
      </c>
      <c r="C359">
        <v>2039</v>
      </c>
      <c r="D359" s="28" t="s">
        <v>131</v>
      </c>
      <c r="E359" s="28" t="s">
        <v>131</v>
      </c>
      <c r="F359" s="28">
        <v>269.61020626961169</v>
      </c>
    </row>
    <row r="360" spans="1:6" x14ac:dyDescent="0.35">
      <c r="A360" s="28" t="s">
        <v>9</v>
      </c>
      <c r="B360" s="28" t="s">
        <v>127</v>
      </c>
      <c r="C360">
        <v>2040</v>
      </c>
      <c r="D360" s="28" t="s">
        <v>131</v>
      </c>
      <c r="E360" s="28" t="s">
        <v>131</v>
      </c>
      <c r="F360" s="28">
        <v>260.25225157253101</v>
      </c>
    </row>
    <row r="361" spans="1:6" x14ac:dyDescent="0.35">
      <c r="A361" s="28" t="s">
        <v>9</v>
      </c>
      <c r="B361" s="28" t="s">
        <v>127</v>
      </c>
      <c r="C361">
        <v>2041</v>
      </c>
      <c r="D361" s="28" t="s">
        <v>131</v>
      </c>
      <c r="E361" s="28" t="s">
        <v>131</v>
      </c>
      <c r="F361" s="28">
        <v>246.66418381026645</v>
      </c>
    </row>
    <row r="362" spans="1:6" x14ac:dyDescent="0.35">
      <c r="A362" s="28" t="s">
        <v>9</v>
      </c>
      <c r="B362" s="28" t="s">
        <v>127</v>
      </c>
      <c r="C362">
        <v>2042</v>
      </c>
      <c r="D362" s="28" t="s">
        <v>131</v>
      </c>
      <c r="E362" s="28" t="s">
        <v>131</v>
      </c>
      <c r="F362" s="28">
        <v>230.5551513484628</v>
      </c>
    </row>
    <row r="363" spans="1:6" x14ac:dyDescent="0.35">
      <c r="A363" s="28" t="s">
        <v>9</v>
      </c>
      <c r="B363" s="28" t="s">
        <v>127</v>
      </c>
      <c r="C363">
        <v>2043</v>
      </c>
      <c r="D363" s="28" t="s">
        <v>131</v>
      </c>
      <c r="E363" s="28" t="s">
        <v>131</v>
      </c>
      <c r="F363" s="28">
        <v>215.87981616833378</v>
      </c>
    </row>
    <row r="364" spans="1:6" x14ac:dyDescent="0.35">
      <c r="A364" s="28" t="s">
        <v>9</v>
      </c>
      <c r="B364" s="28" t="s">
        <v>127</v>
      </c>
      <c r="C364">
        <v>2044</v>
      </c>
      <c r="D364" s="28" t="s">
        <v>131</v>
      </c>
      <c r="E364" s="28" t="s">
        <v>131</v>
      </c>
      <c r="F364" s="28">
        <v>202.22704301404897</v>
      </c>
    </row>
    <row r="365" spans="1:6" x14ac:dyDescent="0.35">
      <c r="A365" s="28" t="s">
        <v>9</v>
      </c>
      <c r="B365" s="28" t="s">
        <v>127</v>
      </c>
      <c r="C365">
        <v>2045</v>
      </c>
      <c r="D365" s="28" t="s">
        <v>131</v>
      </c>
      <c r="E365" s="28" t="s">
        <v>131</v>
      </c>
      <c r="F365" s="28">
        <v>189.70754415422601</v>
      </c>
    </row>
    <row r="366" spans="1:6" x14ac:dyDescent="0.35">
      <c r="A366" s="28" t="s">
        <v>9</v>
      </c>
      <c r="B366" s="28" t="s">
        <v>127</v>
      </c>
      <c r="C366">
        <v>2046</v>
      </c>
      <c r="D366" s="28" t="s">
        <v>131</v>
      </c>
      <c r="E366" s="28" t="s">
        <v>131</v>
      </c>
      <c r="F366" s="28">
        <v>178.20581993681407</v>
      </c>
    </row>
    <row r="367" spans="1:6" x14ac:dyDescent="0.35">
      <c r="A367" s="28" t="s">
        <v>9</v>
      </c>
      <c r="B367" s="28" t="s">
        <v>127</v>
      </c>
      <c r="C367">
        <v>2047</v>
      </c>
      <c r="D367" s="28" t="s">
        <v>131</v>
      </c>
      <c r="E367" s="28" t="s">
        <v>131</v>
      </c>
      <c r="F367" s="28">
        <v>167.54096777368869</v>
      </c>
    </row>
    <row r="368" spans="1:6" x14ac:dyDescent="0.35">
      <c r="A368" s="28" t="s">
        <v>9</v>
      </c>
      <c r="B368" s="28" t="s">
        <v>127</v>
      </c>
      <c r="C368">
        <v>2048</v>
      </c>
      <c r="D368" s="28" t="s">
        <v>131</v>
      </c>
      <c r="E368" s="28" t="s">
        <v>131</v>
      </c>
      <c r="F368" s="28">
        <v>157.5469762825615</v>
      </c>
    </row>
    <row r="369" spans="1:6" x14ac:dyDescent="0.35">
      <c r="A369" s="28" t="s">
        <v>9</v>
      </c>
      <c r="B369" s="28" t="s">
        <v>127</v>
      </c>
      <c r="C369">
        <v>2049</v>
      </c>
      <c r="D369" s="28" t="s">
        <v>131</v>
      </c>
      <c r="E369" s="28" t="s">
        <v>131</v>
      </c>
      <c r="F369" s="28">
        <v>148.09251151749797</v>
      </c>
    </row>
    <row r="370" spans="1:6" x14ac:dyDescent="0.35">
      <c r="A370" s="28" t="s">
        <v>9</v>
      </c>
      <c r="B370" s="28" t="s">
        <v>127</v>
      </c>
      <c r="C370">
        <v>2050</v>
      </c>
      <c r="D370" s="28" t="s">
        <v>131</v>
      </c>
      <c r="E370" s="28" t="s">
        <v>131</v>
      </c>
      <c r="F370" s="28">
        <v>139.06372824669495</v>
      </c>
    </row>
    <row r="371" spans="1:6" x14ac:dyDescent="0.35">
      <c r="A371" s="28" t="s">
        <v>9</v>
      </c>
      <c r="B371" s="28" t="s">
        <v>127</v>
      </c>
      <c r="C371">
        <v>2010</v>
      </c>
      <c r="D371" s="28" t="s">
        <v>334</v>
      </c>
      <c r="E371" s="28" t="s">
        <v>335</v>
      </c>
      <c r="F371" s="28">
        <v>0</v>
      </c>
    </row>
    <row r="372" spans="1:6" x14ac:dyDescent="0.35">
      <c r="A372" s="28" t="s">
        <v>9</v>
      </c>
      <c r="B372" s="28" t="s">
        <v>127</v>
      </c>
      <c r="C372">
        <v>2011</v>
      </c>
      <c r="D372" s="28" t="s">
        <v>334</v>
      </c>
      <c r="E372" s="28" t="s">
        <v>335</v>
      </c>
      <c r="F372" s="28">
        <v>0</v>
      </c>
    </row>
    <row r="373" spans="1:6" x14ac:dyDescent="0.35">
      <c r="A373" s="28" t="s">
        <v>9</v>
      </c>
      <c r="B373" s="28" t="s">
        <v>127</v>
      </c>
      <c r="C373">
        <v>2012</v>
      </c>
      <c r="D373" s="28" t="s">
        <v>334</v>
      </c>
      <c r="E373" s="28" t="s">
        <v>335</v>
      </c>
      <c r="F373" s="28">
        <v>0</v>
      </c>
    </row>
    <row r="374" spans="1:6" x14ac:dyDescent="0.35">
      <c r="A374" s="28" t="s">
        <v>9</v>
      </c>
      <c r="B374" s="28" t="s">
        <v>127</v>
      </c>
      <c r="C374">
        <v>2013</v>
      </c>
      <c r="D374" s="28" t="s">
        <v>334</v>
      </c>
      <c r="E374" s="28" t="s">
        <v>335</v>
      </c>
      <c r="F374" s="28">
        <v>0</v>
      </c>
    </row>
    <row r="375" spans="1:6" x14ac:dyDescent="0.35">
      <c r="A375" s="28" t="s">
        <v>9</v>
      </c>
      <c r="B375" s="28" t="s">
        <v>127</v>
      </c>
      <c r="C375">
        <v>2014</v>
      </c>
      <c r="D375" s="28" t="s">
        <v>334</v>
      </c>
      <c r="E375" s="28" t="s">
        <v>335</v>
      </c>
      <c r="F375" s="28">
        <v>39.083844565645677</v>
      </c>
    </row>
    <row r="376" spans="1:6" x14ac:dyDescent="0.35">
      <c r="A376" s="28" t="s">
        <v>9</v>
      </c>
      <c r="B376" s="28" t="s">
        <v>127</v>
      </c>
      <c r="C376">
        <v>2015</v>
      </c>
      <c r="D376" s="28" t="s">
        <v>334</v>
      </c>
      <c r="E376" s="28" t="s">
        <v>335</v>
      </c>
      <c r="F376" s="28">
        <v>55.428350702926515</v>
      </c>
    </row>
    <row r="377" spans="1:6" x14ac:dyDescent="0.35">
      <c r="A377" s="28" t="s">
        <v>9</v>
      </c>
      <c r="B377" s="28" t="s">
        <v>127</v>
      </c>
      <c r="C377">
        <v>2016</v>
      </c>
      <c r="D377" s="28" t="s">
        <v>334</v>
      </c>
      <c r="E377" s="28" t="s">
        <v>335</v>
      </c>
      <c r="F377" s="28">
        <v>70.887893241168996</v>
      </c>
    </row>
    <row r="378" spans="1:6" x14ac:dyDescent="0.35">
      <c r="A378" s="28" t="s">
        <v>9</v>
      </c>
      <c r="B378" s="28" t="s">
        <v>127</v>
      </c>
      <c r="C378">
        <v>2017</v>
      </c>
      <c r="D378" s="28" t="s">
        <v>334</v>
      </c>
      <c r="E378" s="28" t="s">
        <v>335</v>
      </c>
      <c r="F378" s="28">
        <v>120.26577216722845</v>
      </c>
    </row>
    <row r="379" spans="1:6" x14ac:dyDescent="0.35">
      <c r="A379" s="28" t="s">
        <v>9</v>
      </c>
      <c r="B379" s="28" t="s">
        <v>127</v>
      </c>
      <c r="C379">
        <v>2018</v>
      </c>
      <c r="D379" s="28" t="s">
        <v>334</v>
      </c>
      <c r="E379" s="28" t="s">
        <v>335</v>
      </c>
      <c r="F379" s="28">
        <v>154.07700556266505</v>
      </c>
    </row>
    <row r="380" spans="1:6" x14ac:dyDescent="0.35">
      <c r="A380" s="28" t="s">
        <v>9</v>
      </c>
      <c r="B380" s="28" t="s">
        <v>127</v>
      </c>
      <c r="C380">
        <v>2019</v>
      </c>
      <c r="D380" s="28" t="s">
        <v>334</v>
      </c>
      <c r="E380" s="28" t="s">
        <v>335</v>
      </c>
      <c r="F380" s="28">
        <v>152.11112519443833</v>
      </c>
    </row>
    <row r="381" spans="1:6" x14ac:dyDescent="0.35">
      <c r="A381" s="28" t="s">
        <v>9</v>
      </c>
      <c r="B381" s="28" t="s">
        <v>127</v>
      </c>
      <c r="C381">
        <v>2020</v>
      </c>
      <c r="D381" s="28" t="s">
        <v>334</v>
      </c>
      <c r="E381" s="28" t="s">
        <v>335</v>
      </c>
      <c r="F381" s="28">
        <v>148.38933827124094</v>
      </c>
    </row>
    <row r="382" spans="1:6" x14ac:dyDescent="0.35">
      <c r="A382" s="28" t="s">
        <v>9</v>
      </c>
      <c r="B382" s="28" t="s">
        <v>127</v>
      </c>
      <c r="C382">
        <v>2021</v>
      </c>
      <c r="D382" s="28" t="s">
        <v>334</v>
      </c>
      <c r="E382" s="28" t="s">
        <v>335</v>
      </c>
      <c r="F382" s="28">
        <v>182.24522473842819</v>
      </c>
    </row>
    <row r="383" spans="1:6" x14ac:dyDescent="0.35">
      <c r="A383" s="28" t="s">
        <v>9</v>
      </c>
      <c r="B383" s="28" t="s">
        <v>127</v>
      </c>
      <c r="C383">
        <v>2022</v>
      </c>
      <c r="D383" s="28" t="s">
        <v>334</v>
      </c>
      <c r="E383" s="28" t="s">
        <v>335</v>
      </c>
      <c r="F383" s="28">
        <v>217.42976137879478</v>
      </c>
    </row>
    <row r="384" spans="1:6" x14ac:dyDescent="0.35">
      <c r="A384" s="28" t="s">
        <v>9</v>
      </c>
      <c r="B384" s="28" t="s">
        <v>127</v>
      </c>
      <c r="C384">
        <v>2023</v>
      </c>
      <c r="D384" s="28" t="s">
        <v>334</v>
      </c>
      <c r="E384" s="28" t="s">
        <v>335</v>
      </c>
      <c r="F384" s="28">
        <v>225.46979796376806</v>
      </c>
    </row>
    <row r="385" spans="1:6" x14ac:dyDescent="0.35">
      <c r="A385" s="28" t="s">
        <v>9</v>
      </c>
      <c r="B385" s="28" t="s">
        <v>127</v>
      </c>
      <c r="C385">
        <v>2024</v>
      </c>
      <c r="D385" s="28" t="s">
        <v>334</v>
      </c>
      <c r="E385" s="28" t="s">
        <v>335</v>
      </c>
      <c r="F385" s="28">
        <v>205.99804952785658</v>
      </c>
    </row>
    <row r="386" spans="1:6" x14ac:dyDescent="0.35">
      <c r="A386" s="28" t="s">
        <v>9</v>
      </c>
      <c r="B386" s="28" t="s">
        <v>127</v>
      </c>
      <c r="C386">
        <v>2025</v>
      </c>
      <c r="D386" s="28" t="s">
        <v>334</v>
      </c>
      <c r="E386" s="28" t="s">
        <v>335</v>
      </c>
      <c r="F386" s="28">
        <v>214.18324222367059</v>
      </c>
    </row>
    <row r="387" spans="1:6" x14ac:dyDescent="0.35">
      <c r="A387" s="28" t="s">
        <v>9</v>
      </c>
      <c r="B387" s="28" t="s">
        <v>127</v>
      </c>
      <c r="C387">
        <v>2026</v>
      </c>
      <c r="D387" s="28" t="s">
        <v>334</v>
      </c>
      <c r="E387" s="28" t="s">
        <v>335</v>
      </c>
      <c r="F387" s="28">
        <v>223.45719607094694</v>
      </c>
    </row>
    <row r="388" spans="1:6" x14ac:dyDescent="0.35">
      <c r="A388" s="28" t="s">
        <v>9</v>
      </c>
      <c r="B388" s="28" t="s">
        <v>127</v>
      </c>
      <c r="C388">
        <v>2027</v>
      </c>
      <c r="D388" s="28" t="s">
        <v>334</v>
      </c>
      <c r="E388" s="28" t="s">
        <v>335</v>
      </c>
      <c r="F388" s="28">
        <v>207.19954713590792</v>
      </c>
    </row>
    <row r="389" spans="1:6" x14ac:dyDescent="0.35">
      <c r="A389" s="28" t="s">
        <v>9</v>
      </c>
      <c r="B389" s="28" t="s">
        <v>127</v>
      </c>
      <c r="C389">
        <v>2028</v>
      </c>
      <c r="D389" s="28" t="s">
        <v>334</v>
      </c>
      <c r="E389" s="28" t="s">
        <v>335</v>
      </c>
      <c r="F389" s="28">
        <v>183.89750056413723</v>
      </c>
    </row>
    <row r="390" spans="1:6" x14ac:dyDescent="0.35">
      <c r="A390" s="28" t="s">
        <v>9</v>
      </c>
      <c r="B390" s="28" t="s">
        <v>127</v>
      </c>
      <c r="C390">
        <v>2029</v>
      </c>
      <c r="D390" s="28" t="s">
        <v>334</v>
      </c>
      <c r="E390" s="28" t="s">
        <v>335</v>
      </c>
      <c r="F390" s="28">
        <v>110.36424196593889</v>
      </c>
    </row>
    <row r="391" spans="1:6" x14ac:dyDescent="0.35">
      <c r="A391" s="28" t="s">
        <v>9</v>
      </c>
      <c r="B391" s="28" t="s">
        <v>127</v>
      </c>
      <c r="C391">
        <v>2030</v>
      </c>
      <c r="D391" s="28" t="s">
        <v>334</v>
      </c>
      <c r="E391" s="28" t="s">
        <v>335</v>
      </c>
      <c r="F391" s="28">
        <v>31.756512973647798</v>
      </c>
    </row>
    <row r="392" spans="1:6" x14ac:dyDescent="0.35">
      <c r="A392" s="28" t="s">
        <v>9</v>
      </c>
      <c r="B392" s="28" t="s">
        <v>127</v>
      </c>
      <c r="C392">
        <v>2031</v>
      </c>
      <c r="D392" s="28" t="s">
        <v>334</v>
      </c>
      <c r="E392" s="28" t="s">
        <v>335</v>
      </c>
      <c r="F392" s="28">
        <v>15.256371550375537</v>
      </c>
    </row>
    <row r="393" spans="1:6" x14ac:dyDescent="0.35">
      <c r="A393" s="28" t="s">
        <v>9</v>
      </c>
      <c r="B393" s="28" t="s">
        <v>127</v>
      </c>
      <c r="C393">
        <v>2032</v>
      </c>
      <c r="D393" s="28" t="s">
        <v>334</v>
      </c>
      <c r="E393" s="28" t="s">
        <v>335</v>
      </c>
      <c r="F393" s="28">
        <v>0</v>
      </c>
    </row>
    <row r="394" spans="1:6" x14ac:dyDescent="0.35">
      <c r="A394" s="28" t="s">
        <v>9</v>
      </c>
      <c r="B394" s="28" t="s">
        <v>127</v>
      </c>
      <c r="C394">
        <v>2033</v>
      </c>
      <c r="D394" s="28" t="s">
        <v>334</v>
      </c>
      <c r="E394" s="28" t="s">
        <v>335</v>
      </c>
      <c r="F394" s="28">
        <v>0</v>
      </c>
    </row>
    <row r="395" spans="1:6" x14ac:dyDescent="0.35">
      <c r="A395" s="28" t="s">
        <v>9</v>
      </c>
      <c r="B395" s="28" t="s">
        <v>127</v>
      </c>
      <c r="C395">
        <v>2034</v>
      </c>
      <c r="D395" s="28" t="s">
        <v>334</v>
      </c>
      <c r="E395" s="28" t="s">
        <v>335</v>
      </c>
      <c r="F395" s="28">
        <v>0</v>
      </c>
    </row>
    <row r="396" spans="1:6" x14ac:dyDescent="0.35">
      <c r="A396" s="28" t="s">
        <v>9</v>
      </c>
      <c r="B396" s="28" t="s">
        <v>127</v>
      </c>
      <c r="C396">
        <v>2035</v>
      </c>
      <c r="D396" s="28" t="s">
        <v>334</v>
      </c>
      <c r="E396" s="28" t="s">
        <v>335</v>
      </c>
      <c r="F396" s="28">
        <v>0</v>
      </c>
    </row>
    <row r="397" spans="1:6" x14ac:dyDescent="0.35">
      <c r="A397" s="28" t="s">
        <v>9</v>
      </c>
      <c r="B397" s="28" t="s">
        <v>127</v>
      </c>
      <c r="C397">
        <v>2036</v>
      </c>
      <c r="D397" s="28" t="s">
        <v>334</v>
      </c>
      <c r="E397" s="28" t="s">
        <v>335</v>
      </c>
      <c r="F397" s="28">
        <v>0</v>
      </c>
    </row>
    <row r="398" spans="1:6" x14ac:dyDescent="0.35">
      <c r="A398" s="28" t="s">
        <v>9</v>
      </c>
      <c r="B398" s="28" t="s">
        <v>127</v>
      </c>
      <c r="C398">
        <v>2037</v>
      </c>
      <c r="D398" s="28" t="s">
        <v>334</v>
      </c>
      <c r="E398" s="28" t="s">
        <v>335</v>
      </c>
      <c r="F398" s="28">
        <v>0</v>
      </c>
    </row>
    <row r="399" spans="1:6" x14ac:dyDescent="0.35">
      <c r="A399" s="28" t="s">
        <v>9</v>
      </c>
      <c r="B399" s="28" t="s">
        <v>127</v>
      </c>
      <c r="C399">
        <v>2038</v>
      </c>
      <c r="D399" s="28" t="s">
        <v>334</v>
      </c>
      <c r="E399" s="28" t="s">
        <v>335</v>
      </c>
      <c r="F399" s="28">
        <v>0</v>
      </c>
    </row>
    <row r="400" spans="1:6" x14ac:dyDescent="0.35">
      <c r="A400" s="28" t="s">
        <v>9</v>
      </c>
      <c r="B400" s="28" t="s">
        <v>127</v>
      </c>
      <c r="C400">
        <v>2039</v>
      </c>
      <c r="D400" s="28" t="s">
        <v>334</v>
      </c>
      <c r="E400" s="28" t="s">
        <v>335</v>
      </c>
      <c r="F400" s="28">
        <v>0</v>
      </c>
    </row>
    <row r="401" spans="1:6" x14ac:dyDescent="0.35">
      <c r="A401" s="28" t="s">
        <v>9</v>
      </c>
      <c r="B401" s="28" t="s">
        <v>127</v>
      </c>
      <c r="C401">
        <v>2040</v>
      </c>
      <c r="D401" s="28" t="s">
        <v>334</v>
      </c>
      <c r="E401" s="28" t="s">
        <v>335</v>
      </c>
      <c r="F401" s="28">
        <v>0</v>
      </c>
    </row>
    <row r="402" spans="1:6" x14ac:dyDescent="0.35">
      <c r="A402" s="28" t="s">
        <v>9</v>
      </c>
      <c r="B402" s="28" t="s">
        <v>127</v>
      </c>
      <c r="C402">
        <v>2041</v>
      </c>
      <c r="D402" s="28" t="s">
        <v>334</v>
      </c>
      <c r="E402" s="28" t="s">
        <v>335</v>
      </c>
      <c r="F402" s="28">
        <v>0</v>
      </c>
    </row>
    <row r="403" spans="1:6" x14ac:dyDescent="0.35">
      <c r="A403" s="28" t="s">
        <v>9</v>
      </c>
      <c r="B403" s="28" t="s">
        <v>127</v>
      </c>
      <c r="C403">
        <v>2042</v>
      </c>
      <c r="D403" s="28" t="s">
        <v>334</v>
      </c>
      <c r="E403" s="28" t="s">
        <v>335</v>
      </c>
      <c r="F403" s="28">
        <v>0</v>
      </c>
    </row>
    <row r="404" spans="1:6" x14ac:dyDescent="0.35">
      <c r="A404" s="28" t="s">
        <v>9</v>
      </c>
      <c r="B404" s="28" t="s">
        <v>127</v>
      </c>
      <c r="C404">
        <v>2043</v>
      </c>
      <c r="D404" s="28" t="s">
        <v>334</v>
      </c>
      <c r="E404" s="28" t="s">
        <v>335</v>
      </c>
      <c r="F404" s="28">
        <v>0</v>
      </c>
    </row>
    <row r="405" spans="1:6" x14ac:dyDescent="0.35">
      <c r="A405" s="28" t="s">
        <v>9</v>
      </c>
      <c r="B405" s="28" t="s">
        <v>127</v>
      </c>
      <c r="C405">
        <v>2044</v>
      </c>
      <c r="D405" s="28" t="s">
        <v>334</v>
      </c>
      <c r="E405" s="28" t="s">
        <v>335</v>
      </c>
      <c r="F405" s="28">
        <v>0</v>
      </c>
    </row>
    <row r="406" spans="1:6" x14ac:dyDescent="0.35">
      <c r="A406" s="28" t="s">
        <v>9</v>
      </c>
      <c r="B406" s="28" t="s">
        <v>127</v>
      </c>
      <c r="C406">
        <v>2045</v>
      </c>
      <c r="D406" s="28" t="s">
        <v>334</v>
      </c>
      <c r="E406" s="28" t="s">
        <v>335</v>
      </c>
      <c r="F406" s="28">
        <v>0</v>
      </c>
    </row>
    <row r="407" spans="1:6" x14ac:dyDescent="0.35">
      <c r="A407" s="28" t="s">
        <v>9</v>
      </c>
      <c r="B407" s="28" t="s">
        <v>127</v>
      </c>
      <c r="C407">
        <v>2046</v>
      </c>
      <c r="D407" s="28" t="s">
        <v>334</v>
      </c>
      <c r="E407" s="28" t="s">
        <v>335</v>
      </c>
      <c r="F407" s="28">
        <v>0</v>
      </c>
    </row>
    <row r="408" spans="1:6" x14ac:dyDescent="0.35">
      <c r="A408" s="28" t="s">
        <v>9</v>
      </c>
      <c r="B408" s="28" t="s">
        <v>127</v>
      </c>
      <c r="C408">
        <v>2047</v>
      </c>
      <c r="D408" s="28" t="s">
        <v>334</v>
      </c>
      <c r="E408" s="28" t="s">
        <v>335</v>
      </c>
      <c r="F408" s="28">
        <v>0</v>
      </c>
    </row>
    <row r="409" spans="1:6" x14ac:dyDescent="0.35">
      <c r="A409" s="28" t="s">
        <v>9</v>
      </c>
      <c r="B409" s="28" t="s">
        <v>127</v>
      </c>
      <c r="C409">
        <v>2048</v>
      </c>
      <c r="D409" s="28" t="s">
        <v>334</v>
      </c>
      <c r="E409" s="28" t="s">
        <v>335</v>
      </c>
      <c r="F409" s="28">
        <v>0</v>
      </c>
    </row>
    <row r="410" spans="1:6" x14ac:dyDescent="0.35">
      <c r="A410" s="28" t="s">
        <v>9</v>
      </c>
      <c r="B410" s="28" t="s">
        <v>127</v>
      </c>
      <c r="C410">
        <v>2049</v>
      </c>
      <c r="D410" s="28" t="s">
        <v>334</v>
      </c>
      <c r="E410" s="28" t="s">
        <v>335</v>
      </c>
      <c r="F410" s="28">
        <v>0</v>
      </c>
    </row>
    <row r="411" spans="1:6" x14ac:dyDescent="0.35">
      <c r="A411" s="28" t="s">
        <v>9</v>
      </c>
      <c r="B411" s="28" t="s">
        <v>127</v>
      </c>
      <c r="C411">
        <v>2050</v>
      </c>
      <c r="D411" s="28" t="s">
        <v>334</v>
      </c>
      <c r="E411" s="28" t="s">
        <v>335</v>
      </c>
      <c r="F411" s="28">
        <v>0</v>
      </c>
    </row>
    <row r="412" spans="1:6" x14ac:dyDescent="0.35">
      <c r="A412" s="28" t="s">
        <v>9</v>
      </c>
      <c r="B412" s="28" t="s">
        <v>127</v>
      </c>
      <c r="C412">
        <v>2010</v>
      </c>
      <c r="D412" s="28" t="s">
        <v>336</v>
      </c>
      <c r="E412" s="28" t="s">
        <v>337</v>
      </c>
      <c r="F412" s="28">
        <v>0</v>
      </c>
    </row>
    <row r="413" spans="1:6" x14ac:dyDescent="0.35">
      <c r="A413" s="28" t="s">
        <v>9</v>
      </c>
      <c r="B413" s="28" t="s">
        <v>127</v>
      </c>
      <c r="C413">
        <v>2011</v>
      </c>
      <c r="D413" s="28" t="s">
        <v>336</v>
      </c>
      <c r="E413" s="28" t="s">
        <v>337</v>
      </c>
      <c r="F413" s="28">
        <v>0</v>
      </c>
    </row>
    <row r="414" spans="1:6" x14ac:dyDescent="0.35">
      <c r="A414" s="28" t="s">
        <v>9</v>
      </c>
      <c r="B414" s="28" t="s">
        <v>127</v>
      </c>
      <c r="C414">
        <v>2012</v>
      </c>
      <c r="D414" s="28" t="s">
        <v>336</v>
      </c>
      <c r="E414" s="28" t="s">
        <v>337</v>
      </c>
      <c r="F414" s="28">
        <v>0</v>
      </c>
    </row>
    <row r="415" spans="1:6" x14ac:dyDescent="0.35">
      <c r="A415" s="28" t="s">
        <v>9</v>
      </c>
      <c r="B415" s="28" t="s">
        <v>127</v>
      </c>
      <c r="C415">
        <v>2013</v>
      </c>
      <c r="D415" s="28" t="s">
        <v>336</v>
      </c>
      <c r="E415" s="28" t="s">
        <v>337</v>
      </c>
      <c r="F415" s="28">
        <v>0</v>
      </c>
    </row>
    <row r="416" spans="1:6" x14ac:dyDescent="0.35">
      <c r="A416" s="28" t="s">
        <v>9</v>
      </c>
      <c r="B416" s="28" t="s">
        <v>127</v>
      </c>
      <c r="C416">
        <v>2014</v>
      </c>
      <c r="D416" s="28" t="s">
        <v>336</v>
      </c>
      <c r="E416" s="28" t="s">
        <v>337</v>
      </c>
      <c r="F416" s="28">
        <v>38.369566226611873</v>
      </c>
    </row>
    <row r="417" spans="1:6" x14ac:dyDescent="0.35">
      <c r="A417" s="28" t="s">
        <v>9</v>
      </c>
      <c r="B417" s="28" t="s">
        <v>127</v>
      </c>
      <c r="C417">
        <v>2015</v>
      </c>
      <c r="D417" s="28" t="s">
        <v>336</v>
      </c>
      <c r="E417" s="28" t="s">
        <v>337</v>
      </c>
      <c r="F417" s="28">
        <v>69.017711553899545</v>
      </c>
    </row>
    <row r="418" spans="1:6" x14ac:dyDescent="0.35">
      <c r="A418" s="28" t="s">
        <v>9</v>
      </c>
      <c r="B418" s="28" t="s">
        <v>127</v>
      </c>
      <c r="C418">
        <v>2016</v>
      </c>
      <c r="D418" s="28" t="s">
        <v>336</v>
      </c>
      <c r="E418" s="28" t="s">
        <v>337</v>
      </c>
      <c r="F418" s="28">
        <v>71.942125630557086</v>
      </c>
    </row>
    <row r="419" spans="1:6" x14ac:dyDescent="0.35">
      <c r="A419" s="28" t="s">
        <v>9</v>
      </c>
      <c r="B419" s="28" t="s">
        <v>127</v>
      </c>
      <c r="C419">
        <v>2017</v>
      </c>
      <c r="D419" s="28" t="s">
        <v>336</v>
      </c>
      <c r="E419" s="28" t="s">
        <v>337</v>
      </c>
      <c r="F419" s="28">
        <v>81.230219870337891</v>
      </c>
    </row>
    <row r="420" spans="1:6" x14ac:dyDescent="0.35">
      <c r="A420" s="28" t="s">
        <v>9</v>
      </c>
      <c r="B420" s="28" t="s">
        <v>127</v>
      </c>
      <c r="C420">
        <v>2018</v>
      </c>
      <c r="D420" s="28" t="s">
        <v>336</v>
      </c>
      <c r="E420" s="28" t="s">
        <v>337</v>
      </c>
      <c r="F420" s="28">
        <v>100.28931591790285</v>
      </c>
    </row>
    <row r="421" spans="1:6" x14ac:dyDescent="0.35">
      <c r="A421" s="28" t="s">
        <v>9</v>
      </c>
      <c r="B421" s="28" t="s">
        <v>127</v>
      </c>
      <c r="C421">
        <v>2019</v>
      </c>
      <c r="D421" s="28" t="s">
        <v>336</v>
      </c>
      <c r="E421" s="28" t="s">
        <v>337</v>
      </c>
      <c r="F421" s="28">
        <v>100.64050733171106</v>
      </c>
    </row>
    <row r="422" spans="1:6" x14ac:dyDescent="0.35">
      <c r="A422" s="28" t="s">
        <v>9</v>
      </c>
      <c r="B422" s="28" t="s">
        <v>127</v>
      </c>
      <c r="C422">
        <v>2020</v>
      </c>
      <c r="D422" s="28" t="s">
        <v>336</v>
      </c>
      <c r="E422" s="28" t="s">
        <v>337</v>
      </c>
      <c r="F422" s="28">
        <v>102.00685867965626</v>
      </c>
    </row>
    <row r="423" spans="1:6" x14ac:dyDescent="0.35">
      <c r="A423" s="28" t="s">
        <v>9</v>
      </c>
      <c r="B423" s="28" t="s">
        <v>127</v>
      </c>
      <c r="C423">
        <v>2021</v>
      </c>
      <c r="D423" s="28" t="s">
        <v>336</v>
      </c>
      <c r="E423" s="28" t="s">
        <v>337</v>
      </c>
      <c r="F423" s="28">
        <v>101.3663535109041</v>
      </c>
    </row>
    <row r="424" spans="1:6" x14ac:dyDescent="0.35">
      <c r="A424" s="28" t="s">
        <v>9</v>
      </c>
      <c r="B424" s="28" t="s">
        <v>127</v>
      </c>
      <c r="C424">
        <v>2022</v>
      </c>
      <c r="D424" s="28" t="s">
        <v>336</v>
      </c>
      <c r="E424" s="28" t="s">
        <v>337</v>
      </c>
      <c r="F424" s="28">
        <v>99.259029258301368</v>
      </c>
    </row>
    <row r="425" spans="1:6" x14ac:dyDescent="0.35">
      <c r="A425" s="28" t="s">
        <v>9</v>
      </c>
      <c r="B425" s="28" t="s">
        <v>127</v>
      </c>
      <c r="C425">
        <v>2023</v>
      </c>
      <c r="D425" s="28" t="s">
        <v>336</v>
      </c>
      <c r="E425" s="28" t="s">
        <v>337</v>
      </c>
      <c r="F425" s="28">
        <v>124.25902925830137</v>
      </c>
    </row>
    <row r="426" spans="1:6" x14ac:dyDescent="0.35">
      <c r="A426" s="28" t="s">
        <v>9</v>
      </c>
      <c r="B426" s="28" t="s">
        <v>127</v>
      </c>
      <c r="C426">
        <v>2024</v>
      </c>
      <c r="D426" s="28" t="s">
        <v>336</v>
      </c>
      <c r="E426" s="28" t="s">
        <v>337</v>
      </c>
      <c r="F426" s="28">
        <v>124.25902925830137</v>
      </c>
    </row>
    <row r="427" spans="1:6" x14ac:dyDescent="0.35">
      <c r="A427" s="28" t="s">
        <v>9</v>
      </c>
      <c r="B427" s="28" t="s">
        <v>127</v>
      </c>
      <c r="C427">
        <v>2025</v>
      </c>
      <c r="D427" s="28" t="s">
        <v>336</v>
      </c>
      <c r="E427" s="28" t="s">
        <v>337</v>
      </c>
      <c r="F427" s="28">
        <v>124.25902925830137</v>
      </c>
    </row>
    <row r="428" spans="1:6" x14ac:dyDescent="0.35">
      <c r="A428" s="28" t="s">
        <v>9</v>
      </c>
      <c r="B428" s="28" t="s">
        <v>127</v>
      </c>
      <c r="C428">
        <v>2026</v>
      </c>
      <c r="D428" s="28" t="s">
        <v>336</v>
      </c>
      <c r="E428" s="28" t="s">
        <v>337</v>
      </c>
      <c r="F428" s="28">
        <v>124.25902925830137</v>
      </c>
    </row>
    <row r="429" spans="1:6" x14ac:dyDescent="0.35">
      <c r="A429" s="28" t="s">
        <v>9</v>
      </c>
      <c r="B429" s="28" t="s">
        <v>127</v>
      </c>
      <c r="C429">
        <v>2027</v>
      </c>
      <c r="D429" s="28" t="s">
        <v>336</v>
      </c>
      <c r="E429" s="28" t="s">
        <v>337</v>
      </c>
      <c r="F429" s="28">
        <v>124.25902925830137</v>
      </c>
    </row>
    <row r="430" spans="1:6" x14ac:dyDescent="0.35">
      <c r="A430" s="28" t="s">
        <v>9</v>
      </c>
      <c r="B430" s="28" t="s">
        <v>127</v>
      </c>
      <c r="C430">
        <v>2028</v>
      </c>
      <c r="D430" s="28" t="s">
        <v>336</v>
      </c>
      <c r="E430" s="28" t="s">
        <v>337</v>
      </c>
      <c r="F430" s="28">
        <v>124.25902925830137</v>
      </c>
    </row>
    <row r="431" spans="1:6" x14ac:dyDescent="0.35">
      <c r="A431" s="28" t="s">
        <v>9</v>
      </c>
      <c r="B431" s="28" t="s">
        <v>127</v>
      </c>
      <c r="C431">
        <v>2029</v>
      </c>
      <c r="D431" s="28" t="s">
        <v>336</v>
      </c>
      <c r="E431" s="28" t="s">
        <v>337</v>
      </c>
      <c r="F431" s="28">
        <v>124.25902925830137</v>
      </c>
    </row>
    <row r="432" spans="1:6" x14ac:dyDescent="0.35">
      <c r="A432" s="28" t="s">
        <v>9</v>
      </c>
      <c r="B432" s="28" t="s">
        <v>127</v>
      </c>
      <c r="C432">
        <v>2030</v>
      </c>
      <c r="D432" s="28" t="s">
        <v>336</v>
      </c>
      <c r="E432" s="28" t="s">
        <v>337</v>
      </c>
      <c r="F432" s="28">
        <v>124.25902925830137</v>
      </c>
    </row>
    <row r="433" spans="1:6" x14ac:dyDescent="0.35">
      <c r="A433" s="28" t="s">
        <v>9</v>
      </c>
      <c r="B433" s="28" t="s">
        <v>127</v>
      </c>
      <c r="C433">
        <v>2031</v>
      </c>
      <c r="D433" s="28" t="s">
        <v>336</v>
      </c>
      <c r="E433" s="28" t="s">
        <v>337</v>
      </c>
      <c r="F433" s="28">
        <v>124.25902925830137</v>
      </c>
    </row>
    <row r="434" spans="1:6" x14ac:dyDescent="0.35">
      <c r="A434" s="28" t="s">
        <v>9</v>
      </c>
      <c r="B434" s="28" t="s">
        <v>127</v>
      </c>
      <c r="C434">
        <v>2032</v>
      </c>
      <c r="D434" s="28" t="s">
        <v>336</v>
      </c>
      <c r="E434" s="28" t="s">
        <v>337</v>
      </c>
      <c r="F434" s="28">
        <v>124.48388518463616</v>
      </c>
    </row>
    <row r="435" spans="1:6" x14ac:dyDescent="0.35">
      <c r="A435" s="28" t="s">
        <v>9</v>
      </c>
      <c r="B435" s="28" t="s">
        <v>127</v>
      </c>
      <c r="C435">
        <v>2033</v>
      </c>
      <c r="D435" s="28" t="s">
        <v>336</v>
      </c>
      <c r="E435" s="28" t="s">
        <v>337</v>
      </c>
      <c r="F435" s="28">
        <v>137.99382971431152</v>
      </c>
    </row>
    <row r="436" spans="1:6" x14ac:dyDescent="0.35">
      <c r="A436" s="28" t="s">
        <v>9</v>
      </c>
      <c r="B436" s="28" t="s">
        <v>127</v>
      </c>
      <c r="C436">
        <v>2034</v>
      </c>
      <c r="D436" s="28" t="s">
        <v>336</v>
      </c>
      <c r="E436" s="28" t="s">
        <v>337</v>
      </c>
      <c r="F436" s="28">
        <v>149.56291568663519</v>
      </c>
    </row>
    <row r="437" spans="1:6" x14ac:dyDescent="0.35">
      <c r="A437" s="28" t="s">
        <v>9</v>
      </c>
      <c r="B437" s="28" t="s">
        <v>127</v>
      </c>
      <c r="C437">
        <v>2035</v>
      </c>
      <c r="D437" s="28" t="s">
        <v>336</v>
      </c>
      <c r="E437" s="28" t="s">
        <v>337</v>
      </c>
      <c r="F437" s="28">
        <v>160.06906381569837</v>
      </c>
    </row>
    <row r="438" spans="1:6" x14ac:dyDescent="0.35">
      <c r="A438" s="28" t="s">
        <v>9</v>
      </c>
      <c r="B438" s="28" t="s">
        <v>127</v>
      </c>
      <c r="C438">
        <v>2036</v>
      </c>
      <c r="D438" s="28" t="s">
        <v>336</v>
      </c>
      <c r="E438" s="28" t="s">
        <v>337</v>
      </c>
      <c r="F438" s="28">
        <v>170.04957730014348</v>
      </c>
    </row>
    <row r="439" spans="1:6" x14ac:dyDescent="0.35">
      <c r="A439" s="28" t="s">
        <v>9</v>
      </c>
      <c r="B439" s="28" t="s">
        <v>127</v>
      </c>
      <c r="C439">
        <v>2037</v>
      </c>
      <c r="D439" s="28" t="s">
        <v>336</v>
      </c>
      <c r="E439" s="28" t="s">
        <v>337</v>
      </c>
      <c r="F439" s="28">
        <v>179.3539771255447</v>
      </c>
    </row>
    <row r="440" spans="1:6" x14ac:dyDescent="0.35">
      <c r="A440" s="28" t="s">
        <v>9</v>
      </c>
      <c r="B440" s="28" t="s">
        <v>127</v>
      </c>
      <c r="C440">
        <v>2038</v>
      </c>
      <c r="D440" s="28" t="s">
        <v>336</v>
      </c>
      <c r="E440" s="28" t="s">
        <v>337</v>
      </c>
      <c r="F440" s="28">
        <v>188.25867611695912</v>
      </c>
    </row>
    <row r="441" spans="1:6" x14ac:dyDescent="0.35">
      <c r="A441" s="28" t="s">
        <v>9</v>
      </c>
      <c r="B441" s="28" t="s">
        <v>127</v>
      </c>
      <c r="C441">
        <v>2039</v>
      </c>
      <c r="D441" s="28" t="s">
        <v>336</v>
      </c>
      <c r="E441" s="28" t="s">
        <v>337</v>
      </c>
      <c r="F441" s="28">
        <v>196.89084122773073</v>
      </c>
    </row>
    <row r="442" spans="1:6" x14ac:dyDescent="0.35">
      <c r="A442" s="28" t="s">
        <v>9</v>
      </c>
      <c r="B442" s="28" t="s">
        <v>127</v>
      </c>
      <c r="C442">
        <v>2040</v>
      </c>
      <c r="D442" s="28" t="s">
        <v>336</v>
      </c>
      <c r="E442" s="28" t="s">
        <v>337</v>
      </c>
      <c r="F442" s="28">
        <v>205.96330415290618</v>
      </c>
    </row>
    <row r="443" spans="1:6" x14ac:dyDescent="0.35">
      <c r="A443" s="28" t="s">
        <v>9</v>
      </c>
      <c r="B443" s="28" t="s">
        <v>127</v>
      </c>
      <c r="C443">
        <v>2041</v>
      </c>
      <c r="D443" s="28" t="s">
        <v>336</v>
      </c>
      <c r="E443" s="28" t="s">
        <v>337</v>
      </c>
      <c r="F443" s="28">
        <v>219.25948641180707</v>
      </c>
    </row>
    <row r="444" spans="1:6" x14ac:dyDescent="0.35">
      <c r="A444" s="28" t="s">
        <v>9</v>
      </c>
      <c r="B444" s="28" t="s">
        <v>127</v>
      </c>
      <c r="C444">
        <v>2042</v>
      </c>
      <c r="D444" s="28" t="s">
        <v>336</v>
      </c>
      <c r="E444" s="28" t="s">
        <v>337</v>
      </c>
      <c r="F444" s="28">
        <v>235.08212159473524</v>
      </c>
    </row>
    <row r="445" spans="1:6" x14ac:dyDescent="0.35">
      <c r="A445" s="28" t="s">
        <v>9</v>
      </c>
      <c r="B445" s="28" t="s">
        <v>127</v>
      </c>
      <c r="C445">
        <v>2043</v>
      </c>
      <c r="D445" s="28" t="s">
        <v>336</v>
      </c>
      <c r="E445" s="28" t="s">
        <v>337</v>
      </c>
      <c r="F445" s="28">
        <v>249.45460242729152</v>
      </c>
    </row>
    <row r="446" spans="1:6" x14ac:dyDescent="0.35">
      <c r="A446" s="28" t="s">
        <v>9</v>
      </c>
      <c r="B446" s="28" t="s">
        <v>127</v>
      </c>
      <c r="C446">
        <v>2044</v>
      </c>
      <c r="D446" s="28" t="s">
        <v>336</v>
      </c>
      <c r="E446" s="28" t="s">
        <v>337</v>
      </c>
      <c r="F446" s="28">
        <v>262.7630889373516</v>
      </c>
    </row>
    <row r="447" spans="1:6" x14ac:dyDescent="0.35">
      <c r="A447" s="28" t="s">
        <v>9</v>
      </c>
      <c r="B447" s="28" t="s">
        <v>127</v>
      </c>
      <c r="C447">
        <v>2045</v>
      </c>
      <c r="D447" s="28" t="s">
        <v>336</v>
      </c>
      <c r="E447" s="28" t="s">
        <v>337</v>
      </c>
      <c r="F447" s="28">
        <v>274.85223834573878</v>
      </c>
    </row>
    <row r="448" spans="1:6" x14ac:dyDescent="0.35">
      <c r="A448" s="28" t="s">
        <v>9</v>
      </c>
      <c r="B448" s="28" t="s">
        <v>127</v>
      </c>
      <c r="C448">
        <v>2046</v>
      </c>
      <c r="D448" s="28" t="s">
        <v>336</v>
      </c>
      <c r="E448" s="28" t="s">
        <v>337</v>
      </c>
      <c r="F448" s="28">
        <v>286.00894997433466</v>
      </c>
    </row>
    <row r="449" spans="1:6" x14ac:dyDescent="0.35">
      <c r="A449" s="28" t="s">
        <v>9</v>
      </c>
      <c r="B449" s="28" t="s">
        <v>127</v>
      </c>
      <c r="C449">
        <v>2047</v>
      </c>
      <c r="D449" s="28" t="s">
        <v>336</v>
      </c>
      <c r="E449" s="28" t="s">
        <v>337</v>
      </c>
      <c r="F449" s="28">
        <v>296.49418002165055</v>
      </c>
    </row>
    <row r="450" spans="1:6" x14ac:dyDescent="0.35">
      <c r="A450" s="28" t="s">
        <v>9</v>
      </c>
      <c r="B450" s="28" t="s">
        <v>127</v>
      </c>
      <c r="C450">
        <v>2048</v>
      </c>
      <c r="D450" s="28" t="s">
        <v>336</v>
      </c>
      <c r="E450" s="28" t="s">
        <v>337</v>
      </c>
      <c r="F450" s="28">
        <v>306.36319234382893</v>
      </c>
    </row>
    <row r="451" spans="1:6" x14ac:dyDescent="0.35">
      <c r="A451" s="28" t="s">
        <v>9</v>
      </c>
      <c r="B451" s="28" t="s">
        <v>127</v>
      </c>
      <c r="C451">
        <v>2049</v>
      </c>
      <c r="D451" s="28" t="s">
        <v>336</v>
      </c>
      <c r="E451" s="28" t="s">
        <v>337</v>
      </c>
      <c r="F451" s="28">
        <v>315.51222890420536</v>
      </c>
    </row>
    <row r="452" spans="1:6" x14ac:dyDescent="0.35">
      <c r="A452" s="28" t="s">
        <v>9</v>
      </c>
      <c r="B452" s="28" t="s">
        <v>127</v>
      </c>
      <c r="C452">
        <v>2050</v>
      </c>
      <c r="D452" s="28" t="s">
        <v>336</v>
      </c>
      <c r="E452" s="28" t="s">
        <v>337</v>
      </c>
      <c r="F452" s="28">
        <v>324.31149123797115</v>
      </c>
    </row>
    <row r="453" spans="1:6" x14ac:dyDescent="0.35">
      <c r="A453" s="28" t="s">
        <v>9</v>
      </c>
      <c r="B453" s="28" t="s">
        <v>127</v>
      </c>
      <c r="C453">
        <v>2010</v>
      </c>
      <c r="D453" s="28" t="s">
        <v>338</v>
      </c>
      <c r="E453" s="28" t="s">
        <v>339</v>
      </c>
      <c r="F453" s="28">
        <v>209.64372808635613</v>
      </c>
    </row>
    <row r="454" spans="1:6" x14ac:dyDescent="0.35">
      <c r="A454" s="28" t="s">
        <v>9</v>
      </c>
      <c r="B454" s="28" t="s">
        <v>127</v>
      </c>
      <c r="C454">
        <v>2011</v>
      </c>
      <c r="D454" s="28" t="s">
        <v>338</v>
      </c>
      <c r="E454" s="28" t="s">
        <v>339</v>
      </c>
      <c r="F454" s="28">
        <v>223.10780837852056</v>
      </c>
    </row>
    <row r="455" spans="1:6" x14ac:dyDescent="0.35">
      <c r="A455" s="28" t="s">
        <v>9</v>
      </c>
      <c r="B455" s="28" t="s">
        <v>127</v>
      </c>
      <c r="C455">
        <v>2012</v>
      </c>
      <c r="D455" s="28" t="s">
        <v>338</v>
      </c>
      <c r="E455" s="28" t="s">
        <v>339</v>
      </c>
      <c r="F455" s="28">
        <v>211.7754119589041</v>
      </c>
    </row>
    <row r="456" spans="1:6" x14ac:dyDescent="0.35">
      <c r="A456" s="28" t="s">
        <v>9</v>
      </c>
      <c r="B456" s="28" t="s">
        <v>127</v>
      </c>
      <c r="C456">
        <v>2013</v>
      </c>
      <c r="D456" s="28" t="s">
        <v>338</v>
      </c>
      <c r="E456" s="28" t="s">
        <v>339</v>
      </c>
      <c r="F456" s="28">
        <v>227.53366147479454</v>
      </c>
    </row>
    <row r="457" spans="1:6" x14ac:dyDescent="0.35">
      <c r="A457" s="28" t="s">
        <v>9</v>
      </c>
      <c r="B457" s="28" t="s">
        <v>127</v>
      </c>
      <c r="C457">
        <v>2014</v>
      </c>
      <c r="D457" s="28" t="s">
        <v>338</v>
      </c>
      <c r="E457" s="28" t="s">
        <v>339</v>
      </c>
      <c r="F457" s="28">
        <v>255.63849984491327</v>
      </c>
    </row>
    <row r="458" spans="1:6" x14ac:dyDescent="0.35">
      <c r="A458" s="28" t="s">
        <v>9</v>
      </c>
      <c r="B458" s="28" t="s">
        <v>127</v>
      </c>
      <c r="C458">
        <v>2015</v>
      </c>
      <c r="D458" s="28" t="s">
        <v>338</v>
      </c>
      <c r="E458" s="28" t="s">
        <v>339</v>
      </c>
      <c r="F458" s="28">
        <v>291.85912536200914</v>
      </c>
    </row>
    <row r="459" spans="1:6" x14ac:dyDescent="0.35">
      <c r="A459" s="28" t="s">
        <v>9</v>
      </c>
      <c r="B459" s="28" t="s">
        <v>127</v>
      </c>
      <c r="C459">
        <v>2016</v>
      </c>
      <c r="D459" s="28" t="s">
        <v>338</v>
      </c>
      <c r="E459" s="28" t="s">
        <v>339</v>
      </c>
      <c r="F459" s="28">
        <v>313.29319389685838</v>
      </c>
    </row>
    <row r="460" spans="1:6" x14ac:dyDescent="0.35">
      <c r="A460" s="28" t="s">
        <v>9</v>
      </c>
      <c r="B460" s="28" t="s">
        <v>127</v>
      </c>
      <c r="C460">
        <v>2017</v>
      </c>
      <c r="D460" s="28" t="s">
        <v>338</v>
      </c>
      <c r="E460" s="28" t="s">
        <v>339</v>
      </c>
      <c r="F460" s="28">
        <v>302.87787444250222</v>
      </c>
    </row>
    <row r="461" spans="1:6" x14ac:dyDescent="0.35">
      <c r="A461" s="28" t="s">
        <v>9</v>
      </c>
      <c r="B461" s="28" t="s">
        <v>127</v>
      </c>
      <c r="C461">
        <v>2018</v>
      </c>
      <c r="D461" s="28" t="s">
        <v>338</v>
      </c>
      <c r="E461" s="28" t="s">
        <v>339</v>
      </c>
      <c r="F461" s="28">
        <v>326.34564640102616</v>
      </c>
    </row>
    <row r="462" spans="1:6" x14ac:dyDescent="0.35">
      <c r="A462" s="28" t="s">
        <v>9</v>
      </c>
      <c r="B462" s="28" t="s">
        <v>127</v>
      </c>
      <c r="C462">
        <v>2019</v>
      </c>
      <c r="D462" s="28" t="s">
        <v>338</v>
      </c>
      <c r="E462" s="28" t="s">
        <v>339</v>
      </c>
      <c r="F462" s="28">
        <v>331.29403712573838</v>
      </c>
    </row>
    <row r="463" spans="1:6" x14ac:dyDescent="0.35">
      <c r="A463" s="28" t="s">
        <v>9</v>
      </c>
      <c r="B463" s="28" t="s">
        <v>127</v>
      </c>
      <c r="C463">
        <v>2020</v>
      </c>
      <c r="D463" s="28" t="s">
        <v>338</v>
      </c>
      <c r="E463" s="28" t="s">
        <v>339</v>
      </c>
      <c r="F463" s="28">
        <v>335.07999871143699</v>
      </c>
    </row>
    <row r="464" spans="1:6" x14ac:dyDescent="0.35">
      <c r="A464" s="28" t="s">
        <v>9</v>
      </c>
      <c r="B464" s="28" t="s">
        <v>127</v>
      </c>
      <c r="C464">
        <v>2021</v>
      </c>
      <c r="D464" s="28" t="s">
        <v>338</v>
      </c>
      <c r="E464" s="28" t="s">
        <v>339</v>
      </c>
      <c r="F464" s="28">
        <v>319.56037023441093</v>
      </c>
    </row>
    <row r="465" spans="1:6" x14ac:dyDescent="0.35">
      <c r="A465" s="28" t="s">
        <v>9</v>
      </c>
      <c r="B465" s="28" t="s">
        <v>127</v>
      </c>
      <c r="C465">
        <v>2022</v>
      </c>
      <c r="D465" s="28" t="s">
        <v>338</v>
      </c>
      <c r="E465" s="28" t="s">
        <v>339</v>
      </c>
      <c r="F465" s="28">
        <v>325.61563307019179</v>
      </c>
    </row>
    <row r="466" spans="1:6" x14ac:dyDescent="0.35">
      <c r="A466" s="28" t="s">
        <v>9</v>
      </c>
      <c r="B466" s="28" t="s">
        <v>127</v>
      </c>
      <c r="C466">
        <v>2023</v>
      </c>
      <c r="D466" s="28" t="s">
        <v>338</v>
      </c>
      <c r="E466" s="28" t="s">
        <v>339</v>
      </c>
      <c r="F466" s="28">
        <v>351.06428867509266</v>
      </c>
    </row>
    <row r="467" spans="1:6" x14ac:dyDescent="0.35">
      <c r="A467" s="28" t="s">
        <v>9</v>
      </c>
      <c r="B467" s="28" t="s">
        <v>127</v>
      </c>
      <c r="C467">
        <v>2024</v>
      </c>
      <c r="D467" s="28" t="s">
        <v>338</v>
      </c>
      <c r="E467" s="28" t="s">
        <v>339</v>
      </c>
      <c r="F467" s="28">
        <v>351.31073034104566</v>
      </c>
    </row>
    <row r="468" spans="1:6" x14ac:dyDescent="0.35">
      <c r="A468" s="28" t="s">
        <v>9</v>
      </c>
      <c r="B468" s="28" t="s">
        <v>127</v>
      </c>
      <c r="C468">
        <v>2025</v>
      </c>
      <c r="D468" s="28" t="s">
        <v>338</v>
      </c>
      <c r="E468" s="28" t="s">
        <v>339</v>
      </c>
      <c r="F468" s="28">
        <v>351.51254316553809</v>
      </c>
    </row>
    <row r="469" spans="1:6" x14ac:dyDescent="0.35">
      <c r="A469" s="28" t="s">
        <v>9</v>
      </c>
      <c r="B469" s="28" t="s">
        <v>127</v>
      </c>
      <c r="C469">
        <v>2026</v>
      </c>
      <c r="D469" s="28" t="s">
        <v>338</v>
      </c>
      <c r="E469" s="28" t="s">
        <v>339</v>
      </c>
      <c r="F469" s="28">
        <v>351.7468185137152</v>
      </c>
    </row>
    <row r="470" spans="1:6" x14ac:dyDescent="0.35">
      <c r="A470" s="28" t="s">
        <v>9</v>
      </c>
      <c r="B470" s="28" t="s">
        <v>127</v>
      </c>
      <c r="C470">
        <v>2027</v>
      </c>
      <c r="D470" s="28" t="s">
        <v>338</v>
      </c>
      <c r="E470" s="28" t="s">
        <v>339</v>
      </c>
      <c r="F470" s="28">
        <v>352.00502663247448</v>
      </c>
    </row>
    <row r="471" spans="1:6" x14ac:dyDescent="0.35">
      <c r="A471" s="28" t="s">
        <v>9</v>
      </c>
      <c r="B471" s="28" t="s">
        <v>127</v>
      </c>
      <c r="C471">
        <v>2028</v>
      </c>
      <c r="D471" s="28" t="s">
        <v>338</v>
      </c>
      <c r="E471" s="28" t="s">
        <v>339</v>
      </c>
      <c r="F471" s="28">
        <v>352.1178027052303</v>
      </c>
    </row>
    <row r="472" spans="1:6" x14ac:dyDescent="0.35">
      <c r="A472" s="28" t="s">
        <v>9</v>
      </c>
      <c r="B472" s="28" t="s">
        <v>127</v>
      </c>
      <c r="C472">
        <v>2029</v>
      </c>
      <c r="D472" s="28" t="s">
        <v>338</v>
      </c>
      <c r="E472" s="28" t="s">
        <v>339</v>
      </c>
      <c r="F472" s="28">
        <v>412.30909174077465</v>
      </c>
    </row>
    <row r="473" spans="1:6" x14ac:dyDescent="0.35">
      <c r="A473" s="28" t="s">
        <v>9</v>
      </c>
      <c r="B473" s="28" t="s">
        <v>127</v>
      </c>
      <c r="C473">
        <v>2030</v>
      </c>
      <c r="D473" s="28" t="s">
        <v>338</v>
      </c>
      <c r="E473" s="28" t="s">
        <v>339</v>
      </c>
      <c r="F473" s="28">
        <v>472.40005823897457</v>
      </c>
    </row>
    <row r="474" spans="1:6" x14ac:dyDescent="0.35">
      <c r="A474" s="28" t="s">
        <v>9</v>
      </c>
      <c r="B474" s="28" t="s">
        <v>127</v>
      </c>
      <c r="C474">
        <v>2031</v>
      </c>
      <c r="D474" s="28" t="s">
        <v>338</v>
      </c>
      <c r="E474" s="28" t="s">
        <v>339</v>
      </c>
      <c r="F474" s="28">
        <v>472.01095574844288</v>
      </c>
    </row>
    <row r="475" spans="1:6" x14ac:dyDescent="0.35">
      <c r="A475" s="28" t="s">
        <v>9</v>
      </c>
      <c r="B475" s="28" t="s">
        <v>127</v>
      </c>
      <c r="C475">
        <v>2032</v>
      </c>
      <c r="D475" s="28" t="s">
        <v>338</v>
      </c>
      <c r="E475" s="28" t="s">
        <v>339</v>
      </c>
      <c r="F475" s="28">
        <v>471.65526175919427</v>
      </c>
    </row>
    <row r="476" spans="1:6" x14ac:dyDescent="0.35">
      <c r="A476" s="28" t="s">
        <v>9</v>
      </c>
      <c r="B476" s="28" t="s">
        <v>127</v>
      </c>
      <c r="C476">
        <v>2033</v>
      </c>
      <c r="D476" s="28" t="s">
        <v>338</v>
      </c>
      <c r="E476" s="28" t="s">
        <v>339</v>
      </c>
      <c r="F476" s="28">
        <v>471.08384012374682</v>
      </c>
    </row>
    <row r="477" spans="1:6" x14ac:dyDescent="0.35">
      <c r="A477" s="28" t="s">
        <v>9</v>
      </c>
      <c r="B477" s="28" t="s">
        <v>127</v>
      </c>
      <c r="C477">
        <v>2034</v>
      </c>
      <c r="D477" s="28" t="s">
        <v>338</v>
      </c>
      <c r="E477" s="28" t="s">
        <v>339</v>
      </c>
      <c r="F477" s="28">
        <v>470.28543338618823</v>
      </c>
    </row>
    <row r="478" spans="1:6" x14ac:dyDescent="0.35">
      <c r="A478" s="28" t="s">
        <v>9</v>
      </c>
      <c r="B478" s="28" t="s">
        <v>127</v>
      </c>
      <c r="C478">
        <v>2035</v>
      </c>
      <c r="D478" s="28" t="s">
        <v>338</v>
      </c>
      <c r="E478" s="28" t="s">
        <v>339</v>
      </c>
      <c r="F478" s="28">
        <v>469.3978913080208</v>
      </c>
    </row>
    <row r="479" spans="1:6" x14ac:dyDescent="0.35">
      <c r="A479" s="28" t="s">
        <v>9</v>
      </c>
      <c r="B479" s="28" t="s">
        <v>127</v>
      </c>
      <c r="C479">
        <v>2036</v>
      </c>
      <c r="D479" s="28" t="s">
        <v>338</v>
      </c>
      <c r="E479" s="28" t="s">
        <v>339</v>
      </c>
      <c r="F479" s="28">
        <v>468.70677120389882</v>
      </c>
    </row>
    <row r="480" spans="1:6" x14ac:dyDescent="0.35">
      <c r="A480" s="28" t="s">
        <v>9</v>
      </c>
      <c r="B480" s="28" t="s">
        <v>127</v>
      </c>
      <c r="C480">
        <v>2037</v>
      </c>
      <c r="D480" s="28" t="s">
        <v>338</v>
      </c>
      <c r="E480" s="28" t="s">
        <v>339</v>
      </c>
      <c r="F480" s="28">
        <v>467.89489565937026</v>
      </c>
    </row>
    <row r="481" spans="1:6" x14ac:dyDescent="0.35">
      <c r="A481" s="28" t="s">
        <v>9</v>
      </c>
      <c r="B481" s="28" t="s">
        <v>127</v>
      </c>
      <c r="C481">
        <v>2038</v>
      </c>
      <c r="D481" s="28" t="s">
        <v>338</v>
      </c>
      <c r="E481" s="28" t="s">
        <v>339</v>
      </c>
      <c r="F481" s="28">
        <v>467.13550754317225</v>
      </c>
    </row>
    <row r="482" spans="1:6" x14ac:dyDescent="0.35">
      <c r="A482" s="28" t="s">
        <v>9</v>
      </c>
      <c r="B482" s="28" t="s">
        <v>127</v>
      </c>
      <c r="C482">
        <v>2039</v>
      </c>
      <c r="D482" s="28" t="s">
        <v>338</v>
      </c>
      <c r="E482" s="28" t="s">
        <v>339</v>
      </c>
      <c r="F482" s="28">
        <v>466.50104749734243</v>
      </c>
    </row>
    <row r="483" spans="1:6" x14ac:dyDescent="0.35">
      <c r="A483" s="28" t="s">
        <v>9</v>
      </c>
      <c r="B483" s="28" t="s">
        <v>127</v>
      </c>
      <c r="C483">
        <v>2040</v>
      </c>
      <c r="D483" s="28" t="s">
        <v>338</v>
      </c>
      <c r="E483" s="28" t="s">
        <v>339</v>
      </c>
      <c r="F483" s="28">
        <v>466.21555572543724</v>
      </c>
    </row>
    <row r="484" spans="1:6" x14ac:dyDescent="0.35">
      <c r="A484" s="28" t="s">
        <v>9</v>
      </c>
      <c r="B484" s="28" t="s">
        <v>127</v>
      </c>
      <c r="C484">
        <v>2041</v>
      </c>
      <c r="D484" s="28" t="s">
        <v>338</v>
      </c>
      <c r="E484" s="28" t="s">
        <v>339</v>
      </c>
      <c r="F484" s="28">
        <v>465.92367022207355</v>
      </c>
    </row>
    <row r="485" spans="1:6" x14ac:dyDescent="0.35">
      <c r="A485" s="28" t="s">
        <v>9</v>
      </c>
      <c r="B485" s="28" t="s">
        <v>127</v>
      </c>
      <c r="C485">
        <v>2042</v>
      </c>
      <c r="D485" s="28" t="s">
        <v>338</v>
      </c>
      <c r="E485" s="28" t="s">
        <v>339</v>
      </c>
      <c r="F485" s="28">
        <v>465.63727294319807</v>
      </c>
    </row>
    <row r="486" spans="1:6" x14ac:dyDescent="0.35">
      <c r="A486" s="28" t="s">
        <v>9</v>
      </c>
      <c r="B486" s="28" t="s">
        <v>127</v>
      </c>
      <c r="C486">
        <v>2043</v>
      </c>
      <c r="D486" s="28" t="s">
        <v>338</v>
      </c>
      <c r="E486" s="28" t="s">
        <v>339</v>
      </c>
      <c r="F486" s="28">
        <v>465.33441859562527</v>
      </c>
    </row>
    <row r="487" spans="1:6" x14ac:dyDescent="0.35">
      <c r="A487" s="28" t="s">
        <v>9</v>
      </c>
      <c r="B487" s="28" t="s">
        <v>127</v>
      </c>
      <c r="C487">
        <v>2044</v>
      </c>
      <c r="D487" s="28" t="s">
        <v>338</v>
      </c>
      <c r="E487" s="28" t="s">
        <v>339</v>
      </c>
      <c r="F487" s="28">
        <v>464.99013195140054</v>
      </c>
    </row>
    <row r="488" spans="1:6" x14ac:dyDescent="0.35">
      <c r="A488" s="28" t="s">
        <v>9</v>
      </c>
      <c r="B488" s="28" t="s">
        <v>127</v>
      </c>
      <c r="C488">
        <v>2045</v>
      </c>
      <c r="D488" s="28" t="s">
        <v>338</v>
      </c>
      <c r="E488" s="28" t="s">
        <v>339</v>
      </c>
      <c r="F488" s="28">
        <v>464.5597824999648</v>
      </c>
    </row>
    <row r="489" spans="1:6" x14ac:dyDescent="0.35">
      <c r="A489" s="28" t="s">
        <v>9</v>
      </c>
      <c r="B489" s="28" t="s">
        <v>127</v>
      </c>
      <c r="C489">
        <v>2046</v>
      </c>
      <c r="D489" s="28" t="s">
        <v>338</v>
      </c>
      <c r="E489" s="28" t="s">
        <v>339</v>
      </c>
      <c r="F489" s="28">
        <v>464.21476991114866</v>
      </c>
    </row>
    <row r="490" spans="1:6" x14ac:dyDescent="0.35">
      <c r="A490" s="28" t="s">
        <v>9</v>
      </c>
      <c r="B490" s="28" t="s">
        <v>127</v>
      </c>
      <c r="C490">
        <v>2047</v>
      </c>
      <c r="D490" s="28" t="s">
        <v>338</v>
      </c>
      <c r="E490" s="28" t="s">
        <v>339</v>
      </c>
      <c r="F490" s="28">
        <v>464.0351477953393</v>
      </c>
    </row>
    <row r="491" spans="1:6" x14ac:dyDescent="0.35">
      <c r="A491" s="28" t="s">
        <v>9</v>
      </c>
      <c r="B491" s="28" t="s">
        <v>127</v>
      </c>
      <c r="C491">
        <v>2048</v>
      </c>
      <c r="D491" s="28" t="s">
        <v>338</v>
      </c>
      <c r="E491" s="28" t="s">
        <v>339</v>
      </c>
      <c r="F491" s="28">
        <v>463.91016862639049</v>
      </c>
    </row>
    <row r="492" spans="1:6" x14ac:dyDescent="0.35">
      <c r="A492" s="28" t="s">
        <v>9</v>
      </c>
      <c r="B492" s="28" t="s">
        <v>127</v>
      </c>
      <c r="C492">
        <v>2049</v>
      </c>
      <c r="D492" s="28" t="s">
        <v>338</v>
      </c>
      <c r="E492" s="28" t="s">
        <v>339</v>
      </c>
      <c r="F492" s="28">
        <v>463.60474042170335</v>
      </c>
    </row>
    <row r="493" spans="1:6" x14ac:dyDescent="0.35">
      <c r="A493" s="28" t="s">
        <v>9</v>
      </c>
      <c r="B493" s="28" t="s">
        <v>127</v>
      </c>
      <c r="C493">
        <v>2050</v>
      </c>
      <c r="D493" s="28" t="s">
        <v>338</v>
      </c>
      <c r="E493" s="28" t="s">
        <v>339</v>
      </c>
      <c r="F493" s="28">
        <v>463.3752194846661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2F9A7-E084-4247-B18B-7C16F48533ED}">
  <dimension ref="A1:P286"/>
  <sheetViews>
    <sheetView zoomScale="80" zoomScaleNormal="80" workbookViewId="0">
      <selection activeCell="A2" sqref="A2:A286"/>
    </sheetView>
  </sheetViews>
  <sheetFormatPr defaultRowHeight="14.5" x14ac:dyDescent="0.35"/>
  <cols>
    <col min="1" max="1" width="16.7265625" bestFit="1" customWidth="1"/>
    <col min="2" max="2" width="35.7265625" bestFit="1" customWidth="1"/>
    <col min="4" max="4" width="41.453125" bestFit="1" customWidth="1"/>
    <col min="5" max="5" width="87.453125" bestFit="1" customWidth="1"/>
    <col min="6" max="6" width="24.81640625" style="20" bestFit="1" customWidth="1"/>
    <col min="7" max="7" width="24.81640625" style="20" customWidth="1"/>
    <col min="8" max="8" width="25.26953125" style="20" bestFit="1" customWidth="1"/>
    <col min="9" max="9" width="29.81640625" style="20" bestFit="1" customWidth="1"/>
    <col min="10" max="10" width="17" style="20" bestFit="1" customWidth="1"/>
    <col min="11" max="11" width="27" style="20" bestFit="1" customWidth="1"/>
    <col min="12" max="12" width="21.7265625" style="20" bestFit="1" customWidth="1"/>
    <col min="13" max="14" width="22.1796875" style="20" bestFit="1" customWidth="1"/>
    <col min="15" max="15" width="38.26953125" style="20" bestFit="1" customWidth="1"/>
    <col min="16" max="16" width="16.7265625" style="20" bestFit="1" customWidth="1"/>
  </cols>
  <sheetData>
    <row r="1" spans="1:6" x14ac:dyDescent="0.35">
      <c r="A1" t="s">
        <v>2</v>
      </c>
      <c r="B1" t="s">
        <v>286</v>
      </c>
      <c r="C1" t="s">
        <v>4</v>
      </c>
      <c r="D1" t="s">
        <v>260</v>
      </c>
      <c r="E1" t="s">
        <v>261</v>
      </c>
      <c r="F1" s="20" t="s">
        <v>7</v>
      </c>
    </row>
    <row r="2" spans="1:6" x14ac:dyDescent="0.35">
      <c r="A2" t="s">
        <v>9</v>
      </c>
      <c r="B2" t="s">
        <v>127</v>
      </c>
      <c r="C2">
        <v>2010</v>
      </c>
      <c r="D2" s="20" t="s">
        <v>340</v>
      </c>
      <c r="E2" s="20" t="s">
        <v>341</v>
      </c>
      <c r="F2" s="29">
        <v>1.5836712632036443</v>
      </c>
    </row>
    <row r="3" spans="1:6" x14ac:dyDescent="0.35">
      <c r="A3" t="s">
        <v>9</v>
      </c>
      <c r="B3" t="s">
        <v>127</v>
      </c>
      <c r="C3">
        <v>2011</v>
      </c>
      <c r="D3" s="20" t="s">
        <v>340</v>
      </c>
      <c r="E3" s="20" t="s">
        <v>341</v>
      </c>
      <c r="F3" s="29">
        <v>2.1645215647022837</v>
      </c>
    </row>
    <row r="4" spans="1:6" x14ac:dyDescent="0.35">
      <c r="A4" t="s">
        <v>9</v>
      </c>
      <c r="B4" t="s">
        <v>127</v>
      </c>
      <c r="C4">
        <v>2012</v>
      </c>
      <c r="D4" s="20" t="s">
        <v>340</v>
      </c>
      <c r="E4" s="20" t="s">
        <v>341</v>
      </c>
      <c r="F4" s="29">
        <v>2.3370682719121736</v>
      </c>
    </row>
    <row r="5" spans="1:6" x14ac:dyDescent="0.35">
      <c r="A5" t="s">
        <v>9</v>
      </c>
      <c r="B5" t="s">
        <v>127</v>
      </c>
      <c r="C5">
        <v>2013</v>
      </c>
      <c r="D5" s="20" t="s">
        <v>340</v>
      </c>
      <c r="E5" s="20" t="s">
        <v>341</v>
      </c>
      <c r="F5" s="29">
        <v>0.3843862289329234</v>
      </c>
    </row>
    <row r="6" spans="1:6" x14ac:dyDescent="0.35">
      <c r="A6" t="s">
        <v>9</v>
      </c>
      <c r="B6" t="s">
        <v>127</v>
      </c>
      <c r="C6">
        <v>2014</v>
      </c>
      <c r="D6" s="20" t="s">
        <v>340</v>
      </c>
      <c r="E6" s="20" t="s">
        <v>341</v>
      </c>
      <c r="F6" s="29">
        <v>0.28188323455081044</v>
      </c>
    </row>
    <row r="7" spans="1:6" x14ac:dyDescent="0.35">
      <c r="A7" t="s">
        <v>9</v>
      </c>
      <c r="B7" t="s">
        <v>127</v>
      </c>
      <c r="C7">
        <v>2015</v>
      </c>
      <c r="D7" s="20" t="s">
        <v>340</v>
      </c>
      <c r="E7" s="20" t="s">
        <v>341</v>
      </c>
      <c r="F7" s="29">
        <v>0.24771556975677286</v>
      </c>
    </row>
    <row r="8" spans="1:6" x14ac:dyDescent="0.35">
      <c r="A8" t="s">
        <v>9</v>
      </c>
      <c r="B8" t="s">
        <v>127</v>
      </c>
      <c r="C8">
        <v>2016</v>
      </c>
      <c r="D8" s="20" t="s">
        <v>340</v>
      </c>
      <c r="E8" s="20" t="s">
        <v>341</v>
      </c>
      <c r="F8" s="29">
        <v>0</v>
      </c>
    </row>
    <row r="9" spans="1:6" x14ac:dyDescent="0.35">
      <c r="A9" t="s">
        <v>9</v>
      </c>
      <c r="B9" t="s">
        <v>127</v>
      </c>
      <c r="C9">
        <v>2017</v>
      </c>
      <c r="D9" s="20" t="s">
        <v>340</v>
      </c>
      <c r="E9" s="20" t="s">
        <v>341</v>
      </c>
      <c r="F9" s="29">
        <v>0</v>
      </c>
    </row>
    <row r="10" spans="1:6" x14ac:dyDescent="0.35">
      <c r="A10" t="s">
        <v>9</v>
      </c>
      <c r="B10" t="s">
        <v>127</v>
      </c>
      <c r="C10">
        <v>2018</v>
      </c>
      <c r="D10" s="20" t="s">
        <v>340</v>
      </c>
      <c r="E10" s="20" t="s">
        <v>341</v>
      </c>
      <c r="F10" s="29">
        <v>0</v>
      </c>
    </row>
    <row r="11" spans="1:6" x14ac:dyDescent="0.35">
      <c r="A11" t="s">
        <v>9</v>
      </c>
      <c r="B11" t="s">
        <v>127</v>
      </c>
      <c r="C11">
        <v>2019</v>
      </c>
      <c r="D11" s="20" t="s">
        <v>340</v>
      </c>
      <c r="E11" s="20" t="s">
        <v>341</v>
      </c>
      <c r="F11" s="29">
        <v>0</v>
      </c>
    </row>
    <row r="12" spans="1:6" x14ac:dyDescent="0.35">
      <c r="A12" t="s">
        <v>9</v>
      </c>
      <c r="B12" t="s">
        <v>127</v>
      </c>
      <c r="C12">
        <v>2020</v>
      </c>
      <c r="D12" s="20" t="s">
        <v>340</v>
      </c>
      <c r="E12" s="20" t="s">
        <v>341</v>
      </c>
      <c r="F12" s="29">
        <v>0</v>
      </c>
    </row>
    <row r="13" spans="1:6" x14ac:dyDescent="0.35">
      <c r="A13" t="s">
        <v>9</v>
      </c>
      <c r="B13" t="s">
        <v>127</v>
      </c>
      <c r="C13">
        <v>2021</v>
      </c>
      <c r="D13" s="20" t="s">
        <v>340</v>
      </c>
      <c r="E13" s="20" t="s">
        <v>341</v>
      </c>
      <c r="F13" s="29">
        <v>0</v>
      </c>
    </row>
    <row r="14" spans="1:6" x14ac:dyDescent="0.35">
      <c r="A14" t="s">
        <v>9</v>
      </c>
      <c r="B14" t="s">
        <v>127</v>
      </c>
      <c r="C14">
        <v>2022</v>
      </c>
      <c r="D14" s="20" t="s">
        <v>340</v>
      </c>
      <c r="E14" s="20" t="s">
        <v>341</v>
      </c>
      <c r="F14" s="29">
        <v>22</v>
      </c>
    </row>
    <row r="15" spans="1:6" x14ac:dyDescent="0.35">
      <c r="A15" t="s">
        <v>9</v>
      </c>
      <c r="B15" t="s">
        <v>127</v>
      </c>
      <c r="C15">
        <v>2023</v>
      </c>
      <c r="D15" s="20" t="s">
        <v>340</v>
      </c>
      <c r="E15" s="20" t="s">
        <v>341</v>
      </c>
      <c r="F15" s="29">
        <v>22</v>
      </c>
    </row>
    <row r="16" spans="1:6" x14ac:dyDescent="0.35">
      <c r="A16" t="s">
        <v>9</v>
      </c>
      <c r="B16" t="s">
        <v>127</v>
      </c>
      <c r="C16">
        <v>2024</v>
      </c>
      <c r="D16" s="20" t="s">
        <v>340</v>
      </c>
      <c r="E16" s="20" t="s">
        <v>341</v>
      </c>
      <c r="F16" s="29">
        <v>22</v>
      </c>
    </row>
    <row r="17" spans="1:6" x14ac:dyDescent="0.35">
      <c r="A17" t="s">
        <v>9</v>
      </c>
      <c r="B17" t="s">
        <v>127</v>
      </c>
      <c r="C17">
        <v>2025</v>
      </c>
      <c r="D17" s="20" t="s">
        <v>340</v>
      </c>
      <c r="E17" s="20" t="s">
        <v>341</v>
      </c>
      <c r="F17" s="29">
        <v>22</v>
      </c>
    </row>
    <row r="18" spans="1:6" x14ac:dyDescent="0.35">
      <c r="A18" t="s">
        <v>9</v>
      </c>
      <c r="B18" t="s">
        <v>127</v>
      </c>
      <c r="C18">
        <v>2026</v>
      </c>
      <c r="D18" s="20" t="s">
        <v>340</v>
      </c>
      <c r="E18" s="20" t="s">
        <v>341</v>
      </c>
      <c r="F18" s="29">
        <v>22</v>
      </c>
    </row>
    <row r="19" spans="1:6" x14ac:dyDescent="0.35">
      <c r="A19" t="s">
        <v>9</v>
      </c>
      <c r="B19" t="s">
        <v>127</v>
      </c>
      <c r="C19">
        <v>2027</v>
      </c>
      <c r="D19" s="20" t="s">
        <v>340</v>
      </c>
      <c r="E19" s="20" t="s">
        <v>341</v>
      </c>
      <c r="F19" s="29">
        <v>22</v>
      </c>
    </row>
    <row r="20" spans="1:6" x14ac:dyDescent="0.35">
      <c r="A20" t="s">
        <v>9</v>
      </c>
      <c r="B20" t="s">
        <v>127</v>
      </c>
      <c r="C20">
        <v>2028</v>
      </c>
      <c r="D20" s="20" t="s">
        <v>340</v>
      </c>
      <c r="E20" s="20" t="s">
        <v>341</v>
      </c>
      <c r="F20" s="29">
        <v>22</v>
      </c>
    </row>
    <row r="21" spans="1:6" x14ac:dyDescent="0.35">
      <c r="A21" t="s">
        <v>9</v>
      </c>
      <c r="B21" t="s">
        <v>127</v>
      </c>
      <c r="C21">
        <v>2029</v>
      </c>
      <c r="D21" s="20" t="s">
        <v>340</v>
      </c>
      <c r="E21" s="20" t="s">
        <v>341</v>
      </c>
      <c r="F21" s="29">
        <v>22</v>
      </c>
    </row>
    <row r="22" spans="1:6" x14ac:dyDescent="0.35">
      <c r="A22" t="s">
        <v>9</v>
      </c>
      <c r="B22" t="s">
        <v>127</v>
      </c>
      <c r="C22">
        <v>2030</v>
      </c>
      <c r="D22" s="20" t="s">
        <v>340</v>
      </c>
      <c r="E22" s="20" t="s">
        <v>341</v>
      </c>
      <c r="F22" s="29">
        <v>22</v>
      </c>
    </row>
    <row r="23" spans="1:6" x14ac:dyDescent="0.35">
      <c r="A23" t="s">
        <v>9</v>
      </c>
      <c r="B23" t="s">
        <v>127</v>
      </c>
      <c r="C23">
        <v>2031</v>
      </c>
      <c r="D23" s="20" t="s">
        <v>340</v>
      </c>
      <c r="E23" s="20" t="s">
        <v>341</v>
      </c>
      <c r="F23" s="29">
        <v>22</v>
      </c>
    </row>
    <row r="24" spans="1:6" x14ac:dyDescent="0.35">
      <c r="A24" t="s">
        <v>9</v>
      </c>
      <c r="B24" t="s">
        <v>127</v>
      </c>
      <c r="C24">
        <v>2032</v>
      </c>
      <c r="D24" s="20" t="s">
        <v>340</v>
      </c>
      <c r="E24" s="20" t="s">
        <v>341</v>
      </c>
      <c r="F24" s="29">
        <v>22</v>
      </c>
    </row>
    <row r="25" spans="1:6" x14ac:dyDescent="0.35">
      <c r="A25" t="s">
        <v>9</v>
      </c>
      <c r="B25" t="s">
        <v>127</v>
      </c>
      <c r="C25">
        <v>2033</v>
      </c>
      <c r="D25" s="20" t="s">
        <v>340</v>
      </c>
      <c r="E25" s="20" t="s">
        <v>341</v>
      </c>
      <c r="F25" s="29">
        <v>22</v>
      </c>
    </row>
    <row r="26" spans="1:6" x14ac:dyDescent="0.35">
      <c r="A26" t="s">
        <v>9</v>
      </c>
      <c r="B26" t="s">
        <v>127</v>
      </c>
      <c r="C26">
        <v>2034</v>
      </c>
      <c r="D26" s="20" t="s">
        <v>340</v>
      </c>
      <c r="E26" s="20" t="s">
        <v>341</v>
      </c>
      <c r="F26" s="29">
        <v>22</v>
      </c>
    </row>
    <row r="27" spans="1:6" x14ac:dyDescent="0.35">
      <c r="A27" t="s">
        <v>9</v>
      </c>
      <c r="B27" t="s">
        <v>127</v>
      </c>
      <c r="C27">
        <v>2035</v>
      </c>
      <c r="D27" s="20" t="s">
        <v>340</v>
      </c>
      <c r="E27" s="20" t="s">
        <v>341</v>
      </c>
      <c r="F27" s="29">
        <v>22</v>
      </c>
    </row>
    <row r="28" spans="1:6" x14ac:dyDescent="0.35">
      <c r="A28" t="s">
        <v>9</v>
      </c>
      <c r="B28" t="s">
        <v>127</v>
      </c>
      <c r="C28">
        <v>2036</v>
      </c>
      <c r="D28" s="20" t="s">
        <v>340</v>
      </c>
      <c r="E28" s="20" t="s">
        <v>341</v>
      </c>
      <c r="F28" s="29">
        <v>22</v>
      </c>
    </row>
    <row r="29" spans="1:6" x14ac:dyDescent="0.35">
      <c r="A29" t="s">
        <v>9</v>
      </c>
      <c r="B29" t="s">
        <v>127</v>
      </c>
      <c r="C29">
        <v>2037</v>
      </c>
      <c r="D29" s="20" t="s">
        <v>340</v>
      </c>
      <c r="E29" s="20" t="s">
        <v>341</v>
      </c>
      <c r="F29" s="29">
        <v>22</v>
      </c>
    </row>
    <row r="30" spans="1:6" x14ac:dyDescent="0.35">
      <c r="A30" t="s">
        <v>9</v>
      </c>
      <c r="B30" t="s">
        <v>127</v>
      </c>
      <c r="C30">
        <v>2038</v>
      </c>
      <c r="D30" s="20" t="s">
        <v>340</v>
      </c>
      <c r="E30" s="20" t="s">
        <v>341</v>
      </c>
      <c r="F30" s="29">
        <v>22</v>
      </c>
    </row>
    <row r="31" spans="1:6" x14ac:dyDescent="0.35">
      <c r="A31" t="s">
        <v>9</v>
      </c>
      <c r="B31" t="s">
        <v>127</v>
      </c>
      <c r="C31">
        <v>2039</v>
      </c>
      <c r="D31" s="20" t="s">
        <v>340</v>
      </c>
      <c r="E31" s="20" t="s">
        <v>341</v>
      </c>
      <c r="F31" s="29">
        <v>22</v>
      </c>
    </row>
    <row r="32" spans="1:6" x14ac:dyDescent="0.35">
      <c r="A32" t="s">
        <v>9</v>
      </c>
      <c r="B32" t="s">
        <v>127</v>
      </c>
      <c r="C32">
        <v>2040</v>
      </c>
      <c r="D32" s="20" t="s">
        <v>340</v>
      </c>
      <c r="E32" s="20" t="s">
        <v>341</v>
      </c>
      <c r="F32" s="29">
        <v>22</v>
      </c>
    </row>
    <row r="33" spans="1:6" x14ac:dyDescent="0.35">
      <c r="A33" t="s">
        <v>9</v>
      </c>
      <c r="B33" t="s">
        <v>127</v>
      </c>
      <c r="C33">
        <v>2041</v>
      </c>
      <c r="D33" s="20" t="s">
        <v>340</v>
      </c>
      <c r="E33" s="20" t="s">
        <v>341</v>
      </c>
      <c r="F33" s="29">
        <v>22</v>
      </c>
    </row>
    <row r="34" spans="1:6" x14ac:dyDescent="0.35">
      <c r="A34" t="s">
        <v>9</v>
      </c>
      <c r="B34" t="s">
        <v>127</v>
      </c>
      <c r="C34">
        <v>2042</v>
      </c>
      <c r="D34" s="20" t="s">
        <v>340</v>
      </c>
      <c r="E34" s="20" t="s">
        <v>341</v>
      </c>
      <c r="F34" s="29">
        <v>22</v>
      </c>
    </row>
    <row r="35" spans="1:6" x14ac:dyDescent="0.35">
      <c r="A35" t="s">
        <v>9</v>
      </c>
      <c r="B35" t="s">
        <v>127</v>
      </c>
      <c r="C35">
        <v>2043</v>
      </c>
      <c r="D35" s="20" t="s">
        <v>340</v>
      </c>
      <c r="E35" s="20" t="s">
        <v>341</v>
      </c>
      <c r="F35" s="29">
        <v>22</v>
      </c>
    </row>
    <row r="36" spans="1:6" x14ac:dyDescent="0.35">
      <c r="A36" t="s">
        <v>9</v>
      </c>
      <c r="B36" t="s">
        <v>127</v>
      </c>
      <c r="C36">
        <v>2044</v>
      </c>
      <c r="D36" s="20" t="s">
        <v>340</v>
      </c>
      <c r="E36" s="20" t="s">
        <v>341</v>
      </c>
      <c r="F36" s="29">
        <v>22</v>
      </c>
    </row>
    <row r="37" spans="1:6" x14ac:dyDescent="0.35">
      <c r="A37" t="s">
        <v>9</v>
      </c>
      <c r="B37" t="s">
        <v>127</v>
      </c>
      <c r="C37">
        <v>2045</v>
      </c>
      <c r="D37" s="20" t="s">
        <v>340</v>
      </c>
      <c r="E37" s="20" t="s">
        <v>341</v>
      </c>
      <c r="F37" s="29">
        <v>22</v>
      </c>
    </row>
    <row r="38" spans="1:6" x14ac:dyDescent="0.35">
      <c r="A38" t="s">
        <v>9</v>
      </c>
      <c r="B38" t="s">
        <v>127</v>
      </c>
      <c r="C38">
        <v>2046</v>
      </c>
      <c r="D38" s="20" t="s">
        <v>340</v>
      </c>
      <c r="E38" s="20" t="s">
        <v>341</v>
      </c>
      <c r="F38" s="29">
        <v>22</v>
      </c>
    </row>
    <row r="39" spans="1:6" x14ac:dyDescent="0.35">
      <c r="A39" t="s">
        <v>9</v>
      </c>
      <c r="B39" t="s">
        <v>127</v>
      </c>
      <c r="C39">
        <v>2047</v>
      </c>
      <c r="D39" s="20" t="s">
        <v>340</v>
      </c>
      <c r="E39" s="20" t="s">
        <v>341</v>
      </c>
      <c r="F39" s="29">
        <v>22</v>
      </c>
    </row>
    <row r="40" spans="1:6" x14ac:dyDescent="0.35">
      <c r="A40" t="s">
        <v>9</v>
      </c>
      <c r="B40" t="s">
        <v>127</v>
      </c>
      <c r="C40">
        <v>2048</v>
      </c>
      <c r="D40" s="20" t="s">
        <v>340</v>
      </c>
      <c r="E40" s="20" t="s">
        <v>341</v>
      </c>
      <c r="F40" s="29">
        <v>22</v>
      </c>
    </row>
    <row r="41" spans="1:6" x14ac:dyDescent="0.35">
      <c r="A41" t="s">
        <v>9</v>
      </c>
      <c r="B41" t="s">
        <v>127</v>
      </c>
      <c r="C41">
        <v>2049</v>
      </c>
      <c r="D41" s="20" t="s">
        <v>340</v>
      </c>
      <c r="E41" s="20" t="s">
        <v>341</v>
      </c>
      <c r="F41" s="29">
        <v>22</v>
      </c>
    </row>
    <row r="42" spans="1:6" x14ac:dyDescent="0.35">
      <c r="A42" t="s">
        <v>9</v>
      </c>
      <c r="B42" t="s">
        <v>127</v>
      </c>
      <c r="C42">
        <v>2050</v>
      </c>
      <c r="D42" s="20" t="s">
        <v>340</v>
      </c>
      <c r="E42" s="20" t="s">
        <v>341</v>
      </c>
      <c r="F42" s="29">
        <v>22</v>
      </c>
    </row>
    <row r="43" spans="1:6" x14ac:dyDescent="0.35">
      <c r="A43" t="s">
        <v>9</v>
      </c>
      <c r="B43" t="s">
        <v>127</v>
      </c>
      <c r="C43">
        <v>2010</v>
      </c>
      <c r="D43" s="20" t="s">
        <v>342</v>
      </c>
      <c r="E43" s="20" t="s">
        <v>343</v>
      </c>
      <c r="F43" s="29">
        <v>16.513232394958386</v>
      </c>
    </row>
    <row r="44" spans="1:6" x14ac:dyDescent="0.35">
      <c r="A44" t="s">
        <v>9</v>
      </c>
      <c r="B44" t="s">
        <v>127</v>
      </c>
      <c r="C44">
        <v>2011</v>
      </c>
      <c r="D44" s="20" t="s">
        <v>342</v>
      </c>
      <c r="E44" s="20" t="s">
        <v>343</v>
      </c>
      <c r="F44" s="29">
        <v>20.451055762471221</v>
      </c>
    </row>
    <row r="45" spans="1:6" x14ac:dyDescent="0.35">
      <c r="A45" t="s">
        <v>9</v>
      </c>
      <c r="B45" t="s">
        <v>127</v>
      </c>
      <c r="C45">
        <v>2012</v>
      </c>
      <c r="D45" s="20" t="s">
        <v>342</v>
      </c>
      <c r="E45" s="20" t="s">
        <v>343</v>
      </c>
      <c r="F45" s="29">
        <v>27.873980938975897</v>
      </c>
    </row>
    <row r="46" spans="1:6" x14ac:dyDescent="0.35">
      <c r="A46" t="s">
        <v>9</v>
      </c>
      <c r="B46" t="s">
        <v>127</v>
      </c>
      <c r="C46">
        <v>2013</v>
      </c>
      <c r="D46" s="20" t="s">
        <v>342</v>
      </c>
      <c r="E46" s="20" t="s">
        <v>343</v>
      </c>
      <c r="F46" s="29">
        <v>17.365715631569625</v>
      </c>
    </row>
    <row r="47" spans="1:6" x14ac:dyDescent="0.35">
      <c r="A47" t="s">
        <v>9</v>
      </c>
      <c r="B47" t="s">
        <v>127</v>
      </c>
      <c r="C47">
        <v>2014</v>
      </c>
      <c r="D47" s="20" t="s">
        <v>342</v>
      </c>
      <c r="E47" s="20" t="s">
        <v>343</v>
      </c>
      <c r="F47" s="29">
        <v>9.7958694964505888</v>
      </c>
    </row>
    <row r="48" spans="1:6" x14ac:dyDescent="0.35">
      <c r="A48" t="s">
        <v>9</v>
      </c>
      <c r="B48" t="s">
        <v>127</v>
      </c>
      <c r="C48">
        <v>2015</v>
      </c>
      <c r="D48" s="20" t="s">
        <v>342</v>
      </c>
      <c r="E48" s="20" t="s">
        <v>343</v>
      </c>
      <c r="F48" s="29">
        <v>8.6034179951386758</v>
      </c>
    </row>
    <row r="49" spans="1:6" x14ac:dyDescent="0.35">
      <c r="A49" t="s">
        <v>9</v>
      </c>
      <c r="B49" t="s">
        <v>127</v>
      </c>
      <c r="C49">
        <v>2016</v>
      </c>
      <c r="D49" s="20" t="s">
        <v>342</v>
      </c>
      <c r="E49" s="20" t="s">
        <v>343</v>
      </c>
      <c r="F49" s="29">
        <v>4.9704940199282062</v>
      </c>
    </row>
    <row r="50" spans="1:6" x14ac:dyDescent="0.35">
      <c r="A50" t="s">
        <v>9</v>
      </c>
      <c r="B50" t="s">
        <v>127</v>
      </c>
      <c r="C50">
        <v>2017</v>
      </c>
      <c r="D50" s="20" t="s">
        <v>342</v>
      </c>
      <c r="E50" s="20" t="s">
        <v>343</v>
      </c>
      <c r="F50" s="29">
        <v>4.9569134351743038</v>
      </c>
    </row>
    <row r="51" spans="1:6" x14ac:dyDescent="0.35">
      <c r="A51" t="s">
        <v>9</v>
      </c>
      <c r="B51" t="s">
        <v>127</v>
      </c>
      <c r="C51">
        <v>2018</v>
      </c>
      <c r="D51" s="20" t="s">
        <v>342</v>
      </c>
      <c r="E51" s="20" t="s">
        <v>343</v>
      </c>
      <c r="F51" s="29">
        <v>4.9569134351743038</v>
      </c>
    </row>
    <row r="52" spans="1:6" x14ac:dyDescent="0.35">
      <c r="A52" t="s">
        <v>9</v>
      </c>
      <c r="B52" t="s">
        <v>127</v>
      </c>
      <c r="C52">
        <v>2019</v>
      </c>
      <c r="D52" s="20" t="s">
        <v>342</v>
      </c>
      <c r="E52" s="20" t="s">
        <v>343</v>
      </c>
      <c r="F52" s="29">
        <v>4.9569134351743038</v>
      </c>
    </row>
    <row r="53" spans="1:6" x14ac:dyDescent="0.35">
      <c r="A53" t="s">
        <v>9</v>
      </c>
      <c r="B53" t="s">
        <v>127</v>
      </c>
      <c r="C53">
        <v>2020</v>
      </c>
      <c r="D53" s="20" t="s">
        <v>342</v>
      </c>
      <c r="E53" s="20" t="s">
        <v>343</v>
      </c>
      <c r="F53" s="29">
        <v>4.4734446179353844</v>
      </c>
    </row>
    <row r="54" spans="1:6" x14ac:dyDescent="0.35">
      <c r="A54" t="s">
        <v>9</v>
      </c>
      <c r="B54" t="s">
        <v>127</v>
      </c>
      <c r="C54">
        <v>2021</v>
      </c>
      <c r="D54" s="20" t="s">
        <v>342</v>
      </c>
      <c r="E54" s="20" t="s">
        <v>343</v>
      </c>
      <c r="F54" s="29">
        <v>4.9569134351743038</v>
      </c>
    </row>
    <row r="55" spans="1:6" x14ac:dyDescent="0.35">
      <c r="A55" t="s">
        <v>9</v>
      </c>
      <c r="B55" t="s">
        <v>127</v>
      </c>
      <c r="C55">
        <v>2022</v>
      </c>
      <c r="D55" s="20" t="s">
        <v>342</v>
      </c>
      <c r="E55" s="20" t="s">
        <v>343</v>
      </c>
      <c r="F55" s="29">
        <v>4.9569134351743038</v>
      </c>
    </row>
    <row r="56" spans="1:6" x14ac:dyDescent="0.35">
      <c r="A56" t="s">
        <v>9</v>
      </c>
      <c r="B56" t="s">
        <v>127</v>
      </c>
      <c r="C56">
        <v>2023</v>
      </c>
      <c r="D56" s="20" t="s">
        <v>342</v>
      </c>
      <c r="E56" s="20" t="s">
        <v>343</v>
      </c>
      <c r="F56" s="29">
        <v>4.9569134351743038</v>
      </c>
    </row>
    <row r="57" spans="1:6" x14ac:dyDescent="0.35">
      <c r="A57" t="s">
        <v>9</v>
      </c>
      <c r="B57" t="s">
        <v>127</v>
      </c>
      <c r="C57">
        <v>2024</v>
      </c>
      <c r="D57" s="20" t="s">
        <v>342</v>
      </c>
      <c r="E57" s="20" t="s">
        <v>343</v>
      </c>
      <c r="F57" s="29">
        <v>4.9704940199282062</v>
      </c>
    </row>
    <row r="58" spans="1:6" x14ac:dyDescent="0.35">
      <c r="A58" t="s">
        <v>9</v>
      </c>
      <c r="B58" t="s">
        <v>127</v>
      </c>
      <c r="C58">
        <v>2025</v>
      </c>
      <c r="D58" s="20" t="s">
        <v>342</v>
      </c>
      <c r="E58" s="20" t="s">
        <v>343</v>
      </c>
      <c r="F58" s="29">
        <v>4.9569134351743038</v>
      </c>
    </row>
    <row r="59" spans="1:6" x14ac:dyDescent="0.35">
      <c r="A59" t="s">
        <v>9</v>
      </c>
      <c r="B59" t="s">
        <v>127</v>
      </c>
      <c r="C59">
        <v>2026</v>
      </c>
      <c r="D59" s="20" t="s">
        <v>342</v>
      </c>
      <c r="E59" s="20" t="s">
        <v>343</v>
      </c>
      <c r="F59" s="29">
        <v>4.9569134351743038</v>
      </c>
    </row>
    <row r="60" spans="1:6" x14ac:dyDescent="0.35">
      <c r="A60" t="s">
        <v>9</v>
      </c>
      <c r="B60" t="s">
        <v>127</v>
      </c>
      <c r="C60">
        <v>2027</v>
      </c>
      <c r="D60" s="20" t="s">
        <v>342</v>
      </c>
      <c r="E60" s="20" t="s">
        <v>343</v>
      </c>
      <c r="F60" s="29">
        <v>4.9569134351743038</v>
      </c>
    </row>
    <row r="61" spans="1:6" x14ac:dyDescent="0.35">
      <c r="A61" t="s">
        <v>9</v>
      </c>
      <c r="B61" t="s">
        <v>127</v>
      </c>
      <c r="C61">
        <v>2028</v>
      </c>
      <c r="D61" s="20" t="s">
        <v>342</v>
      </c>
      <c r="E61" s="20" t="s">
        <v>343</v>
      </c>
      <c r="F61" s="29">
        <v>4.9704940199282062</v>
      </c>
    </row>
    <row r="62" spans="1:6" x14ac:dyDescent="0.35">
      <c r="A62" t="s">
        <v>9</v>
      </c>
      <c r="B62" t="s">
        <v>127</v>
      </c>
      <c r="C62">
        <v>2029</v>
      </c>
      <c r="D62" s="20" t="s">
        <v>342</v>
      </c>
      <c r="E62" s="20" t="s">
        <v>343</v>
      </c>
      <c r="F62" s="29">
        <v>4.9569134351743038</v>
      </c>
    </row>
    <row r="63" spans="1:6" x14ac:dyDescent="0.35">
      <c r="A63" t="s">
        <v>9</v>
      </c>
      <c r="B63" t="s">
        <v>127</v>
      </c>
      <c r="C63">
        <v>2030</v>
      </c>
      <c r="D63" s="20" t="s">
        <v>342</v>
      </c>
      <c r="E63" s="20" t="s">
        <v>343</v>
      </c>
      <c r="F63" s="29">
        <v>4.9569134351743038</v>
      </c>
    </row>
    <row r="64" spans="1:6" x14ac:dyDescent="0.35">
      <c r="A64" t="s">
        <v>9</v>
      </c>
      <c r="B64" t="s">
        <v>127</v>
      </c>
      <c r="C64">
        <v>2031</v>
      </c>
      <c r="D64" s="20" t="s">
        <v>342</v>
      </c>
      <c r="E64" s="20" t="s">
        <v>343</v>
      </c>
      <c r="F64" s="29">
        <v>4.9569134351743038</v>
      </c>
    </row>
    <row r="65" spans="1:6" x14ac:dyDescent="0.35">
      <c r="A65" t="s">
        <v>9</v>
      </c>
      <c r="B65" t="s">
        <v>127</v>
      </c>
      <c r="C65">
        <v>2032</v>
      </c>
      <c r="D65" s="20" t="s">
        <v>342</v>
      </c>
      <c r="E65" s="20" t="s">
        <v>343</v>
      </c>
      <c r="F65" s="29">
        <v>4.9704940199282062</v>
      </c>
    </row>
    <row r="66" spans="1:6" x14ac:dyDescent="0.35">
      <c r="A66" t="s">
        <v>9</v>
      </c>
      <c r="B66" t="s">
        <v>127</v>
      </c>
      <c r="C66">
        <v>2033</v>
      </c>
      <c r="D66" s="20" t="s">
        <v>342</v>
      </c>
      <c r="E66" s="20" t="s">
        <v>343</v>
      </c>
      <c r="F66" s="29">
        <v>4.9569134351743038</v>
      </c>
    </row>
    <row r="67" spans="1:6" x14ac:dyDescent="0.35">
      <c r="A67" t="s">
        <v>9</v>
      </c>
      <c r="B67" t="s">
        <v>127</v>
      </c>
      <c r="C67">
        <v>2034</v>
      </c>
      <c r="D67" s="20" t="s">
        <v>342</v>
      </c>
      <c r="E67" s="20" t="s">
        <v>343</v>
      </c>
      <c r="F67" s="29">
        <v>4.9569134351743038</v>
      </c>
    </row>
    <row r="68" spans="1:6" x14ac:dyDescent="0.35">
      <c r="A68" t="s">
        <v>9</v>
      </c>
      <c r="B68" t="s">
        <v>127</v>
      </c>
      <c r="C68">
        <v>2035</v>
      </c>
      <c r="D68" s="20" t="s">
        <v>342</v>
      </c>
      <c r="E68" s="20" t="s">
        <v>343</v>
      </c>
      <c r="F68" s="29">
        <v>4.9569134351743038</v>
      </c>
    </row>
    <row r="69" spans="1:6" x14ac:dyDescent="0.35">
      <c r="A69" t="s">
        <v>9</v>
      </c>
      <c r="B69" t="s">
        <v>127</v>
      </c>
      <c r="C69">
        <v>2036</v>
      </c>
      <c r="D69" s="20" t="s">
        <v>342</v>
      </c>
      <c r="E69" s="20" t="s">
        <v>343</v>
      </c>
      <c r="F69" s="29">
        <v>4.9704940199282062</v>
      </c>
    </row>
    <row r="70" spans="1:6" x14ac:dyDescent="0.35">
      <c r="A70" t="s">
        <v>9</v>
      </c>
      <c r="B70" t="s">
        <v>127</v>
      </c>
      <c r="C70">
        <v>2037</v>
      </c>
      <c r="D70" s="20" t="s">
        <v>342</v>
      </c>
      <c r="E70" s="20" t="s">
        <v>343</v>
      </c>
      <c r="F70" s="29">
        <v>4.9569134351743038</v>
      </c>
    </row>
    <row r="71" spans="1:6" x14ac:dyDescent="0.35">
      <c r="A71" t="s">
        <v>9</v>
      </c>
      <c r="B71" t="s">
        <v>127</v>
      </c>
      <c r="C71">
        <v>2038</v>
      </c>
      <c r="D71" s="20" t="s">
        <v>342</v>
      </c>
      <c r="E71" s="20" t="s">
        <v>343</v>
      </c>
      <c r="F71" s="29">
        <v>4.9569134351743038</v>
      </c>
    </row>
    <row r="72" spans="1:6" x14ac:dyDescent="0.35">
      <c r="A72" t="s">
        <v>9</v>
      </c>
      <c r="B72" t="s">
        <v>127</v>
      </c>
      <c r="C72">
        <v>2039</v>
      </c>
      <c r="D72" s="20" t="s">
        <v>342</v>
      </c>
      <c r="E72" s="20" t="s">
        <v>343</v>
      </c>
      <c r="F72" s="29">
        <v>4.9569134351743038</v>
      </c>
    </row>
    <row r="73" spans="1:6" x14ac:dyDescent="0.35">
      <c r="A73" t="s">
        <v>9</v>
      </c>
      <c r="B73" t="s">
        <v>127</v>
      </c>
      <c r="C73">
        <v>2040</v>
      </c>
      <c r="D73" s="20" t="s">
        <v>342</v>
      </c>
      <c r="E73" s="20" t="s">
        <v>343</v>
      </c>
      <c r="F73" s="29">
        <v>4.9704940199282062</v>
      </c>
    </row>
    <row r="74" spans="1:6" x14ac:dyDescent="0.35">
      <c r="A74" t="s">
        <v>9</v>
      </c>
      <c r="B74" t="s">
        <v>127</v>
      </c>
      <c r="C74">
        <v>2041</v>
      </c>
      <c r="D74" s="20" t="s">
        <v>342</v>
      </c>
      <c r="E74" s="20" t="s">
        <v>343</v>
      </c>
      <c r="F74" s="29">
        <v>4.9840746046821085</v>
      </c>
    </row>
    <row r="75" spans="1:6" x14ac:dyDescent="0.35">
      <c r="A75" t="s">
        <v>9</v>
      </c>
      <c r="B75" t="s">
        <v>127</v>
      </c>
      <c r="C75">
        <v>2042</v>
      </c>
      <c r="D75" s="20" t="s">
        <v>342</v>
      </c>
      <c r="E75" s="20" t="s">
        <v>343</v>
      </c>
      <c r="F75" s="29">
        <v>4.9976551894360117</v>
      </c>
    </row>
    <row r="76" spans="1:6" x14ac:dyDescent="0.35">
      <c r="A76" t="s">
        <v>9</v>
      </c>
      <c r="B76" t="s">
        <v>127</v>
      </c>
      <c r="C76">
        <v>2043</v>
      </c>
      <c r="D76" s="20" t="s">
        <v>342</v>
      </c>
      <c r="E76" s="20" t="s">
        <v>343</v>
      </c>
      <c r="F76" s="29">
        <v>5.0112357741899096</v>
      </c>
    </row>
    <row r="77" spans="1:6" x14ac:dyDescent="0.35">
      <c r="A77" t="s">
        <v>9</v>
      </c>
      <c r="B77" t="s">
        <v>127</v>
      </c>
      <c r="C77">
        <v>2044</v>
      </c>
      <c r="D77" s="20" t="s">
        <v>342</v>
      </c>
      <c r="E77" s="20" t="s">
        <v>343</v>
      </c>
      <c r="F77" s="29">
        <v>5.0248163589438128</v>
      </c>
    </row>
    <row r="78" spans="1:6" x14ac:dyDescent="0.35">
      <c r="A78" t="s">
        <v>9</v>
      </c>
      <c r="B78" t="s">
        <v>127</v>
      </c>
      <c r="C78">
        <v>2045</v>
      </c>
      <c r="D78" s="20" t="s">
        <v>342</v>
      </c>
      <c r="E78" s="20" t="s">
        <v>343</v>
      </c>
      <c r="F78" s="29">
        <v>5.038396943697717</v>
      </c>
    </row>
    <row r="79" spans="1:6" x14ac:dyDescent="0.35">
      <c r="A79" t="s">
        <v>9</v>
      </c>
      <c r="B79" t="s">
        <v>127</v>
      </c>
      <c r="C79">
        <v>2046</v>
      </c>
      <c r="D79" s="20" t="s">
        <v>342</v>
      </c>
      <c r="E79" s="20" t="s">
        <v>343</v>
      </c>
      <c r="F79" s="29">
        <v>5.0519775284516202</v>
      </c>
    </row>
    <row r="80" spans="1:6" x14ac:dyDescent="0.35">
      <c r="A80" t="s">
        <v>9</v>
      </c>
      <c r="B80" t="s">
        <v>127</v>
      </c>
      <c r="C80">
        <v>2047</v>
      </c>
      <c r="D80" s="20" t="s">
        <v>342</v>
      </c>
      <c r="E80" s="20" t="s">
        <v>343</v>
      </c>
      <c r="F80" s="29">
        <v>5.0655581132055172</v>
      </c>
    </row>
    <row r="81" spans="1:6" x14ac:dyDescent="0.35">
      <c r="A81" t="s">
        <v>9</v>
      </c>
      <c r="B81" t="s">
        <v>127</v>
      </c>
      <c r="C81">
        <v>2048</v>
      </c>
      <c r="D81" s="20" t="s">
        <v>342</v>
      </c>
      <c r="E81" s="20" t="s">
        <v>343</v>
      </c>
      <c r="F81" s="29">
        <v>5.0791386979594204</v>
      </c>
    </row>
    <row r="82" spans="1:6" x14ac:dyDescent="0.35">
      <c r="A82" t="s">
        <v>9</v>
      </c>
      <c r="B82" t="s">
        <v>127</v>
      </c>
      <c r="C82">
        <v>2049</v>
      </c>
      <c r="D82" s="20" t="s">
        <v>342</v>
      </c>
      <c r="E82" s="20" t="s">
        <v>343</v>
      </c>
      <c r="F82" s="29">
        <v>5.0927192827133245</v>
      </c>
    </row>
    <row r="83" spans="1:6" x14ac:dyDescent="0.35">
      <c r="A83" t="s">
        <v>9</v>
      </c>
      <c r="B83" t="s">
        <v>127</v>
      </c>
      <c r="C83">
        <v>2050</v>
      </c>
      <c r="D83" s="20" t="s">
        <v>342</v>
      </c>
      <c r="E83" s="20" t="s">
        <v>343</v>
      </c>
      <c r="F83" s="29">
        <v>5.1062998674672269</v>
      </c>
    </row>
    <row r="84" spans="1:6" x14ac:dyDescent="0.35">
      <c r="A84" t="s">
        <v>9</v>
      </c>
      <c r="B84" t="s">
        <v>127</v>
      </c>
      <c r="C84">
        <v>2010</v>
      </c>
      <c r="D84" s="20" t="s">
        <v>344</v>
      </c>
      <c r="E84" s="20" t="s">
        <v>345</v>
      </c>
      <c r="F84" s="29">
        <v>3.29</v>
      </c>
    </row>
    <row r="85" spans="1:6" x14ac:dyDescent="0.35">
      <c r="A85" t="s">
        <v>9</v>
      </c>
      <c r="B85" t="s">
        <v>127</v>
      </c>
      <c r="C85">
        <v>2011</v>
      </c>
      <c r="D85" s="20" t="s">
        <v>344</v>
      </c>
      <c r="E85" s="20" t="s">
        <v>345</v>
      </c>
      <c r="F85" s="29">
        <v>2.7</v>
      </c>
    </row>
    <row r="86" spans="1:6" x14ac:dyDescent="0.35">
      <c r="A86" t="s">
        <v>9</v>
      </c>
      <c r="B86" t="s">
        <v>127</v>
      </c>
      <c r="C86">
        <v>2012</v>
      </c>
      <c r="D86" s="20" t="s">
        <v>344</v>
      </c>
      <c r="E86" s="20" t="s">
        <v>345</v>
      </c>
      <c r="F86" s="29">
        <v>3.36</v>
      </c>
    </row>
    <row r="87" spans="1:6" x14ac:dyDescent="0.35">
      <c r="A87" t="s">
        <v>9</v>
      </c>
      <c r="B87" t="s">
        <v>127</v>
      </c>
      <c r="C87">
        <v>2013</v>
      </c>
      <c r="D87" s="20" t="s">
        <v>344</v>
      </c>
      <c r="E87" s="20" t="s">
        <v>345</v>
      </c>
      <c r="F87" s="29">
        <v>3.43</v>
      </c>
    </row>
    <row r="88" spans="1:6" x14ac:dyDescent="0.35">
      <c r="A88" t="s">
        <v>9</v>
      </c>
      <c r="B88" t="s">
        <v>127</v>
      </c>
      <c r="C88">
        <v>2014</v>
      </c>
      <c r="D88" s="20" t="s">
        <v>344</v>
      </c>
      <c r="E88" s="20" t="s">
        <v>345</v>
      </c>
      <c r="F88" s="29">
        <v>2.81</v>
      </c>
    </row>
    <row r="89" spans="1:6" x14ac:dyDescent="0.35">
      <c r="A89" t="s">
        <v>9</v>
      </c>
      <c r="B89" t="s">
        <v>127</v>
      </c>
      <c r="C89">
        <v>2015</v>
      </c>
      <c r="D89" s="20" t="s">
        <v>344</v>
      </c>
      <c r="E89" s="20" t="s">
        <v>345</v>
      </c>
      <c r="F89" s="29">
        <v>8.17</v>
      </c>
    </row>
    <row r="90" spans="1:6" x14ac:dyDescent="0.35">
      <c r="A90" t="s">
        <v>9</v>
      </c>
      <c r="B90" t="s">
        <v>127</v>
      </c>
      <c r="C90">
        <v>2016</v>
      </c>
      <c r="D90" s="20" t="s">
        <v>344</v>
      </c>
      <c r="E90" s="20" t="s">
        <v>345</v>
      </c>
      <c r="F90" s="29">
        <v>7.78</v>
      </c>
    </row>
    <row r="91" spans="1:6" x14ac:dyDescent="0.35">
      <c r="A91" t="s">
        <v>9</v>
      </c>
      <c r="B91" t="s">
        <v>127</v>
      </c>
      <c r="C91">
        <v>2017</v>
      </c>
      <c r="D91" s="20" t="s">
        <v>344</v>
      </c>
      <c r="E91" s="20" t="s">
        <v>345</v>
      </c>
      <c r="F91" s="29">
        <v>8.67</v>
      </c>
    </row>
    <row r="92" spans="1:6" x14ac:dyDescent="0.35">
      <c r="A92" t="s">
        <v>9</v>
      </c>
      <c r="B92" t="s">
        <v>127</v>
      </c>
      <c r="C92">
        <v>2018</v>
      </c>
      <c r="D92" s="20" t="s">
        <v>344</v>
      </c>
      <c r="E92" s="20" t="s">
        <v>345</v>
      </c>
      <c r="F92" s="29">
        <v>8.73</v>
      </c>
    </row>
    <row r="93" spans="1:6" x14ac:dyDescent="0.35">
      <c r="A93" t="s">
        <v>9</v>
      </c>
      <c r="B93" t="s">
        <v>127</v>
      </c>
      <c r="C93">
        <v>2019</v>
      </c>
      <c r="D93" s="20" t="s">
        <v>344</v>
      </c>
      <c r="E93" s="20" t="s">
        <v>345</v>
      </c>
      <c r="F93" s="29">
        <v>8.8699999999999992</v>
      </c>
    </row>
    <row r="94" spans="1:6" x14ac:dyDescent="0.35">
      <c r="A94" t="s">
        <v>9</v>
      </c>
      <c r="B94" t="s">
        <v>127</v>
      </c>
      <c r="C94">
        <v>2020</v>
      </c>
      <c r="D94" s="20" t="s">
        <v>344</v>
      </c>
      <c r="E94" s="20" t="s">
        <v>345</v>
      </c>
      <c r="F94" s="29">
        <v>9.15</v>
      </c>
    </row>
    <row r="95" spans="1:6" x14ac:dyDescent="0.35">
      <c r="A95" t="s">
        <v>9</v>
      </c>
      <c r="B95" t="s">
        <v>127</v>
      </c>
      <c r="C95">
        <v>2021</v>
      </c>
      <c r="D95" s="20" t="s">
        <v>344</v>
      </c>
      <c r="E95" s="20" t="s">
        <v>345</v>
      </c>
      <c r="F95" s="29">
        <v>9.68</v>
      </c>
    </row>
    <row r="96" spans="1:6" x14ac:dyDescent="0.35">
      <c r="A96" t="s">
        <v>9</v>
      </c>
      <c r="B96" t="s">
        <v>127</v>
      </c>
      <c r="C96">
        <v>2022</v>
      </c>
      <c r="D96" s="20" t="s">
        <v>344</v>
      </c>
      <c r="E96" s="20" t="s">
        <v>345</v>
      </c>
      <c r="F96" s="29">
        <v>9.9499999999999993</v>
      </c>
    </row>
    <row r="97" spans="1:6" x14ac:dyDescent="0.35">
      <c r="A97" t="s">
        <v>9</v>
      </c>
      <c r="B97" t="s">
        <v>127</v>
      </c>
      <c r="C97">
        <v>2023</v>
      </c>
      <c r="D97" s="20" t="s">
        <v>344</v>
      </c>
      <c r="E97" s="20" t="s">
        <v>345</v>
      </c>
      <c r="F97" s="29">
        <v>10.511524939467074</v>
      </c>
    </row>
    <row r="98" spans="1:6" x14ac:dyDescent="0.35">
      <c r="A98" t="s">
        <v>9</v>
      </c>
      <c r="B98" t="s">
        <v>127</v>
      </c>
      <c r="C98">
        <v>2024</v>
      </c>
      <c r="D98" s="20" t="s">
        <v>344</v>
      </c>
      <c r="E98" s="20" t="s">
        <v>345</v>
      </c>
      <c r="F98" s="29">
        <v>10.819964508804532</v>
      </c>
    </row>
    <row r="99" spans="1:6" x14ac:dyDescent="0.35">
      <c r="A99" t="s">
        <v>9</v>
      </c>
      <c r="B99" t="s">
        <v>127</v>
      </c>
      <c r="C99">
        <v>2025</v>
      </c>
      <c r="D99" s="20" t="s">
        <v>344</v>
      </c>
      <c r="E99" s="20" t="s">
        <v>345</v>
      </c>
      <c r="F99" s="29">
        <v>11.072547855181812</v>
      </c>
    </row>
    <row r="100" spans="1:6" x14ac:dyDescent="0.35">
      <c r="A100" t="s">
        <v>9</v>
      </c>
      <c r="B100" t="s">
        <v>127</v>
      </c>
      <c r="C100">
        <v>2026</v>
      </c>
      <c r="D100" s="20" t="s">
        <v>344</v>
      </c>
      <c r="E100" s="20" t="s">
        <v>345</v>
      </c>
      <c r="F100" s="29">
        <v>11.365760397868913</v>
      </c>
    </row>
    <row r="101" spans="1:6" x14ac:dyDescent="0.35">
      <c r="A101" t="s">
        <v>9</v>
      </c>
      <c r="B101" t="s">
        <v>127</v>
      </c>
      <c r="C101">
        <v>2027</v>
      </c>
      <c r="D101" s="20" t="s">
        <v>344</v>
      </c>
      <c r="E101" s="20" t="s">
        <v>345</v>
      </c>
      <c r="F101" s="29">
        <v>11.688926533926136</v>
      </c>
    </row>
    <row r="102" spans="1:6" x14ac:dyDescent="0.35">
      <c r="A102" t="s">
        <v>9</v>
      </c>
      <c r="B102" t="s">
        <v>127</v>
      </c>
      <c r="C102">
        <v>2028</v>
      </c>
      <c r="D102" s="20" t="s">
        <v>344</v>
      </c>
      <c r="E102" s="20" t="s">
        <v>345</v>
      </c>
      <c r="F102" s="29">
        <v>11.830073945739986</v>
      </c>
    </row>
    <row r="103" spans="1:6" x14ac:dyDescent="0.35">
      <c r="A103" t="s">
        <v>9</v>
      </c>
      <c r="B103" t="s">
        <v>127</v>
      </c>
      <c r="C103">
        <v>2029</v>
      </c>
      <c r="D103" s="20" t="s">
        <v>344</v>
      </c>
      <c r="E103" s="20" t="s">
        <v>345</v>
      </c>
      <c r="F103" s="29">
        <v>12.069486009094176</v>
      </c>
    </row>
    <row r="104" spans="1:6" x14ac:dyDescent="0.35">
      <c r="A104" t="s">
        <v>9</v>
      </c>
      <c r="B104" t="s">
        <v>127</v>
      </c>
      <c r="C104">
        <v>2030</v>
      </c>
      <c r="D104" s="20" t="s">
        <v>344</v>
      </c>
      <c r="E104" s="20" t="s">
        <v>345</v>
      </c>
      <c r="F104" s="29">
        <v>12.18333716092932</v>
      </c>
    </row>
    <row r="105" spans="1:6" x14ac:dyDescent="0.35">
      <c r="A105" t="s">
        <v>9</v>
      </c>
      <c r="B105" t="s">
        <v>127</v>
      </c>
      <c r="C105">
        <v>2031</v>
      </c>
      <c r="D105" s="20" t="s">
        <v>344</v>
      </c>
      <c r="E105" s="20" t="s">
        <v>345</v>
      </c>
      <c r="F105" s="29">
        <v>11.696347251395919</v>
      </c>
    </row>
    <row r="106" spans="1:6" x14ac:dyDescent="0.35">
      <c r="A106" t="s">
        <v>9</v>
      </c>
      <c r="B106" t="s">
        <v>127</v>
      </c>
      <c r="C106">
        <v>2032</v>
      </c>
      <c r="D106" s="20" t="s">
        <v>344</v>
      </c>
      <c r="E106" s="20" t="s">
        <v>345</v>
      </c>
      <c r="F106" s="29">
        <v>11.251170497556471</v>
      </c>
    </row>
    <row r="107" spans="1:6" x14ac:dyDescent="0.35">
      <c r="A107" t="s">
        <v>9</v>
      </c>
      <c r="B107" t="s">
        <v>127</v>
      </c>
      <c r="C107">
        <v>2033</v>
      </c>
      <c r="D107" s="20" t="s">
        <v>344</v>
      </c>
      <c r="E107" s="20" t="s">
        <v>345</v>
      </c>
      <c r="F107" s="29">
        <v>10.535994991556199</v>
      </c>
    </row>
    <row r="108" spans="1:6" x14ac:dyDescent="0.35">
      <c r="A108" t="s">
        <v>9</v>
      </c>
      <c r="B108" t="s">
        <v>127</v>
      </c>
      <c r="C108">
        <v>2034</v>
      </c>
      <c r="D108" s="20" t="s">
        <v>344</v>
      </c>
      <c r="E108" s="20" t="s">
        <v>345</v>
      </c>
      <c r="F108" s="29">
        <v>9.5367312131024047</v>
      </c>
    </row>
    <row r="109" spans="1:6" x14ac:dyDescent="0.35">
      <c r="A109" t="s">
        <v>9</v>
      </c>
      <c r="B109" t="s">
        <v>127</v>
      </c>
      <c r="C109">
        <v>2035</v>
      </c>
      <c r="D109" s="20" t="s">
        <v>344</v>
      </c>
      <c r="E109" s="20" t="s">
        <v>345</v>
      </c>
      <c r="F109" s="29">
        <v>8.4259081089808738</v>
      </c>
    </row>
    <row r="110" spans="1:6" x14ac:dyDescent="0.35">
      <c r="A110" t="s">
        <v>9</v>
      </c>
      <c r="B110" t="s">
        <v>127</v>
      </c>
      <c r="C110">
        <v>2036</v>
      </c>
      <c r="D110" s="20" t="s">
        <v>344</v>
      </c>
      <c r="E110" s="20" t="s">
        <v>345</v>
      </c>
      <c r="F110" s="29">
        <v>7.5609213119979888</v>
      </c>
    </row>
    <row r="111" spans="1:6" x14ac:dyDescent="0.35">
      <c r="A111" t="s">
        <v>9</v>
      </c>
      <c r="B111" t="s">
        <v>127</v>
      </c>
      <c r="C111">
        <v>2037</v>
      </c>
      <c r="D111" s="20" t="s">
        <v>344</v>
      </c>
      <c r="E111" s="20" t="s">
        <v>345</v>
      </c>
      <c r="F111" s="29">
        <v>6.5448003474622967</v>
      </c>
    </row>
    <row r="112" spans="1:6" x14ac:dyDescent="0.35">
      <c r="A112" t="s">
        <v>9</v>
      </c>
      <c r="B112" t="s">
        <v>127</v>
      </c>
      <c r="C112">
        <v>2038</v>
      </c>
      <c r="D112" s="20" t="s">
        <v>344</v>
      </c>
      <c r="E112" s="20" t="s">
        <v>345</v>
      </c>
      <c r="F112" s="29">
        <v>5.594371195742748</v>
      </c>
    </row>
    <row r="113" spans="1:6" x14ac:dyDescent="0.35">
      <c r="A113" t="s">
        <v>9</v>
      </c>
      <c r="B113" t="s">
        <v>127</v>
      </c>
      <c r="C113">
        <v>2039</v>
      </c>
      <c r="D113" s="20" t="s">
        <v>344</v>
      </c>
      <c r="E113" s="20" t="s">
        <v>345</v>
      </c>
      <c r="F113" s="29">
        <v>4.8002985597670627</v>
      </c>
    </row>
    <row r="114" spans="1:6" x14ac:dyDescent="0.35">
      <c r="A114" t="s">
        <v>9</v>
      </c>
      <c r="B114" t="s">
        <v>127</v>
      </c>
      <c r="C114">
        <v>2040</v>
      </c>
      <c r="D114" s="20" t="s">
        <v>344</v>
      </c>
      <c r="E114" s="20" t="s">
        <v>345</v>
      </c>
      <c r="F114" s="29">
        <v>4.4429849584517376</v>
      </c>
    </row>
    <row r="115" spans="1:6" x14ac:dyDescent="0.35">
      <c r="A115" t="s">
        <v>9</v>
      </c>
      <c r="B115" t="s">
        <v>127</v>
      </c>
      <c r="C115">
        <v>2041</v>
      </c>
      <c r="D115" s="20" t="s">
        <v>344</v>
      </c>
      <c r="E115" s="20" t="s">
        <v>345</v>
      </c>
      <c r="F115" s="29">
        <v>4.0776691397764404</v>
      </c>
    </row>
    <row r="116" spans="1:6" x14ac:dyDescent="0.35">
      <c r="A116" t="s">
        <v>9</v>
      </c>
      <c r="B116" t="s">
        <v>127</v>
      </c>
      <c r="C116">
        <v>2042</v>
      </c>
      <c r="D116" s="20" t="s">
        <v>344</v>
      </c>
      <c r="E116" s="20" t="s">
        <v>345</v>
      </c>
      <c r="F116" s="29">
        <v>3.7192222309952072</v>
      </c>
    </row>
    <row r="117" spans="1:6" x14ac:dyDescent="0.35">
      <c r="A117" t="s">
        <v>9</v>
      </c>
      <c r="B117" t="s">
        <v>127</v>
      </c>
      <c r="C117">
        <v>2043</v>
      </c>
      <c r="D117" s="20" t="s">
        <v>344</v>
      </c>
      <c r="E117" s="20" t="s">
        <v>345</v>
      </c>
      <c r="F117" s="29">
        <v>3.3401781104480972</v>
      </c>
    </row>
    <row r="118" spans="1:6" x14ac:dyDescent="0.35">
      <c r="A118" t="s">
        <v>9</v>
      </c>
      <c r="B118" t="s">
        <v>127</v>
      </c>
      <c r="C118">
        <v>2044</v>
      </c>
      <c r="D118" s="20" t="s">
        <v>344</v>
      </c>
      <c r="E118" s="20" t="s">
        <v>345</v>
      </c>
      <c r="F118" s="29">
        <v>2.9092784739656197</v>
      </c>
    </row>
    <row r="119" spans="1:6" x14ac:dyDescent="0.35">
      <c r="A119" t="s">
        <v>9</v>
      </c>
      <c r="B119" t="s">
        <v>127</v>
      </c>
      <c r="C119">
        <v>2045</v>
      </c>
      <c r="D119" s="20" t="s">
        <v>344</v>
      </c>
      <c r="E119" s="20" t="s">
        <v>345</v>
      </c>
      <c r="F119" s="29">
        <v>2.3706650095900339</v>
      </c>
    </row>
    <row r="120" spans="1:6" x14ac:dyDescent="0.35">
      <c r="A120" t="s">
        <v>9</v>
      </c>
      <c r="B120" t="s">
        <v>127</v>
      </c>
      <c r="C120">
        <v>2046</v>
      </c>
      <c r="D120" s="20" t="s">
        <v>344</v>
      </c>
      <c r="E120" s="20" t="s">
        <v>345</v>
      </c>
      <c r="F120" s="29">
        <v>1.9388568009459644</v>
      </c>
    </row>
    <row r="121" spans="1:6" x14ac:dyDescent="0.35">
      <c r="A121" t="s">
        <v>9</v>
      </c>
      <c r="B121" t="s">
        <v>127</v>
      </c>
      <c r="C121">
        <v>2047</v>
      </c>
      <c r="D121" s="20" t="s">
        <v>344</v>
      </c>
      <c r="E121" s="20" t="s">
        <v>345</v>
      </c>
      <c r="F121" s="29">
        <v>1.7140467314738059</v>
      </c>
    </row>
    <row r="122" spans="1:6" x14ac:dyDescent="0.35">
      <c r="A122" t="s">
        <v>9</v>
      </c>
      <c r="B122" t="s">
        <v>127</v>
      </c>
      <c r="C122">
        <v>2048</v>
      </c>
      <c r="D122" s="20" t="s">
        <v>344</v>
      </c>
      <c r="E122" s="20" t="s">
        <v>345</v>
      </c>
      <c r="F122" s="29">
        <v>1.5576262621605133</v>
      </c>
    </row>
    <row r="123" spans="1:6" x14ac:dyDescent="0.35">
      <c r="A123" t="s">
        <v>9</v>
      </c>
      <c r="B123" t="s">
        <v>127</v>
      </c>
      <c r="C123">
        <v>2049</v>
      </c>
      <c r="D123" s="20" t="s">
        <v>344</v>
      </c>
      <c r="E123" s="20" t="s">
        <v>345</v>
      </c>
      <c r="F123" s="29">
        <v>1.1753607732753826</v>
      </c>
    </row>
    <row r="124" spans="1:6" x14ac:dyDescent="0.35">
      <c r="A124" t="s">
        <v>9</v>
      </c>
      <c r="B124" t="s">
        <v>127</v>
      </c>
      <c r="C124">
        <v>2050</v>
      </c>
      <c r="D124" s="20" t="s">
        <v>344</v>
      </c>
      <c r="E124" s="20" t="s">
        <v>345</v>
      </c>
      <c r="F124" s="29">
        <v>0.88809872000238699</v>
      </c>
    </row>
    <row r="125" spans="1:6" x14ac:dyDescent="0.35">
      <c r="A125" t="s">
        <v>9</v>
      </c>
      <c r="B125" t="s">
        <v>127</v>
      </c>
      <c r="C125">
        <v>2010</v>
      </c>
      <c r="D125" s="20" t="s">
        <v>346</v>
      </c>
      <c r="E125" s="20" t="s">
        <v>347</v>
      </c>
      <c r="F125" s="29">
        <v>29.919656133799073</v>
      </c>
    </row>
    <row r="126" spans="1:6" x14ac:dyDescent="0.35">
      <c r="A126" t="s">
        <v>9</v>
      </c>
      <c r="B126" t="s">
        <v>127</v>
      </c>
      <c r="C126">
        <v>2011</v>
      </c>
      <c r="D126" s="20" t="s">
        <v>346</v>
      </c>
      <c r="E126" s="20" t="s">
        <v>347</v>
      </c>
      <c r="F126" s="29">
        <v>34.80194678943387</v>
      </c>
    </row>
    <row r="127" spans="1:6" x14ac:dyDescent="0.35">
      <c r="A127" t="s">
        <v>9</v>
      </c>
      <c r="B127" t="s">
        <v>127</v>
      </c>
      <c r="C127">
        <v>2012</v>
      </c>
      <c r="D127" s="20" t="s">
        <v>346</v>
      </c>
      <c r="E127" s="20" t="s">
        <v>347</v>
      </c>
      <c r="F127" s="29">
        <v>46.757457044894799</v>
      </c>
    </row>
    <row r="128" spans="1:6" x14ac:dyDescent="0.35">
      <c r="A128" t="s">
        <v>9</v>
      </c>
      <c r="B128" t="s">
        <v>127</v>
      </c>
      <c r="C128">
        <v>2013</v>
      </c>
      <c r="D128" s="20" t="s">
        <v>346</v>
      </c>
      <c r="E128" s="20" t="s">
        <v>347</v>
      </c>
      <c r="F128" s="29">
        <v>36.820957436054279</v>
      </c>
    </row>
    <row r="129" spans="1:6" x14ac:dyDescent="0.35">
      <c r="A129" t="s">
        <v>9</v>
      </c>
      <c r="B129" t="s">
        <v>127</v>
      </c>
      <c r="C129">
        <v>2014</v>
      </c>
      <c r="D129" s="20" t="s">
        <v>346</v>
      </c>
      <c r="E129" s="20" t="s">
        <v>347</v>
      </c>
      <c r="F129" s="29">
        <v>34.650143000177067</v>
      </c>
    </row>
    <row r="130" spans="1:6" x14ac:dyDescent="0.35">
      <c r="A130" t="s">
        <v>9</v>
      </c>
      <c r="B130" t="s">
        <v>127</v>
      </c>
      <c r="C130">
        <v>2015</v>
      </c>
      <c r="D130" s="20" t="s">
        <v>346</v>
      </c>
      <c r="E130" s="20" t="s">
        <v>347</v>
      </c>
      <c r="F130" s="29">
        <v>33.44975234293257</v>
      </c>
    </row>
    <row r="131" spans="1:6" x14ac:dyDescent="0.35">
      <c r="A131" t="s">
        <v>9</v>
      </c>
      <c r="B131" t="s">
        <v>127</v>
      </c>
      <c r="C131">
        <v>2016</v>
      </c>
      <c r="D131" s="20" t="s">
        <v>346</v>
      </c>
      <c r="E131" s="20" t="s">
        <v>347</v>
      </c>
      <c r="F131" s="29">
        <v>29.102656104824298</v>
      </c>
    </row>
    <row r="132" spans="1:6" x14ac:dyDescent="0.35">
      <c r="A132" t="s">
        <v>9</v>
      </c>
      <c r="B132" t="s">
        <v>127</v>
      </c>
      <c r="C132">
        <v>2017</v>
      </c>
      <c r="D132" s="20" t="s">
        <v>346</v>
      </c>
      <c r="E132" s="20" t="s">
        <v>347</v>
      </c>
      <c r="F132" s="29">
        <v>31.295744996217177</v>
      </c>
    </row>
    <row r="133" spans="1:6" x14ac:dyDescent="0.35">
      <c r="A133" t="s">
        <v>9</v>
      </c>
      <c r="B133" t="s">
        <v>127</v>
      </c>
      <c r="C133">
        <v>2018</v>
      </c>
      <c r="D133" s="20" t="s">
        <v>346</v>
      </c>
      <c r="E133" s="20" t="s">
        <v>347</v>
      </c>
      <c r="F133" s="29">
        <v>41.002142729745827</v>
      </c>
    </row>
    <row r="134" spans="1:6" x14ac:dyDescent="0.35">
      <c r="A134" t="s">
        <v>9</v>
      </c>
      <c r="B134" t="s">
        <v>127</v>
      </c>
      <c r="C134">
        <v>2019</v>
      </c>
      <c r="D134" s="20" t="s">
        <v>346</v>
      </c>
      <c r="E134" s="20" t="s">
        <v>347</v>
      </c>
      <c r="F134" s="29">
        <v>41.384790876165027</v>
      </c>
    </row>
    <row r="135" spans="1:6" x14ac:dyDescent="0.35">
      <c r="A135" t="s">
        <v>9</v>
      </c>
      <c r="B135" t="s">
        <v>127</v>
      </c>
      <c r="C135">
        <v>2020</v>
      </c>
      <c r="D135" s="20" t="s">
        <v>346</v>
      </c>
      <c r="E135" s="20" t="s">
        <v>347</v>
      </c>
      <c r="F135" s="29">
        <v>38.977259726671278</v>
      </c>
    </row>
    <row r="136" spans="1:6" x14ac:dyDescent="0.35">
      <c r="A136" t="s">
        <v>9</v>
      </c>
      <c r="B136" t="s">
        <v>127</v>
      </c>
      <c r="C136">
        <v>2021</v>
      </c>
      <c r="D136" s="20" t="s">
        <v>346</v>
      </c>
      <c r="E136" s="20" t="s">
        <v>347</v>
      </c>
      <c r="F136" s="29">
        <v>37.995226231830408</v>
      </c>
    </row>
    <row r="137" spans="1:6" x14ac:dyDescent="0.35">
      <c r="A137" t="s">
        <v>9</v>
      </c>
      <c r="B137" t="s">
        <v>127</v>
      </c>
      <c r="C137">
        <v>2022</v>
      </c>
      <c r="D137" s="20" t="s">
        <v>346</v>
      </c>
      <c r="E137" s="20" t="s">
        <v>347</v>
      </c>
      <c r="F137" s="29">
        <v>30.749075859182586</v>
      </c>
    </row>
    <row r="138" spans="1:6" x14ac:dyDescent="0.35">
      <c r="A138" t="s">
        <v>9</v>
      </c>
      <c r="B138" t="s">
        <v>127</v>
      </c>
      <c r="C138">
        <v>2023</v>
      </c>
      <c r="D138" s="20" t="s">
        <v>346</v>
      </c>
      <c r="E138" s="20" t="s">
        <v>347</v>
      </c>
      <c r="F138" s="29">
        <v>28.573671535502143</v>
      </c>
    </row>
    <row r="139" spans="1:6" x14ac:dyDescent="0.35">
      <c r="A139" t="s">
        <v>9</v>
      </c>
      <c r="B139" t="s">
        <v>127</v>
      </c>
      <c r="C139">
        <v>2024</v>
      </c>
      <c r="D139" s="20" t="s">
        <v>346</v>
      </c>
      <c r="E139" s="20" t="s">
        <v>347</v>
      </c>
      <c r="F139" s="29">
        <v>25.049380184472739</v>
      </c>
    </row>
    <row r="140" spans="1:6" x14ac:dyDescent="0.35">
      <c r="A140" t="s">
        <v>9</v>
      </c>
      <c r="B140" t="s">
        <v>127</v>
      </c>
      <c r="C140">
        <v>2025</v>
      </c>
      <c r="D140" s="20" t="s">
        <v>346</v>
      </c>
      <c r="E140" s="20" t="s">
        <v>347</v>
      </c>
      <c r="F140" s="29">
        <v>21.96315312525152</v>
      </c>
    </row>
    <row r="141" spans="1:6" x14ac:dyDescent="0.35">
      <c r="A141" t="s">
        <v>9</v>
      </c>
      <c r="B141" t="s">
        <v>127</v>
      </c>
      <c r="C141">
        <v>2026</v>
      </c>
      <c r="D141" s="20" t="s">
        <v>346</v>
      </c>
      <c r="E141" s="20" t="s">
        <v>347</v>
      </c>
      <c r="F141" s="29">
        <v>19.129437393557943</v>
      </c>
    </row>
    <row r="142" spans="1:6" x14ac:dyDescent="0.35">
      <c r="A142" t="s">
        <v>9</v>
      </c>
      <c r="B142" t="s">
        <v>127</v>
      </c>
      <c r="C142">
        <v>2027</v>
      </c>
      <c r="D142" s="20" t="s">
        <v>346</v>
      </c>
      <c r="E142" s="20" t="s">
        <v>347</v>
      </c>
      <c r="F142" s="29">
        <v>16.685389636688505</v>
      </c>
    </row>
    <row r="143" spans="1:6" x14ac:dyDescent="0.35">
      <c r="A143" t="s">
        <v>9</v>
      </c>
      <c r="B143" t="s">
        <v>127</v>
      </c>
      <c r="C143">
        <v>2028</v>
      </c>
      <c r="D143" s="20" t="s">
        <v>346</v>
      </c>
      <c r="E143" s="20" t="s">
        <v>347</v>
      </c>
      <c r="F143" s="29">
        <v>14.576741181205028</v>
      </c>
    </row>
    <row r="144" spans="1:6" x14ac:dyDescent="0.35">
      <c r="A144" t="s">
        <v>9</v>
      </c>
      <c r="B144" t="s">
        <v>127</v>
      </c>
      <c r="C144">
        <v>2029</v>
      </c>
      <c r="D144" s="20" t="s">
        <v>346</v>
      </c>
      <c r="E144" s="20" t="s">
        <v>347</v>
      </c>
      <c r="F144" s="29">
        <v>12.729378838755373</v>
      </c>
    </row>
    <row r="145" spans="1:6" x14ac:dyDescent="0.35">
      <c r="A145" t="s">
        <v>9</v>
      </c>
      <c r="B145" t="s">
        <v>127</v>
      </c>
      <c r="C145">
        <v>2030</v>
      </c>
      <c r="D145" s="20" t="s">
        <v>346</v>
      </c>
      <c r="E145" s="20" t="s">
        <v>347</v>
      </c>
      <c r="F145" s="29">
        <v>11.188998992321682</v>
      </c>
    </row>
    <row r="146" spans="1:6" x14ac:dyDescent="0.35">
      <c r="A146" t="s">
        <v>9</v>
      </c>
      <c r="B146" t="s">
        <v>127</v>
      </c>
      <c r="C146">
        <v>2031</v>
      </c>
      <c r="D146" s="20" t="s">
        <v>346</v>
      </c>
      <c r="E146" s="20" t="s">
        <v>347</v>
      </c>
      <c r="F146" s="29">
        <v>9.812032651352963</v>
      </c>
    </row>
    <row r="147" spans="1:6" x14ac:dyDescent="0.35">
      <c r="A147" t="s">
        <v>9</v>
      </c>
      <c r="B147" t="s">
        <v>127</v>
      </c>
      <c r="C147">
        <v>2032</v>
      </c>
      <c r="D147" s="20" t="s">
        <v>346</v>
      </c>
      <c r="E147" s="20" t="s">
        <v>347</v>
      </c>
      <c r="F147" s="29">
        <v>8.6091445551567034</v>
      </c>
    </row>
    <row r="148" spans="1:6" x14ac:dyDescent="0.35">
      <c r="A148" t="s">
        <v>9</v>
      </c>
      <c r="B148" t="s">
        <v>127</v>
      </c>
      <c r="C148">
        <v>2033</v>
      </c>
      <c r="D148" s="20" t="s">
        <v>346</v>
      </c>
      <c r="E148" s="20" t="s">
        <v>347</v>
      </c>
      <c r="F148" s="29">
        <v>7.5548203274149675</v>
      </c>
    </row>
    <row r="149" spans="1:6" x14ac:dyDescent="0.35">
      <c r="A149" t="s">
        <v>9</v>
      </c>
      <c r="B149" t="s">
        <v>127</v>
      </c>
      <c r="C149">
        <v>2034</v>
      </c>
      <c r="D149" s="20" t="s">
        <v>346</v>
      </c>
      <c r="E149" s="20" t="s">
        <v>347</v>
      </c>
      <c r="F149" s="29">
        <v>6.6344128261674422</v>
      </c>
    </row>
    <row r="150" spans="1:6" x14ac:dyDescent="0.35">
      <c r="A150" t="s">
        <v>9</v>
      </c>
      <c r="B150" t="s">
        <v>127</v>
      </c>
      <c r="C150">
        <v>2035</v>
      </c>
      <c r="D150" s="20" t="s">
        <v>346</v>
      </c>
      <c r="E150" s="20" t="s">
        <v>347</v>
      </c>
      <c r="F150" s="29">
        <v>5.8313849556524975</v>
      </c>
    </row>
    <row r="151" spans="1:6" x14ac:dyDescent="0.35">
      <c r="A151" t="s">
        <v>9</v>
      </c>
      <c r="B151" t="s">
        <v>127</v>
      </c>
      <c r="C151">
        <v>2036</v>
      </c>
      <c r="D151" s="20" t="s">
        <v>346</v>
      </c>
      <c r="E151" s="20" t="s">
        <v>347</v>
      </c>
      <c r="F151" s="29">
        <v>5.1312920689599668</v>
      </c>
    </row>
    <row r="152" spans="1:6" x14ac:dyDescent="0.35">
      <c r="A152" t="s">
        <v>9</v>
      </c>
      <c r="B152" t="s">
        <v>127</v>
      </c>
      <c r="C152">
        <v>2037</v>
      </c>
      <c r="D152" s="20" t="s">
        <v>346</v>
      </c>
      <c r="E152" s="20" t="s">
        <v>347</v>
      </c>
      <c r="F152" s="29">
        <v>4.5225919482317325</v>
      </c>
    </row>
    <row r="153" spans="1:6" x14ac:dyDescent="0.35">
      <c r="A153" t="s">
        <v>9</v>
      </c>
      <c r="B153" t="s">
        <v>127</v>
      </c>
      <c r="C153">
        <v>2038</v>
      </c>
      <c r="D153" s="20" t="s">
        <v>346</v>
      </c>
      <c r="E153" s="20" t="s">
        <v>347</v>
      </c>
      <c r="F153" s="29">
        <v>3.9947548508603887</v>
      </c>
    </row>
    <row r="154" spans="1:6" x14ac:dyDescent="0.35">
      <c r="A154" t="s">
        <v>9</v>
      </c>
      <c r="B154" t="s">
        <v>127</v>
      </c>
      <c r="C154">
        <v>2039</v>
      </c>
      <c r="D154" s="20" t="s">
        <v>346</v>
      </c>
      <c r="E154" s="20" t="s">
        <v>347</v>
      </c>
      <c r="F154" s="29">
        <v>3.5361035622877202</v>
      </c>
    </row>
    <row r="155" spans="1:6" x14ac:dyDescent="0.35">
      <c r="A155" t="s">
        <v>9</v>
      </c>
      <c r="B155" t="s">
        <v>127</v>
      </c>
      <c r="C155">
        <v>2040</v>
      </c>
      <c r="D155" s="20" t="s">
        <v>346</v>
      </c>
      <c r="E155" s="20" t="s">
        <v>347</v>
      </c>
      <c r="F155" s="29">
        <v>3.1370533168069774</v>
      </c>
    </row>
    <row r="156" spans="1:6" x14ac:dyDescent="0.35">
      <c r="A156" t="s">
        <v>9</v>
      </c>
      <c r="B156" t="s">
        <v>127</v>
      </c>
      <c r="C156">
        <v>2041</v>
      </c>
      <c r="D156" s="20" t="s">
        <v>346</v>
      </c>
      <c r="E156" s="20" t="s">
        <v>347</v>
      </c>
      <c r="F156" s="29">
        <v>2.7880193487114258</v>
      </c>
    </row>
    <row r="157" spans="1:6" x14ac:dyDescent="0.35">
      <c r="A157" t="s">
        <v>9</v>
      </c>
      <c r="B157" t="s">
        <v>127</v>
      </c>
      <c r="C157">
        <v>2042</v>
      </c>
      <c r="D157" s="20" t="s">
        <v>346</v>
      </c>
      <c r="E157" s="20" t="s">
        <v>347</v>
      </c>
      <c r="F157" s="29">
        <v>2.4821168262962177</v>
      </c>
    </row>
    <row r="158" spans="1:6" x14ac:dyDescent="0.35">
      <c r="A158" t="s">
        <v>9</v>
      </c>
      <c r="B158" t="s">
        <v>127</v>
      </c>
      <c r="C158">
        <v>2043</v>
      </c>
      <c r="D158" s="20" t="s">
        <v>346</v>
      </c>
      <c r="E158" s="20" t="s">
        <v>347</v>
      </c>
      <c r="F158" s="29">
        <v>2.2138108848574611</v>
      </c>
    </row>
    <row r="159" spans="1:6" x14ac:dyDescent="0.35">
      <c r="A159" t="s">
        <v>9</v>
      </c>
      <c r="B159" t="s">
        <v>127</v>
      </c>
      <c r="C159">
        <v>2044</v>
      </c>
      <c r="D159" s="20" t="s">
        <v>346</v>
      </c>
      <c r="E159" s="20" t="s">
        <v>347</v>
      </c>
      <c r="F159" s="29">
        <v>1.9773641646411158</v>
      </c>
    </row>
    <row r="160" spans="1:6" x14ac:dyDescent="0.35">
      <c r="A160" t="s">
        <v>9</v>
      </c>
      <c r="B160" t="s">
        <v>127</v>
      </c>
      <c r="C160">
        <v>2045</v>
      </c>
      <c r="D160" s="20" t="s">
        <v>346</v>
      </c>
      <c r="E160" s="20" t="s">
        <v>347</v>
      </c>
      <c r="F160" s="29">
        <v>1.766499319092768</v>
      </c>
    </row>
    <row r="161" spans="1:6" x14ac:dyDescent="0.35">
      <c r="A161" t="s">
        <v>9</v>
      </c>
      <c r="B161" t="s">
        <v>127</v>
      </c>
      <c r="C161">
        <v>2046</v>
      </c>
      <c r="D161" s="20" t="s">
        <v>346</v>
      </c>
      <c r="E161" s="20" t="s">
        <v>347</v>
      </c>
      <c r="F161" s="29">
        <v>1.5794613911111823</v>
      </c>
    </row>
    <row r="162" spans="1:6" x14ac:dyDescent="0.35">
      <c r="A162" t="s">
        <v>9</v>
      </c>
      <c r="B162" t="s">
        <v>127</v>
      </c>
      <c r="C162">
        <v>2047</v>
      </c>
      <c r="D162" s="20" t="s">
        <v>346</v>
      </c>
      <c r="E162" s="20" t="s">
        <v>347</v>
      </c>
      <c r="F162" s="29">
        <v>1.4159803872961703</v>
      </c>
    </row>
    <row r="163" spans="1:6" x14ac:dyDescent="0.35">
      <c r="A163" t="s">
        <v>9</v>
      </c>
      <c r="B163" t="s">
        <v>127</v>
      </c>
      <c r="C163">
        <v>2048</v>
      </c>
      <c r="D163" s="20" t="s">
        <v>346</v>
      </c>
      <c r="E163" s="20" t="s">
        <v>347</v>
      </c>
      <c r="F163" s="29">
        <v>1.2707914363440271</v>
      </c>
    </row>
    <row r="164" spans="1:6" x14ac:dyDescent="0.35">
      <c r="A164" t="s">
        <v>9</v>
      </c>
      <c r="B164" t="s">
        <v>127</v>
      </c>
      <c r="C164">
        <v>2049</v>
      </c>
      <c r="D164" s="20" t="s">
        <v>346</v>
      </c>
      <c r="E164" s="20" t="s">
        <v>347</v>
      </c>
      <c r="F164" s="29">
        <v>1.1418020894032812</v>
      </c>
    </row>
    <row r="165" spans="1:6" x14ac:dyDescent="0.35">
      <c r="A165" t="s">
        <v>9</v>
      </c>
      <c r="B165" t="s">
        <v>127</v>
      </c>
      <c r="C165">
        <v>2050</v>
      </c>
      <c r="D165" s="20" t="s">
        <v>346</v>
      </c>
      <c r="E165" s="20" t="s">
        <v>347</v>
      </c>
      <c r="F165" s="29">
        <v>1.0237474751702269</v>
      </c>
    </row>
    <row r="166" spans="1:6" x14ac:dyDescent="0.35">
      <c r="A166" t="s">
        <v>9</v>
      </c>
      <c r="B166" t="s">
        <v>127</v>
      </c>
      <c r="C166">
        <v>2010</v>
      </c>
      <c r="D166" s="20" t="s">
        <v>348</v>
      </c>
      <c r="E166" s="20" t="s">
        <v>349</v>
      </c>
      <c r="F166" s="29">
        <v>58.457958533876337</v>
      </c>
    </row>
    <row r="167" spans="1:6" x14ac:dyDescent="0.35">
      <c r="A167" t="s">
        <v>9</v>
      </c>
      <c r="B167" t="s">
        <v>127</v>
      </c>
      <c r="C167">
        <v>2011</v>
      </c>
      <c r="D167" s="20" t="s">
        <v>348</v>
      </c>
      <c r="E167" s="20" t="s">
        <v>349</v>
      </c>
      <c r="F167" s="29">
        <v>62.93802652157818</v>
      </c>
    </row>
    <row r="168" spans="1:6" x14ac:dyDescent="0.35">
      <c r="A168" t="s">
        <v>9</v>
      </c>
      <c r="B168" t="s">
        <v>127</v>
      </c>
      <c r="C168">
        <v>2012</v>
      </c>
      <c r="D168" s="20" t="s">
        <v>348</v>
      </c>
      <c r="E168" s="20" t="s">
        <v>349</v>
      </c>
      <c r="F168" s="29">
        <v>69.790459018398977</v>
      </c>
    </row>
    <row r="169" spans="1:6" x14ac:dyDescent="0.35">
      <c r="A169" t="s">
        <v>9</v>
      </c>
      <c r="B169" t="s">
        <v>127</v>
      </c>
      <c r="C169">
        <v>2013</v>
      </c>
      <c r="D169" s="20" t="s">
        <v>348</v>
      </c>
      <c r="E169" s="20" t="s">
        <v>349</v>
      </c>
      <c r="F169" s="29">
        <v>58.065995615150577</v>
      </c>
    </row>
    <row r="170" spans="1:6" x14ac:dyDescent="0.35">
      <c r="A170" t="s">
        <v>9</v>
      </c>
      <c r="B170" t="s">
        <v>127</v>
      </c>
      <c r="C170">
        <v>2014</v>
      </c>
      <c r="D170" s="20" t="s">
        <v>348</v>
      </c>
      <c r="E170" s="20" t="s">
        <v>349</v>
      </c>
      <c r="F170" s="29">
        <v>54.910110258680362</v>
      </c>
    </row>
    <row r="171" spans="1:6" x14ac:dyDescent="0.35">
      <c r="A171" t="s">
        <v>9</v>
      </c>
      <c r="B171" t="s">
        <v>127</v>
      </c>
      <c r="C171">
        <v>2015</v>
      </c>
      <c r="D171" s="20" t="s">
        <v>348</v>
      </c>
      <c r="E171" s="20" t="s">
        <v>349</v>
      </c>
      <c r="F171" s="29">
        <v>54.472518455322508</v>
      </c>
    </row>
    <row r="172" spans="1:6" x14ac:dyDescent="0.35">
      <c r="A172" t="s">
        <v>9</v>
      </c>
      <c r="B172" t="s">
        <v>127</v>
      </c>
      <c r="C172">
        <v>2016</v>
      </c>
      <c r="D172" s="20" t="s">
        <v>348</v>
      </c>
      <c r="E172" s="20" t="s">
        <v>349</v>
      </c>
      <c r="F172" s="29">
        <v>63.327492001352134</v>
      </c>
    </row>
    <row r="173" spans="1:6" x14ac:dyDescent="0.35">
      <c r="A173" t="s">
        <v>9</v>
      </c>
      <c r="B173" t="s">
        <v>127</v>
      </c>
      <c r="C173">
        <v>2017</v>
      </c>
      <c r="D173" s="20" t="s">
        <v>348</v>
      </c>
      <c r="E173" s="20" t="s">
        <v>349</v>
      </c>
      <c r="F173" s="29">
        <v>62.767323194308076</v>
      </c>
    </row>
    <row r="174" spans="1:6" x14ac:dyDescent="0.35">
      <c r="A174" t="s">
        <v>9</v>
      </c>
      <c r="B174" t="s">
        <v>127</v>
      </c>
      <c r="C174">
        <v>2018</v>
      </c>
      <c r="D174" s="20" t="s">
        <v>348</v>
      </c>
      <c r="E174" s="20" t="s">
        <v>349</v>
      </c>
      <c r="F174" s="29">
        <v>60.483516520451353</v>
      </c>
    </row>
    <row r="175" spans="1:6" x14ac:dyDescent="0.35">
      <c r="A175" t="s">
        <v>9</v>
      </c>
      <c r="B175" t="s">
        <v>127</v>
      </c>
      <c r="C175">
        <v>2019</v>
      </c>
      <c r="D175" s="20" t="s">
        <v>348</v>
      </c>
      <c r="E175" s="20" t="s">
        <v>349</v>
      </c>
      <c r="F175" s="29">
        <v>61.298559097274776</v>
      </c>
    </row>
    <row r="176" spans="1:6" x14ac:dyDescent="0.35">
      <c r="A176" t="s">
        <v>9</v>
      </c>
      <c r="B176" t="s">
        <v>127</v>
      </c>
      <c r="C176">
        <v>2020</v>
      </c>
      <c r="D176" s="20" t="s">
        <v>348</v>
      </c>
      <c r="E176" s="20" t="s">
        <v>349</v>
      </c>
      <c r="F176" s="29">
        <v>56.601686409220413</v>
      </c>
    </row>
    <row r="177" spans="1:6" x14ac:dyDescent="0.35">
      <c r="A177" t="s">
        <v>9</v>
      </c>
      <c r="B177" t="s">
        <v>127</v>
      </c>
      <c r="C177">
        <v>2021</v>
      </c>
      <c r="D177" s="20" t="s">
        <v>348</v>
      </c>
      <c r="E177" s="20" t="s">
        <v>349</v>
      </c>
      <c r="F177" s="29">
        <v>58.60233750462789</v>
      </c>
    </row>
    <row r="178" spans="1:6" x14ac:dyDescent="0.35">
      <c r="A178" t="s">
        <v>9</v>
      </c>
      <c r="B178" t="s">
        <v>127</v>
      </c>
      <c r="C178">
        <v>2022</v>
      </c>
      <c r="D178" s="20" t="s">
        <v>348</v>
      </c>
      <c r="E178" s="20" t="s">
        <v>349</v>
      </c>
      <c r="F178" s="29">
        <v>57.927826492603366</v>
      </c>
    </row>
    <row r="179" spans="1:6" x14ac:dyDescent="0.35">
      <c r="A179" t="s">
        <v>9</v>
      </c>
      <c r="B179" t="s">
        <v>127</v>
      </c>
      <c r="C179">
        <v>2023</v>
      </c>
      <c r="D179" s="20" t="s">
        <v>348</v>
      </c>
      <c r="E179" s="20" t="s">
        <v>349</v>
      </c>
      <c r="F179" s="29">
        <v>53.181342517264127</v>
      </c>
    </row>
    <row r="180" spans="1:6" x14ac:dyDescent="0.35">
      <c r="A180" t="s">
        <v>9</v>
      </c>
      <c r="B180" t="s">
        <v>127</v>
      </c>
      <c r="C180">
        <v>2024</v>
      </c>
      <c r="D180" s="20" t="s">
        <v>348</v>
      </c>
      <c r="E180" s="20" t="s">
        <v>349</v>
      </c>
      <c r="F180" s="29">
        <v>50.967329137356515</v>
      </c>
    </row>
    <row r="181" spans="1:6" x14ac:dyDescent="0.35">
      <c r="A181" t="s">
        <v>9</v>
      </c>
      <c r="B181" t="s">
        <v>127</v>
      </c>
      <c r="C181">
        <v>2025</v>
      </c>
      <c r="D181" s="20" t="s">
        <v>348</v>
      </c>
      <c r="E181" s="20" t="s">
        <v>349</v>
      </c>
      <c r="F181" s="29">
        <v>48.292909511775008</v>
      </c>
    </row>
    <row r="182" spans="1:6" x14ac:dyDescent="0.35">
      <c r="A182" t="s">
        <v>9</v>
      </c>
      <c r="B182" t="s">
        <v>127</v>
      </c>
      <c r="C182">
        <v>2026</v>
      </c>
      <c r="D182" s="20" t="s">
        <v>348</v>
      </c>
      <c r="E182" s="20" t="s">
        <v>349</v>
      </c>
      <c r="F182" s="29">
        <v>46.097930666580815</v>
      </c>
    </row>
    <row r="183" spans="1:6" x14ac:dyDescent="0.35">
      <c r="A183" t="s">
        <v>9</v>
      </c>
      <c r="B183" t="s">
        <v>127</v>
      </c>
      <c r="C183">
        <v>2027</v>
      </c>
      <c r="D183" s="20" t="s">
        <v>348</v>
      </c>
      <c r="E183" s="20" t="s">
        <v>349</v>
      </c>
      <c r="F183" s="29">
        <v>43.835790963089337</v>
      </c>
    </row>
    <row r="184" spans="1:6" x14ac:dyDescent="0.35">
      <c r="A184" t="s">
        <v>9</v>
      </c>
      <c r="B184" t="s">
        <v>127</v>
      </c>
      <c r="C184">
        <v>2028</v>
      </c>
      <c r="D184" s="20" t="s">
        <v>348</v>
      </c>
      <c r="E184" s="20" t="s">
        <v>349</v>
      </c>
      <c r="F184" s="29">
        <v>42.235202588413294</v>
      </c>
    </row>
    <row r="185" spans="1:6" x14ac:dyDescent="0.35">
      <c r="A185" t="s">
        <v>9</v>
      </c>
      <c r="B185" t="s">
        <v>127</v>
      </c>
      <c r="C185">
        <v>2029</v>
      </c>
      <c r="D185" s="20" t="s">
        <v>348</v>
      </c>
      <c r="E185" s="20" t="s">
        <v>349</v>
      </c>
      <c r="F185" s="29">
        <v>42.384643935418438</v>
      </c>
    </row>
    <row r="186" spans="1:6" x14ac:dyDescent="0.35">
      <c r="A186" t="s">
        <v>9</v>
      </c>
      <c r="B186" t="s">
        <v>127</v>
      </c>
      <c r="C186">
        <v>2030</v>
      </c>
      <c r="D186" s="20" t="s">
        <v>348</v>
      </c>
      <c r="E186" s="20" t="s">
        <v>349</v>
      </c>
      <c r="F186" s="29">
        <v>43.392259304927322</v>
      </c>
    </row>
    <row r="187" spans="1:6" x14ac:dyDescent="0.35">
      <c r="A187" t="s">
        <v>9</v>
      </c>
      <c r="B187" t="s">
        <v>127</v>
      </c>
      <c r="C187">
        <v>2031</v>
      </c>
      <c r="D187" s="20" t="s">
        <v>348</v>
      </c>
      <c r="E187" s="20" t="s">
        <v>349</v>
      </c>
      <c r="F187" s="29">
        <v>40.979193290729683</v>
      </c>
    </row>
    <row r="188" spans="1:6" x14ac:dyDescent="0.35">
      <c r="A188" t="s">
        <v>9</v>
      </c>
      <c r="B188" t="s">
        <v>127</v>
      </c>
      <c r="C188">
        <v>2032</v>
      </c>
      <c r="D188" s="20" t="s">
        <v>348</v>
      </c>
      <c r="E188" s="20" t="s">
        <v>349</v>
      </c>
      <c r="F188" s="29">
        <v>38.640172966534124</v>
      </c>
    </row>
    <row r="189" spans="1:6" x14ac:dyDescent="0.35">
      <c r="A189" t="s">
        <v>9</v>
      </c>
      <c r="B189" t="s">
        <v>127</v>
      </c>
      <c r="C189">
        <v>2033</v>
      </c>
      <c r="D189" s="20" t="s">
        <v>348</v>
      </c>
      <c r="E189" s="20" t="s">
        <v>349</v>
      </c>
      <c r="F189" s="29">
        <v>36.356973777827868</v>
      </c>
    </row>
    <row r="190" spans="1:6" x14ac:dyDescent="0.35">
      <c r="A190" t="s">
        <v>9</v>
      </c>
      <c r="B190" t="s">
        <v>127</v>
      </c>
      <c r="C190">
        <v>2034</v>
      </c>
      <c r="D190" s="20" t="s">
        <v>348</v>
      </c>
      <c r="E190" s="20" t="s">
        <v>349</v>
      </c>
      <c r="F190" s="29">
        <v>34.279037071615988</v>
      </c>
    </row>
    <row r="191" spans="1:6" x14ac:dyDescent="0.35">
      <c r="A191" t="s">
        <v>9</v>
      </c>
      <c r="B191" t="s">
        <v>127</v>
      </c>
      <c r="C191">
        <v>2035</v>
      </c>
      <c r="D191" s="20" t="s">
        <v>348</v>
      </c>
      <c r="E191" s="20" t="s">
        <v>349</v>
      </c>
      <c r="F191" s="29">
        <v>32.2040702928062</v>
      </c>
    </row>
    <row r="192" spans="1:6" x14ac:dyDescent="0.35">
      <c r="A192" t="s">
        <v>9</v>
      </c>
      <c r="B192" t="s">
        <v>127</v>
      </c>
      <c r="C192">
        <v>2036</v>
      </c>
      <c r="D192" s="20" t="s">
        <v>348</v>
      </c>
      <c r="E192" s="20" t="s">
        <v>349</v>
      </c>
      <c r="F192" s="29">
        <v>30.340913336445446</v>
      </c>
    </row>
    <row r="193" spans="1:6" x14ac:dyDescent="0.35">
      <c r="A193" t="s">
        <v>9</v>
      </c>
      <c r="B193" t="s">
        <v>127</v>
      </c>
      <c r="C193">
        <v>2037</v>
      </c>
      <c r="D193" s="20" t="s">
        <v>348</v>
      </c>
      <c r="E193" s="20" t="s">
        <v>349</v>
      </c>
      <c r="F193" s="29">
        <v>28.781228961898179</v>
      </c>
    </row>
    <row r="194" spans="1:6" x14ac:dyDescent="0.35">
      <c r="A194" t="s">
        <v>9</v>
      </c>
      <c r="B194" t="s">
        <v>127</v>
      </c>
      <c r="C194">
        <v>2038</v>
      </c>
      <c r="D194" s="20" t="s">
        <v>348</v>
      </c>
      <c r="E194" s="20" t="s">
        <v>349</v>
      </c>
      <c r="F194" s="29">
        <v>27.437809300903051</v>
      </c>
    </row>
    <row r="195" spans="1:6" x14ac:dyDescent="0.35">
      <c r="A195" t="s">
        <v>9</v>
      </c>
      <c r="B195" t="s">
        <v>127</v>
      </c>
      <c r="C195">
        <v>2039</v>
      </c>
      <c r="D195" s="20" t="s">
        <v>348</v>
      </c>
      <c r="E195" s="20" t="s">
        <v>349</v>
      </c>
      <c r="F195" s="29">
        <v>26.262325534826065</v>
      </c>
    </row>
    <row r="196" spans="1:6" x14ac:dyDescent="0.35">
      <c r="A196" t="s">
        <v>9</v>
      </c>
      <c r="B196" t="s">
        <v>127</v>
      </c>
      <c r="C196">
        <v>2040</v>
      </c>
      <c r="D196" s="20" t="s">
        <v>348</v>
      </c>
      <c r="E196" s="20" t="s">
        <v>349</v>
      </c>
      <c r="F196" s="29">
        <v>25.205436369782532</v>
      </c>
    </row>
    <row r="197" spans="1:6" x14ac:dyDescent="0.35">
      <c r="A197" t="s">
        <v>9</v>
      </c>
      <c r="B197" t="s">
        <v>127</v>
      </c>
      <c r="C197">
        <v>2041</v>
      </c>
      <c r="D197" s="20" t="s">
        <v>348</v>
      </c>
      <c r="E197" s="20" t="s">
        <v>349</v>
      </c>
      <c r="F197" s="29">
        <v>24.127487719524169</v>
      </c>
    </row>
    <row r="198" spans="1:6" x14ac:dyDescent="0.35">
      <c r="A198" t="s">
        <v>9</v>
      </c>
      <c r="B198" t="s">
        <v>127</v>
      </c>
      <c r="C198">
        <v>2042</v>
      </c>
      <c r="D198" s="20" t="s">
        <v>348</v>
      </c>
      <c r="E198" s="20" t="s">
        <v>349</v>
      </c>
      <c r="F198" s="29">
        <v>23.055343927369901</v>
      </c>
    </row>
    <row r="199" spans="1:6" x14ac:dyDescent="0.35">
      <c r="A199" t="s">
        <v>9</v>
      </c>
      <c r="B199" t="s">
        <v>127</v>
      </c>
      <c r="C199">
        <v>2043</v>
      </c>
      <c r="D199" s="20" t="s">
        <v>348</v>
      </c>
      <c r="E199" s="20" t="s">
        <v>349</v>
      </c>
      <c r="F199" s="29">
        <v>22.006892056082286</v>
      </c>
    </row>
    <row r="200" spans="1:6" x14ac:dyDescent="0.35">
      <c r="A200" t="s">
        <v>9</v>
      </c>
      <c r="B200" t="s">
        <v>127</v>
      </c>
      <c r="C200">
        <v>2044</v>
      </c>
      <c r="D200" s="20" t="s">
        <v>348</v>
      </c>
      <c r="E200" s="20" t="s">
        <v>349</v>
      </c>
      <c r="F200" s="29">
        <v>20.990569399417282</v>
      </c>
    </row>
    <row r="201" spans="1:6" x14ac:dyDescent="0.35">
      <c r="A201" t="s">
        <v>9</v>
      </c>
      <c r="B201" t="s">
        <v>127</v>
      </c>
      <c r="C201">
        <v>2045</v>
      </c>
      <c r="D201" s="20" t="s">
        <v>348</v>
      </c>
      <c r="E201" s="20" t="s">
        <v>349</v>
      </c>
      <c r="F201" s="29">
        <v>19.969589356599013</v>
      </c>
    </row>
    <row r="202" spans="1:6" x14ac:dyDescent="0.35">
      <c r="A202" t="s">
        <v>9</v>
      </c>
      <c r="B202" t="s">
        <v>127</v>
      </c>
      <c r="C202">
        <v>2046</v>
      </c>
      <c r="D202" s="20" t="s">
        <v>348</v>
      </c>
      <c r="E202" s="20" t="s">
        <v>349</v>
      </c>
      <c r="F202" s="29">
        <v>18.973178713198021</v>
      </c>
    </row>
    <row r="203" spans="1:6" x14ac:dyDescent="0.35">
      <c r="A203" t="s">
        <v>9</v>
      </c>
      <c r="B203" t="s">
        <v>127</v>
      </c>
      <c r="C203">
        <v>2047</v>
      </c>
      <c r="D203" s="20" t="s">
        <v>348</v>
      </c>
      <c r="E203" s="20" t="s">
        <v>349</v>
      </c>
      <c r="F203" s="29">
        <v>18.102854987685731</v>
      </c>
    </row>
    <row r="204" spans="1:6" x14ac:dyDescent="0.35">
      <c r="A204" t="s">
        <v>9</v>
      </c>
      <c r="B204" t="s">
        <v>127</v>
      </c>
      <c r="C204">
        <v>2048</v>
      </c>
      <c r="D204" s="20" t="s">
        <v>348</v>
      </c>
      <c r="E204" s="20" t="s">
        <v>349</v>
      </c>
      <c r="F204" s="29">
        <v>17.2683053876986</v>
      </c>
    </row>
    <row r="205" spans="1:6" x14ac:dyDescent="0.35">
      <c r="A205" t="s">
        <v>9</v>
      </c>
      <c r="B205" t="s">
        <v>127</v>
      </c>
      <c r="C205">
        <v>2049</v>
      </c>
      <c r="D205" s="20" t="s">
        <v>348</v>
      </c>
      <c r="E205" s="20" t="s">
        <v>349</v>
      </c>
      <c r="F205" s="29">
        <v>16.482894586546045</v>
      </c>
    </row>
    <row r="206" spans="1:6" x14ac:dyDescent="0.35">
      <c r="A206" t="s">
        <v>9</v>
      </c>
      <c r="B206" t="s">
        <v>127</v>
      </c>
      <c r="C206">
        <v>2050</v>
      </c>
      <c r="D206" s="20" t="s">
        <v>348</v>
      </c>
      <c r="E206" s="20" t="s">
        <v>349</v>
      </c>
      <c r="F206" s="29">
        <v>15.751144973681255</v>
      </c>
    </row>
    <row r="207" spans="1:6" x14ac:dyDescent="0.35">
      <c r="A207" t="s">
        <v>9</v>
      </c>
      <c r="B207" t="s">
        <v>127</v>
      </c>
      <c r="C207">
        <v>2010</v>
      </c>
      <c r="D207" s="20" t="s">
        <v>350</v>
      </c>
      <c r="E207" s="20" t="s">
        <v>351</v>
      </c>
      <c r="F207" s="29">
        <v>18.900900696986302</v>
      </c>
    </row>
    <row r="208" spans="1:6" x14ac:dyDescent="0.35">
      <c r="A208" t="s">
        <v>9</v>
      </c>
      <c r="B208" t="s">
        <v>127</v>
      </c>
      <c r="C208">
        <v>2011</v>
      </c>
      <c r="D208" s="20" t="s">
        <v>350</v>
      </c>
      <c r="E208" s="20" t="s">
        <v>351</v>
      </c>
      <c r="F208" s="29">
        <v>19.171327632328765</v>
      </c>
    </row>
    <row r="209" spans="1:6" x14ac:dyDescent="0.35">
      <c r="A209" t="s">
        <v>9</v>
      </c>
      <c r="B209" t="s">
        <v>127</v>
      </c>
      <c r="C209">
        <v>2012</v>
      </c>
      <c r="D209" s="20" t="s">
        <v>350</v>
      </c>
      <c r="E209" s="20" t="s">
        <v>351</v>
      </c>
      <c r="F209" s="29">
        <v>20.065530404383562</v>
      </c>
    </row>
    <row r="210" spans="1:6" x14ac:dyDescent="0.35">
      <c r="A210" t="s">
        <v>9</v>
      </c>
      <c r="B210" t="s">
        <v>127</v>
      </c>
      <c r="C210">
        <v>2013</v>
      </c>
      <c r="D210" s="20" t="s">
        <v>350</v>
      </c>
      <c r="E210" s="20" t="s">
        <v>351</v>
      </c>
      <c r="F210" s="29">
        <v>19.084769644931505</v>
      </c>
    </row>
    <row r="211" spans="1:6" x14ac:dyDescent="0.35">
      <c r="A211" t="s">
        <v>9</v>
      </c>
      <c r="B211" t="s">
        <v>127</v>
      </c>
      <c r="C211">
        <v>2014</v>
      </c>
      <c r="D211" s="20" t="s">
        <v>350</v>
      </c>
      <c r="E211" s="20" t="s">
        <v>351</v>
      </c>
      <c r="F211" s="29">
        <v>29.857594438356163</v>
      </c>
    </row>
    <row r="212" spans="1:6" x14ac:dyDescent="0.35">
      <c r="A212" t="s">
        <v>9</v>
      </c>
      <c r="B212" t="s">
        <v>127</v>
      </c>
      <c r="C212">
        <v>2015</v>
      </c>
      <c r="D212" s="20" t="s">
        <v>350</v>
      </c>
      <c r="E212" s="20" t="s">
        <v>351</v>
      </c>
      <c r="F212" s="29">
        <v>47.758123985753421</v>
      </c>
    </row>
    <row r="213" spans="1:6" x14ac:dyDescent="0.35">
      <c r="A213" t="s">
        <v>9</v>
      </c>
      <c r="B213" t="s">
        <v>127</v>
      </c>
      <c r="C213">
        <v>2016</v>
      </c>
      <c r="D213" s="20" t="s">
        <v>350</v>
      </c>
      <c r="E213" s="20" t="s">
        <v>351</v>
      </c>
      <c r="F213" s="29">
        <v>55.574966799452056</v>
      </c>
    </row>
    <row r="214" spans="1:6" x14ac:dyDescent="0.35">
      <c r="A214" t="s">
        <v>9</v>
      </c>
      <c r="B214" t="s">
        <v>127</v>
      </c>
      <c r="C214">
        <v>2017</v>
      </c>
      <c r="D214" s="20" t="s">
        <v>350</v>
      </c>
      <c r="E214" s="20" t="s">
        <v>351</v>
      </c>
      <c r="F214" s="29">
        <v>67.236066443835611</v>
      </c>
    </row>
    <row r="215" spans="1:6" x14ac:dyDescent="0.35">
      <c r="A215" t="s">
        <v>9</v>
      </c>
      <c r="B215" t="s">
        <v>127</v>
      </c>
      <c r="C215">
        <v>2018</v>
      </c>
      <c r="D215" s="20" t="s">
        <v>350</v>
      </c>
      <c r="E215" s="20" t="s">
        <v>351</v>
      </c>
      <c r="F215" s="29">
        <v>83.269972906849304</v>
      </c>
    </row>
    <row r="216" spans="1:6" x14ac:dyDescent="0.35">
      <c r="A216" t="s">
        <v>9</v>
      </c>
      <c r="B216" t="s">
        <v>127</v>
      </c>
      <c r="C216">
        <v>2019</v>
      </c>
      <c r="D216" s="20" t="s">
        <v>350</v>
      </c>
      <c r="E216" s="20" t="s">
        <v>351</v>
      </c>
      <c r="F216" s="29">
        <v>85.823287060273969</v>
      </c>
    </row>
    <row r="217" spans="1:6" x14ac:dyDescent="0.35">
      <c r="A217" t="s">
        <v>9</v>
      </c>
      <c r="B217" t="s">
        <v>127</v>
      </c>
      <c r="C217">
        <v>2020</v>
      </c>
      <c r="D217" s="20" t="s">
        <v>350</v>
      </c>
      <c r="E217" s="20" t="s">
        <v>351</v>
      </c>
      <c r="F217" s="29">
        <v>53.562279015507933</v>
      </c>
    </row>
    <row r="218" spans="1:6" x14ac:dyDescent="0.35">
      <c r="A218" t="s">
        <v>9</v>
      </c>
      <c r="B218" t="s">
        <v>127</v>
      </c>
      <c r="C218">
        <v>2021</v>
      </c>
      <c r="D218" s="20" t="s">
        <v>350</v>
      </c>
      <c r="E218" s="20" t="s">
        <v>351</v>
      </c>
      <c r="F218" s="29">
        <v>59.90887061918302</v>
      </c>
    </row>
    <row r="219" spans="1:6" x14ac:dyDescent="0.35">
      <c r="A219" t="s">
        <v>9</v>
      </c>
      <c r="B219" t="s">
        <v>127</v>
      </c>
      <c r="C219">
        <v>2022</v>
      </c>
      <c r="D219" s="20" t="s">
        <v>350</v>
      </c>
      <c r="E219" s="20" t="s">
        <v>351</v>
      </c>
      <c r="F219" s="29">
        <v>57.37204851091397</v>
      </c>
    </row>
    <row r="220" spans="1:6" x14ac:dyDescent="0.35">
      <c r="A220" t="s">
        <v>9</v>
      </c>
      <c r="B220" t="s">
        <v>127</v>
      </c>
      <c r="C220">
        <v>2010</v>
      </c>
      <c r="D220" s="20" t="s">
        <v>352</v>
      </c>
      <c r="E220" s="20" t="s">
        <v>353</v>
      </c>
      <c r="F220" s="29">
        <v>27.591698296438356</v>
      </c>
    </row>
    <row r="221" spans="1:6" x14ac:dyDescent="0.35">
      <c r="A221" t="s">
        <v>9</v>
      </c>
      <c r="B221" t="s">
        <v>127</v>
      </c>
      <c r="C221">
        <v>2011</v>
      </c>
      <c r="D221" s="20" t="s">
        <v>352</v>
      </c>
      <c r="E221" s="20" t="s">
        <v>353</v>
      </c>
      <c r="F221" s="29">
        <v>23.44787466246575</v>
      </c>
    </row>
    <row r="222" spans="1:6" x14ac:dyDescent="0.35">
      <c r="A222" t="s">
        <v>9</v>
      </c>
      <c r="B222" t="s">
        <v>127</v>
      </c>
      <c r="C222">
        <v>2012</v>
      </c>
      <c r="D222" s="20" t="s">
        <v>352</v>
      </c>
      <c r="E222" s="20" t="s">
        <v>353</v>
      </c>
      <c r="F222" s="29">
        <v>33.602282873424656</v>
      </c>
    </row>
    <row r="223" spans="1:6" x14ac:dyDescent="0.35">
      <c r="A223" t="s">
        <v>9</v>
      </c>
      <c r="B223" t="s">
        <v>127</v>
      </c>
      <c r="C223">
        <v>2013</v>
      </c>
      <c r="D223" s="20" t="s">
        <v>352</v>
      </c>
      <c r="E223" s="20" t="s">
        <v>353</v>
      </c>
      <c r="F223" s="29">
        <v>36.373723844383562</v>
      </c>
    </row>
    <row r="224" spans="1:6" x14ac:dyDescent="0.35">
      <c r="A224" t="s">
        <v>9</v>
      </c>
      <c r="B224" t="s">
        <v>127</v>
      </c>
      <c r="C224">
        <v>2014</v>
      </c>
      <c r="D224" s="20" t="s">
        <v>352</v>
      </c>
      <c r="E224" s="20" t="s">
        <v>353</v>
      </c>
      <c r="F224" s="29">
        <v>30.095693524931502</v>
      </c>
    </row>
    <row r="225" spans="1:6" x14ac:dyDescent="0.35">
      <c r="A225" t="s">
        <v>9</v>
      </c>
      <c r="B225" t="s">
        <v>127</v>
      </c>
      <c r="C225">
        <v>2015</v>
      </c>
      <c r="D225" s="20" t="s">
        <v>352</v>
      </c>
      <c r="E225" s="20" t="s">
        <v>353</v>
      </c>
      <c r="F225" s="29">
        <v>31.616756720547947</v>
      </c>
    </row>
    <row r="226" spans="1:6" x14ac:dyDescent="0.35">
      <c r="A226" t="s">
        <v>9</v>
      </c>
      <c r="B226" t="s">
        <v>127</v>
      </c>
      <c r="C226">
        <v>2016</v>
      </c>
      <c r="D226" s="20" t="s">
        <v>352</v>
      </c>
      <c r="E226" s="20" t="s">
        <v>353</v>
      </c>
      <c r="F226" s="29">
        <v>21.986607647671232</v>
      </c>
    </row>
    <row r="227" spans="1:6" x14ac:dyDescent="0.35">
      <c r="A227" t="s">
        <v>9</v>
      </c>
      <c r="B227" t="s">
        <v>127</v>
      </c>
      <c r="C227">
        <v>2017</v>
      </c>
      <c r="D227" s="20" t="s">
        <v>352</v>
      </c>
      <c r="E227" s="20" t="s">
        <v>353</v>
      </c>
      <c r="F227" s="29">
        <v>27.848959732602736</v>
      </c>
    </row>
    <row r="228" spans="1:6" x14ac:dyDescent="0.35">
      <c r="A228" t="s">
        <v>9</v>
      </c>
      <c r="B228" t="s">
        <v>127</v>
      </c>
      <c r="C228">
        <v>2018</v>
      </c>
      <c r="D228" s="20" t="s">
        <v>352</v>
      </c>
      <c r="E228" s="20" t="s">
        <v>353</v>
      </c>
      <c r="F228" s="29">
        <v>33.217881315616438</v>
      </c>
    </row>
    <row r="229" spans="1:6" x14ac:dyDescent="0.35">
      <c r="A229" t="s">
        <v>9</v>
      </c>
      <c r="B229" t="s">
        <v>127</v>
      </c>
      <c r="C229">
        <v>2019</v>
      </c>
      <c r="D229" s="20" t="s">
        <v>352</v>
      </c>
      <c r="E229" s="20" t="s">
        <v>353</v>
      </c>
      <c r="F229" s="29">
        <v>30.480629284931503</v>
      </c>
    </row>
    <row r="230" spans="1:6" x14ac:dyDescent="0.35">
      <c r="A230" t="s">
        <v>9</v>
      </c>
      <c r="B230" t="s">
        <v>127</v>
      </c>
      <c r="C230">
        <v>2020</v>
      </c>
      <c r="D230" s="20" t="s">
        <v>352</v>
      </c>
      <c r="E230" s="20" t="s">
        <v>353</v>
      </c>
      <c r="F230" s="29">
        <v>27.07864017205479</v>
      </c>
    </row>
    <row r="231" spans="1:6" x14ac:dyDescent="0.35">
      <c r="A231" t="s">
        <v>9</v>
      </c>
      <c r="B231" t="s">
        <v>127</v>
      </c>
      <c r="C231">
        <v>2021</v>
      </c>
      <c r="D231" s="20" t="s">
        <v>352</v>
      </c>
      <c r="E231" s="20" t="s">
        <v>353</v>
      </c>
      <c r="F231" s="29">
        <v>36.543618821214245</v>
      </c>
    </row>
    <row r="232" spans="1:6" x14ac:dyDescent="0.35">
      <c r="A232" t="s">
        <v>9</v>
      </c>
      <c r="B232" t="s">
        <v>127</v>
      </c>
      <c r="C232">
        <v>2022</v>
      </c>
      <c r="D232" s="20" t="s">
        <v>352</v>
      </c>
      <c r="E232" s="20" t="s">
        <v>353</v>
      </c>
      <c r="F232" s="29">
        <v>35.135753345753422</v>
      </c>
    </row>
    <row r="233" spans="1:6" x14ac:dyDescent="0.35">
      <c r="A233" t="s">
        <v>9</v>
      </c>
      <c r="B233" t="s">
        <v>127</v>
      </c>
      <c r="C233">
        <v>2010</v>
      </c>
      <c r="D233" s="20" t="s">
        <v>354</v>
      </c>
      <c r="E233" s="20" t="s">
        <v>355</v>
      </c>
      <c r="F233" s="29">
        <v>34.098763497534236</v>
      </c>
    </row>
    <row r="234" spans="1:6" x14ac:dyDescent="0.35">
      <c r="A234" t="s">
        <v>9</v>
      </c>
      <c r="B234" t="s">
        <v>127</v>
      </c>
      <c r="C234">
        <v>2011</v>
      </c>
      <c r="D234" s="20" t="s">
        <v>354</v>
      </c>
      <c r="E234" s="20" t="s">
        <v>355</v>
      </c>
      <c r="F234" s="29">
        <v>38.127716427945202</v>
      </c>
    </row>
    <row r="235" spans="1:6" x14ac:dyDescent="0.35">
      <c r="A235" t="s">
        <v>9</v>
      </c>
      <c r="B235" t="s">
        <v>127</v>
      </c>
      <c r="C235">
        <v>2012</v>
      </c>
      <c r="D235" s="20" t="s">
        <v>354</v>
      </c>
      <c r="E235" s="20" t="s">
        <v>355</v>
      </c>
      <c r="F235" s="29">
        <v>44.541847680000004</v>
      </c>
    </row>
    <row r="236" spans="1:6" x14ac:dyDescent="0.35">
      <c r="A236" t="s">
        <v>9</v>
      </c>
      <c r="B236" t="s">
        <v>127</v>
      </c>
      <c r="C236">
        <v>2013</v>
      </c>
      <c r="D236" s="20" t="s">
        <v>354</v>
      </c>
      <c r="E236" s="20" t="s">
        <v>355</v>
      </c>
      <c r="F236" s="29">
        <v>44.591631877808204</v>
      </c>
    </row>
    <row r="237" spans="1:6" x14ac:dyDescent="0.35">
      <c r="A237" t="s">
        <v>9</v>
      </c>
      <c r="B237" t="s">
        <v>127</v>
      </c>
      <c r="C237">
        <v>2014</v>
      </c>
      <c r="D237" s="20" t="s">
        <v>354</v>
      </c>
      <c r="E237" s="20" t="s">
        <v>355</v>
      </c>
      <c r="F237" s="29">
        <v>30.425796014794525</v>
      </c>
    </row>
    <row r="238" spans="1:6" x14ac:dyDescent="0.35">
      <c r="A238" t="s">
        <v>9</v>
      </c>
      <c r="B238" t="s">
        <v>127</v>
      </c>
      <c r="C238">
        <v>2015</v>
      </c>
      <c r="D238" s="20" t="s">
        <v>354</v>
      </c>
      <c r="E238" s="20" t="s">
        <v>355</v>
      </c>
      <c r="F238" s="29">
        <v>33.003235428493134</v>
      </c>
    </row>
    <row r="239" spans="1:6" x14ac:dyDescent="0.35">
      <c r="A239" t="s">
        <v>9</v>
      </c>
      <c r="B239" t="s">
        <v>127</v>
      </c>
      <c r="C239">
        <v>2016</v>
      </c>
      <c r="D239" s="20" t="s">
        <v>354</v>
      </c>
      <c r="E239" s="20" t="s">
        <v>355</v>
      </c>
      <c r="F239" s="29">
        <v>37.152986983561625</v>
      </c>
    </row>
    <row r="240" spans="1:6" x14ac:dyDescent="0.35">
      <c r="A240" t="s">
        <v>9</v>
      </c>
      <c r="B240" t="s">
        <v>127</v>
      </c>
      <c r="C240">
        <v>2017</v>
      </c>
      <c r="D240" s="20" t="s">
        <v>354</v>
      </c>
      <c r="E240" s="20" t="s">
        <v>355</v>
      </c>
      <c r="F240" s="29">
        <v>43.136671895342474</v>
      </c>
    </row>
    <row r="241" spans="1:6" x14ac:dyDescent="0.35">
      <c r="A241" t="s">
        <v>9</v>
      </c>
      <c r="B241" t="s">
        <v>127</v>
      </c>
      <c r="C241">
        <v>2018</v>
      </c>
      <c r="D241" s="20" t="s">
        <v>354</v>
      </c>
      <c r="E241" s="20" t="s">
        <v>355</v>
      </c>
      <c r="F241" s="29">
        <v>35.925907316712312</v>
      </c>
    </row>
    <row r="242" spans="1:6" x14ac:dyDescent="0.35">
      <c r="A242" t="s">
        <v>9</v>
      </c>
      <c r="B242" t="s">
        <v>127</v>
      </c>
      <c r="C242">
        <v>2019</v>
      </c>
      <c r="D242" s="20" t="s">
        <v>354</v>
      </c>
      <c r="E242" s="20" t="s">
        <v>355</v>
      </c>
      <c r="F242" s="29">
        <v>48.348589730958906</v>
      </c>
    </row>
    <row r="243" spans="1:6" x14ac:dyDescent="0.35">
      <c r="A243" t="s">
        <v>9</v>
      </c>
      <c r="B243" t="s">
        <v>127</v>
      </c>
      <c r="C243">
        <v>2020</v>
      </c>
      <c r="D243" s="20" t="s">
        <v>354</v>
      </c>
      <c r="E243" s="20" t="s">
        <v>355</v>
      </c>
      <c r="F243" s="29">
        <v>40.086523855068464</v>
      </c>
    </row>
    <row r="244" spans="1:6" x14ac:dyDescent="0.35">
      <c r="A244" t="s">
        <v>9</v>
      </c>
      <c r="B244" t="s">
        <v>127</v>
      </c>
      <c r="C244">
        <v>2021</v>
      </c>
      <c r="D244" s="20" t="s">
        <v>354</v>
      </c>
      <c r="E244" s="20" t="s">
        <v>355</v>
      </c>
      <c r="F244" s="29">
        <v>48.217571422029067</v>
      </c>
    </row>
    <row r="245" spans="1:6" x14ac:dyDescent="0.35">
      <c r="A245" t="s">
        <v>9</v>
      </c>
      <c r="B245" t="s">
        <v>127</v>
      </c>
      <c r="C245">
        <v>2022</v>
      </c>
      <c r="D245" s="20" t="s">
        <v>354</v>
      </c>
      <c r="E245" s="20" t="s">
        <v>355</v>
      </c>
      <c r="F245" s="29">
        <v>34.649565729475086</v>
      </c>
    </row>
    <row r="246" spans="1:6" x14ac:dyDescent="0.35">
      <c r="A246" t="s">
        <v>9</v>
      </c>
      <c r="B246" t="s">
        <v>127</v>
      </c>
      <c r="C246">
        <v>2010</v>
      </c>
      <c r="D246" s="20" t="s">
        <v>356</v>
      </c>
      <c r="E246" s="20" t="s">
        <v>357</v>
      </c>
      <c r="F246" s="29">
        <v>0</v>
      </c>
    </row>
    <row r="247" spans="1:6" x14ac:dyDescent="0.35">
      <c r="A247" t="s">
        <v>9</v>
      </c>
      <c r="B247" t="s">
        <v>127</v>
      </c>
      <c r="C247">
        <v>2011</v>
      </c>
      <c r="D247" s="20" t="s">
        <v>356</v>
      </c>
      <c r="E247" s="20" t="s">
        <v>357</v>
      </c>
      <c r="F247" s="29">
        <v>0</v>
      </c>
    </row>
    <row r="248" spans="1:6" x14ac:dyDescent="0.35">
      <c r="A248" t="s">
        <v>9</v>
      </c>
      <c r="B248" t="s">
        <v>127</v>
      </c>
      <c r="C248">
        <v>2012</v>
      </c>
      <c r="D248" s="20" t="s">
        <v>356</v>
      </c>
      <c r="E248" s="20" t="s">
        <v>357</v>
      </c>
      <c r="F248" s="29">
        <v>0</v>
      </c>
    </row>
    <row r="249" spans="1:6" x14ac:dyDescent="0.35">
      <c r="A249" t="s">
        <v>9</v>
      </c>
      <c r="B249" t="s">
        <v>127</v>
      </c>
      <c r="C249">
        <v>2013</v>
      </c>
      <c r="D249" s="20" t="s">
        <v>356</v>
      </c>
      <c r="E249" s="20" t="s">
        <v>357</v>
      </c>
      <c r="F249" s="29">
        <v>0</v>
      </c>
    </row>
    <row r="250" spans="1:6" x14ac:dyDescent="0.35">
      <c r="A250" t="s">
        <v>9</v>
      </c>
      <c r="B250" t="s">
        <v>127</v>
      </c>
      <c r="C250">
        <v>2014</v>
      </c>
      <c r="D250" s="20" t="s">
        <v>356</v>
      </c>
      <c r="E250" s="20" t="s">
        <v>357</v>
      </c>
      <c r="F250" s="29">
        <v>0</v>
      </c>
    </row>
    <row r="251" spans="1:6" x14ac:dyDescent="0.35">
      <c r="A251" t="s">
        <v>9</v>
      </c>
      <c r="B251" t="s">
        <v>127</v>
      </c>
      <c r="C251">
        <v>2015</v>
      </c>
      <c r="D251" s="20" t="s">
        <v>356</v>
      </c>
      <c r="E251" s="20" t="s">
        <v>357</v>
      </c>
      <c r="F251" s="29">
        <v>0</v>
      </c>
    </row>
    <row r="252" spans="1:6" x14ac:dyDescent="0.35">
      <c r="A252" t="s">
        <v>9</v>
      </c>
      <c r="B252" t="s">
        <v>127</v>
      </c>
      <c r="C252">
        <v>2016</v>
      </c>
      <c r="D252" s="20" t="s">
        <v>356</v>
      </c>
      <c r="E252" s="20" t="s">
        <v>357</v>
      </c>
      <c r="F252" s="29">
        <v>0</v>
      </c>
    </row>
    <row r="253" spans="1:6" x14ac:dyDescent="0.35">
      <c r="A253" t="s">
        <v>9</v>
      </c>
      <c r="B253" t="s">
        <v>127</v>
      </c>
      <c r="C253">
        <v>2017</v>
      </c>
      <c r="D253" s="20" t="s">
        <v>356</v>
      </c>
      <c r="E253" s="20" t="s">
        <v>357</v>
      </c>
      <c r="F253" s="29">
        <v>0</v>
      </c>
    </row>
    <row r="254" spans="1:6" x14ac:dyDescent="0.35">
      <c r="A254" t="s">
        <v>9</v>
      </c>
      <c r="B254" t="s">
        <v>127</v>
      </c>
      <c r="C254">
        <v>2018</v>
      </c>
      <c r="D254" s="20" t="s">
        <v>356</v>
      </c>
      <c r="E254" s="20" t="s">
        <v>357</v>
      </c>
      <c r="F254" s="29">
        <v>0</v>
      </c>
    </row>
    <row r="255" spans="1:6" x14ac:dyDescent="0.35">
      <c r="A255" t="s">
        <v>9</v>
      </c>
      <c r="B255" t="s">
        <v>127</v>
      </c>
      <c r="C255">
        <v>2019</v>
      </c>
      <c r="D255" s="20" t="s">
        <v>356</v>
      </c>
      <c r="E255" s="20" t="s">
        <v>357</v>
      </c>
      <c r="F255" s="29">
        <v>22.040165725479451</v>
      </c>
    </row>
    <row r="256" spans="1:6" x14ac:dyDescent="0.35">
      <c r="A256" t="s">
        <v>9</v>
      </c>
      <c r="B256" t="s">
        <v>127</v>
      </c>
      <c r="C256">
        <v>2020</v>
      </c>
      <c r="D256" s="20" t="s">
        <v>356</v>
      </c>
      <c r="E256" s="20" t="s">
        <v>357</v>
      </c>
      <c r="F256" s="29">
        <v>39.30782076657534</v>
      </c>
    </row>
    <row r="257" spans="1:6" x14ac:dyDescent="0.35">
      <c r="A257" t="s">
        <v>9</v>
      </c>
      <c r="B257" t="s">
        <v>127</v>
      </c>
      <c r="C257">
        <v>2021</v>
      </c>
      <c r="D257" s="20" t="s">
        <v>356</v>
      </c>
      <c r="E257" s="20" t="s">
        <v>357</v>
      </c>
      <c r="F257" s="29">
        <v>59.333389400547937</v>
      </c>
    </row>
    <row r="258" spans="1:6" x14ac:dyDescent="0.35">
      <c r="A258" t="s">
        <v>9</v>
      </c>
      <c r="B258" t="s">
        <v>127</v>
      </c>
      <c r="C258">
        <v>2022</v>
      </c>
      <c r="D258" s="20" t="s">
        <v>356</v>
      </c>
      <c r="E258" s="20" t="s">
        <v>357</v>
      </c>
      <c r="F258" s="29">
        <v>66.634985584109586</v>
      </c>
    </row>
    <row r="259" spans="1:6" x14ac:dyDescent="0.35">
      <c r="A259" t="s">
        <v>9</v>
      </c>
      <c r="B259" t="s">
        <v>127</v>
      </c>
      <c r="C259">
        <v>2023</v>
      </c>
      <c r="D259" s="20" t="s">
        <v>358</v>
      </c>
      <c r="E259" s="20" t="s">
        <v>359</v>
      </c>
      <c r="F259" s="29">
        <v>226.01506842011207</v>
      </c>
    </row>
    <row r="260" spans="1:6" x14ac:dyDescent="0.35">
      <c r="A260" t="s">
        <v>9</v>
      </c>
      <c r="B260" t="s">
        <v>127</v>
      </c>
      <c r="C260">
        <v>2024</v>
      </c>
      <c r="D260" s="20" t="s">
        <v>358</v>
      </c>
      <c r="E260" s="20" t="s">
        <v>359</v>
      </c>
      <c r="F260" s="29">
        <v>213.70079771917921</v>
      </c>
    </row>
    <row r="261" spans="1:6" x14ac:dyDescent="0.35">
      <c r="A261" t="s">
        <v>9</v>
      </c>
      <c r="B261" t="s">
        <v>127</v>
      </c>
      <c r="C261">
        <v>2025</v>
      </c>
      <c r="D261" s="20" t="s">
        <v>358</v>
      </c>
      <c r="E261" s="20" t="s">
        <v>359</v>
      </c>
      <c r="F261" s="29">
        <v>220.95769255350879</v>
      </c>
    </row>
    <row r="262" spans="1:6" x14ac:dyDescent="0.35">
      <c r="A262" t="s">
        <v>9</v>
      </c>
      <c r="B262" t="s">
        <v>127</v>
      </c>
      <c r="C262">
        <v>2026</v>
      </c>
      <c r="D262" s="20" t="s">
        <v>358</v>
      </c>
      <c r="E262" s="20" t="s">
        <v>359</v>
      </c>
      <c r="F262" s="29">
        <v>225.32038143809285</v>
      </c>
    </row>
    <row r="263" spans="1:6" x14ac:dyDescent="0.35">
      <c r="A263" t="s">
        <v>9</v>
      </c>
      <c r="B263" t="s">
        <v>127</v>
      </c>
      <c r="C263">
        <v>2027</v>
      </c>
      <c r="D263" s="20" t="s">
        <v>358</v>
      </c>
      <c r="E263" s="20" t="s">
        <v>359</v>
      </c>
      <c r="F263" s="29">
        <v>211.58502592069954</v>
      </c>
    </row>
    <row r="264" spans="1:6" x14ac:dyDescent="0.35">
      <c r="A264" t="s">
        <v>9</v>
      </c>
      <c r="B264" t="s">
        <v>127</v>
      </c>
      <c r="C264">
        <v>2028</v>
      </c>
      <c r="D264" s="20" t="s">
        <v>358</v>
      </c>
      <c r="E264" s="20" t="s">
        <v>359</v>
      </c>
      <c r="F264" s="29">
        <v>194.91229265774174</v>
      </c>
    </row>
    <row r="265" spans="1:6" x14ac:dyDescent="0.35">
      <c r="A265" t="s">
        <v>9</v>
      </c>
      <c r="B265" t="s">
        <v>127</v>
      </c>
      <c r="C265">
        <v>2029</v>
      </c>
      <c r="D265" s="20" t="s">
        <v>358</v>
      </c>
      <c r="E265" s="20" t="s">
        <v>359</v>
      </c>
      <c r="F265" s="29">
        <v>184.90635182426897</v>
      </c>
    </row>
    <row r="266" spans="1:6" x14ac:dyDescent="0.35">
      <c r="A266" t="s">
        <v>9</v>
      </c>
      <c r="B266" t="s">
        <v>127</v>
      </c>
      <c r="C266">
        <v>2030</v>
      </c>
      <c r="D266" s="20" t="s">
        <v>358</v>
      </c>
      <c r="E266" s="20" t="s">
        <v>359</v>
      </c>
      <c r="F266" s="29">
        <v>171.57161114280891</v>
      </c>
    </row>
    <row r="267" spans="1:6" x14ac:dyDescent="0.35">
      <c r="A267" t="s">
        <v>9</v>
      </c>
      <c r="B267" t="s">
        <v>127</v>
      </c>
      <c r="C267">
        <v>2031</v>
      </c>
      <c r="D267" s="20" t="s">
        <v>358</v>
      </c>
      <c r="E267" s="20" t="s">
        <v>359</v>
      </c>
      <c r="F267" s="29">
        <v>162.81307945213175</v>
      </c>
    </row>
    <row r="268" spans="1:6" x14ac:dyDescent="0.35">
      <c r="A268" t="s">
        <v>9</v>
      </c>
      <c r="B268" t="s">
        <v>127</v>
      </c>
      <c r="C268">
        <v>2032</v>
      </c>
      <c r="D268" s="20" t="s">
        <v>358</v>
      </c>
      <c r="E268" s="20" t="s">
        <v>359</v>
      </c>
      <c r="F268" s="29">
        <v>154.89237009082805</v>
      </c>
    </row>
    <row r="269" spans="1:6" x14ac:dyDescent="0.35">
      <c r="A269" t="s">
        <v>9</v>
      </c>
      <c r="B269" t="s">
        <v>127</v>
      </c>
      <c r="C269">
        <v>2033</v>
      </c>
      <c r="D269" s="20" t="s">
        <v>358</v>
      </c>
      <c r="E269" s="20" t="s">
        <v>359</v>
      </c>
      <c r="F269" s="29">
        <v>148.50894652960486</v>
      </c>
    </row>
    <row r="270" spans="1:6" x14ac:dyDescent="0.35">
      <c r="A270" t="s">
        <v>9</v>
      </c>
      <c r="B270" t="s">
        <v>127</v>
      </c>
      <c r="C270">
        <v>2034</v>
      </c>
      <c r="D270" s="20" t="s">
        <v>358</v>
      </c>
      <c r="E270" s="20" t="s">
        <v>359</v>
      </c>
      <c r="F270" s="29">
        <v>143.43821175289906</v>
      </c>
    </row>
    <row r="271" spans="1:6" x14ac:dyDescent="0.35">
      <c r="A271" t="s">
        <v>9</v>
      </c>
      <c r="B271" t="s">
        <v>127</v>
      </c>
      <c r="C271">
        <v>2035</v>
      </c>
      <c r="D271" s="20" t="s">
        <v>358</v>
      </c>
      <c r="E271" s="20" t="s">
        <v>359</v>
      </c>
      <c r="F271" s="29">
        <v>139.15565504109424</v>
      </c>
    </row>
    <row r="272" spans="1:6" x14ac:dyDescent="0.35">
      <c r="A272" t="s">
        <v>9</v>
      </c>
      <c r="B272" t="s">
        <v>127</v>
      </c>
      <c r="C272">
        <v>2036</v>
      </c>
      <c r="D272" s="20" t="s">
        <v>358</v>
      </c>
      <c r="E272" s="20" t="s">
        <v>359</v>
      </c>
      <c r="F272" s="29">
        <v>134.94228832087629</v>
      </c>
    </row>
    <row r="273" spans="1:6" x14ac:dyDescent="0.35">
      <c r="A273" t="s">
        <v>9</v>
      </c>
      <c r="B273" t="s">
        <v>127</v>
      </c>
      <c r="C273">
        <v>2037</v>
      </c>
      <c r="D273" s="20" t="s">
        <v>358</v>
      </c>
      <c r="E273" s="20" t="s">
        <v>359</v>
      </c>
      <c r="F273" s="29">
        <v>131.0617144597999</v>
      </c>
    </row>
    <row r="274" spans="1:6" x14ac:dyDescent="0.35">
      <c r="A274" t="s">
        <v>9</v>
      </c>
      <c r="B274" t="s">
        <v>127</v>
      </c>
      <c r="C274">
        <v>2038</v>
      </c>
      <c r="D274" s="20" t="s">
        <v>358</v>
      </c>
      <c r="E274" s="20" t="s">
        <v>359</v>
      </c>
      <c r="F274" s="29">
        <v>127.23141961325122</v>
      </c>
    </row>
    <row r="275" spans="1:6" x14ac:dyDescent="0.35">
      <c r="A275" t="s">
        <v>9</v>
      </c>
      <c r="B275" t="s">
        <v>127</v>
      </c>
      <c r="C275">
        <v>2039</v>
      </c>
      <c r="D275" s="20" t="s">
        <v>358</v>
      </c>
      <c r="E275" s="20" t="s">
        <v>359</v>
      </c>
      <c r="F275" s="29">
        <v>123.37634839552298</v>
      </c>
    </row>
    <row r="276" spans="1:6" x14ac:dyDescent="0.35">
      <c r="A276" t="s">
        <v>9</v>
      </c>
      <c r="B276" t="s">
        <v>127</v>
      </c>
      <c r="C276">
        <v>2040</v>
      </c>
      <c r="D276" s="20" t="s">
        <v>358</v>
      </c>
      <c r="E276" s="20" t="s">
        <v>359</v>
      </c>
      <c r="F276" s="29">
        <v>118.94381838833587</v>
      </c>
    </row>
    <row r="277" spans="1:6" x14ac:dyDescent="0.35">
      <c r="A277" t="s">
        <v>9</v>
      </c>
      <c r="B277" t="s">
        <v>127</v>
      </c>
      <c r="C277">
        <v>2041</v>
      </c>
      <c r="D277" s="20" t="s">
        <v>358</v>
      </c>
      <c r="E277" s="20" t="s">
        <v>359</v>
      </c>
      <c r="F277" s="29">
        <v>111.91379743088794</v>
      </c>
    </row>
    <row r="278" spans="1:6" x14ac:dyDescent="0.35">
      <c r="A278" t="s">
        <v>9</v>
      </c>
      <c r="B278" t="s">
        <v>127</v>
      </c>
      <c r="C278">
        <v>2042</v>
      </c>
      <c r="D278" s="20" t="s">
        <v>358</v>
      </c>
      <c r="E278" s="20" t="s">
        <v>359</v>
      </c>
      <c r="F278" s="29">
        <v>103.27980202521357</v>
      </c>
    </row>
    <row r="279" spans="1:6" x14ac:dyDescent="0.35">
      <c r="A279" t="s">
        <v>9</v>
      </c>
      <c r="B279" t="s">
        <v>127</v>
      </c>
      <c r="C279">
        <v>2043</v>
      </c>
      <c r="D279" s="20" t="s">
        <v>358</v>
      </c>
      <c r="E279" s="20" t="s">
        <v>359</v>
      </c>
      <c r="F279" s="29">
        <v>95.535133500088946</v>
      </c>
    </row>
    <row r="280" spans="1:6" x14ac:dyDescent="0.35">
      <c r="A280" t="s">
        <v>9</v>
      </c>
      <c r="B280" t="s">
        <v>127</v>
      </c>
      <c r="C280">
        <v>2044</v>
      </c>
      <c r="D280" s="20" t="s">
        <v>358</v>
      </c>
      <c r="E280" s="20" t="s">
        <v>359</v>
      </c>
      <c r="F280" s="29">
        <v>88.467680837490363</v>
      </c>
    </row>
    <row r="281" spans="1:6" x14ac:dyDescent="0.35">
      <c r="A281" t="s">
        <v>9</v>
      </c>
      <c r="B281" t="s">
        <v>127</v>
      </c>
      <c r="C281">
        <v>2045</v>
      </c>
      <c r="D281" s="20" t="s">
        <v>358</v>
      </c>
      <c r="E281" s="20" t="s">
        <v>359</v>
      </c>
      <c r="F281" s="29">
        <v>82.229886250350347</v>
      </c>
    </row>
    <row r="282" spans="1:6" x14ac:dyDescent="0.35">
      <c r="A282" t="s">
        <v>9</v>
      </c>
      <c r="B282" t="s">
        <v>127</v>
      </c>
      <c r="C282">
        <v>2046</v>
      </c>
      <c r="D282" s="20" t="s">
        <v>358</v>
      </c>
      <c r="E282" s="20" t="s">
        <v>359</v>
      </c>
      <c r="F282" s="29">
        <v>76.502907034810747</v>
      </c>
    </row>
    <row r="283" spans="1:6" x14ac:dyDescent="0.35">
      <c r="A283" t="s">
        <v>9</v>
      </c>
      <c r="B283" t="s">
        <v>127</v>
      </c>
      <c r="C283">
        <v>2047</v>
      </c>
      <c r="D283" s="20" t="s">
        <v>358</v>
      </c>
      <c r="E283" s="20" t="s">
        <v>359</v>
      </c>
      <c r="F283" s="29">
        <v>70.991901513304455</v>
      </c>
    </row>
    <row r="284" spans="1:6" x14ac:dyDescent="0.35">
      <c r="A284" t="s">
        <v>9</v>
      </c>
      <c r="B284" t="s">
        <v>127</v>
      </c>
      <c r="C284">
        <v>2048</v>
      </c>
      <c r="D284" s="20" t="s">
        <v>358</v>
      </c>
      <c r="E284" s="20" t="s">
        <v>359</v>
      </c>
      <c r="F284" s="29">
        <v>65.794128756111988</v>
      </c>
    </row>
    <row r="285" spans="1:6" x14ac:dyDescent="0.35">
      <c r="A285" t="s">
        <v>9</v>
      </c>
      <c r="B285" t="s">
        <v>127</v>
      </c>
      <c r="C285">
        <v>2049</v>
      </c>
      <c r="D285" s="20" t="s">
        <v>358</v>
      </c>
      <c r="E285" s="20" t="s">
        <v>359</v>
      </c>
      <c r="F285" s="29">
        <v>61.109805991340892</v>
      </c>
    </row>
    <row r="286" spans="1:6" x14ac:dyDescent="0.35">
      <c r="A286" t="s">
        <v>9</v>
      </c>
      <c r="B286" t="s">
        <v>127</v>
      </c>
      <c r="C286">
        <v>2050</v>
      </c>
      <c r="D286" s="20" t="s">
        <v>358</v>
      </c>
      <c r="E286" s="20" t="s">
        <v>359</v>
      </c>
      <c r="F286" s="29">
        <v>56.54445912474069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01399-60B0-4DCD-9459-A34865C02E7C}">
  <dimension ref="A1:I124"/>
  <sheetViews>
    <sheetView topLeftCell="A94" workbookViewId="0">
      <selection activeCell="A124" sqref="A124"/>
    </sheetView>
  </sheetViews>
  <sheetFormatPr defaultRowHeight="14.5" x14ac:dyDescent="0.35"/>
  <cols>
    <col min="1" max="1" width="16.81640625" bestFit="1" customWidth="1"/>
    <col min="2" max="2" width="34.26953125" bestFit="1" customWidth="1"/>
    <col min="3" max="3" width="9.54296875" customWidth="1"/>
    <col min="4" max="4" width="11.54296875" bestFit="1" customWidth="1"/>
    <col min="5" max="5" width="15.26953125" bestFit="1" customWidth="1"/>
    <col min="6" max="6" width="9.54296875" style="20" customWidth="1"/>
    <col min="7" max="7" width="16.81640625" style="20" customWidth="1"/>
    <col min="8" max="8" width="15.7265625" style="20" bestFit="1" customWidth="1"/>
    <col min="9" max="9" width="15" style="20" bestFit="1" customWidth="1"/>
  </cols>
  <sheetData>
    <row r="1" spans="1:6" x14ac:dyDescent="0.35">
      <c r="A1" t="s">
        <v>2</v>
      </c>
      <c r="B1" t="s">
        <v>286</v>
      </c>
      <c r="C1" t="s">
        <v>4</v>
      </c>
      <c r="D1" s="20" t="s">
        <v>260</v>
      </c>
      <c r="E1" s="20" t="s">
        <v>261</v>
      </c>
      <c r="F1" s="20" t="s">
        <v>7</v>
      </c>
    </row>
    <row r="2" spans="1:6" x14ac:dyDescent="0.35">
      <c r="A2" s="20" t="s">
        <v>77</v>
      </c>
      <c r="B2" s="20" t="s">
        <v>112</v>
      </c>
      <c r="C2">
        <v>2010</v>
      </c>
      <c r="D2" t="s">
        <v>360</v>
      </c>
      <c r="E2" t="s">
        <v>370</v>
      </c>
      <c r="F2" s="28">
        <v>247.22286242566403</v>
      </c>
    </row>
    <row r="3" spans="1:6" x14ac:dyDescent="0.35">
      <c r="A3" s="20" t="s">
        <v>77</v>
      </c>
      <c r="B3" s="20" t="s">
        <v>112</v>
      </c>
      <c r="C3">
        <v>2011</v>
      </c>
      <c r="D3" t="s">
        <v>360</v>
      </c>
      <c r="E3" t="s">
        <v>370</v>
      </c>
      <c r="F3" s="28">
        <v>277.30217054517487</v>
      </c>
    </row>
    <row r="4" spans="1:6" x14ac:dyDescent="0.35">
      <c r="A4" s="20" t="s">
        <v>77</v>
      </c>
      <c r="B4" s="20" t="s">
        <v>112</v>
      </c>
      <c r="C4">
        <v>2012</v>
      </c>
      <c r="D4" t="s">
        <v>360</v>
      </c>
      <c r="E4" t="s">
        <v>370</v>
      </c>
      <c r="F4" s="28">
        <v>335.78822629323383</v>
      </c>
    </row>
    <row r="5" spans="1:6" x14ac:dyDescent="0.35">
      <c r="A5" s="20" t="s">
        <v>77</v>
      </c>
      <c r="B5" s="20" t="s">
        <v>112</v>
      </c>
      <c r="C5">
        <v>2013</v>
      </c>
      <c r="D5" t="s">
        <v>360</v>
      </c>
      <c r="E5" t="s">
        <v>370</v>
      </c>
      <c r="F5" s="28">
        <v>365.44141027186697</v>
      </c>
    </row>
    <row r="6" spans="1:6" x14ac:dyDescent="0.35">
      <c r="A6" s="20" t="s">
        <v>77</v>
      </c>
      <c r="B6" s="20" t="s">
        <v>112</v>
      </c>
      <c r="C6">
        <v>2014</v>
      </c>
      <c r="D6" t="s">
        <v>360</v>
      </c>
      <c r="E6" t="s">
        <v>370</v>
      </c>
      <c r="F6" s="28">
        <v>386.52487171615354</v>
      </c>
    </row>
    <row r="7" spans="1:6" x14ac:dyDescent="0.35">
      <c r="A7" s="20" t="s">
        <v>77</v>
      </c>
      <c r="B7" s="20" t="s">
        <v>112</v>
      </c>
      <c r="C7">
        <v>2015</v>
      </c>
      <c r="D7" t="s">
        <v>360</v>
      </c>
      <c r="E7" t="s">
        <v>370</v>
      </c>
      <c r="F7" s="28">
        <v>405.77920349251963</v>
      </c>
    </row>
    <row r="8" spans="1:6" x14ac:dyDescent="0.35">
      <c r="A8" s="20" t="s">
        <v>77</v>
      </c>
      <c r="B8" s="20" t="s">
        <v>112</v>
      </c>
      <c r="C8">
        <v>2016</v>
      </c>
      <c r="D8" t="s">
        <v>360</v>
      </c>
      <c r="E8" t="s">
        <v>370</v>
      </c>
      <c r="F8" s="28">
        <v>386.83670743926547</v>
      </c>
    </row>
    <row r="9" spans="1:6" x14ac:dyDescent="0.35">
      <c r="A9" s="20" t="s">
        <v>77</v>
      </c>
      <c r="B9" s="20" t="s">
        <v>112</v>
      </c>
      <c r="C9">
        <v>2017</v>
      </c>
      <c r="D9" t="s">
        <v>360</v>
      </c>
      <c r="E9" t="s">
        <v>370</v>
      </c>
      <c r="F9" s="28">
        <v>335.60102910202403</v>
      </c>
    </row>
    <row r="10" spans="1:6" x14ac:dyDescent="0.35">
      <c r="A10" s="20" t="s">
        <v>77</v>
      </c>
      <c r="B10" s="20" t="s">
        <v>112</v>
      </c>
      <c r="C10">
        <v>2018</v>
      </c>
      <c r="D10" t="s">
        <v>360</v>
      </c>
      <c r="E10" t="s">
        <v>370</v>
      </c>
      <c r="F10" s="28">
        <v>271.91637552036525</v>
      </c>
    </row>
    <row r="11" spans="1:6" x14ac:dyDescent="0.35">
      <c r="A11" s="20" t="s">
        <v>77</v>
      </c>
      <c r="B11" s="20" t="s">
        <v>112</v>
      </c>
      <c r="C11">
        <v>2019</v>
      </c>
      <c r="D11" t="s">
        <v>360</v>
      </c>
      <c r="E11" t="s">
        <v>370</v>
      </c>
      <c r="F11" s="28">
        <v>245.3299938038094</v>
      </c>
    </row>
    <row r="12" spans="1:6" x14ac:dyDescent="0.35">
      <c r="A12" s="20" t="s">
        <v>77</v>
      </c>
      <c r="B12" s="20" t="s">
        <v>112</v>
      </c>
      <c r="C12">
        <v>2020</v>
      </c>
      <c r="D12" t="s">
        <v>360</v>
      </c>
      <c r="E12" t="s">
        <v>370</v>
      </c>
      <c r="F12" s="28">
        <v>207.98478571159114</v>
      </c>
    </row>
    <row r="13" spans="1:6" x14ac:dyDescent="0.35">
      <c r="A13" s="20" t="s">
        <v>77</v>
      </c>
      <c r="B13" s="20" t="s">
        <v>112</v>
      </c>
      <c r="C13">
        <v>2021</v>
      </c>
      <c r="D13" t="s">
        <v>360</v>
      </c>
      <c r="E13" t="s">
        <v>370</v>
      </c>
      <c r="F13" s="28">
        <v>249.28749471247755</v>
      </c>
    </row>
    <row r="14" spans="1:6" x14ac:dyDescent="0.35">
      <c r="A14" s="20" t="s">
        <v>77</v>
      </c>
      <c r="B14" s="20" t="s">
        <v>112</v>
      </c>
      <c r="C14">
        <v>2022</v>
      </c>
      <c r="D14" t="s">
        <v>360</v>
      </c>
      <c r="E14" t="s">
        <v>370</v>
      </c>
      <c r="F14" s="28">
        <v>409.38822527029566</v>
      </c>
    </row>
    <row r="15" spans="1:6" x14ac:dyDescent="0.35">
      <c r="A15" s="20" t="s">
        <v>77</v>
      </c>
      <c r="B15" s="20" t="s">
        <v>112</v>
      </c>
      <c r="C15">
        <v>2023</v>
      </c>
      <c r="D15" t="s">
        <v>360</v>
      </c>
      <c r="E15" t="s">
        <v>370</v>
      </c>
      <c r="F15" s="28">
        <v>402.43022323405194</v>
      </c>
    </row>
    <row r="16" spans="1:6" x14ac:dyDescent="0.35">
      <c r="A16" s="20" t="s">
        <v>77</v>
      </c>
      <c r="B16" s="20" t="s">
        <v>112</v>
      </c>
      <c r="C16">
        <v>2024</v>
      </c>
      <c r="D16" t="s">
        <v>360</v>
      </c>
      <c r="E16" t="s">
        <v>370</v>
      </c>
      <c r="F16" s="28">
        <v>424.37547823578132</v>
      </c>
    </row>
    <row r="17" spans="1:6" x14ac:dyDescent="0.35">
      <c r="A17" s="20" t="s">
        <v>77</v>
      </c>
      <c r="B17" s="20" t="s">
        <v>112</v>
      </c>
      <c r="C17">
        <v>2025</v>
      </c>
      <c r="D17" t="s">
        <v>360</v>
      </c>
      <c r="E17" t="s">
        <v>370</v>
      </c>
      <c r="F17" s="28">
        <v>435.74237151418998</v>
      </c>
    </row>
    <row r="18" spans="1:6" x14ac:dyDescent="0.35">
      <c r="A18" s="20" t="s">
        <v>77</v>
      </c>
      <c r="B18" s="20" t="s">
        <v>112</v>
      </c>
      <c r="C18">
        <v>2026</v>
      </c>
      <c r="D18" t="s">
        <v>360</v>
      </c>
      <c r="E18" t="s">
        <v>370</v>
      </c>
      <c r="F18" s="28">
        <v>450.31130470299172</v>
      </c>
    </row>
    <row r="19" spans="1:6" x14ac:dyDescent="0.35">
      <c r="A19" s="20" t="s">
        <v>77</v>
      </c>
      <c r="B19" s="20" t="s">
        <v>112</v>
      </c>
      <c r="C19">
        <v>2027</v>
      </c>
      <c r="D19" t="s">
        <v>360</v>
      </c>
      <c r="E19" t="s">
        <v>370</v>
      </c>
      <c r="F19" s="28">
        <v>471.4029794319589</v>
      </c>
    </row>
    <row r="20" spans="1:6" x14ac:dyDescent="0.35">
      <c r="A20" s="20" t="s">
        <v>77</v>
      </c>
      <c r="B20" s="20" t="s">
        <v>112</v>
      </c>
      <c r="C20">
        <v>2028</v>
      </c>
      <c r="D20" t="s">
        <v>360</v>
      </c>
      <c r="E20" t="s">
        <v>370</v>
      </c>
      <c r="F20" s="28">
        <v>533.10138082832714</v>
      </c>
    </row>
    <row r="21" spans="1:6" x14ac:dyDescent="0.35">
      <c r="A21" s="20" t="s">
        <v>77</v>
      </c>
      <c r="B21" s="20" t="s">
        <v>112</v>
      </c>
      <c r="C21">
        <v>2029</v>
      </c>
      <c r="D21" t="s">
        <v>360</v>
      </c>
      <c r="E21" t="s">
        <v>370</v>
      </c>
      <c r="F21" s="28">
        <v>508.00650792000886</v>
      </c>
    </row>
    <row r="22" spans="1:6" x14ac:dyDescent="0.35">
      <c r="A22" s="20" t="s">
        <v>77</v>
      </c>
      <c r="B22" s="20" t="s">
        <v>112</v>
      </c>
      <c r="C22">
        <v>2030</v>
      </c>
      <c r="D22" t="s">
        <v>360</v>
      </c>
      <c r="E22" t="s">
        <v>370</v>
      </c>
      <c r="F22" s="28">
        <v>518.18729498499101</v>
      </c>
    </row>
    <row r="23" spans="1:6" x14ac:dyDescent="0.35">
      <c r="A23" s="20" t="s">
        <v>77</v>
      </c>
      <c r="B23" s="20" t="s">
        <v>112</v>
      </c>
      <c r="C23">
        <v>2031</v>
      </c>
      <c r="D23" t="s">
        <v>360</v>
      </c>
      <c r="E23" t="s">
        <v>370</v>
      </c>
      <c r="F23" s="28">
        <v>527.26911595509239</v>
      </c>
    </row>
    <row r="24" spans="1:6" x14ac:dyDescent="0.35">
      <c r="A24" s="20" t="s">
        <v>77</v>
      </c>
      <c r="B24" s="20" t="s">
        <v>112</v>
      </c>
      <c r="C24">
        <v>2032</v>
      </c>
      <c r="D24" t="s">
        <v>360</v>
      </c>
      <c r="E24" t="s">
        <v>370</v>
      </c>
      <c r="F24" s="28">
        <v>537.81059776684663</v>
      </c>
    </row>
    <row r="25" spans="1:6" x14ac:dyDescent="0.35">
      <c r="A25" s="20" t="s">
        <v>77</v>
      </c>
      <c r="B25" s="20" t="s">
        <v>112</v>
      </c>
      <c r="C25">
        <v>2033</v>
      </c>
      <c r="D25" t="s">
        <v>360</v>
      </c>
      <c r="E25" t="s">
        <v>370</v>
      </c>
      <c r="F25" s="28">
        <v>551.06350895068772</v>
      </c>
    </row>
    <row r="26" spans="1:6" x14ac:dyDescent="0.35">
      <c r="A26" s="20" t="s">
        <v>77</v>
      </c>
      <c r="B26" s="20" t="s">
        <v>112</v>
      </c>
      <c r="C26">
        <v>2034</v>
      </c>
      <c r="D26" t="s">
        <v>360</v>
      </c>
      <c r="E26" t="s">
        <v>370</v>
      </c>
      <c r="F26" s="28">
        <v>556.05251429370355</v>
      </c>
    </row>
    <row r="27" spans="1:6" x14ac:dyDescent="0.35">
      <c r="A27" s="20" t="s">
        <v>77</v>
      </c>
      <c r="B27" s="20" t="s">
        <v>112</v>
      </c>
      <c r="C27">
        <v>2035</v>
      </c>
      <c r="D27" t="s">
        <v>360</v>
      </c>
      <c r="E27" t="s">
        <v>370</v>
      </c>
      <c r="F27" s="28">
        <v>550.27307475675445</v>
      </c>
    </row>
    <row r="28" spans="1:6" x14ac:dyDescent="0.35">
      <c r="A28" s="20" t="s">
        <v>77</v>
      </c>
      <c r="B28" s="20" t="s">
        <v>112</v>
      </c>
      <c r="C28">
        <v>2036</v>
      </c>
      <c r="D28" t="s">
        <v>360</v>
      </c>
      <c r="E28" t="s">
        <v>370</v>
      </c>
      <c r="F28" s="28">
        <v>537.40390977108814</v>
      </c>
    </row>
    <row r="29" spans="1:6" x14ac:dyDescent="0.35">
      <c r="A29" s="20" t="s">
        <v>77</v>
      </c>
      <c r="B29" s="20" t="s">
        <v>112</v>
      </c>
      <c r="C29">
        <v>2037</v>
      </c>
      <c r="D29" t="s">
        <v>360</v>
      </c>
      <c r="E29" t="s">
        <v>370</v>
      </c>
      <c r="F29" s="28">
        <v>524.71046041060754</v>
      </c>
    </row>
    <row r="30" spans="1:6" x14ac:dyDescent="0.35">
      <c r="A30" s="20" t="s">
        <v>77</v>
      </c>
      <c r="B30" s="20" t="s">
        <v>112</v>
      </c>
      <c r="C30">
        <v>2038</v>
      </c>
      <c r="D30" t="s">
        <v>360</v>
      </c>
      <c r="E30" t="s">
        <v>370</v>
      </c>
      <c r="F30" s="28">
        <v>510.57498009941997</v>
      </c>
    </row>
    <row r="31" spans="1:6" x14ac:dyDescent="0.35">
      <c r="A31" s="20" t="s">
        <v>77</v>
      </c>
      <c r="B31" s="20" t="s">
        <v>112</v>
      </c>
      <c r="C31">
        <v>2039</v>
      </c>
      <c r="D31" t="s">
        <v>360</v>
      </c>
      <c r="E31" t="s">
        <v>370</v>
      </c>
      <c r="F31" s="28">
        <v>494.43573356194935</v>
      </c>
    </row>
    <row r="32" spans="1:6" x14ac:dyDescent="0.35">
      <c r="A32" s="20" t="s">
        <v>77</v>
      </c>
      <c r="B32" s="20" t="s">
        <v>112</v>
      </c>
      <c r="C32">
        <v>2040</v>
      </c>
      <c r="D32" t="s">
        <v>360</v>
      </c>
      <c r="E32" t="s">
        <v>370</v>
      </c>
      <c r="F32" s="28">
        <v>478.27652828991341</v>
      </c>
    </row>
    <row r="33" spans="1:6" x14ac:dyDescent="0.35">
      <c r="A33" s="20" t="s">
        <v>77</v>
      </c>
      <c r="B33" s="20" t="s">
        <v>112</v>
      </c>
      <c r="C33">
        <v>2041</v>
      </c>
      <c r="D33" t="s">
        <v>360</v>
      </c>
      <c r="E33" t="s">
        <v>370</v>
      </c>
      <c r="F33" s="28">
        <v>463.69895512386995</v>
      </c>
    </row>
    <row r="34" spans="1:6" x14ac:dyDescent="0.35">
      <c r="A34" s="20" t="s">
        <v>77</v>
      </c>
      <c r="B34" s="20" t="s">
        <v>112</v>
      </c>
      <c r="C34">
        <v>2042</v>
      </c>
      <c r="D34" t="s">
        <v>360</v>
      </c>
      <c r="E34" t="s">
        <v>370</v>
      </c>
      <c r="F34" s="28">
        <v>450.84932108628703</v>
      </c>
    </row>
    <row r="35" spans="1:6" x14ac:dyDescent="0.35">
      <c r="A35" s="20" t="s">
        <v>77</v>
      </c>
      <c r="B35" s="20" t="s">
        <v>112</v>
      </c>
      <c r="C35">
        <v>2043</v>
      </c>
      <c r="D35" t="s">
        <v>360</v>
      </c>
      <c r="E35" t="s">
        <v>370</v>
      </c>
      <c r="F35" s="28">
        <v>429.76485912282044</v>
      </c>
    </row>
    <row r="36" spans="1:6" x14ac:dyDescent="0.35">
      <c r="A36" s="20" t="s">
        <v>77</v>
      </c>
      <c r="B36" s="20" t="s">
        <v>112</v>
      </c>
      <c r="C36">
        <v>2044</v>
      </c>
      <c r="D36" t="s">
        <v>360</v>
      </c>
      <c r="E36" t="s">
        <v>370</v>
      </c>
      <c r="F36" s="28">
        <v>406.82260078038416</v>
      </c>
    </row>
    <row r="37" spans="1:6" x14ac:dyDescent="0.35">
      <c r="A37" s="20" t="s">
        <v>77</v>
      </c>
      <c r="B37" s="20" t="s">
        <v>112</v>
      </c>
      <c r="C37">
        <v>2045</v>
      </c>
      <c r="D37" t="s">
        <v>360</v>
      </c>
      <c r="E37" t="s">
        <v>370</v>
      </c>
      <c r="F37" s="28">
        <v>382.82207433039406</v>
      </c>
    </row>
    <row r="38" spans="1:6" x14ac:dyDescent="0.35">
      <c r="A38" s="20" t="s">
        <v>77</v>
      </c>
      <c r="B38" s="20" t="s">
        <v>112</v>
      </c>
      <c r="C38">
        <v>2046</v>
      </c>
      <c r="D38" t="s">
        <v>360</v>
      </c>
      <c r="E38" t="s">
        <v>370</v>
      </c>
      <c r="F38" s="28">
        <v>357.851615933603</v>
      </c>
    </row>
    <row r="39" spans="1:6" x14ac:dyDescent="0.35">
      <c r="A39" s="20" t="s">
        <v>77</v>
      </c>
      <c r="B39" s="20" t="s">
        <v>112</v>
      </c>
      <c r="C39">
        <v>2047</v>
      </c>
      <c r="D39" t="s">
        <v>360</v>
      </c>
      <c r="E39" t="s">
        <v>370</v>
      </c>
      <c r="F39" s="28">
        <v>332.95852400603542</v>
      </c>
    </row>
    <row r="40" spans="1:6" x14ac:dyDescent="0.35">
      <c r="A40" s="20" t="s">
        <v>77</v>
      </c>
      <c r="B40" s="20" t="s">
        <v>112</v>
      </c>
      <c r="C40">
        <v>2048</v>
      </c>
      <c r="D40" t="s">
        <v>360</v>
      </c>
      <c r="E40" t="s">
        <v>370</v>
      </c>
      <c r="F40" s="28">
        <v>312.21649008253627</v>
      </c>
    </row>
    <row r="41" spans="1:6" x14ac:dyDescent="0.35">
      <c r="A41" s="20" t="s">
        <v>77</v>
      </c>
      <c r="B41" s="20" t="s">
        <v>112</v>
      </c>
      <c r="C41">
        <v>2049</v>
      </c>
      <c r="D41" t="s">
        <v>360</v>
      </c>
      <c r="E41" t="s">
        <v>370</v>
      </c>
      <c r="F41" s="28">
        <v>290.75372885727194</v>
      </c>
    </row>
    <row r="42" spans="1:6" x14ac:dyDescent="0.35">
      <c r="A42" s="20" t="s">
        <v>77</v>
      </c>
      <c r="B42" s="20" t="s">
        <v>112</v>
      </c>
      <c r="C42">
        <v>2050</v>
      </c>
      <c r="D42" t="s">
        <v>360</v>
      </c>
      <c r="E42" t="s">
        <v>370</v>
      </c>
      <c r="F42" s="28">
        <v>268.5849818787504</v>
      </c>
    </row>
    <row r="43" spans="1:6" x14ac:dyDescent="0.35">
      <c r="A43" s="20" t="s">
        <v>76</v>
      </c>
      <c r="B43" s="20" t="s">
        <v>130</v>
      </c>
      <c r="C43">
        <v>2010</v>
      </c>
      <c r="D43" t="s">
        <v>360</v>
      </c>
      <c r="E43" t="s">
        <v>370</v>
      </c>
      <c r="F43" s="28">
        <v>247.22286242566403</v>
      </c>
    </row>
    <row r="44" spans="1:6" x14ac:dyDescent="0.35">
      <c r="A44" s="20" t="s">
        <v>76</v>
      </c>
      <c r="B44" s="20" t="s">
        <v>130</v>
      </c>
      <c r="C44">
        <v>2011</v>
      </c>
      <c r="D44" t="s">
        <v>360</v>
      </c>
      <c r="E44" t="s">
        <v>370</v>
      </c>
      <c r="F44" s="28">
        <v>277.30217054517487</v>
      </c>
    </row>
    <row r="45" spans="1:6" x14ac:dyDescent="0.35">
      <c r="A45" s="20" t="s">
        <v>76</v>
      </c>
      <c r="B45" s="20" t="s">
        <v>130</v>
      </c>
      <c r="C45">
        <v>2012</v>
      </c>
      <c r="D45" t="s">
        <v>360</v>
      </c>
      <c r="E45" t="s">
        <v>370</v>
      </c>
      <c r="F45" s="28">
        <v>335.78822629323383</v>
      </c>
    </row>
    <row r="46" spans="1:6" x14ac:dyDescent="0.35">
      <c r="A46" s="20" t="s">
        <v>76</v>
      </c>
      <c r="B46" s="20" t="s">
        <v>130</v>
      </c>
      <c r="C46">
        <v>2013</v>
      </c>
      <c r="D46" t="s">
        <v>360</v>
      </c>
      <c r="E46" t="s">
        <v>370</v>
      </c>
      <c r="F46" s="28">
        <v>365.44141027186697</v>
      </c>
    </row>
    <row r="47" spans="1:6" x14ac:dyDescent="0.35">
      <c r="A47" s="20" t="s">
        <v>76</v>
      </c>
      <c r="B47" s="20" t="s">
        <v>130</v>
      </c>
      <c r="C47">
        <v>2014</v>
      </c>
      <c r="D47" t="s">
        <v>360</v>
      </c>
      <c r="E47" t="s">
        <v>370</v>
      </c>
      <c r="F47" s="28">
        <v>386.52487171615354</v>
      </c>
    </row>
    <row r="48" spans="1:6" x14ac:dyDescent="0.35">
      <c r="A48" s="20" t="s">
        <v>76</v>
      </c>
      <c r="B48" s="20" t="s">
        <v>130</v>
      </c>
      <c r="C48">
        <v>2015</v>
      </c>
      <c r="D48" t="s">
        <v>360</v>
      </c>
      <c r="E48" t="s">
        <v>370</v>
      </c>
      <c r="F48" s="28">
        <v>405.77920349251963</v>
      </c>
    </row>
    <row r="49" spans="1:6" x14ac:dyDescent="0.35">
      <c r="A49" s="20" t="s">
        <v>76</v>
      </c>
      <c r="B49" s="20" t="s">
        <v>130</v>
      </c>
      <c r="C49">
        <v>2016</v>
      </c>
      <c r="D49" t="s">
        <v>360</v>
      </c>
      <c r="E49" t="s">
        <v>370</v>
      </c>
      <c r="F49" s="28">
        <v>386.83670743926547</v>
      </c>
    </row>
    <row r="50" spans="1:6" x14ac:dyDescent="0.35">
      <c r="A50" s="20" t="s">
        <v>76</v>
      </c>
      <c r="B50" s="20" t="s">
        <v>130</v>
      </c>
      <c r="C50">
        <v>2017</v>
      </c>
      <c r="D50" t="s">
        <v>360</v>
      </c>
      <c r="E50" t="s">
        <v>370</v>
      </c>
      <c r="F50" s="28">
        <v>335.60102910202403</v>
      </c>
    </row>
    <row r="51" spans="1:6" x14ac:dyDescent="0.35">
      <c r="A51" s="20" t="s">
        <v>76</v>
      </c>
      <c r="B51" s="20" t="s">
        <v>130</v>
      </c>
      <c r="C51">
        <v>2018</v>
      </c>
      <c r="D51" t="s">
        <v>360</v>
      </c>
      <c r="E51" t="s">
        <v>370</v>
      </c>
      <c r="F51" s="28">
        <v>271.91637552036525</v>
      </c>
    </row>
    <row r="52" spans="1:6" x14ac:dyDescent="0.35">
      <c r="A52" s="20" t="s">
        <v>76</v>
      </c>
      <c r="B52" s="20" t="s">
        <v>130</v>
      </c>
      <c r="C52">
        <v>2019</v>
      </c>
      <c r="D52" t="s">
        <v>360</v>
      </c>
      <c r="E52" t="s">
        <v>370</v>
      </c>
      <c r="F52" s="28">
        <v>245.3299938038094</v>
      </c>
    </row>
    <row r="53" spans="1:6" x14ac:dyDescent="0.35">
      <c r="A53" s="20" t="s">
        <v>76</v>
      </c>
      <c r="B53" s="20" t="s">
        <v>130</v>
      </c>
      <c r="C53">
        <v>2020</v>
      </c>
      <c r="D53" t="s">
        <v>360</v>
      </c>
      <c r="E53" t="s">
        <v>370</v>
      </c>
      <c r="F53" s="28">
        <v>207.98478571159114</v>
      </c>
    </row>
    <row r="54" spans="1:6" x14ac:dyDescent="0.35">
      <c r="A54" s="20" t="s">
        <v>76</v>
      </c>
      <c r="B54" s="20" t="s">
        <v>130</v>
      </c>
      <c r="C54">
        <v>2021</v>
      </c>
      <c r="D54" t="s">
        <v>360</v>
      </c>
      <c r="E54" t="s">
        <v>370</v>
      </c>
      <c r="F54" s="28">
        <v>249.28749471247755</v>
      </c>
    </row>
    <row r="55" spans="1:6" x14ac:dyDescent="0.35">
      <c r="A55" s="20" t="s">
        <v>76</v>
      </c>
      <c r="B55" s="20" t="s">
        <v>130</v>
      </c>
      <c r="C55">
        <v>2022</v>
      </c>
      <c r="D55" t="s">
        <v>360</v>
      </c>
      <c r="E55" t="s">
        <v>370</v>
      </c>
      <c r="F55" s="28">
        <v>409.38822527029566</v>
      </c>
    </row>
    <row r="56" spans="1:6" x14ac:dyDescent="0.35">
      <c r="A56" s="20" t="s">
        <v>76</v>
      </c>
      <c r="B56" s="20" t="s">
        <v>130</v>
      </c>
      <c r="C56">
        <v>2023</v>
      </c>
      <c r="D56" t="s">
        <v>360</v>
      </c>
      <c r="E56" t="s">
        <v>370</v>
      </c>
      <c r="F56" s="28">
        <v>403.0090079803129</v>
      </c>
    </row>
    <row r="57" spans="1:6" x14ac:dyDescent="0.35">
      <c r="A57" s="20" t="s">
        <v>76</v>
      </c>
      <c r="B57" s="20" t="s">
        <v>130</v>
      </c>
      <c r="C57">
        <v>2024</v>
      </c>
      <c r="D57" t="s">
        <v>360</v>
      </c>
      <c r="E57" t="s">
        <v>370</v>
      </c>
      <c r="F57" s="28">
        <v>425.79329411972253</v>
      </c>
    </row>
    <row r="58" spans="1:6" x14ac:dyDescent="0.35">
      <c r="A58" s="20" t="s">
        <v>76</v>
      </c>
      <c r="B58" s="20" t="s">
        <v>130</v>
      </c>
      <c r="C58">
        <v>2025</v>
      </c>
      <c r="D58" t="s">
        <v>360</v>
      </c>
      <c r="E58" t="s">
        <v>370</v>
      </c>
      <c r="F58" s="28">
        <v>424.14361949841583</v>
      </c>
    </row>
    <row r="59" spans="1:6" x14ac:dyDescent="0.35">
      <c r="A59" s="20" t="s">
        <v>76</v>
      </c>
      <c r="B59" s="20" t="s">
        <v>130</v>
      </c>
      <c r="C59">
        <v>2026</v>
      </c>
      <c r="D59" t="s">
        <v>360</v>
      </c>
      <c r="E59" t="s">
        <v>370</v>
      </c>
      <c r="F59" s="28">
        <v>427.65502791703551</v>
      </c>
    </row>
    <row r="60" spans="1:6" x14ac:dyDescent="0.35">
      <c r="A60" s="20" t="s">
        <v>76</v>
      </c>
      <c r="B60" s="20" t="s">
        <v>130</v>
      </c>
      <c r="C60">
        <v>2027</v>
      </c>
      <c r="D60" t="s">
        <v>360</v>
      </c>
      <c r="E60" t="s">
        <v>370</v>
      </c>
      <c r="F60" s="28">
        <v>467.25645667897049</v>
      </c>
    </row>
    <row r="61" spans="1:6" x14ac:dyDescent="0.35">
      <c r="A61" s="20" t="s">
        <v>76</v>
      </c>
      <c r="B61" s="20" t="s">
        <v>130</v>
      </c>
      <c r="C61">
        <v>2028</v>
      </c>
      <c r="D61" t="s">
        <v>360</v>
      </c>
      <c r="E61" t="s">
        <v>370</v>
      </c>
      <c r="F61" s="28">
        <v>513.64561755004979</v>
      </c>
    </row>
    <row r="62" spans="1:6" x14ac:dyDescent="0.35">
      <c r="A62" s="20" t="s">
        <v>76</v>
      </c>
      <c r="B62" s="20" t="s">
        <v>130</v>
      </c>
      <c r="C62">
        <v>2029</v>
      </c>
      <c r="D62" t="s">
        <v>360</v>
      </c>
      <c r="E62" t="s">
        <v>370</v>
      </c>
      <c r="F62" s="28">
        <v>497.78508763559114</v>
      </c>
    </row>
    <row r="63" spans="1:6" x14ac:dyDescent="0.35">
      <c r="A63" s="20" t="s">
        <v>76</v>
      </c>
      <c r="B63" s="20" t="s">
        <v>130</v>
      </c>
      <c r="C63">
        <v>2030</v>
      </c>
      <c r="D63" t="s">
        <v>360</v>
      </c>
      <c r="E63" t="s">
        <v>370</v>
      </c>
      <c r="F63" s="28">
        <v>484.35931359298502</v>
      </c>
    </row>
    <row r="64" spans="1:6" x14ac:dyDescent="0.35">
      <c r="A64" s="20" t="s">
        <v>76</v>
      </c>
      <c r="B64" s="20" t="s">
        <v>130</v>
      </c>
      <c r="C64">
        <v>2031</v>
      </c>
      <c r="D64" t="s">
        <v>360</v>
      </c>
      <c r="E64" t="s">
        <v>370</v>
      </c>
      <c r="F64" s="28">
        <v>479.78645446584744</v>
      </c>
    </row>
    <row r="65" spans="1:6" x14ac:dyDescent="0.35">
      <c r="A65" s="20" t="s">
        <v>76</v>
      </c>
      <c r="B65" s="20" t="s">
        <v>130</v>
      </c>
      <c r="C65">
        <v>2032</v>
      </c>
      <c r="D65" t="s">
        <v>360</v>
      </c>
      <c r="E65" t="s">
        <v>370</v>
      </c>
      <c r="F65" s="28">
        <v>505.5893769497988</v>
      </c>
    </row>
    <row r="66" spans="1:6" x14ac:dyDescent="0.35">
      <c r="A66" s="20" t="s">
        <v>76</v>
      </c>
      <c r="B66" s="20" t="s">
        <v>130</v>
      </c>
      <c r="C66">
        <v>2033</v>
      </c>
      <c r="D66" t="s">
        <v>360</v>
      </c>
      <c r="E66" t="s">
        <v>370</v>
      </c>
      <c r="F66" s="28">
        <v>506.70299590967119</v>
      </c>
    </row>
    <row r="67" spans="1:6" x14ac:dyDescent="0.35">
      <c r="A67" s="20" t="s">
        <v>76</v>
      </c>
      <c r="B67" s="20" t="s">
        <v>130</v>
      </c>
      <c r="C67">
        <v>2034</v>
      </c>
      <c r="D67" t="s">
        <v>360</v>
      </c>
      <c r="E67" t="s">
        <v>370</v>
      </c>
      <c r="F67" s="28">
        <v>504.46257697269891</v>
      </c>
    </row>
    <row r="68" spans="1:6" x14ac:dyDescent="0.35">
      <c r="A68" s="20" t="s">
        <v>76</v>
      </c>
      <c r="B68" s="20" t="s">
        <v>130</v>
      </c>
      <c r="C68">
        <v>2035</v>
      </c>
      <c r="D68" t="s">
        <v>360</v>
      </c>
      <c r="E68" t="s">
        <v>370</v>
      </c>
      <c r="F68" s="28">
        <v>515.14376796429156</v>
      </c>
    </row>
    <row r="69" spans="1:6" x14ac:dyDescent="0.35">
      <c r="A69" s="20" t="s">
        <v>76</v>
      </c>
      <c r="B69" s="20" t="s">
        <v>130</v>
      </c>
      <c r="C69">
        <v>2036</v>
      </c>
      <c r="D69" t="s">
        <v>360</v>
      </c>
      <c r="E69" t="s">
        <v>370</v>
      </c>
      <c r="F69" s="28">
        <v>506.62065950664891</v>
      </c>
    </row>
    <row r="70" spans="1:6" x14ac:dyDescent="0.35">
      <c r="A70" s="20" t="s">
        <v>76</v>
      </c>
      <c r="B70" s="20" t="s">
        <v>130</v>
      </c>
      <c r="C70">
        <v>2037</v>
      </c>
      <c r="D70" t="s">
        <v>360</v>
      </c>
      <c r="E70" t="s">
        <v>370</v>
      </c>
      <c r="F70" s="28">
        <v>495.5277842132237</v>
      </c>
    </row>
    <row r="71" spans="1:6" x14ac:dyDescent="0.35">
      <c r="A71" s="20" t="s">
        <v>76</v>
      </c>
      <c r="B71" s="20" t="s">
        <v>130</v>
      </c>
      <c r="C71">
        <v>2038</v>
      </c>
      <c r="D71" t="s">
        <v>360</v>
      </c>
      <c r="E71" t="s">
        <v>370</v>
      </c>
      <c r="F71" s="28">
        <v>479.36710918984551</v>
      </c>
    </row>
    <row r="72" spans="1:6" x14ac:dyDescent="0.35">
      <c r="A72" s="20" t="s">
        <v>76</v>
      </c>
      <c r="B72" s="20" t="s">
        <v>130</v>
      </c>
      <c r="C72">
        <v>2039</v>
      </c>
      <c r="D72" t="s">
        <v>360</v>
      </c>
      <c r="E72" t="s">
        <v>370</v>
      </c>
      <c r="F72" s="28">
        <v>463.96225649881438</v>
      </c>
    </row>
    <row r="73" spans="1:6" x14ac:dyDescent="0.35">
      <c r="A73" s="20" t="s">
        <v>76</v>
      </c>
      <c r="B73" s="20" t="s">
        <v>130</v>
      </c>
      <c r="C73">
        <v>2040</v>
      </c>
      <c r="D73" t="s">
        <v>360</v>
      </c>
      <c r="E73" t="s">
        <v>370</v>
      </c>
      <c r="F73" s="28">
        <v>451.22341622185667</v>
      </c>
    </row>
    <row r="74" spans="1:6" x14ac:dyDescent="0.35">
      <c r="A74" s="20" t="s">
        <v>76</v>
      </c>
      <c r="B74" s="20" t="s">
        <v>130</v>
      </c>
      <c r="C74">
        <v>2041</v>
      </c>
      <c r="D74" t="s">
        <v>360</v>
      </c>
      <c r="E74" t="s">
        <v>370</v>
      </c>
      <c r="F74" s="28">
        <v>442.14153084992768</v>
      </c>
    </row>
    <row r="75" spans="1:6" x14ac:dyDescent="0.35">
      <c r="A75" s="20" t="s">
        <v>76</v>
      </c>
      <c r="B75" s="20" t="s">
        <v>130</v>
      </c>
      <c r="C75">
        <v>2042</v>
      </c>
      <c r="D75" t="s">
        <v>360</v>
      </c>
      <c r="E75" t="s">
        <v>370</v>
      </c>
      <c r="F75" s="28">
        <v>434.46721373589941</v>
      </c>
    </row>
    <row r="76" spans="1:6" x14ac:dyDescent="0.35">
      <c r="A76" s="20" t="s">
        <v>76</v>
      </c>
      <c r="B76" s="20" t="s">
        <v>130</v>
      </c>
      <c r="C76">
        <v>2043</v>
      </c>
      <c r="D76" t="s">
        <v>360</v>
      </c>
      <c r="E76" t="s">
        <v>370</v>
      </c>
      <c r="F76" s="28">
        <v>420.87519338277639</v>
      </c>
    </row>
    <row r="77" spans="1:6" x14ac:dyDescent="0.35">
      <c r="A77" s="20" t="s">
        <v>76</v>
      </c>
      <c r="B77" s="20" t="s">
        <v>130</v>
      </c>
      <c r="C77">
        <v>2044</v>
      </c>
      <c r="D77" t="s">
        <v>360</v>
      </c>
      <c r="E77" t="s">
        <v>370</v>
      </c>
      <c r="F77" s="28">
        <v>407.39045011324936</v>
      </c>
    </row>
    <row r="78" spans="1:6" x14ac:dyDescent="0.35">
      <c r="A78" s="20" t="s">
        <v>76</v>
      </c>
      <c r="B78" s="20" t="s">
        <v>130</v>
      </c>
      <c r="C78">
        <v>2045</v>
      </c>
      <c r="D78" t="s">
        <v>360</v>
      </c>
      <c r="E78" t="s">
        <v>370</v>
      </c>
      <c r="F78" s="28">
        <v>402.37022834934794</v>
      </c>
    </row>
    <row r="79" spans="1:6" x14ac:dyDescent="0.35">
      <c r="A79" s="20" t="s">
        <v>76</v>
      </c>
      <c r="B79" s="20" t="s">
        <v>130</v>
      </c>
      <c r="C79">
        <v>2046</v>
      </c>
      <c r="D79" t="s">
        <v>360</v>
      </c>
      <c r="E79" t="s">
        <v>370</v>
      </c>
      <c r="F79" s="28">
        <v>395.35317444930593</v>
      </c>
    </row>
    <row r="80" spans="1:6" x14ac:dyDescent="0.35">
      <c r="A80" s="20" t="s">
        <v>76</v>
      </c>
      <c r="B80" s="20" t="s">
        <v>130</v>
      </c>
      <c r="C80">
        <v>2047</v>
      </c>
      <c r="D80" t="s">
        <v>360</v>
      </c>
      <c r="E80" t="s">
        <v>370</v>
      </c>
      <c r="F80" s="28">
        <v>387.88957406082648</v>
      </c>
    </row>
    <row r="81" spans="1:6" x14ac:dyDescent="0.35">
      <c r="A81" s="20" t="s">
        <v>76</v>
      </c>
      <c r="B81" s="20" t="s">
        <v>130</v>
      </c>
      <c r="C81">
        <v>2048</v>
      </c>
      <c r="D81" t="s">
        <v>360</v>
      </c>
      <c r="E81" t="s">
        <v>370</v>
      </c>
      <c r="F81" s="28">
        <v>380.9306382984077</v>
      </c>
    </row>
    <row r="82" spans="1:6" x14ac:dyDescent="0.35">
      <c r="A82" s="20" t="s">
        <v>76</v>
      </c>
      <c r="B82" s="20" t="s">
        <v>130</v>
      </c>
      <c r="C82">
        <v>2049</v>
      </c>
      <c r="D82" t="s">
        <v>360</v>
      </c>
      <c r="E82" t="s">
        <v>370</v>
      </c>
      <c r="F82" s="28">
        <v>374.90541232374488</v>
      </c>
    </row>
    <row r="83" spans="1:6" x14ac:dyDescent="0.35">
      <c r="A83" s="20" t="s">
        <v>76</v>
      </c>
      <c r="B83" s="20" t="s">
        <v>130</v>
      </c>
      <c r="C83">
        <v>2050</v>
      </c>
      <c r="D83" t="s">
        <v>360</v>
      </c>
      <c r="E83" t="s">
        <v>370</v>
      </c>
      <c r="F83" s="28">
        <v>368.07355090852184</v>
      </c>
    </row>
    <row r="84" spans="1:6" x14ac:dyDescent="0.35">
      <c r="A84" s="20" t="s">
        <v>9</v>
      </c>
      <c r="B84" s="20" t="s">
        <v>127</v>
      </c>
      <c r="C84">
        <v>2010</v>
      </c>
      <c r="D84" t="s">
        <v>360</v>
      </c>
      <c r="E84" t="s">
        <v>370</v>
      </c>
      <c r="F84" s="28">
        <v>247.22286242566403</v>
      </c>
    </row>
    <row r="85" spans="1:6" x14ac:dyDescent="0.35">
      <c r="A85" s="20" t="s">
        <v>9</v>
      </c>
      <c r="B85" s="20" t="s">
        <v>127</v>
      </c>
      <c r="C85">
        <v>2011</v>
      </c>
      <c r="D85" t="s">
        <v>360</v>
      </c>
      <c r="E85" t="s">
        <v>370</v>
      </c>
      <c r="F85" s="28">
        <v>277.30217054517487</v>
      </c>
    </row>
    <row r="86" spans="1:6" x14ac:dyDescent="0.35">
      <c r="A86" s="20" t="s">
        <v>9</v>
      </c>
      <c r="B86" s="20" t="s">
        <v>127</v>
      </c>
      <c r="C86">
        <v>2012</v>
      </c>
      <c r="D86" t="s">
        <v>360</v>
      </c>
      <c r="E86" t="s">
        <v>370</v>
      </c>
      <c r="F86" s="28">
        <v>335.78822629323383</v>
      </c>
    </row>
    <row r="87" spans="1:6" x14ac:dyDescent="0.35">
      <c r="A87" s="20" t="s">
        <v>9</v>
      </c>
      <c r="B87" s="20" t="s">
        <v>127</v>
      </c>
      <c r="C87">
        <v>2013</v>
      </c>
      <c r="D87" t="s">
        <v>360</v>
      </c>
      <c r="E87" t="s">
        <v>370</v>
      </c>
      <c r="F87" s="28">
        <v>365.44141027186697</v>
      </c>
    </row>
    <row r="88" spans="1:6" x14ac:dyDescent="0.35">
      <c r="A88" s="20" t="s">
        <v>9</v>
      </c>
      <c r="B88" s="20" t="s">
        <v>127</v>
      </c>
      <c r="C88">
        <v>2014</v>
      </c>
      <c r="D88" t="s">
        <v>360</v>
      </c>
      <c r="E88" t="s">
        <v>370</v>
      </c>
      <c r="F88" s="28">
        <v>386.52487171615354</v>
      </c>
    </row>
    <row r="89" spans="1:6" x14ac:dyDescent="0.35">
      <c r="A89" s="20" t="s">
        <v>9</v>
      </c>
      <c r="B89" s="20" t="s">
        <v>127</v>
      </c>
      <c r="C89">
        <v>2015</v>
      </c>
      <c r="D89" t="s">
        <v>360</v>
      </c>
      <c r="E89" t="s">
        <v>370</v>
      </c>
      <c r="F89" s="28">
        <v>405.77920349251963</v>
      </c>
    </row>
    <row r="90" spans="1:6" x14ac:dyDescent="0.35">
      <c r="A90" s="20" t="s">
        <v>9</v>
      </c>
      <c r="B90" s="20" t="s">
        <v>127</v>
      </c>
      <c r="C90">
        <v>2016</v>
      </c>
      <c r="D90" t="s">
        <v>360</v>
      </c>
      <c r="E90" t="s">
        <v>370</v>
      </c>
      <c r="F90" s="28">
        <v>386.83670743926547</v>
      </c>
    </row>
    <row r="91" spans="1:6" x14ac:dyDescent="0.35">
      <c r="A91" s="20" t="s">
        <v>9</v>
      </c>
      <c r="B91" s="20" t="s">
        <v>127</v>
      </c>
      <c r="C91">
        <v>2017</v>
      </c>
      <c r="D91" t="s">
        <v>360</v>
      </c>
      <c r="E91" t="s">
        <v>370</v>
      </c>
      <c r="F91" s="28">
        <v>335.60102910202403</v>
      </c>
    </row>
    <row r="92" spans="1:6" x14ac:dyDescent="0.35">
      <c r="A92" s="20" t="s">
        <v>9</v>
      </c>
      <c r="B92" s="20" t="s">
        <v>127</v>
      </c>
      <c r="C92">
        <v>2018</v>
      </c>
      <c r="D92" t="s">
        <v>360</v>
      </c>
      <c r="E92" t="s">
        <v>370</v>
      </c>
      <c r="F92" s="28">
        <v>271.91637552036525</v>
      </c>
    </row>
    <row r="93" spans="1:6" x14ac:dyDescent="0.35">
      <c r="A93" s="20" t="s">
        <v>9</v>
      </c>
      <c r="B93" s="20" t="s">
        <v>127</v>
      </c>
      <c r="C93">
        <v>2019</v>
      </c>
      <c r="D93" t="s">
        <v>360</v>
      </c>
      <c r="E93" t="s">
        <v>370</v>
      </c>
      <c r="F93" s="28">
        <v>245.3299938038094</v>
      </c>
    </row>
    <row r="94" spans="1:6" x14ac:dyDescent="0.35">
      <c r="A94" s="20" t="s">
        <v>9</v>
      </c>
      <c r="B94" s="20" t="s">
        <v>127</v>
      </c>
      <c r="C94">
        <v>2020</v>
      </c>
      <c r="D94" t="s">
        <v>360</v>
      </c>
      <c r="E94" t="s">
        <v>370</v>
      </c>
      <c r="F94" s="28">
        <v>207.98478571159114</v>
      </c>
    </row>
    <row r="95" spans="1:6" x14ac:dyDescent="0.35">
      <c r="A95" s="20" t="s">
        <v>9</v>
      </c>
      <c r="B95" s="20" t="s">
        <v>127</v>
      </c>
      <c r="C95">
        <v>2021</v>
      </c>
      <c r="D95" t="s">
        <v>360</v>
      </c>
      <c r="E95" t="s">
        <v>370</v>
      </c>
      <c r="F95" s="28">
        <v>249.28749471247755</v>
      </c>
    </row>
    <row r="96" spans="1:6" x14ac:dyDescent="0.35">
      <c r="A96" s="20" t="s">
        <v>9</v>
      </c>
      <c r="B96" s="20" t="s">
        <v>127</v>
      </c>
      <c r="C96">
        <v>2022</v>
      </c>
      <c r="D96" t="s">
        <v>360</v>
      </c>
      <c r="E96" t="s">
        <v>370</v>
      </c>
      <c r="F96" s="28">
        <v>409.38822527029566</v>
      </c>
    </row>
    <row r="97" spans="1:6" x14ac:dyDescent="0.35">
      <c r="A97" s="20" t="s">
        <v>9</v>
      </c>
      <c r="B97" s="20" t="s">
        <v>127</v>
      </c>
      <c r="C97">
        <v>2023</v>
      </c>
      <c r="D97" t="s">
        <v>360</v>
      </c>
      <c r="E97" t="s">
        <v>370</v>
      </c>
      <c r="F97" s="28">
        <v>402.81870877500529</v>
      </c>
    </row>
    <row r="98" spans="1:6" x14ac:dyDescent="0.35">
      <c r="A98" s="20" t="s">
        <v>9</v>
      </c>
      <c r="B98" s="20" t="s">
        <v>127</v>
      </c>
      <c r="C98">
        <v>2024</v>
      </c>
      <c r="D98" t="s">
        <v>360</v>
      </c>
      <c r="E98" t="s">
        <v>370</v>
      </c>
      <c r="F98" s="28">
        <v>417.63351213725321</v>
      </c>
    </row>
    <row r="99" spans="1:6" x14ac:dyDescent="0.35">
      <c r="A99" s="20" t="s">
        <v>9</v>
      </c>
      <c r="B99" s="20" t="s">
        <v>127</v>
      </c>
      <c r="C99">
        <v>2025</v>
      </c>
      <c r="D99" t="s">
        <v>360</v>
      </c>
      <c r="E99" t="s">
        <v>370</v>
      </c>
      <c r="F99" s="28">
        <v>415.9735619877282</v>
      </c>
    </row>
    <row r="100" spans="1:6" x14ac:dyDescent="0.35">
      <c r="A100" s="20" t="s">
        <v>9</v>
      </c>
      <c r="B100" s="20" t="s">
        <v>127</v>
      </c>
      <c r="C100">
        <v>2026</v>
      </c>
      <c r="D100" t="s">
        <v>360</v>
      </c>
      <c r="E100" t="s">
        <v>370</v>
      </c>
      <c r="F100" s="28">
        <v>427.65811047071685</v>
      </c>
    </row>
    <row r="101" spans="1:6" x14ac:dyDescent="0.35">
      <c r="A101" s="20" t="s">
        <v>9</v>
      </c>
      <c r="B101" s="20" t="s">
        <v>127</v>
      </c>
      <c r="C101">
        <v>2027</v>
      </c>
      <c r="D101" t="s">
        <v>360</v>
      </c>
      <c r="E101" t="s">
        <v>370</v>
      </c>
      <c r="F101" s="28">
        <v>463.42329936731329</v>
      </c>
    </row>
    <row r="102" spans="1:6" x14ac:dyDescent="0.35">
      <c r="A102" s="20" t="s">
        <v>9</v>
      </c>
      <c r="B102" s="20" t="s">
        <v>127</v>
      </c>
      <c r="C102">
        <v>2028</v>
      </c>
      <c r="D102" t="s">
        <v>360</v>
      </c>
      <c r="E102" t="s">
        <v>370</v>
      </c>
      <c r="F102" s="28">
        <v>500.78189840623168</v>
      </c>
    </row>
    <row r="103" spans="1:6" x14ac:dyDescent="0.35">
      <c r="A103" s="20" t="s">
        <v>9</v>
      </c>
      <c r="B103" s="20" t="s">
        <v>127</v>
      </c>
      <c r="C103">
        <v>2029</v>
      </c>
      <c r="D103" t="s">
        <v>360</v>
      </c>
      <c r="E103" t="s">
        <v>370</v>
      </c>
      <c r="F103" s="28">
        <v>519.61705681192939</v>
      </c>
    </row>
    <row r="104" spans="1:6" x14ac:dyDescent="0.35">
      <c r="A104" s="20" t="s">
        <v>9</v>
      </c>
      <c r="B104" s="20" t="s">
        <v>127</v>
      </c>
      <c r="C104">
        <v>2030</v>
      </c>
      <c r="D104" t="s">
        <v>360</v>
      </c>
      <c r="E104" t="s">
        <v>370</v>
      </c>
      <c r="F104" s="28">
        <v>540.75995549164736</v>
      </c>
    </row>
    <row r="105" spans="1:6" x14ac:dyDescent="0.35">
      <c r="A105" s="20" t="s">
        <v>9</v>
      </c>
      <c r="B105" s="20" t="s">
        <v>127</v>
      </c>
      <c r="C105">
        <v>2031</v>
      </c>
      <c r="D105" t="s">
        <v>360</v>
      </c>
      <c r="E105" t="s">
        <v>370</v>
      </c>
      <c r="F105" s="28">
        <v>509.82213200913009</v>
      </c>
    </row>
    <row r="106" spans="1:6" x14ac:dyDescent="0.35">
      <c r="A106" s="20" t="s">
        <v>9</v>
      </c>
      <c r="B106" s="20" t="s">
        <v>127</v>
      </c>
      <c r="C106">
        <v>2032</v>
      </c>
      <c r="D106" t="s">
        <v>360</v>
      </c>
      <c r="E106" t="s">
        <v>370</v>
      </c>
      <c r="F106" s="28">
        <v>481.30851665492258</v>
      </c>
    </row>
    <row r="107" spans="1:6" x14ac:dyDescent="0.35">
      <c r="A107" s="20" t="s">
        <v>9</v>
      </c>
      <c r="B107" s="20" t="s">
        <v>127</v>
      </c>
      <c r="C107">
        <v>2033</v>
      </c>
      <c r="D107" t="s">
        <v>360</v>
      </c>
      <c r="E107" t="s">
        <v>370</v>
      </c>
      <c r="F107" s="28">
        <v>429.87590951350813</v>
      </c>
    </row>
    <row r="108" spans="1:6" x14ac:dyDescent="0.35">
      <c r="A108" s="20" t="s">
        <v>9</v>
      </c>
      <c r="B108" s="20" t="s">
        <v>127</v>
      </c>
      <c r="C108">
        <v>2034</v>
      </c>
      <c r="D108" t="s">
        <v>360</v>
      </c>
      <c r="E108" t="s">
        <v>370</v>
      </c>
      <c r="F108" s="28">
        <v>355.23273732479828</v>
      </c>
    </row>
    <row r="109" spans="1:6" x14ac:dyDescent="0.35">
      <c r="A109" s="20" t="s">
        <v>9</v>
      </c>
      <c r="B109" s="20" t="s">
        <v>127</v>
      </c>
      <c r="C109">
        <v>2035</v>
      </c>
      <c r="D109" t="s">
        <v>360</v>
      </c>
      <c r="E109" t="s">
        <v>370</v>
      </c>
      <c r="F109" s="28">
        <v>272.45247185805096</v>
      </c>
    </row>
    <row r="110" spans="1:6" x14ac:dyDescent="0.35">
      <c r="A110" s="20" t="s">
        <v>9</v>
      </c>
      <c r="B110" s="20" t="s">
        <v>127</v>
      </c>
      <c r="C110">
        <v>2036</v>
      </c>
      <c r="D110" t="s">
        <v>360</v>
      </c>
      <c r="E110" t="s">
        <v>370</v>
      </c>
      <c r="F110" s="28">
        <v>210.27206588397914</v>
      </c>
    </row>
    <row r="111" spans="1:6" x14ac:dyDescent="0.35">
      <c r="A111" s="20" t="s">
        <v>9</v>
      </c>
      <c r="B111" s="20" t="s">
        <v>127</v>
      </c>
      <c r="C111">
        <v>2037</v>
      </c>
      <c r="D111" t="s">
        <v>360</v>
      </c>
      <c r="E111" t="s">
        <v>370</v>
      </c>
      <c r="F111" s="28">
        <v>137.18354022069187</v>
      </c>
    </row>
    <row r="112" spans="1:6" x14ac:dyDescent="0.35">
      <c r="A112" s="20" t="s">
        <v>9</v>
      </c>
      <c r="B112" s="20" t="s">
        <v>127</v>
      </c>
      <c r="C112">
        <v>2038</v>
      </c>
      <c r="D112" t="s">
        <v>360</v>
      </c>
      <c r="E112" t="s">
        <v>370</v>
      </c>
      <c r="F112" s="28">
        <v>70.168757769679999</v>
      </c>
    </row>
    <row r="113" spans="1:6" x14ac:dyDescent="0.35">
      <c r="A113" s="20" t="s">
        <v>9</v>
      </c>
      <c r="B113" s="20" t="s">
        <v>127</v>
      </c>
      <c r="C113">
        <v>2039</v>
      </c>
      <c r="D113" t="s">
        <v>360</v>
      </c>
      <c r="E113" t="s">
        <v>370</v>
      </c>
      <c r="F113" s="28">
        <v>16.218717994613225</v>
      </c>
    </row>
    <row r="114" spans="1:6" x14ac:dyDescent="0.35">
      <c r="A114" s="20" t="s">
        <v>9</v>
      </c>
      <c r="B114" s="20" t="s">
        <v>127</v>
      </c>
      <c r="C114">
        <v>2040</v>
      </c>
      <c r="D114" t="s">
        <v>360</v>
      </c>
      <c r="E114" t="s">
        <v>370</v>
      </c>
      <c r="F114" s="28">
        <v>-2.2033364826450126</v>
      </c>
    </row>
    <row r="115" spans="1:6" x14ac:dyDescent="0.35">
      <c r="A115" s="20" t="s">
        <v>9</v>
      </c>
      <c r="B115" s="20" t="s">
        <v>127</v>
      </c>
      <c r="C115">
        <v>2041</v>
      </c>
      <c r="D115" t="s">
        <v>360</v>
      </c>
      <c r="E115" t="s">
        <v>370</v>
      </c>
      <c r="F115" s="28">
        <v>-12.955118550227256</v>
      </c>
    </row>
    <row r="116" spans="1:6" x14ac:dyDescent="0.35">
      <c r="A116" s="20" t="s">
        <v>9</v>
      </c>
      <c r="B116" s="20" t="s">
        <v>127</v>
      </c>
      <c r="C116">
        <v>2042</v>
      </c>
      <c r="D116" t="s">
        <v>360</v>
      </c>
      <c r="E116" t="s">
        <v>370</v>
      </c>
      <c r="F116" s="28">
        <v>-20.066664721298498</v>
      </c>
    </row>
    <row r="117" spans="1:6" x14ac:dyDescent="0.35">
      <c r="A117" s="20" t="s">
        <v>9</v>
      </c>
      <c r="B117" s="20" t="s">
        <v>127</v>
      </c>
      <c r="C117">
        <v>2043</v>
      </c>
      <c r="D117" t="s">
        <v>360</v>
      </c>
      <c r="E117" t="s">
        <v>370</v>
      </c>
      <c r="F117" s="28">
        <v>-32.171841043208055</v>
      </c>
    </row>
    <row r="118" spans="1:6" x14ac:dyDescent="0.35">
      <c r="A118" s="20" t="s">
        <v>9</v>
      </c>
      <c r="B118" s="20" t="s">
        <v>127</v>
      </c>
      <c r="C118">
        <v>2044</v>
      </c>
      <c r="D118" t="s">
        <v>360</v>
      </c>
      <c r="E118" t="s">
        <v>370</v>
      </c>
      <c r="F118" s="28">
        <v>-48.722384050795782</v>
      </c>
    </row>
    <row r="119" spans="1:6" x14ac:dyDescent="0.35">
      <c r="A119" s="20" t="s">
        <v>9</v>
      </c>
      <c r="B119" s="20" t="s">
        <v>127</v>
      </c>
      <c r="C119">
        <v>2045</v>
      </c>
      <c r="D119" t="s">
        <v>360</v>
      </c>
      <c r="E119" t="s">
        <v>370</v>
      </c>
      <c r="F119" s="28">
        <v>-73.369780141948524</v>
      </c>
    </row>
    <row r="120" spans="1:6" x14ac:dyDescent="0.35">
      <c r="A120" s="20" t="s">
        <v>9</v>
      </c>
      <c r="B120" s="20" t="s">
        <v>127</v>
      </c>
      <c r="C120">
        <v>2046</v>
      </c>
      <c r="D120" t="s">
        <v>360</v>
      </c>
      <c r="E120" t="s">
        <v>370</v>
      </c>
      <c r="F120" s="28">
        <v>-91.037098146459755</v>
      </c>
    </row>
    <row r="121" spans="1:6" x14ac:dyDescent="0.35">
      <c r="A121" s="20" t="s">
        <v>9</v>
      </c>
      <c r="B121" s="20" t="s">
        <v>127</v>
      </c>
      <c r="C121">
        <v>2047</v>
      </c>
      <c r="D121" t="s">
        <v>360</v>
      </c>
      <c r="E121" t="s">
        <v>370</v>
      </c>
      <c r="F121" s="28">
        <v>-94.763750690437377</v>
      </c>
    </row>
    <row r="122" spans="1:6" x14ac:dyDescent="0.35">
      <c r="A122" s="20" t="s">
        <v>9</v>
      </c>
      <c r="B122" s="20" t="s">
        <v>127</v>
      </c>
      <c r="C122">
        <v>2048</v>
      </c>
      <c r="D122" t="s">
        <v>360</v>
      </c>
      <c r="E122" t="s">
        <v>370</v>
      </c>
      <c r="F122" s="28">
        <v>-94.306510836768481</v>
      </c>
    </row>
    <row r="123" spans="1:6" x14ac:dyDescent="0.35">
      <c r="A123" s="20" t="s">
        <v>9</v>
      </c>
      <c r="B123" s="20" t="s">
        <v>127</v>
      </c>
      <c r="C123">
        <v>2049</v>
      </c>
      <c r="D123" t="s">
        <v>360</v>
      </c>
      <c r="E123" t="s">
        <v>370</v>
      </c>
      <c r="F123" s="28">
        <v>-109.98013828980524</v>
      </c>
    </row>
    <row r="124" spans="1:6" x14ac:dyDescent="0.35">
      <c r="A124" s="20" t="s">
        <v>9</v>
      </c>
      <c r="B124" s="20" t="s">
        <v>127</v>
      </c>
      <c r="C124">
        <v>2050</v>
      </c>
      <c r="D124" t="s">
        <v>360</v>
      </c>
      <c r="E124" t="s">
        <v>370</v>
      </c>
      <c r="F124" s="28">
        <v>-119.07085351368011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8B6D-A57C-41B8-BE21-CC02C48AEBB2}">
  <dimension ref="A1:P48"/>
  <sheetViews>
    <sheetView topLeftCell="G1" workbookViewId="0">
      <selection activeCell="P2" sqref="P2"/>
    </sheetView>
  </sheetViews>
  <sheetFormatPr defaultRowHeight="14.5" x14ac:dyDescent="0.35"/>
  <sheetData>
    <row r="1" spans="1:16" x14ac:dyDescent="0.35">
      <c r="B1" t="s">
        <v>77</v>
      </c>
      <c r="E1" t="s">
        <v>76</v>
      </c>
      <c r="I1" t="s">
        <v>9</v>
      </c>
      <c r="M1" t="s">
        <v>361</v>
      </c>
    </row>
    <row r="2" spans="1:16" x14ac:dyDescent="0.35">
      <c r="A2" t="s">
        <v>4</v>
      </c>
      <c r="B2" t="s">
        <v>362</v>
      </c>
      <c r="E2" t="s">
        <v>362</v>
      </c>
      <c r="I2" t="s">
        <v>362</v>
      </c>
      <c r="M2" s="16" t="s">
        <v>4</v>
      </c>
      <c r="N2" s="16" t="s">
        <v>363</v>
      </c>
      <c r="O2" s="16" t="s">
        <v>364</v>
      </c>
      <c r="P2" s="16" t="s">
        <v>365</v>
      </c>
    </row>
    <row r="3" spans="1:16" x14ac:dyDescent="0.35">
      <c r="A3">
        <v>2005</v>
      </c>
      <c r="B3">
        <v>2718.4668610000003</v>
      </c>
      <c r="E3" s="26">
        <v>2005</v>
      </c>
      <c r="F3">
        <v>2718.4668610000003</v>
      </c>
      <c r="I3" s="26">
        <v>2005</v>
      </c>
      <c r="J3">
        <v>2718.4668610000003</v>
      </c>
      <c r="M3" s="16">
        <v>2021</v>
      </c>
      <c r="N3" s="16">
        <v>1</v>
      </c>
      <c r="O3" s="16">
        <v>1</v>
      </c>
      <c r="P3" s="16">
        <v>1</v>
      </c>
    </row>
    <row r="4" spans="1:16" x14ac:dyDescent="0.35">
      <c r="A4">
        <v>2006</v>
      </c>
      <c r="B4">
        <v>2690.3012629999998</v>
      </c>
      <c r="E4" s="26">
        <v>2006</v>
      </c>
      <c r="F4">
        <v>2690.3012629999998</v>
      </c>
      <c r="I4" s="26">
        <v>2006</v>
      </c>
      <c r="J4">
        <v>2690.3012629999998</v>
      </c>
      <c r="M4" s="16">
        <v>2022</v>
      </c>
      <c r="N4" s="16">
        <v>1.0410729999999999</v>
      </c>
      <c r="O4" s="16">
        <v>1.0410790000000001</v>
      </c>
      <c r="P4" s="16">
        <v>1.037866</v>
      </c>
    </row>
    <row r="5" spans="1:16" x14ac:dyDescent="0.35">
      <c r="A5">
        <v>2007</v>
      </c>
      <c r="B5">
        <v>2775.161094</v>
      </c>
      <c r="E5" s="26">
        <v>2007</v>
      </c>
      <c r="F5">
        <v>2775.161094</v>
      </c>
      <c r="I5" s="26">
        <v>2007</v>
      </c>
      <c r="J5">
        <v>2775.161094</v>
      </c>
      <c r="M5" s="16">
        <v>2023</v>
      </c>
      <c r="N5" s="16">
        <v>1.1253789999999999</v>
      </c>
      <c r="O5" s="16">
        <v>1.123372</v>
      </c>
      <c r="P5" s="16">
        <v>1.120036</v>
      </c>
    </row>
    <row r="6" spans="1:16" x14ac:dyDescent="0.35">
      <c r="A6">
        <v>2008</v>
      </c>
      <c r="B6">
        <v>2699.5983040000001</v>
      </c>
      <c r="E6" s="26">
        <v>2008</v>
      </c>
      <c r="F6">
        <v>2699.5983040000001</v>
      </c>
      <c r="I6" s="26">
        <v>2008</v>
      </c>
      <c r="J6">
        <v>2699.5983040000001</v>
      </c>
      <c r="M6" s="16">
        <v>2024</v>
      </c>
      <c r="N6" s="16">
        <v>1.1848000000000001</v>
      </c>
      <c r="O6" s="16">
        <v>1.182407</v>
      </c>
      <c r="P6" s="16">
        <v>1.180779</v>
      </c>
    </row>
    <row r="7" spans="1:16" x14ac:dyDescent="0.35">
      <c r="A7">
        <v>2009</v>
      </c>
      <c r="B7">
        <v>2435.525787</v>
      </c>
      <c r="E7" s="26">
        <v>2009</v>
      </c>
      <c r="F7">
        <v>2435.525787</v>
      </c>
      <c r="I7" s="26">
        <v>2009</v>
      </c>
      <c r="J7">
        <v>2435.525787</v>
      </c>
      <c r="M7" s="16">
        <v>2025</v>
      </c>
      <c r="N7" s="16">
        <v>1.217123</v>
      </c>
      <c r="O7" s="16">
        <v>1.210685</v>
      </c>
      <c r="P7" s="16">
        <v>1.201287</v>
      </c>
    </row>
    <row r="8" spans="1:16" x14ac:dyDescent="0.35">
      <c r="A8">
        <v>2010</v>
      </c>
      <c r="B8">
        <v>2450.8950689999997</v>
      </c>
      <c r="E8" s="26">
        <v>2010</v>
      </c>
      <c r="F8">
        <v>2450.8950689999997</v>
      </c>
      <c r="I8" s="26">
        <v>2010</v>
      </c>
      <c r="J8">
        <v>2450.8950689999997</v>
      </c>
      <c r="M8" s="16">
        <v>2026</v>
      </c>
      <c r="N8" s="16">
        <v>1.2493019999999999</v>
      </c>
      <c r="O8" s="16">
        <v>1.231589</v>
      </c>
      <c r="P8" s="16">
        <v>1.202739</v>
      </c>
    </row>
    <row r="9" spans="1:16" x14ac:dyDescent="0.35">
      <c r="A9">
        <v>2011</v>
      </c>
      <c r="B9">
        <v>2512.8944229999993</v>
      </c>
      <c r="E9" s="26">
        <v>2011</v>
      </c>
      <c r="F9">
        <v>2512.8944229999993</v>
      </c>
      <c r="I9" s="26">
        <v>2011</v>
      </c>
      <c r="J9">
        <v>2512.8944229999993</v>
      </c>
      <c r="M9" s="16">
        <v>2027</v>
      </c>
      <c r="N9" s="16">
        <v>1.284111</v>
      </c>
      <c r="O9" s="16">
        <v>1.2440899999999999</v>
      </c>
      <c r="P9" s="16">
        <v>1.1853009999999999</v>
      </c>
    </row>
    <row r="10" spans="1:16" x14ac:dyDescent="0.35">
      <c r="A10">
        <v>2012</v>
      </c>
      <c r="B10">
        <v>2623.4330200000004</v>
      </c>
      <c r="E10" s="26">
        <v>2012</v>
      </c>
      <c r="F10">
        <v>2623.4330200000004</v>
      </c>
      <c r="I10" s="26">
        <v>2012</v>
      </c>
      <c r="J10">
        <v>2623.4330200000004</v>
      </c>
      <c r="M10" s="16">
        <v>2028</v>
      </c>
      <c r="N10" s="16">
        <v>1.3209219999999999</v>
      </c>
      <c r="O10" s="16">
        <v>1.296575</v>
      </c>
      <c r="P10" s="16">
        <v>1.1590879999999999</v>
      </c>
    </row>
    <row r="11" spans="1:16" x14ac:dyDescent="0.35">
      <c r="A11">
        <v>2013</v>
      </c>
      <c r="B11">
        <v>2759.6895010000003</v>
      </c>
      <c r="E11" s="26">
        <v>2013</v>
      </c>
      <c r="F11">
        <v>2759.6895010000003</v>
      </c>
      <c r="I11" s="26">
        <v>2013</v>
      </c>
      <c r="J11">
        <v>2759.6895010000003</v>
      </c>
      <c r="M11" s="16">
        <v>2029</v>
      </c>
      <c r="N11" s="16">
        <v>1.3922950000000001</v>
      </c>
      <c r="O11" s="16">
        <v>1.321388</v>
      </c>
      <c r="P11" s="16">
        <v>1.142808</v>
      </c>
    </row>
    <row r="12" spans="1:16" x14ac:dyDescent="0.35">
      <c r="A12">
        <v>2014</v>
      </c>
      <c r="B12">
        <v>2889.9456930000006</v>
      </c>
      <c r="E12" s="26">
        <v>2014</v>
      </c>
      <c r="F12">
        <v>2889.9456930000006</v>
      </c>
      <c r="I12" s="26">
        <v>2014</v>
      </c>
      <c r="J12">
        <v>2889.9456930000006</v>
      </c>
      <c r="M12" s="16">
        <v>2030</v>
      </c>
      <c r="N12" s="16">
        <v>1.407454</v>
      </c>
      <c r="O12" s="16">
        <v>1.3134790000000001</v>
      </c>
      <c r="P12" s="16">
        <v>1.1189880000000001</v>
      </c>
    </row>
    <row r="13" spans="1:16" x14ac:dyDescent="0.35">
      <c r="A13">
        <v>2015</v>
      </c>
      <c r="B13">
        <v>2532.7313450000001</v>
      </c>
      <c r="E13" s="26">
        <v>2015</v>
      </c>
      <c r="F13">
        <v>2532.7313450000001</v>
      </c>
      <c r="I13" s="26">
        <v>2015</v>
      </c>
      <c r="J13">
        <v>2532.7313450000001</v>
      </c>
      <c r="M13" s="16">
        <v>2031</v>
      </c>
      <c r="N13" s="16">
        <v>1.4235120000000001</v>
      </c>
      <c r="O13" s="16">
        <v>1.31443</v>
      </c>
      <c r="P13" s="16">
        <v>1.062581</v>
      </c>
    </row>
    <row r="14" spans="1:16" x14ac:dyDescent="0.35">
      <c r="A14">
        <v>2016</v>
      </c>
      <c r="B14">
        <v>2374.3165740000004</v>
      </c>
      <c r="E14" s="26">
        <v>2016</v>
      </c>
      <c r="F14">
        <v>2374.3165740000004</v>
      </c>
      <c r="I14" s="26">
        <v>2016</v>
      </c>
      <c r="J14">
        <v>2374.3165740000004</v>
      </c>
      <c r="M14" s="16">
        <v>2032</v>
      </c>
      <c r="N14" s="16">
        <v>1.417441</v>
      </c>
      <c r="O14" s="16">
        <v>1.2938590000000001</v>
      </c>
      <c r="P14" s="16">
        <v>1.035034</v>
      </c>
    </row>
    <row r="15" spans="1:16" x14ac:dyDescent="0.35">
      <c r="A15">
        <v>2017</v>
      </c>
      <c r="B15">
        <v>2425.846501</v>
      </c>
      <c r="E15" s="26">
        <v>2017</v>
      </c>
      <c r="F15">
        <v>2425.846501</v>
      </c>
      <c r="I15" s="26">
        <v>2017</v>
      </c>
      <c r="J15">
        <v>2425.846501</v>
      </c>
      <c r="M15" s="16">
        <v>2033</v>
      </c>
      <c r="N15" s="16">
        <v>1.4277690000000001</v>
      </c>
      <c r="O15" s="16">
        <v>1.2876719999999999</v>
      </c>
      <c r="P15" s="16">
        <v>0.95758399999999999</v>
      </c>
    </row>
    <row r="16" spans="1:16" x14ac:dyDescent="0.35">
      <c r="A16">
        <v>2018</v>
      </c>
      <c r="B16">
        <v>2545.9391650000002</v>
      </c>
      <c r="E16" s="26">
        <v>2018</v>
      </c>
      <c r="F16">
        <v>2545.9391650000002</v>
      </c>
      <c r="I16" s="26">
        <v>2018</v>
      </c>
      <c r="J16">
        <v>2545.9391650000002</v>
      </c>
      <c r="M16" s="16">
        <v>2034</v>
      </c>
      <c r="N16" s="16">
        <v>1.4425760000000001</v>
      </c>
      <c r="O16" s="16">
        <v>1.2828520000000001</v>
      </c>
      <c r="P16" s="16">
        <v>0.89852799999999999</v>
      </c>
    </row>
    <row r="17" spans="1:16" x14ac:dyDescent="0.35">
      <c r="A17">
        <v>2019</v>
      </c>
      <c r="B17">
        <v>2607.9908019999998</v>
      </c>
      <c r="E17" s="26">
        <v>2019</v>
      </c>
      <c r="F17">
        <v>2585.1762169999997</v>
      </c>
      <c r="I17" s="26">
        <v>2019</v>
      </c>
      <c r="J17">
        <v>2607.9908019999998</v>
      </c>
      <c r="M17" s="16">
        <v>2035</v>
      </c>
      <c r="N17" s="16">
        <v>1.4561949999999999</v>
      </c>
      <c r="O17" s="16">
        <v>1.2698229999999999</v>
      </c>
      <c r="P17" s="16">
        <v>0.85244799999999998</v>
      </c>
    </row>
    <row r="18" spans="1:16" x14ac:dyDescent="0.35">
      <c r="A18">
        <v>2020</v>
      </c>
      <c r="B18">
        <v>2402.074423</v>
      </c>
      <c r="E18" s="26">
        <v>2020</v>
      </c>
      <c r="F18">
        <v>2402.074423</v>
      </c>
      <c r="I18" s="26">
        <v>2020</v>
      </c>
      <c r="J18">
        <v>2402.074423</v>
      </c>
      <c r="M18" s="16">
        <v>2036</v>
      </c>
      <c r="N18" s="16">
        <v>1.4666049999999999</v>
      </c>
      <c r="O18" s="16">
        <v>1.2458279999999999</v>
      </c>
      <c r="P18" s="16">
        <v>0.78798599999999996</v>
      </c>
    </row>
    <row r="19" spans="1:16" x14ac:dyDescent="0.35">
      <c r="A19">
        <v>2021</v>
      </c>
      <c r="B19">
        <v>2378.7606210000004</v>
      </c>
      <c r="C19" s="25">
        <f>1</f>
        <v>1</v>
      </c>
      <c r="E19" s="26">
        <v>2021</v>
      </c>
      <c r="F19">
        <v>2378.7606210000004</v>
      </c>
      <c r="G19" s="25">
        <f>1</f>
        <v>1</v>
      </c>
      <c r="I19" s="26">
        <v>2021</v>
      </c>
      <c r="J19">
        <v>2378.7606210000004</v>
      </c>
      <c r="K19" s="25">
        <f>1</f>
        <v>1</v>
      </c>
      <c r="M19" s="16">
        <v>2037</v>
      </c>
      <c r="N19" s="16">
        <v>1.478599</v>
      </c>
      <c r="O19" s="16">
        <v>1.2185809999999999</v>
      </c>
      <c r="P19" s="16">
        <v>0.75922299999999998</v>
      </c>
    </row>
    <row r="20" spans="1:16" x14ac:dyDescent="0.35">
      <c r="A20">
        <v>2022</v>
      </c>
      <c r="B20">
        <v>2476.464297</v>
      </c>
      <c r="C20" s="25">
        <f>(B20-$B$19)/$B$19+1</f>
        <v>1.0410733535511978</v>
      </c>
      <c r="E20" s="26">
        <v>2022</v>
      </c>
      <c r="F20">
        <v>2476.4766180000001</v>
      </c>
      <c r="G20" s="25">
        <f>(F20-$F$19)/$B$19+1</f>
        <v>1.0410785331392114</v>
      </c>
      <c r="I20" s="26">
        <v>2022</v>
      </c>
      <c r="J20">
        <v>2468.8357879999999</v>
      </c>
      <c r="K20" s="25">
        <f>(J20-$J$19)/$J$19+1</f>
        <v>1.0378664276702769</v>
      </c>
      <c r="M20" s="16">
        <v>2038</v>
      </c>
      <c r="N20" s="16">
        <v>1.4898480000000001</v>
      </c>
      <c r="O20" s="16">
        <v>1.2161109999999999</v>
      </c>
      <c r="P20" s="16">
        <v>0.73603399999999997</v>
      </c>
    </row>
    <row r="21" spans="1:16" x14ac:dyDescent="0.35">
      <c r="A21">
        <v>2023</v>
      </c>
      <c r="B21">
        <v>2677.0080330000001</v>
      </c>
      <c r="C21" s="25">
        <f t="shared" ref="C21:C48" si="0">(B21-$B$19)/$B$19+1</f>
        <v>1.1253793296252821</v>
      </c>
      <c r="E21" s="26">
        <v>2023</v>
      </c>
      <c r="F21">
        <v>2672.2335650000005</v>
      </c>
      <c r="G21" s="25">
        <f t="shared" ref="G21:G48" si="1">(F21-$B$19)/$B$19+1</f>
        <v>1.1233722054288202</v>
      </c>
      <c r="I21" s="26">
        <v>2023</v>
      </c>
      <c r="J21">
        <v>2664.2964620000002</v>
      </c>
      <c r="K21" s="25">
        <f>(J21-$J$19)/$J$19+1</f>
        <v>1.1200355506473638</v>
      </c>
      <c r="M21" s="16">
        <v>2039</v>
      </c>
      <c r="N21" s="16">
        <v>1.4857419999999999</v>
      </c>
      <c r="O21" s="16">
        <v>1.209246</v>
      </c>
      <c r="P21" s="16">
        <v>0.71272400000000002</v>
      </c>
    </row>
    <row r="22" spans="1:16" x14ac:dyDescent="0.35">
      <c r="A22">
        <v>2024</v>
      </c>
      <c r="B22">
        <v>2818.3566740000001</v>
      </c>
      <c r="C22" s="25">
        <f t="shared" si="0"/>
        <v>1.1848004583223677</v>
      </c>
      <c r="E22" s="26">
        <v>2024</v>
      </c>
      <c r="F22">
        <v>2812.6640280000001</v>
      </c>
      <c r="G22" s="25">
        <f t="shared" si="1"/>
        <v>1.1824073440469147</v>
      </c>
      <c r="I22" s="26">
        <v>2024</v>
      </c>
      <c r="J22">
        <v>2808.7912240000005</v>
      </c>
      <c r="K22" s="25">
        <f t="shared" ref="K22:K47" si="2">(J22-$J$19)/$J$19+1</f>
        <v>1.1807792676588118</v>
      </c>
      <c r="M22" s="16">
        <v>2040</v>
      </c>
      <c r="N22" s="16">
        <v>1.4830639999999999</v>
      </c>
      <c r="O22" s="16">
        <v>1.2023200000000001</v>
      </c>
      <c r="P22" s="16">
        <v>0.69115800000000005</v>
      </c>
    </row>
    <row r="23" spans="1:16" x14ac:dyDescent="0.35">
      <c r="A23">
        <v>2025</v>
      </c>
      <c r="B23">
        <v>2895.2449809999998</v>
      </c>
      <c r="C23" s="25">
        <f t="shared" si="0"/>
        <v>1.2171233017061112</v>
      </c>
      <c r="E23" s="26">
        <v>2025</v>
      </c>
      <c r="F23">
        <v>2879.929639</v>
      </c>
      <c r="G23" s="25">
        <f t="shared" si="1"/>
        <v>1.2106849312938914</v>
      </c>
      <c r="I23" s="26">
        <v>2025</v>
      </c>
      <c r="J23">
        <v>2857.5737679999993</v>
      </c>
      <c r="K23" s="25">
        <f t="shared" si="2"/>
        <v>1.2012868141388318</v>
      </c>
      <c r="M23" s="16">
        <v>2041</v>
      </c>
      <c r="N23" s="16">
        <v>1.481088</v>
      </c>
      <c r="O23" s="16">
        <v>1.1945509999999999</v>
      </c>
      <c r="P23" s="16">
        <v>0.66516699999999995</v>
      </c>
    </row>
    <row r="24" spans="1:16" x14ac:dyDescent="0.35">
      <c r="A24">
        <v>2026</v>
      </c>
      <c r="B24">
        <v>2971.7896870000004</v>
      </c>
      <c r="C24" s="25">
        <f t="shared" si="0"/>
        <v>1.2493016997022164</v>
      </c>
      <c r="E24" s="26">
        <v>2026</v>
      </c>
      <c r="F24">
        <v>2929.6557820000003</v>
      </c>
      <c r="G24" s="25">
        <f t="shared" si="1"/>
        <v>1.2315891545103899</v>
      </c>
      <c r="I24" s="26">
        <v>2026</v>
      </c>
      <c r="J24">
        <v>2861.0274890000005</v>
      </c>
      <c r="K24" s="25">
        <f t="shared" si="2"/>
        <v>1.2027387134890695</v>
      </c>
      <c r="M24" s="16">
        <v>2042</v>
      </c>
      <c r="N24" s="16">
        <v>1.469395</v>
      </c>
      <c r="O24" s="16">
        <v>1.1797420000000001</v>
      </c>
      <c r="P24" s="16">
        <v>0.63428300000000004</v>
      </c>
    </row>
    <row r="25" spans="1:16" x14ac:dyDescent="0.35">
      <c r="A25">
        <v>2027</v>
      </c>
      <c r="B25">
        <v>3054.5933960000002</v>
      </c>
      <c r="C25" s="25">
        <f t="shared" si="0"/>
        <v>1.2841113010841285</v>
      </c>
      <c r="E25" s="26">
        <v>2027</v>
      </c>
      <c r="F25">
        <v>2959.39293</v>
      </c>
      <c r="G25" s="25">
        <f t="shared" si="1"/>
        <v>1.2440902644318659</v>
      </c>
      <c r="I25" s="26">
        <v>2027</v>
      </c>
      <c r="J25">
        <v>2819.5480149999999</v>
      </c>
      <c r="K25" s="25">
        <f t="shared" si="2"/>
        <v>1.1853012825707103</v>
      </c>
      <c r="M25" s="16">
        <v>2043</v>
      </c>
      <c r="N25" s="16">
        <v>1.4535370000000001</v>
      </c>
      <c r="O25" s="16">
        <v>1.166498</v>
      </c>
      <c r="P25" s="16">
        <v>0.60296499999999997</v>
      </c>
    </row>
    <row r="26" spans="1:16" x14ac:dyDescent="0.35">
      <c r="A26">
        <v>2028</v>
      </c>
      <c r="B26">
        <v>3142.156657</v>
      </c>
      <c r="C26" s="25">
        <f t="shared" si="0"/>
        <v>1.3209217561702689</v>
      </c>
      <c r="E26" s="26">
        <v>2028</v>
      </c>
      <c r="F26">
        <v>3084.2408</v>
      </c>
      <c r="G26" s="25">
        <f t="shared" si="1"/>
        <v>1.2965746837962304</v>
      </c>
      <c r="I26" s="26">
        <v>2028</v>
      </c>
      <c r="J26">
        <v>2757.1938900000005</v>
      </c>
      <c r="K26" s="25">
        <f t="shared" si="2"/>
        <v>1.1590884201037899</v>
      </c>
      <c r="M26" s="16">
        <v>2044</v>
      </c>
      <c r="N26" s="16">
        <v>1.4509030000000001</v>
      </c>
      <c r="O26" s="16">
        <v>1.1597189999999999</v>
      </c>
      <c r="P26" s="16">
        <v>0.574241</v>
      </c>
    </row>
    <row r="27" spans="1:16" x14ac:dyDescent="0.35">
      <c r="A27">
        <v>2029</v>
      </c>
      <c r="B27">
        <v>3311.9365560000001</v>
      </c>
      <c r="C27" s="25">
        <f t="shared" si="0"/>
        <v>1.3922950156320077</v>
      </c>
      <c r="E27" s="26">
        <v>2029</v>
      </c>
      <c r="F27">
        <v>3143.2647569999995</v>
      </c>
      <c r="G27" s="25">
        <f t="shared" si="1"/>
        <v>1.3213875869857856</v>
      </c>
      <c r="I27" s="26">
        <v>2029</v>
      </c>
      <c r="J27">
        <v>2718.4670139999998</v>
      </c>
      <c r="K27" s="25">
        <f t="shared" si="2"/>
        <v>1.1428081455532046</v>
      </c>
      <c r="M27" s="16">
        <v>2045</v>
      </c>
      <c r="N27" s="16">
        <v>1.4368369999999999</v>
      </c>
      <c r="O27" s="16">
        <v>1.145748</v>
      </c>
      <c r="P27" s="16">
        <v>0.54257</v>
      </c>
    </row>
    <row r="28" spans="1:16" x14ac:dyDescent="0.35">
      <c r="A28">
        <v>2030</v>
      </c>
      <c r="B28">
        <v>3347.9954309999998</v>
      </c>
      <c r="C28" s="25">
        <f t="shared" si="0"/>
        <v>1.4074536972923932</v>
      </c>
      <c r="E28" s="26">
        <v>2030</v>
      </c>
      <c r="F28">
        <v>3124.4523770000001</v>
      </c>
      <c r="G28" s="25">
        <f t="shared" si="1"/>
        <v>1.3134791073203997</v>
      </c>
      <c r="I28" s="26">
        <v>2030</v>
      </c>
      <c r="J28">
        <v>2661.8053460000006</v>
      </c>
      <c r="K28" s="25">
        <f t="shared" si="2"/>
        <v>1.1189883179085973</v>
      </c>
      <c r="M28" s="16">
        <v>2046</v>
      </c>
      <c r="N28" s="16">
        <v>1.4335</v>
      </c>
      <c r="O28" s="16">
        <v>1.139405</v>
      </c>
      <c r="P28" s="16">
        <v>0.51603299999999996</v>
      </c>
    </row>
    <row r="29" spans="1:16" x14ac:dyDescent="0.35">
      <c r="A29">
        <v>2031</v>
      </c>
      <c r="B29">
        <v>3386.1939099999995</v>
      </c>
      <c r="C29" s="25">
        <f t="shared" si="0"/>
        <v>1.4235118406224865</v>
      </c>
      <c r="E29" s="26">
        <v>2031</v>
      </c>
      <c r="F29">
        <v>3126.7140999999997</v>
      </c>
      <c r="G29" s="25">
        <f t="shared" si="1"/>
        <v>1.3144299062280465</v>
      </c>
      <c r="I29" s="26">
        <v>2031</v>
      </c>
      <c r="J29">
        <v>2527.6259599999998</v>
      </c>
      <c r="K29" s="25">
        <f t="shared" si="2"/>
        <v>1.0625810506890847</v>
      </c>
      <c r="M29" s="16">
        <v>2047</v>
      </c>
      <c r="N29" s="16">
        <v>1.4291020000000001</v>
      </c>
      <c r="O29" s="16">
        <v>1.1331070000000001</v>
      </c>
      <c r="P29" s="16">
        <v>0.49238900000000002</v>
      </c>
    </row>
    <row r="30" spans="1:16" x14ac:dyDescent="0.35">
      <c r="A30">
        <v>2032</v>
      </c>
      <c r="B30">
        <v>3371.7539059999999</v>
      </c>
      <c r="C30" s="25">
        <f t="shared" si="0"/>
        <v>1.4174414509109192</v>
      </c>
      <c r="E30" s="26">
        <v>2032</v>
      </c>
      <c r="F30">
        <v>3077.7818809999999</v>
      </c>
      <c r="G30" s="25">
        <f t="shared" si="1"/>
        <v>1.2938594383263919</v>
      </c>
      <c r="I30" s="26">
        <v>2032</v>
      </c>
      <c r="J30">
        <v>2462.0990529999999</v>
      </c>
      <c r="K30" s="25">
        <f t="shared" si="2"/>
        <v>1.0350343919704561</v>
      </c>
      <c r="M30" s="16">
        <v>2048</v>
      </c>
      <c r="N30" s="16">
        <v>1.416166</v>
      </c>
      <c r="O30" s="16">
        <v>1.114789</v>
      </c>
      <c r="P30" s="16">
        <v>0.43782199999999999</v>
      </c>
    </row>
    <row r="31" spans="1:16" x14ac:dyDescent="0.35">
      <c r="A31">
        <v>2033</v>
      </c>
      <c r="B31">
        <v>3396.3206830000004</v>
      </c>
      <c r="C31" s="25">
        <f t="shared" si="0"/>
        <v>1.4277690041683264</v>
      </c>
      <c r="E31" s="26">
        <v>2033</v>
      </c>
      <c r="F31">
        <v>3063.0624110000003</v>
      </c>
      <c r="G31" s="25">
        <f t="shared" si="1"/>
        <v>1.2876715647463208</v>
      </c>
      <c r="I31" s="26">
        <v>2033</v>
      </c>
      <c r="J31">
        <v>2277.8642239999999</v>
      </c>
      <c r="K31" s="25">
        <f t="shared" si="2"/>
        <v>0.95758446810104625</v>
      </c>
      <c r="M31" s="16">
        <v>2049</v>
      </c>
      <c r="N31" s="16">
        <v>1.4069259999999999</v>
      </c>
      <c r="O31" s="16">
        <v>1.1022069999999999</v>
      </c>
      <c r="P31" s="16">
        <v>0.414854</v>
      </c>
    </row>
    <row r="32" spans="1:16" x14ac:dyDescent="0.35">
      <c r="A32">
        <v>2034</v>
      </c>
      <c r="B32">
        <v>3431.5440239999994</v>
      </c>
      <c r="C32" s="25">
        <f t="shared" si="0"/>
        <v>1.442576438211518</v>
      </c>
      <c r="E32" s="26">
        <v>2034</v>
      </c>
      <c r="F32">
        <v>3051.5976029999997</v>
      </c>
      <c r="G32" s="25">
        <f t="shared" si="1"/>
        <v>1.2828519087040995</v>
      </c>
      <c r="I32" s="26">
        <v>2034</v>
      </c>
      <c r="J32">
        <v>2137.382443</v>
      </c>
      <c r="K32" s="25">
        <f t="shared" si="2"/>
        <v>0.898527756063774</v>
      </c>
      <c r="M32" s="16">
        <v>2050</v>
      </c>
      <c r="N32" s="16">
        <v>1.3864829999999999</v>
      </c>
      <c r="O32" s="16">
        <v>1.084722</v>
      </c>
      <c r="P32" s="16">
        <v>0.39340700000000001</v>
      </c>
    </row>
    <row r="33" spans="1:11" x14ac:dyDescent="0.35">
      <c r="A33">
        <v>2035</v>
      </c>
      <c r="B33">
        <v>3463.9393529999998</v>
      </c>
      <c r="C33" s="25">
        <f t="shared" si="0"/>
        <v>1.4561950128230239</v>
      </c>
      <c r="E33" s="26">
        <v>2035</v>
      </c>
      <c r="F33">
        <v>3020.604034</v>
      </c>
      <c r="G33" s="25">
        <f t="shared" si="1"/>
        <v>1.2698226157494472</v>
      </c>
      <c r="I33" s="26">
        <v>2035</v>
      </c>
      <c r="J33">
        <v>2027.7695720000002</v>
      </c>
      <c r="K33" s="25">
        <f t="shared" si="2"/>
        <v>0.85244793196027935</v>
      </c>
    </row>
    <row r="34" spans="1:11" x14ac:dyDescent="0.35">
      <c r="A34">
        <v>2036</v>
      </c>
      <c r="B34">
        <v>3488.7021449999997</v>
      </c>
      <c r="C34" s="25">
        <f t="shared" si="0"/>
        <v>1.4666049682348425</v>
      </c>
      <c r="E34" s="26">
        <v>2036</v>
      </c>
      <c r="F34">
        <v>2963.5261539999997</v>
      </c>
      <c r="G34" s="25">
        <f t="shared" si="1"/>
        <v>1.2458278179980007</v>
      </c>
      <c r="I34" s="26">
        <v>2036</v>
      </c>
      <c r="J34">
        <v>1874.4298490000001</v>
      </c>
      <c r="K34" s="25">
        <f t="shared" si="2"/>
        <v>0.78798590848204553</v>
      </c>
    </row>
    <row r="35" spans="1:11" x14ac:dyDescent="0.35">
      <c r="A35">
        <v>2037</v>
      </c>
      <c r="B35">
        <v>3517.2334059999998</v>
      </c>
      <c r="C35" s="25">
        <f t="shared" si="0"/>
        <v>1.4785991389589257</v>
      </c>
      <c r="E35" s="26">
        <v>2037</v>
      </c>
      <c r="F35">
        <v>2898.7135200000007</v>
      </c>
      <c r="G35" s="25">
        <f t="shared" si="1"/>
        <v>1.2185814303506584</v>
      </c>
      <c r="I35" s="26">
        <v>2037</v>
      </c>
      <c r="J35">
        <v>1806.0102889999998</v>
      </c>
      <c r="K35" s="25">
        <f t="shared" si="2"/>
        <v>0.75922321609678245</v>
      </c>
    </row>
    <row r="36" spans="1:11" x14ac:dyDescent="0.35">
      <c r="A36">
        <v>2038</v>
      </c>
      <c r="B36">
        <v>3543.9906930000002</v>
      </c>
      <c r="C36" s="25">
        <f t="shared" si="0"/>
        <v>1.4898475541057814</v>
      </c>
      <c r="E36" s="26">
        <v>2038</v>
      </c>
      <c r="F36">
        <v>2892.8360540000003</v>
      </c>
      <c r="G36" s="25">
        <f t="shared" si="1"/>
        <v>1.2161106201530649</v>
      </c>
      <c r="I36" s="26">
        <v>2038</v>
      </c>
      <c r="J36">
        <v>1750.8494679999999</v>
      </c>
      <c r="K36" s="25">
        <f t="shared" si="2"/>
        <v>0.73603432499398158</v>
      </c>
    </row>
    <row r="37" spans="1:11" x14ac:dyDescent="0.35">
      <c r="A37">
        <v>2039</v>
      </c>
      <c r="B37">
        <v>3534.2256680000005</v>
      </c>
      <c r="C37" s="25">
        <f t="shared" si="0"/>
        <v>1.4857424647101554</v>
      </c>
      <c r="E37" s="26">
        <v>2039</v>
      </c>
      <c r="F37">
        <v>2876.5056629999999</v>
      </c>
      <c r="G37" s="25">
        <f t="shared" si="1"/>
        <v>1.2092455363544541</v>
      </c>
      <c r="I37" s="26">
        <v>2039</v>
      </c>
      <c r="J37">
        <v>1695.4004050000003</v>
      </c>
      <c r="K37" s="25">
        <f t="shared" si="2"/>
        <v>0.71272426070651695</v>
      </c>
    </row>
    <row r="38" spans="1:11" x14ac:dyDescent="0.35">
      <c r="A38">
        <v>2040</v>
      </c>
      <c r="B38">
        <v>3527.8550380000001</v>
      </c>
      <c r="C38" s="25">
        <f t="shared" si="0"/>
        <v>1.4830643347866315</v>
      </c>
      <c r="E38" s="26">
        <v>2040</v>
      </c>
      <c r="F38">
        <v>2860.0313700000002</v>
      </c>
      <c r="G38" s="25">
        <f t="shared" si="1"/>
        <v>1.2023199580282609</v>
      </c>
      <c r="I38" s="26">
        <v>2040</v>
      </c>
      <c r="J38">
        <v>1644.0985060000003</v>
      </c>
      <c r="K38" s="25">
        <f t="shared" si="2"/>
        <v>0.69115761017972566</v>
      </c>
    </row>
    <row r="39" spans="1:11" x14ac:dyDescent="0.35">
      <c r="A39">
        <v>2041</v>
      </c>
      <c r="B39">
        <v>3523.1548049999997</v>
      </c>
      <c r="C39" s="25">
        <f t="shared" si="0"/>
        <v>1.4810884180178292</v>
      </c>
      <c r="E39" s="26">
        <v>2041</v>
      </c>
      <c r="F39">
        <v>2841.5507980000002</v>
      </c>
      <c r="G39" s="25">
        <f t="shared" si="1"/>
        <v>1.1945509661268265</v>
      </c>
      <c r="I39" s="26">
        <v>2041</v>
      </c>
      <c r="J39">
        <v>1582.273295</v>
      </c>
      <c r="K39" s="25">
        <f t="shared" si="2"/>
        <v>0.66516709627336634</v>
      </c>
    </row>
    <row r="40" spans="1:11" x14ac:dyDescent="0.35">
      <c r="A40">
        <v>2042</v>
      </c>
      <c r="B40">
        <v>3495.3398990000005</v>
      </c>
      <c r="C40" s="25">
        <f t="shared" si="0"/>
        <v>1.4693953936107302</v>
      </c>
      <c r="E40" s="26">
        <v>2042</v>
      </c>
      <c r="F40">
        <v>2806.324873</v>
      </c>
      <c r="G40" s="25">
        <f t="shared" si="1"/>
        <v>1.1797424458036712</v>
      </c>
      <c r="I40" s="26">
        <v>2042</v>
      </c>
      <c r="J40">
        <v>1508.8070429999998</v>
      </c>
      <c r="K40" s="25">
        <f t="shared" si="2"/>
        <v>0.63428284026566606</v>
      </c>
    </row>
    <row r="41" spans="1:11" x14ac:dyDescent="0.35">
      <c r="A41">
        <v>2043</v>
      </c>
      <c r="B41">
        <v>3457.6158430000005</v>
      </c>
      <c r="C41" s="25">
        <f t="shared" si="0"/>
        <v>1.4535366915341248</v>
      </c>
      <c r="E41" s="26">
        <v>2043</v>
      </c>
      <c r="F41">
        <v>2774.8199559999998</v>
      </c>
      <c r="G41" s="25">
        <f t="shared" si="1"/>
        <v>1.1664981888061949</v>
      </c>
      <c r="I41" s="26">
        <v>2043</v>
      </c>
      <c r="J41">
        <v>1434.3094530000001</v>
      </c>
      <c r="K41" s="25">
        <f t="shared" si="2"/>
        <v>0.60296502318801415</v>
      </c>
    </row>
    <row r="42" spans="1:11" x14ac:dyDescent="0.35">
      <c r="A42">
        <v>2044</v>
      </c>
      <c r="B42">
        <v>3451.3498930000005</v>
      </c>
      <c r="C42" s="25">
        <f t="shared" si="0"/>
        <v>1.4509025677199487</v>
      </c>
      <c r="E42" s="26">
        <v>2044</v>
      </c>
      <c r="F42">
        <v>2758.6936240000005</v>
      </c>
      <c r="G42" s="25">
        <f t="shared" si="1"/>
        <v>1.159718888754885</v>
      </c>
      <c r="I42" s="26">
        <v>2044</v>
      </c>
      <c r="J42">
        <v>1365.981389</v>
      </c>
      <c r="K42" s="25">
        <f t="shared" si="2"/>
        <v>0.57424079453011923</v>
      </c>
    </row>
    <row r="43" spans="1:11" x14ac:dyDescent="0.35">
      <c r="A43">
        <v>2045</v>
      </c>
      <c r="B43">
        <v>3417.8910370000003</v>
      </c>
      <c r="C43" s="25">
        <f t="shared" si="0"/>
        <v>1.4368369002019055</v>
      </c>
      <c r="E43" s="26">
        <v>2045</v>
      </c>
      <c r="F43">
        <v>2725.4607520000004</v>
      </c>
      <c r="G43" s="25">
        <f t="shared" si="1"/>
        <v>1.1457482219687376</v>
      </c>
      <c r="I43" s="26">
        <v>2045</v>
      </c>
      <c r="J43">
        <v>1290.643785</v>
      </c>
      <c r="K43" s="25">
        <f t="shared" si="2"/>
        <v>0.54256984650159124</v>
      </c>
    </row>
    <row r="44" spans="1:11" x14ac:dyDescent="0.35">
      <c r="A44">
        <v>2046</v>
      </c>
      <c r="B44">
        <v>3409.9526559999999</v>
      </c>
      <c r="C44" s="25">
        <f t="shared" si="0"/>
        <v>1.4334997081658849</v>
      </c>
      <c r="E44" s="26">
        <v>2046</v>
      </c>
      <c r="F44">
        <v>2710.372574</v>
      </c>
      <c r="G44" s="25">
        <f t="shared" si="1"/>
        <v>1.139405348345053</v>
      </c>
      <c r="I44" s="26">
        <v>2046</v>
      </c>
      <c r="J44">
        <v>1227.518546</v>
      </c>
      <c r="K44" s="25">
        <f t="shared" si="2"/>
        <v>0.5160328177469018</v>
      </c>
    </row>
    <row r="45" spans="1:11" x14ac:dyDescent="0.35">
      <c r="A45">
        <v>2047</v>
      </c>
      <c r="B45">
        <v>3399.4914319999998</v>
      </c>
      <c r="C45" s="25">
        <f t="shared" si="0"/>
        <v>1.4291019457732983</v>
      </c>
      <c r="E45" s="26">
        <v>2047</v>
      </c>
      <c r="F45">
        <v>2695.3894340000002</v>
      </c>
      <c r="G45" s="25">
        <f t="shared" si="1"/>
        <v>1.1331066313292564</v>
      </c>
      <c r="I45" s="26">
        <v>2047</v>
      </c>
      <c r="J45">
        <v>1171.274934</v>
      </c>
      <c r="K45" s="25">
        <f t="shared" si="2"/>
        <v>0.49238873540272876</v>
      </c>
    </row>
    <row r="46" spans="1:11" x14ac:dyDescent="0.35">
      <c r="A46">
        <v>2048</v>
      </c>
      <c r="B46">
        <v>3368.7197830000005</v>
      </c>
      <c r="C46" s="25">
        <f t="shared" si="0"/>
        <v>1.4161659450978443</v>
      </c>
      <c r="E46" s="26">
        <v>2048</v>
      </c>
      <c r="F46">
        <v>2651.8156250000002</v>
      </c>
      <c r="G46" s="25">
        <f t="shared" si="1"/>
        <v>1.1147887692395089</v>
      </c>
      <c r="I46" s="26">
        <v>2048</v>
      </c>
      <c r="J46">
        <v>1041.4734819999999</v>
      </c>
      <c r="K46" s="25">
        <f t="shared" si="2"/>
        <v>0.43782189464788512</v>
      </c>
    </row>
    <row r="47" spans="1:11" x14ac:dyDescent="0.35">
      <c r="A47">
        <v>2049</v>
      </c>
      <c r="B47">
        <v>3346.7403980000004</v>
      </c>
      <c r="C47" s="25">
        <f t="shared" si="0"/>
        <v>1.4069260977563491</v>
      </c>
      <c r="E47" s="26">
        <v>2049</v>
      </c>
      <c r="F47">
        <v>2621.8869119999995</v>
      </c>
      <c r="G47" s="25">
        <f t="shared" si="1"/>
        <v>1.1022071278856937</v>
      </c>
      <c r="I47" s="26">
        <v>2049</v>
      </c>
      <c r="J47">
        <v>986.83953400000007</v>
      </c>
      <c r="K47" s="25">
        <f t="shared" si="2"/>
        <v>0.41485449409581432</v>
      </c>
    </row>
    <row r="48" spans="1:11" x14ac:dyDescent="0.35">
      <c r="A48">
        <v>2050</v>
      </c>
      <c r="B48">
        <v>3298.1103649999995</v>
      </c>
      <c r="C48" s="25">
        <f t="shared" si="0"/>
        <v>1.3864826649154451</v>
      </c>
      <c r="E48" s="26">
        <v>2050</v>
      </c>
      <c r="F48">
        <v>2580.2945690000001</v>
      </c>
      <c r="G48" s="25">
        <f t="shared" si="1"/>
        <v>1.084722248308986</v>
      </c>
      <c r="I48" s="26">
        <v>2050</v>
      </c>
      <c r="J48">
        <v>935.82224000000008</v>
      </c>
      <c r="K48" s="25">
        <f>(J48-$J$19)/$J$19+1</f>
        <v>0.39340748780623092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5BBAC-1348-4636-B652-A12512C7EFC0}">
  <dimension ref="A1:P48"/>
  <sheetViews>
    <sheetView topLeftCell="H1" workbookViewId="0">
      <selection activeCell="N2" sqref="N2"/>
    </sheetView>
  </sheetViews>
  <sheetFormatPr defaultRowHeight="14.5" x14ac:dyDescent="0.35"/>
  <sheetData>
    <row r="1" spans="1:16" x14ac:dyDescent="0.35">
      <c r="B1" t="s">
        <v>77</v>
      </c>
      <c r="E1" t="s">
        <v>76</v>
      </c>
      <c r="I1" t="s">
        <v>9</v>
      </c>
      <c r="M1" t="s">
        <v>361</v>
      </c>
    </row>
    <row r="2" spans="1:16" x14ac:dyDescent="0.35">
      <c r="A2" t="s">
        <v>4</v>
      </c>
      <c r="B2" t="s">
        <v>366</v>
      </c>
      <c r="E2" t="s">
        <v>366</v>
      </c>
      <c r="I2" t="s">
        <v>366</v>
      </c>
      <c r="M2" s="16" t="s">
        <v>4</v>
      </c>
      <c r="N2" s="16" t="s">
        <v>367</v>
      </c>
      <c r="O2" s="16" t="s">
        <v>368</v>
      </c>
      <c r="P2" s="16" t="s">
        <v>369</v>
      </c>
    </row>
    <row r="3" spans="1:16" x14ac:dyDescent="0.35">
      <c r="A3">
        <v>2005</v>
      </c>
      <c r="B3">
        <v>2129.7262799999999</v>
      </c>
      <c r="E3" s="26">
        <v>2005</v>
      </c>
      <c r="F3">
        <v>2129.7262799999999</v>
      </c>
      <c r="I3" s="26">
        <v>2005</v>
      </c>
      <c r="J3">
        <v>2129.7262799999999</v>
      </c>
      <c r="M3" s="16">
        <v>2021</v>
      </c>
      <c r="N3" s="16">
        <v>1</v>
      </c>
      <c r="O3" s="16">
        <v>1</v>
      </c>
      <c r="P3" s="16">
        <v>1</v>
      </c>
    </row>
    <row r="4" spans="1:16" x14ac:dyDescent="0.35">
      <c r="A4">
        <v>2006</v>
      </c>
      <c r="B4">
        <v>2508.3722400000001</v>
      </c>
      <c r="E4" s="26">
        <v>2006</v>
      </c>
      <c r="F4">
        <v>2508.3722400000001</v>
      </c>
      <c r="I4" s="26">
        <v>2006</v>
      </c>
      <c r="J4">
        <v>2508.3722400000001</v>
      </c>
      <c r="M4" s="16">
        <v>2022</v>
      </c>
      <c r="N4" s="16">
        <v>1.01</v>
      </c>
      <c r="O4" s="16">
        <v>1.01</v>
      </c>
      <c r="P4" s="16">
        <v>1.01</v>
      </c>
    </row>
    <row r="5" spans="1:16" x14ac:dyDescent="0.35">
      <c r="A5">
        <v>2007</v>
      </c>
      <c r="B5">
        <v>2640.4580399999995</v>
      </c>
      <c r="E5" s="26">
        <v>2007</v>
      </c>
      <c r="F5">
        <v>2640.4580399999995</v>
      </c>
      <c r="I5" s="26">
        <v>2007</v>
      </c>
      <c r="J5">
        <v>2640.4580399999995</v>
      </c>
      <c r="M5" s="16">
        <v>2023</v>
      </c>
      <c r="N5" s="16">
        <v>1.04</v>
      </c>
      <c r="O5" s="16">
        <v>1.04</v>
      </c>
      <c r="P5" s="16">
        <v>1.04</v>
      </c>
    </row>
    <row r="6" spans="1:16" x14ac:dyDescent="0.35">
      <c r="A6">
        <v>2008</v>
      </c>
      <c r="B6">
        <v>2609.0090399999999</v>
      </c>
      <c r="E6" s="26">
        <v>2008</v>
      </c>
      <c r="F6">
        <v>2609.0090399999999</v>
      </c>
      <c r="I6" s="26">
        <v>2008</v>
      </c>
      <c r="J6">
        <v>2609.0090399999999</v>
      </c>
      <c r="M6" s="16">
        <v>2024</v>
      </c>
      <c r="N6" s="16">
        <v>1.06</v>
      </c>
      <c r="O6" s="16">
        <v>1.06</v>
      </c>
      <c r="P6" s="16">
        <v>1.05</v>
      </c>
    </row>
    <row r="7" spans="1:16" x14ac:dyDescent="0.35">
      <c r="A7">
        <v>2009</v>
      </c>
      <c r="B7">
        <v>2977.59132</v>
      </c>
      <c r="E7" s="26">
        <v>2009</v>
      </c>
      <c r="F7">
        <v>2977.59132</v>
      </c>
      <c r="I7" s="26">
        <v>2009</v>
      </c>
      <c r="J7">
        <v>2977.59132</v>
      </c>
      <c r="M7" s="16">
        <v>2025</v>
      </c>
      <c r="N7" s="16">
        <v>1.08</v>
      </c>
      <c r="O7" s="16">
        <v>1.06</v>
      </c>
      <c r="P7" s="16">
        <v>1.06</v>
      </c>
    </row>
    <row r="8" spans="1:16" x14ac:dyDescent="0.35">
      <c r="A8">
        <v>2010</v>
      </c>
      <c r="B8">
        <v>3218.7691620046044</v>
      </c>
      <c r="E8" s="26">
        <v>2010</v>
      </c>
      <c r="F8">
        <v>3218.7691620046044</v>
      </c>
      <c r="I8" s="26">
        <v>2010</v>
      </c>
      <c r="J8">
        <v>3218.7691620046044</v>
      </c>
      <c r="M8" s="16">
        <v>2026</v>
      </c>
      <c r="N8" s="16">
        <v>1.1000000000000001</v>
      </c>
      <c r="O8" s="16">
        <v>1.07</v>
      </c>
      <c r="P8" s="16">
        <v>1.07</v>
      </c>
    </row>
    <row r="9" spans="1:16" x14ac:dyDescent="0.35">
      <c r="A9">
        <v>2011</v>
      </c>
      <c r="B9">
        <v>3479.7518637335002</v>
      </c>
      <c r="E9" s="26">
        <v>2011</v>
      </c>
      <c r="F9">
        <v>3479.7518637335002</v>
      </c>
      <c r="I9" s="26">
        <v>2011</v>
      </c>
      <c r="J9">
        <v>3479.7518637335002</v>
      </c>
      <c r="M9" s="16">
        <v>2027</v>
      </c>
      <c r="N9" s="16">
        <v>1.1100000000000001</v>
      </c>
      <c r="O9" s="16">
        <v>1.1000000000000001</v>
      </c>
      <c r="P9" s="16">
        <v>1.08</v>
      </c>
    </row>
    <row r="10" spans="1:16" x14ac:dyDescent="0.35">
      <c r="A10">
        <v>2012</v>
      </c>
      <c r="B10">
        <v>3844.3433542076723</v>
      </c>
      <c r="E10" s="26">
        <v>2012</v>
      </c>
      <c r="F10">
        <v>3844.3433542076723</v>
      </c>
      <c r="I10" s="26">
        <v>2012</v>
      </c>
      <c r="J10">
        <v>3844.3433542076723</v>
      </c>
      <c r="M10" s="16">
        <v>2028</v>
      </c>
      <c r="N10" s="16">
        <v>1.1299999999999999</v>
      </c>
      <c r="O10" s="16">
        <v>1.1100000000000001</v>
      </c>
      <c r="P10" s="16">
        <v>1.08</v>
      </c>
    </row>
    <row r="11" spans="1:16" x14ac:dyDescent="0.35">
      <c r="A11">
        <v>2013</v>
      </c>
      <c r="B11">
        <v>4164.3150296749864</v>
      </c>
      <c r="E11" s="26">
        <v>2013</v>
      </c>
      <c r="F11">
        <v>4164.3150296749864</v>
      </c>
      <c r="I11" s="26">
        <v>2013</v>
      </c>
      <c r="J11">
        <v>4164.3150296749864</v>
      </c>
      <c r="M11" s="16">
        <v>2029</v>
      </c>
      <c r="N11" s="16">
        <v>1.1399999999999999</v>
      </c>
      <c r="O11" s="16">
        <v>1.1200000000000001</v>
      </c>
      <c r="P11" s="16">
        <v>1.08</v>
      </c>
    </row>
    <row r="12" spans="1:16" x14ac:dyDescent="0.35">
      <c r="A12">
        <v>2014</v>
      </c>
      <c r="B12">
        <v>4445.6566015372237</v>
      </c>
      <c r="E12" s="26">
        <v>2014</v>
      </c>
      <c r="F12">
        <v>4445.6566015372237</v>
      </c>
      <c r="I12" s="26">
        <v>2014</v>
      </c>
      <c r="J12">
        <v>4445.6566015372237</v>
      </c>
      <c r="M12" s="16">
        <v>2030</v>
      </c>
      <c r="N12" s="16">
        <v>1.1499999999999999</v>
      </c>
      <c r="O12" s="16">
        <v>1.1200000000000001</v>
      </c>
      <c r="P12" s="16">
        <v>1.08</v>
      </c>
    </row>
    <row r="13" spans="1:16" x14ac:dyDescent="0.35">
      <c r="A13">
        <v>2015</v>
      </c>
      <c r="B13">
        <v>5076.74568766636</v>
      </c>
      <c r="E13" s="26">
        <v>2015</v>
      </c>
      <c r="F13">
        <v>5076.74568766636</v>
      </c>
      <c r="I13" s="26">
        <v>2015</v>
      </c>
      <c r="J13">
        <v>5076.74568766636</v>
      </c>
      <c r="M13" s="16">
        <v>2031</v>
      </c>
      <c r="N13" s="16">
        <v>1.1499999999999999</v>
      </c>
      <c r="O13" s="16">
        <v>1.1100000000000001</v>
      </c>
      <c r="P13" s="16">
        <v>1.04</v>
      </c>
    </row>
    <row r="14" spans="1:16" x14ac:dyDescent="0.35">
      <c r="A14">
        <v>2016</v>
      </c>
      <c r="B14">
        <v>5083.3371999999999</v>
      </c>
      <c r="E14" s="26">
        <v>2016</v>
      </c>
      <c r="F14">
        <v>5083.3371999999999</v>
      </c>
      <c r="I14" s="26">
        <v>2016</v>
      </c>
      <c r="J14">
        <v>5083.3371999999999</v>
      </c>
      <c r="M14" s="16">
        <v>2032</v>
      </c>
      <c r="N14" s="16">
        <v>1.1599999999999999</v>
      </c>
      <c r="O14" s="16">
        <v>1.1200000000000001</v>
      </c>
      <c r="P14" s="16">
        <v>1.01</v>
      </c>
    </row>
    <row r="15" spans="1:16" x14ac:dyDescent="0.35">
      <c r="A15">
        <v>2017</v>
      </c>
      <c r="B15">
        <v>5639.2968000000001</v>
      </c>
      <c r="E15" s="26">
        <v>2017</v>
      </c>
      <c r="F15">
        <v>5639.2968000000001</v>
      </c>
      <c r="I15" s="26">
        <v>2017</v>
      </c>
      <c r="J15">
        <v>5639.2968000000001</v>
      </c>
      <c r="M15" s="16">
        <v>2033</v>
      </c>
      <c r="N15" s="16">
        <v>1.18</v>
      </c>
      <c r="O15" s="16">
        <v>1.1100000000000001</v>
      </c>
      <c r="P15" s="16">
        <v>0.94</v>
      </c>
    </row>
    <row r="16" spans="1:16" x14ac:dyDescent="0.35">
      <c r="A16">
        <v>2018</v>
      </c>
      <c r="B16">
        <v>6084.4492</v>
      </c>
      <c r="E16" s="26">
        <v>2018</v>
      </c>
      <c r="F16">
        <v>6084.4492</v>
      </c>
      <c r="I16" s="26">
        <v>2018</v>
      </c>
      <c r="J16">
        <v>6084.4492</v>
      </c>
      <c r="M16" s="16">
        <v>2034</v>
      </c>
      <c r="N16" s="16">
        <v>1.19</v>
      </c>
      <c r="O16" s="16">
        <v>1.1000000000000001</v>
      </c>
      <c r="P16" s="16">
        <v>0.86</v>
      </c>
    </row>
    <row r="17" spans="1:16" x14ac:dyDescent="0.35">
      <c r="A17">
        <v>2019</v>
      </c>
      <c r="B17">
        <v>6193.0390000000007</v>
      </c>
      <c r="E17" s="26">
        <v>2019</v>
      </c>
      <c r="F17">
        <v>6193.0390000000007</v>
      </c>
      <c r="I17" s="26">
        <v>2019</v>
      </c>
      <c r="J17">
        <v>6193.0390000000007</v>
      </c>
      <c r="M17" s="16">
        <v>2035</v>
      </c>
      <c r="N17" s="16">
        <v>1.19</v>
      </c>
      <c r="O17" s="16">
        <v>1.0900000000000001</v>
      </c>
      <c r="P17" s="16">
        <v>0.77</v>
      </c>
    </row>
    <row r="18" spans="1:16" x14ac:dyDescent="0.35">
      <c r="A18">
        <v>2020</v>
      </c>
      <c r="B18">
        <v>5963.5754000000006</v>
      </c>
      <c r="E18" s="26">
        <v>2020</v>
      </c>
      <c r="F18">
        <v>5963.5754000000006</v>
      </c>
      <c r="I18" s="26">
        <v>2020</v>
      </c>
      <c r="J18">
        <v>5963.5754000000006</v>
      </c>
      <c r="M18" s="16">
        <v>2036</v>
      </c>
      <c r="N18" s="16">
        <v>1.18</v>
      </c>
      <c r="O18" s="16">
        <v>1.07</v>
      </c>
      <c r="P18" s="16">
        <v>0.69</v>
      </c>
    </row>
    <row r="19" spans="1:16" x14ac:dyDescent="0.35">
      <c r="A19">
        <v>2021</v>
      </c>
      <c r="B19">
        <v>6494.4624000000003</v>
      </c>
      <c r="C19" s="25">
        <f>1</f>
        <v>1</v>
      </c>
      <c r="E19" s="26">
        <v>2021</v>
      </c>
      <c r="F19">
        <v>6494.4624000000003</v>
      </c>
      <c r="G19" s="25">
        <f>1</f>
        <v>1</v>
      </c>
      <c r="I19" s="26">
        <v>2021</v>
      </c>
      <c r="J19">
        <v>6494.4624000000003</v>
      </c>
      <c r="K19" s="25">
        <f>1</f>
        <v>1</v>
      </c>
      <c r="M19" s="16">
        <v>2037</v>
      </c>
      <c r="N19" s="16">
        <v>1.17</v>
      </c>
      <c r="O19" s="16">
        <v>1.04</v>
      </c>
      <c r="P19" s="16">
        <v>0.63</v>
      </c>
    </row>
    <row r="20" spans="1:16" x14ac:dyDescent="0.35">
      <c r="A20">
        <v>2022</v>
      </c>
      <c r="B20">
        <v>6576.5532000000003</v>
      </c>
      <c r="C20" s="25">
        <f>(B20-$B$19)/$B$19+1</f>
        <v>1.0126401224526298</v>
      </c>
      <c r="E20" s="26">
        <v>2022</v>
      </c>
      <c r="F20">
        <v>6576.5532000000003</v>
      </c>
      <c r="G20" s="25">
        <f>(F20-$F$19)/$F$19+1</f>
        <v>1.0126401224526298</v>
      </c>
      <c r="I20" s="26">
        <v>2022</v>
      </c>
      <c r="J20">
        <v>6576.5532000000003</v>
      </c>
      <c r="K20" s="25">
        <f>(J20-$J$19)/$J$19+1</f>
        <v>1.0126401224526298</v>
      </c>
      <c r="M20" s="16">
        <v>2038</v>
      </c>
      <c r="N20" s="16">
        <v>1.1599999999999999</v>
      </c>
      <c r="O20" s="16">
        <v>1.01</v>
      </c>
      <c r="P20" s="16">
        <v>0.56000000000000005</v>
      </c>
    </row>
    <row r="21" spans="1:16" x14ac:dyDescent="0.35">
      <c r="A21">
        <v>2023</v>
      </c>
      <c r="B21">
        <v>6766.9843999999994</v>
      </c>
      <c r="C21" s="25">
        <f t="shared" ref="C21:C48" si="0">(B21-$B$19)/$B$19+1</f>
        <v>1.0419622107597388</v>
      </c>
      <c r="E21" s="26">
        <v>2023</v>
      </c>
      <c r="F21">
        <v>6767.5539999999992</v>
      </c>
      <c r="G21" s="25">
        <f t="shared" ref="G21:G48" si="1">(F21-$F$19)/$F$19+1</f>
        <v>1.0420499162486487</v>
      </c>
      <c r="I21" s="26">
        <v>2023</v>
      </c>
      <c r="J21">
        <v>6767.5539999999992</v>
      </c>
      <c r="K21" s="25">
        <f t="shared" ref="K21:K48" si="2">(J21-$J$19)/$J$19+1</f>
        <v>1.0420499162486487</v>
      </c>
      <c r="M21" s="16">
        <v>2039</v>
      </c>
      <c r="N21" s="16">
        <v>1.1599999999999999</v>
      </c>
      <c r="O21" s="16">
        <v>0.98</v>
      </c>
      <c r="P21" s="16">
        <v>0.5</v>
      </c>
    </row>
    <row r="22" spans="1:16" x14ac:dyDescent="0.35">
      <c r="A22">
        <v>2024</v>
      </c>
      <c r="B22">
        <v>6866.9843999999994</v>
      </c>
      <c r="C22" s="25">
        <f t="shared" si="0"/>
        <v>1.0573599440655779</v>
      </c>
      <c r="E22" s="26">
        <v>2024</v>
      </c>
      <c r="F22">
        <v>6866.6751999999997</v>
      </c>
      <c r="G22" s="25">
        <f t="shared" si="1"/>
        <v>1.0573123342741964</v>
      </c>
      <c r="I22" s="26">
        <v>2024</v>
      </c>
      <c r="J22">
        <v>6828.7197999999999</v>
      </c>
      <c r="K22" s="25">
        <f t="shared" si="2"/>
        <v>1.0514680630070319</v>
      </c>
      <c r="M22" s="16">
        <v>2040</v>
      </c>
      <c r="N22" s="16">
        <v>1.1599999999999999</v>
      </c>
      <c r="O22" s="16">
        <v>0.95</v>
      </c>
      <c r="P22" s="16">
        <v>0.47</v>
      </c>
    </row>
    <row r="23" spans="1:16" x14ac:dyDescent="0.35">
      <c r="A23">
        <v>2025</v>
      </c>
      <c r="B23">
        <v>7022.0527999999995</v>
      </c>
      <c r="C23" s="25">
        <f t="shared" si="0"/>
        <v>1.0812369627392098</v>
      </c>
      <c r="E23" s="26">
        <v>2025</v>
      </c>
      <c r="F23">
        <v>6915.7993999999999</v>
      </c>
      <c r="G23" s="25">
        <f t="shared" si="1"/>
        <v>1.0648763475788234</v>
      </c>
      <c r="I23" s="26">
        <v>2025</v>
      </c>
      <c r="J23">
        <v>6869.8886000000002</v>
      </c>
      <c r="K23" s="25">
        <f t="shared" si="2"/>
        <v>1.0578071250362462</v>
      </c>
      <c r="M23" s="16">
        <v>2041</v>
      </c>
      <c r="N23" s="16">
        <v>1.1499999999999999</v>
      </c>
      <c r="O23" s="16">
        <v>0.91</v>
      </c>
      <c r="P23" s="16">
        <v>0.43</v>
      </c>
    </row>
    <row r="24" spans="1:16" x14ac:dyDescent="0.35">
      <c r="A24">
        <v>2026</v>
      </c>
      <c r="B24">
        <v>7127.1243999999997</v>
      </c>
      <c r="C24" s="25">
        <f t="shared" si="0"/>
        <v>1.097415607487388</v>
      </c>
      <c r="E24" s="26">
        <v>2026</v>
      </c>
      <c r="F24">
        <v>6974.9263999999994</v>
      </c>
      <c r="G24" s="25">
        <f t="shared" si="1"/>
        <v>1.0739805653505667</v>
      </c>
      <c r="I24" s="26">
        <v>2026</v>
      </c>
      <c r="J24">
        <v>6921.0601999999999</v>
      </c>
      <c r="K24" s="25">
        <f t="shared" si="2"/>
        <v>1.0656863915325769</v>
      </c>
      <c r="M24" s="16">
        <v>2042</v>
      </c>
      <c r="N24" s="16">
        <v>1.1499999999999999</v>
      </c>
      <c r="O24" s="16">
        <v>0.88</v>
      </c>
      <c r="P24" s="16">
        <v>0.4</v>
      </c>
    </row>
    <row r="25" spans="1:16" x14ac:dyDescent="0.35">
      <c r="A25">
        <v>2027</v>
      </c>
      <c r="B25">
        <v>7202.1989999999996</v>
      </c>
      <c r="C25" s="25">
        <f t="shared" si="0"/>
        <v>1.1089753941758134</v>
      </c>
      <c r="E25" s="26">
        <v>2027</v>
      </c>
      <c r="F25">
        <v>7124.0563999999995</v>
      </c>
      <c r="G25" s="25">
        <f t="shared" si="1"/>
        <v>1.0969432050295647</v>
      </c>
      <c r="I25" s="26">
        <v>2027</v>
      </c>
      <c r="J25">
        <v>6982.2348000000002</v>
      </c>
      <c r="K25" s="25">
        <f t="shared" si="2"/>
        <v>1.075105893291491</v>
      </c>
      <c r="M25" s="16">
        <v>2043</v>
      </c>
      <c r="N25" s="16">
        <v>1.1399999999999999</v>
      </c>
      <c r="O25" s="16">
        <v>0.86</v>
      </c>
      <c r="P25" s="16">
        <v>0.36</v>
      </c>
    </row>
    <row r="26" spans="1:16" x14ac:dyDescent="0.35">
      <c r="A26">
        <v>2028</v>
      </c>
      <c r="B26">
        <v>7317.277</v>
      </c>
      <c r="C26" s="25">
        <f t="shared" si="0"/>
        <v>1.126694797709507</v>
      </c>
      <c r="E26" s="26">
        <v>2028</v>
      </c>
      <c r="F26">
        <v>7213.1893999999993</v>
      </c>
      <c r="G26" s="25">
        <f t="shared" si="1"/>
        <v>1.1106676666570583</v>
      </c>
      <c r="I26" s="26">
        <v>2028</v>
      </c>
      <c r="J26">
        <v>6985.2629999999999</v>
      </c>
      <c r="K26" s="25">
        <f t="shared" si="2"/>
        <v>1.0755721674514582</v>
      </c>
      <c r="M26" s="16">
        <v>2044</v>
      </c>
      <c r="N26" s="16">
        <v>1.1299999999999999</v>
      </c>
      <c r="O26" s="16">
        <v>0.83</v>
      </c>
      <c r="P26" s="16">
        <v>0.32</v>
      </c>
    </row>
    <row r="27" spans="1:16" x14ac:dyDescent="0.35">
      <c r="A27">
        <v>2029</v>
      </c>
      <c r="B27">
        <v>7384.0663999999997</v>
      </c>
      <c r="C27" s="25">
        <f t="shared" si="0"/>
        <v>1.1369788513980772</v>
      </c>
      <c r="E27" s="26">
        <v>2029</v>
      </c>
      <c r="F27">
        <v>7282.3251999999993</v>
      </c>
      <c r="G27" s="25">
        <f t="shared" si="1"/>
        <v>1.1213130127599167</v>
      </c>
      <c r="I27" s="26">
        <v>2029</v>
      </c>
      <c r="J27">
        <v>7018.2939999999999</v>
      </c>
      <c r="K27" s="25">
        <f t="shared" si="2"/>
        <v>1.0806581927397101</v>
      </c>
      <c r="M27" s="16">
        <v>2045</v>
      </c>
      <c r="N27" s="16">
        <v>1.1200000000000001</v>
      </c>
      <c r="O27" s="16">
        <v>0.81</v>
      </c>
      <c r="P27" s="16">
        <v>0.28000000000000003</v>
      </c>
    </row>
    <row r="28" spans="1:16" x14ac:dyDescent="0.35">
      <c r="A28">
        <v>2030</v>
      </c>
      <c r="B28">
        <v>7465.6587999999992</v>
      </c>
      <c r="C28" s="25">
        <f t="shared" si="0"/>
        <v>1.1495422315479105</v>
      </c>
      <c r="E28" s="26">
        <v>2030</v>
      </c>
      <c r="F28">
        <v>7276.1170000000002</v>
      </c>
      <c r="G28" s="25">
        <f t="shared" si="1"/>
        <v>1.1203570906808238</v>
      </c>
      <c r="I28" s="26">
        <v>2030</v>
      </c>
      <c r="J28">
        <v>7006.2842000000001</v>
      </c>
      <c r="K28" s="25">
        <f t="shared" si="2"/>
        <v>1.0788089557651452</v>
      </c>
      <c r="M28" s="16">
        <v>2046</v>
      </c>
      <c r="N28" s="16">
        <v>1.1200000000000001</v>
      </c>
      <c r="O28" s="16">
        <v>0.79</v>
      </c>
      <c r="P28" s="16">
        <v>0.24</v>
      </c>
    </row>
    <row r="29" spans="1:16" x14ac:dyDescent="0.35">
      <c r="A29">
        <v>2031</v>
      </c>
      <c r="B29">
        <v>7492.2493999999997</v>
      </c>
      <c r="C29" s="25">
        <f t="shared" si="0"/>
        <v>1.1536365812203331</v>
      </c>
      <c r="E29" s="26">
        <v>2031</v>
      </c>
      <c r="F29">
        <v>7227.9393999999993</v>
      </c>
      <c r="G29" s="25">
        <f t="shared" si="1"/>
        <v>1.1129388323196696</v>
      </c>
      <c r="I29" s="26">
        <v>2031</v>
      </c>
      <c r="J29">
        <v>6761.4229999999998</v>
      </c>
      <c r="K29" s="25">
        <f t="shared" si="2"/>
        <v>1.0411058812196679</v>
      </c>
      <c r="M29" s="16">
        <v>2047</v>
      </c>
      <c r="N29" s="16">
        <v>1.1100000000000001</v>
      </c>
      <c r="O29" s="16">
        <v>0.77</v>
      </c>
      <c r="P29" s="16">
        <v>0.22</v>
      </c>
    </row>
    <row r="30" spans="1:16" x14ac:dyDescent="0.35">
      <c r="A30">
        <v>2032</v>
      </c>
      <c r="B30">
        <v>7528.8429999999989</v>
      </c>
      <c r="C30" s="25">
        <f t="shared" si="0"/>
        <v>1.1592711661553385</v>
      </c>
      <c r="E30" s="26">
        <v>2032</v>
      </c>
      <c r="F30">
        <v>7262.0755999999992</v>
      </c>
      <c r="G30" s="25">
        <f t="shared" si="1"/>
        <v>1.1181950333564175</v>
      </c>
      <c r="I30" s="26">
        <v>2032</v>
      </c>
      <c r="J30">
        <v>6528.7785999999996</v>
      </c>
      <c r="K30" s="25">
        <f t="shared" si="2"/>
        <v>1.0052839169566983</v>
      </c>
      <c r="M30" s="16">
        <v>2048</v>
      </c>
      <c r="N30" s="16">
        <v>1.1100000000000001</v>
      </c>
      <c r="O30" s="16">
        <v>0.75</v>
      </c>
      <c r="P30" s="16">
        <v>0.2</v>
      </c>
    </row>
    <row r="31" spans="1:16" x14ac:dyDescent="0.35">
      <c r="A31">
        <v>2033</v>
      </c>
      <c r="B31">
        <v>7637.6337999999996</v>
      </c>
      <c r="C31" s="25">
        <f t="shared" si="0"/>
        <v>1.1760224834006274</v>
      </c>
      <c r="E31" s="26">
        <v>2033</v>
      </c>
      <c r="F31">
        <v>7209.6653999999999</v>
      </c>
      <c r="G31" s="25">
        <f t="shared" si="1"/>
        <v>1.1101250505353606</v>
      </c>
      <c r="I31" s="26">
        <v>2033</v>
      </c>
      <c r="J31">
        <v>6098.1416000000008</v>
      </c>
      <c r="K31" s="25">
        <f t="shared" si="2"/>
        <v>0.93897558018043192</v>
      </c>
      <c r="M31" s="16">
        <v>2049</v>
      </c>
      <c r="N31" s="16">
        <v>1.1100000000000001</v>
      </c>
      <c r="O31" s="16">
        <v>0.73</v>
      </c>
      <c r="P31" s="16">
        <v>0.18</v>
      </c>
    </row>
    <row r="32" spans="1:16" x14ac:dyDescent="0.35">
      <c r="A32">
        <v>2034</v>
      </c>
      <c r="B32">
        <v>7703.5323999999991</v>
      </c>
      <c r="C32" s="25">
        <f t="shared" si="0"/>
        <v>1.1861693740809092</v>
      </c>
      <c r="E32" s="26">
        <v>2034</v>
      </c>
      <c r="F32">
        <v>7157.3274000000001</v>
      </c>
      <c r="G32" s="25">
        <f t="shared" si="1"/>
        <v>1.1020661848777507</v>
      </c>
      <c r="I32" s="26">
        <v>2034</v>
      </c>
      <c r="J32">
        <v>5591.6415999999999</v>
      </c>
      <c r="K32" s="25">
        <f t="shared" si="2"/>
        <v>0.86098606098635655</v>
      </c>
      <c r="M32" s="16">
        <v>2050</v>
      </c>
      <c r="N32" s="16">
        <v>1.1100000000000001</v>
      </c>
      <c r="O32" s="16">
        <v>0.71</v>
      </c>
      <c r="P32" s="16">
        <v>0.14000000000000001</v>
      </c>
    </row>
    <row r="33" spans="1:11" x14ac:dyDescent="0.35">
      <c r="A33">
        <v>2035</v>
      </c>
      <c r="B33">
        <v>7697.9850000000006</v>
      </c>
      <c r="C33" s="25">
        <f t="shared" si="0"/>
        <v>1.1853152002235012</v>
      </c>
      <c r="E33" s="26">
        <v>2035</v>
      </c>
      <c r="F33">
        <v>7105.6137999999992</v>
      </c>
      <c r="G33" s="25">
        <f t="shared" si="1"/>
        <v>1.0941034626669019</v>
      </c>
      <c r="I33" s="26">
        <v>2035</v>
      </c>
      <c r="J33">
        <v>5025.0542000000005</v>
      </c>
      <c r="K33" s="25">
        <f t="shared" si="2"/>
        <v>0.77374444418986865</v>
      </c>
    </row>
    <row r="34" spans="1:11" x14ac:dyDescent="0.35">
      <c r="A34">
        <v>2036</v>
      </c>
      <c r="B34">
        <v>7651.5619999999999</v>
      </c>
      <c r="C34" s="25">
        <f t="shared" si="0"/>
        <v>1.1781671104909315</v>
      </c>
      <c r="E34" s="26">
        <v>2036</v>
      </c>
      <c r="F34">
        <v>6930.1876000000002</v>
      </c>
      <c r="G34" s="25">
        <f t="shared" si="1"/>
        <v>1.0670918042423341</v>
      </c>
      <c r="I34" s="26">
        <v>2036</v>
      </c>
      <c r="J34">
        <v>4496.7842000000001</v>
      </c>
      <c r="K34" s="25">
        <f t="shared" si="2"/>
        <v>0.69240283845511219</v>
      </c>
    </row>
    <row r="35" spans="1:11" x14ac:dyDescent="0.35">
      <c r="A35">
        <v>2037</v>
      </c>
      <c r="B35">
        <v>7604.8863999999994</v>
      </c>
      <c r="C35" s="25">
        <f t="shared" si="0"/>
        <v>1.1709801260840311</v>
      </c>
      <c r="E35" s="26">
        <v>2037</v>
      </c>
      <c r="F35">
        <v>6748.8332</v>
      </c>
      <c r="G35" s="25">
        <f t="shared" si="1"/>
        <v>1.0391673373919295</v>
      </c>
      <c r="I35" s="26">
        <v>2037</v>
      </c>
      <c r="J35">
        <v>4064.2852000000003</v>
      </c>
      <c r="K35" s="25">
        <f t="shared" si="2"/>
        <v>0.62580779588469093</v>
      </c>
    </row>
    <row r="36" spans="1:11" x14ac:dyDescent="0.35">
      <c r="A36">
        <v>2038</v>
      </c>
      <c r="B36">
        <v>7560.0183999999999</v>
      </c>
      <c r="C36" s="25">
        <f t="shared" si="0"/>
        <v>1.1640714711043672</v>
      </c>
      <c r="E36" s="26">
        <v>2038</v>
      </c>
      <c r="F36">
        <v>6546.6446000000005</v>
      </c>
      <c r="G36" s="25">
        <f t="shared" si="1"/>
        <v>1.0080348759891196</v>
      </c>
      <c r="I36" s="26">
        <v>2038</v>
      </c>
      <c r="J36">
        <v>3630.1718000000001</v>
      </c>
      <c r="K36" s="25">
        <f t="shared" si="2"/>
        <v>0.55896417230778028</v>
      </c>
    </row>
    <row r="37" spans="1:11" x14ac:dyDescent="0.35">
      <c r="A37">
        <v>2039</v>
      </c>
      <c r="B37">
        <v>7537.5391999999993</v>
      </c>
      <c r="C37" s="25">
        <f t="shared" si="0"/>
        <v>1.160610183839081</v>
      </c>
      <c r="E37" s="26">
        <v>2039</v>
      </c>
      <c r="F37">
        <v>6344.4573999999993</v>
      </c>
      <c r="G37" s="25">
        <f t="shared" si="1"/>
        <v>0.97690263015457579</v>
      </c>
      <c r="I37" s="26">
        <v>2039</v>
      </c>
      <c r="J37">
        <v>3267.799</v>
      </c>
      <c r="K37" s="25">
        <f t="shared" si="2"/>
        <v>0.50316697499087837</v>
      </c>
    </row>
    <row r="38" spans="1:11" x14ac:dyDescent="0.35">
      <c r="A38">
        <v>2040</v>
      </c>
      <c r="B38">
        <v>7515.0627999999997</v>
      </c>
      <c r="C38" s="25">
        <f t="shared" si="0"/>
        <v>1.1571493277103273</v>
      </c>
      <c r="E38" s="26">
        <v>2040</v>
      </c>
      <c r="F38">
        <v>6142.2712000000001</v>
      </c>
      <c r="G38" s="25">
        <f t="shared" si="1"/>
        <v>0.94577053829736546</v>
      </c>
      <c r="I38" s="26">
        <v>2040</v>
      </c>
      <c r="J38">
        <v>3034.1325999999999</v>
      </c>
      <c r="K38" s="25">
        <f t="shared" si="2"/>
        <v>0.46718764589352302</v>
      </c>
    </row>
    <row r="39" spans="1:11" x14ac:dyDescent="0.35">
      <c r="A39">
        <v>2041</v>
      </c>
      <c r="B39">
        <v>7478.527</v>
      </c>
      <c r="C39" s="25">
        <f t="shared" si="0"/>
        <v>1.1515236426651727</v>
      </c>
      <c r="E39" s="26">
        <v>2041</v>
      </c>
      <c r="F39">
        <v>5925.7992000000004</v>
      </c>
      <c r="G39" s="25">
        <f t="shared" si="1"/>
        <v>0.91243875705554933</v>
      </c>
      <c r="I39" s="26">
        <v>2041</v>
      </c>
      <c r="J39">
        <v>2799.5938000000001</v>
      </c>
      <c r="K39" s="25">
        <f t="shared" si="2"/>
        <v>0.43107398697080757</v>
      </c>
    </row>
    <row r="40" spans="1:11" x14ac:dyDescent="0.35">
      <c r="A40">
        <v>2042</v>
      </c>
      <c r="B40">
        <v>7446.9197999999997</v>
      </c>
      <c r="C40" s="25">
        <f t="shared" si="0"/>
        <v>1.1466568503037293</v>
      </c>
      <c r="E40" s="26">
        <v>2042</v>
      </c>
      <c r="F40">
        <v>5709.3280000000004</v>
      </c>
      <c r="G40" s="25">
        <f t="shared" si="1"/>
        <v>0.87910709899559969</v>
      </c>
      <c r="I40" s="26">
        <v>2042</v>
      </c>
      <c r="J40">
        <v>2568.8673999999996</v>
      </c>
      <c r="K40" s="25">
        <f t="shared" si="2"/>
        <v>0.39554735123264395</v>
      </c>
    </row>
    <row r="41" spans="1:11" x14ac:dyDescent="0.35">
      <c r="A41">
        <v>2043</v>
      </c>
      <c r="B41">
        <v>7401.4982</v>
      </c>
      <c r="C41" s="25">
        <f t="shared" si="0"/>
        <v>1.1396629534724845</v>
      </c>
      <c r="E41" s="26">
        <v>2043</v>
      </c>
      <c r="F41">
        <v>5552.8555999999999</v>
      </c>
      <c r="G41" s="25">
        <f t="shared" si="1"/>
        <v>0.85501389614635381</v>
      </c>
      <c r="I41" s="26">
        <v>2043</v>
      </c>
      <c r="J41">
        <v>2333.9911999999999</v>
      </c>
      <c r="K41" s="25">
        <f t="shared" si="2"/>
        <v>0.35938174035775472</v>
      </c>
    </row>
    <row r="42" spans="1:11" x14ac:dyDescent="0.35">
      <c r="A42">
        <v>2044</v>
      </c>
      <c r="B42">
        <v>7351.6041999999998</v>
      </c>
      <c r="C42" s="25">
        <f t="shared" si="0"/>
        <v>1.131980408416869</v>
      </c>
      <c r="E42" s="26">
        <v>2044</v>
      </c>
      <c r="F42">
        <v>5396.3837999999996</v>
      </c>
      <c r="G42" s="25">
        <f t="shared" si="1"/>
        <v>0.83092078568350769</v>
      </c>
      <c r="I42" s="26">
        <v>2044</v>
      </c>
      <c r="J42">
        <v>2095.0976000000001</v>
      </c>
      <c r="K42" s="25">
        <f t="shared" si="2"/>
        <v>0.32259754094503645</v>
      </c>
    </row>
    <row r="43" spans="1:11" x14ac:dyDescent="0.35">
      <c r="A43">
        <v>2045</v>
      </c>
      <c r="B43">
        <v>7301.7132000000001</v>
      </c>
      <c r="C43" s="25">
        <f t="shared" si="0"/>
        <v>1.1242983252932528</v>
      </c>
      <c r="E43" s="26">
        <v>2045</v>
      </c>
      <c r="F43">
        <v>5268.2052000000003</v>
      </c>
      <c r="G43" s="25">
        <f t="shared" si="1"/>
        <v>0.81118418670034953</v>
      </c>
      <c r="I43" s="26">
        <v>2045</v>
      </c>
      <c r="J43">
        <v>1806.8214</v>
      </c>
      <c r="K43" s="25">
        <f t="shared" si="2"/>
        <v>0.27820954048482904</v>
      </c>
    </row>
    <row r="44" spans="1:11" x14ac:dyDescent="0.35">
      <c r="A44">
        <v>2046</v>
      </c>
      <c r="B44">
        <v>7261.5810000000001</v>
      </c>
      <c r="C44" s="25">
        <f t="shared" si="0"/>
        <v>1.118118876167487</v>
      </c>
      <c r="E44" s="26">
        <v>2046</v>
      </c>
      <c r="F44">
        <v>5135.5069999999996</v>
      </c>
      <c r="G44" s="25">
        <f t="shared" si="1"/>
        <v>0.79075167176270034</v>
      </c>
      <c r="I44" s="26">
        <v>2046</v>
      </c>
      <c r="J44">
        <v>1550.8732</v>
      </c>
      <c r="K44" s="25">
        <f t="shared" si="2"/>
        <v>0.23879931924773323</v>
      </c>
    </row>
    <row r="45" spans="1:11" x14ac:dyDescent="0.35">
      <c r="A45">
        <v>2047</v>
      </c>
      <c r="B45">
        <v>7225.8652000000002</v>
      </c>
      <c r="C45" s="25">
        <f t="shared" si="0"/>
        <v>1.11261945253544</v>
      </c>
      <c r="E45" s="26">
        <v>2047</v>
      </c>
      <c r="F45">
        <v>5002.8089999999993</v>
      </c>
      <c r="G45" s="25">
        <f t="shared" si="1"/>
        <v>0.77031918762051788</v>
      </c>
      <c r="I45" s="26">
        <v>2047</v>
      </c>
      <c r="J45">
        <v>1421.3081999999999</v>
      </c>
      <c r="K45" s="25">
        <f t="shared" si="2"/>
        <v>0.21884924609002265</v>
      </c>
    </row>
    <row r="46" spans="1:11" x14ac:dyDescent="0.35">
      <c r="A46">
        <v>2048</v>
      </c>
      <c r="B46">
        <v>7208.4492</v>
      </c>
      <c r="C46" s="25">
        <f t="shared" si="0"/>
        <v>1.1099377833028949</v>
      </c>
      <c r="E46" s="26">
        <v>2048</v>
      </c>
      <c r="F46">
        <v>4870.1120000000001</v>
      </c>
      <c r="G46" s="25">
        <f t="shared" si="1"/>
        <v>0.74988685745566874</v>
      </c>
      <c r="I46" s="26">
        <v>2048</v>
      </c>
      <c r="J46">
        <v>1313.9058</v>
      </c>
      <c r="K46" s="25">
        <f t="shared" si="2"/>
        <v>0.20231171097395229</v>
      </c>
    </row>
    <row r="47" spans="1:11" x14ac:dyDescent="0.35">
      <c r="A47">
        <v>2049</v>
      </c>
      <c r="B47">
        <v>7195.5339999999997</v>
      </c>
      <c r="C47" s="25">
        <f t="shared" si="0"/>
        <v>1.1079491352509792</v>
      </c>
      <c r="E47" s="26">
        <v>2049</v>
      </c>
      <c r="F47">
        <v>4740.01</v>
      </c>
      <c r="G47" s="25">
        <f t="shared" si="1"/>
        <v>0.72985409847010585</v>
      </c>
      <c r="I47" s="26">
        <v>2049</v>
      </c>
      <c r="J47">
        <v>1151.2368000000001</v>
      </c>
      <c r="K47" s="25">
        <f t="shared" si="2"/>
        <v>0.17726437218267677</v>
      </c>
    </row>
    <row r="48" spans="1:11" x14ac:dyDescent="0.35">
      <c r="A48">
        <v>2050</v>
      </c>
      <c r="B48">
        <v>7182.6216000000004</v>
      </c>
      <c r="C48" s="25">
        <f t="shared" si="0"/>
        <v>1.1059609183355963</v>
      </c>
      <c r="E48" s="26">
        <v>2050</v>
      </c>
      <c r="F48">
        <v>4609.9084000000003</v>
      </c>
      <c r="G48" s="25">
        <f t="shared" si="1"/>
        <v>0.7098214010754762</v>
      </c>
      <c r="I48" s="26">
        <v>2050</v>
      </c>
      <c r="J48">
        <v>924.34179999999992</v>
      </c>
      <c r="K48" s="25">
        <f t="shared" si="2"/>
        <v>0.14232768519839301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36F2062D759B4A9D75044822880799" ma:contentTypeVersion="12" ma:contentTypeDescription="Create a new document." ma:contentTypeScope="" ma:versionID="37bb53747f9f72b9fd8d755a68dffbe7">
  <xsd:schema xmlns:xsd="http://www.w3.org/2001/XMLSchema" xmlns:xs="http://www.w3.org/2001/XMLSchema" xmlns:p="http://schemas.microsoft.com/office/2006/metadata/properties" xmlns:ns3="48d9d37d-03da-4114-8f74-1fcb8d353dc7" xmlns:ns4="86e896d5-2ec6-4236-b923-1e653bf9292b" targetNamespace="http://schemas.microsoft.com/office/2006/metadata/properties" ma:root="true" ma:fieldsID="4b9786b5fc5ad7b692b71ed2022445b5" ns3:_="" ns4:_="">
    <xsd:import namespace="48d9d37d-03da-4114-8f74-1fcb8d353dc7"/>
    <xsd:import namespace="86e896d5-2ec6-4236-b923-1e653bf9292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d9d37d-03da-4114-8f74-1fcb8d353d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896d5-2ec6-4236-b923-1e653bf9292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8d9d37d-03da-4114-8f74-1fcb8d353dc7" xsi:nil="true"/>
  </documentManagement>
</p:properties>
</file>

<file path=customXml/itemProps1.xml><?xml version="1.0" encoding="utf-8"?>
<ds:datastoreItem xmlns:ds="http://schemas.openxmlformats.org/officeDocument/2006/customXml" ds:itemID="{10D78467-EAFA-4DF3-9FFD-29E738E0966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1B11825-2620-437E-92E2-83EBE4F871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d9d37d-03da-4114-8f74-1fcb8d353dc7"/>
    <ds:schemaRef ds:uri="86e896d5-2ec6-4236-b923-1e653bf929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633D179-1EBB-419C-993B-4FF84CEA7E2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ED168FA-AB34-4257-B6A0-B9DD2F70D74D}">
  <ds:schemaRefs>
    <ds:schemaRef ds:uri="http://schemas.microsoft.com/office/infopath/2007/PartnerControls"/>
    <ds:schemaRef ds:uri="86e896d5-2ec6-4236-b923-1e653bf9292b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48d9d37d-03da-4114-8f74-1fcb8d353dc7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End-use energy intensities</vt:lpstr>
      <vt:lpstr>Kaya identity</vt:lpstr>
      <vt:lpstr>2050 GHG emissions in GNZ</vt:lpstr>
      <vt:lpstr>Carbon pricing</vt:lpstr>
      <vt:lpstr>Bioenergy Demand by Type</vt:lpstr>
      <vt:lpstr>Total CCS</vt:lpstr>
      <vt:lpstr>Passenger vs Freight Transport</vt:lpstr>
      <vt:lpstr>Oil Sands Emissions Int</vt:lpstr>
      <vt:lpstr>Oil Sands Prod and Emi Int</vt:lpstr>
      <vt:lpstr>Oil Sands Prod with CCUS</vt:lpstr>
      <vt:lpstr>Oil Sands New vs Existing Prod</vt:lpstr>
      <vt:lpstr>CCS captured from Oil Sands</vt:lpstr>
      <vt:lpstr>Electrcity Capacity</vt:lpstr>
      <vt:lpstr>Electricity Generation</vt:lpstr>
      <vt:lpstr>Electricity Peak demand</vt:lpstr>
      <vt:lpstr>gnz renewables+elec share</vt:lpstr>
      <vt:lpstr>Gas Production FLAT</vt:lpstr>
      <vt:lpstr>Gas Prod Vintage FLAT</vt:lpstr>
      <vt:lpstr>Gas Resources and Cum Prod FLAT</vt:lpstr>
      <vt:lpstr>Gas Prices and Carbon Shar FLAT</vt:lpstr>
      <vt:lpstr>Gas Net Exports All FLAT</vt:lpstr>
      <vt:lpstr>WC Conv Oil Prod FLAT</vt:lpstr>
      <vt:lpstr>Ethane FLAT</vt:lpstr>
      <vt:lpstr>Propane FLAT</vt:lpstr>
      <vt:lpstr>Net Imports PP+Condy FLAT</vt:lpstr>
      <vt:lpstr>Index Light +Heavy Production</vt:lpstr>
      <vt:lpstr>Index Mined + Insitu Production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Dumeah</dc:creator>
  <cp:keywords/>
  <dc:description/>
  <cp:lastModifiedBy>Grant Moss</cp:lastModifiedBy>
  <cp:revision/>
  <dcterms:created xsi:type="dcterms:W3CDTF">2023-06-27T15:55:00Z</dcterms:created>
  <dcterms:modified xsi:type="dcterms:W3CDTF">2023-10-19T19:40:07Z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OCS AutoSave">
    <vt:lpwstr>20231019134007197</vt:lpwstr>
  </property>
  <property fmtid="{D5CDD505-2E9C-101B-9397-08002B2CF9AE}" pid="3" name="ContentTypeId">
    <vt:lpwstr>0x0101003136F2062D759B4A9D75044822880799</vt:lpwstr>
  </property>
</Properties>
</file>