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esis2\Datos\"/>
    </mc:Choice>
  </mc:AlternateContent>
  <xr:revisionPtr revIDLastSave="0" documentId="13_ncr:1_{2EC34E70-0E3F-41CC-A926-A28B4FD33939}" xr6:coauthVersionLast="47" xr6:coauthVersionMax="47" xr10:uidLastSave="{00000000-0000-0000-0000-000000000000}"/>
  <bookViews>
    <workbookView xWindow="-120" yWindow="-120" windowWidth="29040" windowHeight="15990" activeTab="2" xr2:uid="{CE8FE831-BAF1-4CD7-931A-F6EFDDFC8BE5}"/>
  </bookViews>
  <sheets>
    <sheet name="Hoja2" sheetId="2" r:id="rId1"/>
    <sheet name="Hoja1" sheetId="1" r:id="rId2"/>
    <sheet name="Hoja3" sheetId="3" r:id="rId3"/>
    <sheet name="Hoja5" sheetId="5" r:id="rId4"/>
    <sheet name="Hoja4" sheetId="4" r:id="rId5"/>
  </sheets>
  <definedNames>
    <definedName name="_xlnm._FilterDatabase" localSheetId="1" hidden="1">Hoja1!$A$1:$AD$45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5" i="3" l="1"/>
  <c r="R94" i="3" s="1"/>
  <c r="R60" i="3"/>
  <c r="R59" i="3"/>
  <c r="S59" i="3" s="1"/>
  <c r="R58" i="3"/>
  <c r="R57" i="3" s="1"/>
  <c r="R41" i="3"/>
  <c r="R40" i="3"/>
  <c r="R39" i="3" s="1"/>
  <c r="R14" i="3"/>
  <c r="R13" i="3" s="1"/>
  <c r="R12" i="3" s="1"/>
  <c r="R11" i="3" s="1"/>
  <c r="R10" i="3" s="1"/>
  <c r="R9" i="3" s="1"/>
  <c r="R8" i="3" s="1"/>
  <c r="R7" i="3" s="1"/>
  <c r="R6" i="3" s="1"/>
  <c r="R5" i="3" s="1"/>
  <c r="R4" i="3" s="1"/>
  <c r="R3" i="3" s="1"/>
  <c r="R2" i="3" s="1"/>
  <c r="P9" i="3"/>
  <c r="P17" i="3"/>
  <c r="P25" i="3"/>
  <c r="P2" i="3"/>
  <c r="P10" i="3"/>
  <c r="P18" i="3"/>
  <c r="P26" i="3"/>
  <c r="U15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P109" i="3"/>
  <c r="M109" i="3"/>
  <c r="C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C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M36" i="3"/>
  <c r="P35" i="3"/>
  <c r="M35" i="3"/>
  <c r="P34" i="3"/>
  <c r="P33" i="3"/>
  <c r="P32" i="3"/>
  <c r="P31" i="3"/>
  <c r="M31" i="3"/>
  <c r="M30" i="3" s="1"/>
  <c r="M29" i="3" s="1"/>
  <c r="P30" i="3"/>
  <c r="P29" i="3"/>
  <c r="P27" i="3"/>
  <c r="P24" i="3"/>
  <c r="P23" i="3"/>
  <c r="P22" i="3"/>
  <c r="P21" i="3"/>
  <c r="P20" i="3"/>
  <c r="P19" i="3"/>
  <c r="P16" i="3"/>
  <c r="P15" i="3"/>
  <c r="P14" i="3"/>
  <c r="P13" i="3"/>
  <c r="P12" i="3"/>
  <c r="P11" i="3"/>
  <c r="P8" i="3"/>
  <c r="P7" i="3"/>
  <c r="P6" i="3"/>
  <c r="P5" i="3"/>
  <c r="P4" i="3"/>
  <c r="P3" i="3"/>
  <c r="C3" i="3"/>
  <c r="C2" i="3" s="1"/>
  <c r="S39" i="3" l="1"/>
  <c r="R38" i="3"/>
  <c r="R93" i="3"/>
  <c r="S94" i="3"/>
  <c r="R56" i="3"/>
  <c r="S56" i="3" s="1"/>
  <c r="S57" i="3"/>
  <c r="S58" i="3"/>
  <c r="S13" i="3"/>
  <c r="S14" i="3"/>
  <c r="P28" i="3"/>
  <c r="M90" i="3"/>
  <c r="M91" i="3"/>
  <c r="M92" i="3"/>
  <c r="M93" i="3"/>
  <c r="M94" i="3"/>
  <c r="M89" i="3"/>
  <c r="M95" i="3"/>
  <c r="C107" i="3"/>
  <c r="C105" i="3"/>
  <c r="C103" i="3"/>
  <c r="C101" i="3"/>
  <c r="C99" i="3"/>
  <c r="C97" i="3"/>
  <c r="C95" i="3"/>
  <c r="C91" i="3"/>
  <c r="C89" i="3"/>
  <c r="C87" i="3"/>
  <c r="C85" i="3"/>
  <c r="C79" i="3"/>
  <c r="C80" i="3" s="1"/>
  <c r="C77" i="3"/>
  <c r="C75" i="3"/>
  <c r="C73" i="3"/>
  <c r="C71" i="3"/>
  <c r="C68" i="3"/>
  <c r="C69" i="3" s="1"/>
  <c r="C65" i="3"/>
  <c r="C66" i="3" s="1"/>
  <c r="C62" i="3"/>
  <c r="C60" i="3"/>
  <c r="C58" i="3"/>
  <c r="C40" i="3"/>
  <c r="C41" i="3" s="1"/>
  <c r="C37" i="3"/>
  <c r="C31" i="3"/>
  <c r="C32" i="3" s="1"/>
  <c r="R37" i="3" l="1"/>
  <c r="S38" i="3"/>
  <c r="R92" i="3"/>
  <c r="S93" i="3"/>
  <c r="S12" i="3"/>
  <c r="C63" i="3"/>
  <c r="R36" i="3" l="1"/>
  <c r="S37" i="3"/>
  <c r="R91" i="3"/>
  <c r="S92" i="3"/>
  <c r="S11" i="3"/>
  <c r="R35" i="3" l="1"/>
  <c r="S36" i="3"/>
  <c r="S91" i="3"/>
  <c r="R90" i="3"/>
  <c r="S10" i="3"/>
  <c r="S90" i="3" l="1"/>
  <c r="R89" i="3"/>
  <c r="R34" i="3"/>
  <c r="S35" i="3"/>
  <c r="S9" i="3"/>
  <c r="S89" i="3" l="1"/>
  <c r="R88" i="3"/>
  <c r="R33" i="3"/>
  <c r="S34" i="3"/>
  <c r="S8" i="3"/>
  <c r="R87" i="3" l="1"/>
  <c r="S88" i="3"/>
  <c r="S33" i="3"/>
  <c r="R32" i="3"/>
  <c r="S7" i="3"/>
  <c r="S87" i="3" l="1"/>
  <c r="R86" i="3"/>
  <c r="S32" i="3"/>
  <c r="R31" i="3"/>
  <c r="S6" i="3"/>
  <c r="R85" i="3" l="1"/>
  <c r="S86" i="3"/>
  <c r="S31" i="3"/>
  <c r="R30" i="3"/>
  <c r="S5" i="3"/>
  <c r="R84" i="3" l="1"/>
  <c r="S85" i="3"/>
  <c r="R29" i="3"/>
  <c r="S29" i="3" s="1"/>
  <c r="S30" i="3"/>
  <c r="S4" i="3"/>
  <c r="R83" i="3" l="1"/>
  <c r="S83" i="3" s="1"/>
  <c r="S84" i="3"/>
  <c r="S2" i="3"/>
  <c r="S3" i="3"/>
</calcChain>
</file>

<file path=xl/sharedStrings.xml><?xml version="1.0" encoding="utf-8"?>
<sst xmlns="http://schemas.openxmlformats.org/spreadsheetml/2006/main" count="626" uniqueCount="99">
  <si>
    <t>Chile</t>
  </si>
  <si>
    <t>CHL</t>
  </si>
  <si>
    <t>Índice de Gini</t>
  </si>
  <si>
    <t>SI.POV.GINI</t>
  </si>
  <si>
    <t>Colombia</t>
  </si>
  <si>
    <t>COL</t>
  </si>
  <si>
    <t>México</t>
  </si>
  <si>
    <t>MEX</t>
  </si>
  <si>
    <t>Perú</t>
  </si>
  <si>
    <t>PER</t>
  </si>
  <si>
    <t>Comercio (% del PIB)</t>
  </si>
  <si>
    <t>NE.TRD.GNFS.ZS</t>
  </si>
  <si>
    <t>Country Name</t>
  </si>
  <si>
    <t>Country Code</t>
  </si>
  <si>
    <t>Indicator Name</t>
  </si>
  <si>
    <t>Indicator Code</t>
  </si>
  <si>
    <t>Desempleo, total (% de la población activa total) (estimación modelado OIT)</t>
  </si>
  <si>
    <t>SL.UEM.TOTL.ZS</t>
  </si>
  <si>
    <t>Inflación, precios al consumidor (% anual)</t>
  </si>
  <si>
    <t>FP.CPI.TOTL.ZG</t>
  </si>
  <si>
    <t>Inversión extranjera directa, entrada neta de capital (% del PIB)</t>
  </si>
  <si>
    <t>BX.KLT.DINV.WD.GD.ZS</t>
  </si>
  <si>
    <t>PIB (US$ a precios actuales)</t>
  </si>
  <si>
    <t>NY.GDP.MKTP.CD</t>
  </si>
  <si>
    <t>Gasto de consumo final del gobierno general (% del PIB)</t>
  </si>
  <si>
    <t>NE.CON.GOVT.ZS</t>
  </si>
  <si>
    <t>Población urbana (% del total)</t>
  </si>
  <si>
    <t>SP.URB.TOTL.IN.ZS</t>
  </si>
  <si>
    <t>Mexico</t>
  </si>
  <si>
    <t>Peru</t>
  </si>
  <si>
    <t>Revenue - Grants revenue</t>
  </si>
  <si>
    <t>Tax revenue</t>
  </si>
  <si>
    <t>Transferencias</t>
  </si>
  <si>
    <t>Year</t>
  </si>
  <si>
    <t>Country</t>
  </si>
  <si>
    <t>gini</t>
  </si>
  <si>
    <t>comercio</t>
  </si>
  <si>
    <t>desempleo</t>
  </si>
  <si>
    <t>inflacion</t>
  </si>
  <si>
    <t>ied</t>
  </si>
  <si>
    <t>pib</t>
  </si>
  <si>
    <t>gc_gobierno</t>
  </si>
  <si>
    <t>urban</t>
  </si>
  <si>
    <t>revenue_d</t>
  </si>
  <si>
    <t>tax_d</t>
  </si>
  <si>
    <t>transferencias</t>
  </si>
  <si>
    <t>GINI</t>
  </si>
  <si>
    <t>COMERCIO</t>
  </si>
  <si>
    <t>DESEMPLEO</t>
  </si>
  <si>
    <t>INFLACION</t>
  </si>
  <si>
    <t>IED</t>
  </si>
  <si>
    <t>URBAN</t>
  </si>
  <si>
    <t>TAX_D</t>
  </si>
  <si>
    <t>LOG_PIB</t>
  </si>
  <si>
    <t>LOG_PIB_2</t>
  </si>
  <si>
    <t xml:space="preserve"> Mean</t>
  </si>
  <si>
    <t xml:space="preserve"> Median</t>
  </si>
  <si>
    <t xml:space="preserve"> Maximum</t>
  </si>
  <si>
    <t xml:space="preserve"> Minimum</t>
  </si>
  <si>
    <t xml:space="preserve"> Std. Dev.</t>
  </si>
  <si>
    <t xml:space="preserve"> Skewness</t>
  </si>
  <si>
    <t xml:space="preserve"> Kurtosis</t>
  </si>
  <si>
    <t xml:space="preserve"> Jarque-Bera</t>
  </si>
  <si>
    <t xml:space="preserve"> Probability</t>
  </si>
  <si>
    <t xml:space="preserve"> Sum</t>
  </si>
  <si>
    <t xml:space="preserve"> Sum Sq. Dev.</t>
  </si>
  <si>
    <t xml:space="preserve"> Observations</t>
  </si>
  <si>
    <t>GC_GOB.</t>
  </si>
  <si>
    <t>TRANSFER.</t>
  </si>
  <si>
    <t>Correlacion</t>
  </si>
  <si>
    <t>Covarianza</t>
  </si>
  <si>
    <t>(1) GINI</t>
  </si>
  <si>
    <t>(2) COMERCIO</t>
  </si>
  <si>
    <t>(3) DESEMPLEO</t>
  </si>
  <si>
    <t>(5) IED</t>
  </si>
  <si>
    <t>(4) INFLACION</t>
  </si>
  <si>
    <t>(6) GC_GOB.</t>
  </si>
  <si>
    <t>(7) URBAN</t>
  </si>
  <si>
    <t>(8) TAX_D</t>
  </si>
  <si>
    <t>(9) TRANSFER.</t>
  </si>
  <si>
    <t>(10) LOG_PIB</t>
  </si>
  <si>
    <t>(11) LOG_PIB_2</t>
  </si>
  <si>
    <t>(-1)</t>
  </si>
  <si>
    <t>(-2)</t>
  </si>
  <si>
    <t>(-3)</t>
  </si>
  <si>
    <t>(-4)</t>
  </si>
  <si>
    <t>(-5)</t>
  </si>
  <si>
    <t>(-6)</t>
  </si>
  <si>
    <t>(-7)</t>
  </si>
  <si>
    <t>(-8)</t>
  </si>
  <si>
    <t>(-9)</t>
  </si>
  <si>
    <t>(-10)</t>
  </si>
  <si>
    <t>(-11)</t>
  </si>
  <si>
    <t>lpib</t>
  </si>
  <si>
    <t>lpib_sqrt</t>
  </si>
  <si>
    <t>fff</t>
  </si>
  <si>
    <t>expenditure_d</t>
  </si>
  <si>
    <t>expenditure_d2</t>
  </si>
  <si>
    <t>redondead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</si>
</sst>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0000"/>
    <numFmt numFmtId="167" formatCode="0.000000"/>
    <numFmt numFmtId="168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0" fillId="6" borderId="0" xfId="0" applyFill="1"/>
    <xf numFmtId="166" fontId="0" fillId="0" borderId="0" xfId="1" applyNumberFormat="1" applyFont="1"/>
    <xf numFmtId="2" fontId="0" fillId="2" borderId="0" xfId="0" applyNumberFormat="1" applyFill="1"/>
    <xf numFmtId="2" fontId="0" fillId="6" borderId="0" xfId="0" applyNumberFormat="1" applyFill="1"/>
    <xf numFmtId="2" fontId="0" fillId="0" borderId="0" xfId="0" applyNumberFormat="1"/>
    <xf numFmtId="2" fontId="0" fillId="0" borderId="1" xfId="0" applyNumberFormat="1" applyBorder="1"/>
    <xf numFmtId="2" fontId="0" fillId="2" borderId="1" xfId="0" applyNumberFormat="1" applyFill="1" applyBorder="1"/>
    <xf numFmtId="166" fontId="0" fillId="2" borderId="0" xfId="0" applyNumberFormat="1" applyFill="1"/>
    <xf numFmtId="166" fontId="0" fillId="0" borderId="0" xfId="0" applyNumberFormat="1"/>
    <xf numFmtId="166" fontId="0" fillId="0" borderId="1" xfId="0" applyNumberFormat="1" applyBorder="1"/>
    <xf numFmtId="164" fontId="0" fillId="0" borderId="0" xfId="0" applyNumberFormat="1"/>
    <xf numFmtId="164" fontId="0" fillId="2" borderId="0" xfId="0" applyNumberFormat="1" applyFill="1"/>
    <xf numFmtId="166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0" fontId="0" fillId="7" borderId="2" xfId="0" applyFill="1" applyBorder="1"/>
    <xf numFmtId="2" fontId="0" fillId="7" borderId="0" xfId="0" applyNumberFormat="1" applyFill="1"/>
    <xf numFmtId="0" fontId="2" fillId="7" borderId="4" xfId="0" applyFont="1" applyFill="1" applyBorder="1"/>
    <xf numFmtId="0" fontId="2" fillId="7" borderId="2" xfId="0" quotePrefix="1" applyFont="1" applyFill="1" applyBorder="1" applyAlignment="1">
      <alignment horizontal="center"/>
    </xf>
    <xf numFmtId="167" fontId="2" fillId="0" borderId="0" xfId="0" applyNumberFormat="1" applyFont="1"/>
    <xf numFmtId="0" fontId="3" fillId="7" borderId="3" xfId="0" applyFont="1" applyFill="1" applyBorder="1" applyAlignment="1">
      <alignment horizontal="left" vertical="center"/>
    </xf>
    <xf numFmtId="0" fontId="3" fillId="0" borderId="0" xfId="0" applyFont="1"/>
    <xf numFmtId="166" fontId="2" fillId="7" borderId="0" xfId="0" applyNumberFormat="1" applyFont="1" applyFill="1" applyAlignment="1">
      <alignment horizontal="center" vertical="center"/>
    </xf>
    <xf numFmtId="165" fontId="2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165" fontId="2" fillId="7" borderId="1" xfId="0" applyNumberFormat="1" applyFont="1" applyFill="1" applyBorder="1" applyAlignment="1">
      <alignment horizontal="center" vertical="center"/>
    </xf>
    <xf numFmtId="165" fontId="0" fillId="0" borderId="0" xfId="0" applyNumberFormat="1"/>
    <xf numFmtId="168" fontId="0" fillId="0" borderId="0" xfId="2" applyNumberFormat="1" applyFont="1"/>
    <xf numFmtId="10" fontId="0" fillId="0" borderId="0" xfId="1" applyNumberFormat="1" applyFont="1"/>
    <xf numFmtId="165" fontId="0" fillId="0" borderId="0" xfId="1" applyNumberFormat="1" applyFont="1"/>
    <xf numFmtId="0" fontId="0" fillId="0" borderId="5" xfId="0" applyBorder="1"/>
    <xf numFmtId="164" fontId="0" fillId="0" borderId="5" xfId="0" applyNumberFormat="1" applyBorder="1"/>
    <xf numFmtId="166" fontId="0" fillId="0" borderId="5" xfId="1" applyNumberFormat="1" applyFont="1" applyBorder="1"/>
    <xf numFmtId="166" fontId="0" fillId="0" borderId="5" xfId="0" applyNumberFormat="1" applyBorder="1"/>
    <xf numFmtId="165" fontId="0" fillId="0" borderId="5" xfId="0" applyNumberFormat="1" applyBorder="1"/>
    <xf numFmtId="165" fontId="0" fillId="0" borderId="5" xfId="1" applyNumberFormat="1" applyFont="1" applyBorder="1"/>
    <xf numFmtId="2" fontId="0" fillId="0" borderId="5" xfId="0" applyNumberFormat="1" applyBorder="1"/>
    <xf numFmtId="2" fontId="0" fillId="2" borderId="5" xfId="0" applyNumberFormat="1" applyFill="1" applyBorder="1"/>
    <xf numFmtId="165" fontId="0" fillId="2" borderId="0" xfId="1" applyNumberFormat="1" applyFont="1" applyFill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Hoja3!$A$2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Hoja3!$B$2:$B$28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Hoja3!$L$2:$L$28</c:f>
              <c:numCache>
                <c:formatCode>0.00000</c:formatCode>
                <c:ptCount val="27"/>
                <c:pt idx="0">
                  <c:v>1.9131398737685278E-2</c:v>
                </c:pt>
                <c:pt idx="1">
                  <c:v>2.0275461349424807E-2</c:v>
                </c:pt>
                <c:pt idx="2">
                  <c:v>1.959112267638384E-2</c:v>
                </c:pt>
                <c:pt idx="3">
                  <c:v>2.0376547076850143E-2</c:v>
                </c:pt>
                <c:pt idx="4">
                  <c:v>1.9161889525841001E-2</c:v>
                </c:pt>
                <c:pt idx="5">
                  <c:v>2.0262391297799925E-2</c:v>
                </c:pt>
                <c:pt idx="6">
                  <c:v>1.9415332322508621E-2</c:v>
                </c:pt>
                <c:pt idx="7">
                  <c:v>2.1774836160213359E-2</c:v>
                </c:pt>
                <c:pt idx="8">
                  <c:v>2.0858566911410043E-2</c:v>
                </c:pt>
                <c:pt idx="9">
                  <c:v>2.1512301945124306E-2</c:v>
                </c:pt>
                <c:pt idx="10">
                  <c:v>2.0005818866983473E-2</c:v>
                </c:pt>
                <c:pt idx="11">
                  <c:v>1.5855215671077578E-2</c:v>
                </c:pt>
                <c:pt idx="12">
                  <c:v>1.6971834505023958E-2</c:v>
                </c:pt>
                <c:pt idx="13">
                  <c:v>2.204704699321218E-2</c:v>
                </c:pt>
                <c:pt idx="14">
                  <c:v>2.3680789021273449E-2</c:v>
                </c:pt>
                <c:pt idx="15">
                  <c:v>2.2715761602673336E-2</c:v>
                </c:pt>
                <c:pt idx="16">
                  <c:v>2.2264178108884047E-2</c:v>
                </c:pt>
                <c:pt idx="17">
                  <c:v>2.343707935866186E-2</c:v>
                </c:pt>
                <c:pt idx="18">
                  <c:v>2.5043077300099744E-2</c:v>
                </c:pt>
                <c:pt idx="19">
                  <c:v>2.3944364498005855E-2</c:v>
                </c:pt>
                <c:pt idx="20">
                  <c:v>2.816924989574749E-2</c:v>
                </c:pt>
                <c:pt idx="21">
                  <c:v>3.0986098026814322E-2</c:v>
                </c:pt>
                <c:pt idx="22">
                  <c:v>2.9571420745458751E-2</c:v>
                </c:pt>
                <c:pt idx="23">
                  <c:v>2.6463608451951826E-2</c:v>
                </c:pt>
                <c:pt idx="24">
                  <c:v>2.7143293991540283E-2</c:v>
                </c:pt>
                <c:pt idx="25">
                  <c:v>2.5733342703176544E-2</c:v>
                </c:pt>
                <c:pt idx="26">
                  <c:v>2.2956089578067371E-2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20-4954-BD66-113320DDDD70}"/>
            </c:ext>
          </c:extLst>
        </c:ser>
        <c:ser>
          <c:idx val="4"/>
          <c:order val="4"/>
          <c:tx>
            <c:strRef>
              <c:f>Hoja3!$A$82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Hoja3!$B$2:$B$28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Hoja3!$L$56:$L$82</c:f>
              <c:numCache>
                <c:formatCode>0.00000</c:formatCode>
                <c:ptCount val="27"/>
                <c:pt idx="0">
                  <c:v>7.3581298998762132E-2</c:v>
                </c:pt>
                <c:pt idx="1">
                  <c:v>7.5046890972932129E-2</c:v>
                </c:pt>
                <c:pt idx="2">
                  <c:v>7.8833316283201074E-2</c:v>
                </c:pt>
                <c:pt idx="3">
                  <c:v>8.3722534027480602E-2</c:v>
                </c:pt>
                <c:pt idx="4">
                  <c:v>9.091919754980865E-2</c:v>
                </c:pt>
                <c:pt idx="5">
                  <c:v>8.3873537532996228E-2</c:v>
                </c:pt>
                <c:pt idx="6">
                  <c:v>8.5549119780916505E-2</c:v>
                </c:pt>
                <c:pt idx="7">
                  <c:v>8.499401086390497E-2</c:v>
                </c:pt>
                <c:pt idx="8">
                  <c:v>8.633860268666918E-2</c:v>
                </c:pt>
                <c:pt idx="9">
                  <c:v>7.4207443705518614E-2</c:v>
                </c:pt>
                <c:pt idx="10">
                  <c:v>6.9521523923803813E-2</c:v>
                </c:pt>
                <c:pt idx="11">
                  <c:v>5.8328428487345499E-2</c:v>
                </c:pt>
                <c:pt idx="12">
                  <c:v>5.5387820444766436E-2</c:v>
                </c:pt>
                <c:pt idx="13">
                  <c:v>5.0302649008914534E-2</c:v>
                </c:pt>
                <c:pt idx="14">
                  <c:v>8.1403537871755194E-2</c:v>
                </c:pt>
                <c:pt idx="15">
                  <c:v>7.0353114623526086E-2</c:v>
                </c:pt>
                <c:pt idx="16">
                  <c:v>6.7307436271643178E-2</c:v>
                </c:pt>
                <c:pt idx="17">
                  <c:v>6.9540167218935633E-2</c:v>
                </c:pt>
                <c:pt idx="18">
                  <c:v>7.5529769273189343E-2</c:v>
                </c:pt>
                <c:pt idx="19">
                  <c:v>8.029976775168067E-2</c:v>
                </c:pt>
                <c:pt idx="20">
                  <c:v>8.005610056315067E-2</c:v>
                </c:pt>
                <c:pt idx="21">
                  <c:v>8.2170229204894196E-2</c:v>
                </c:pt>
                <c:pt idx="22">
                  <c:v>8.2779993164350724E-2</c:v>
                </c:pt>
                <c:pt idx="23">
                  <c:v>8.279786381503014E-2</c:v>
                </c:pt>
                <c:pt idx="24">
                  <c:v>8.9619237335424207E-2</c:v>
                </c:pt>
                <c:pt idx="25">
                  <c:v>9.4963032818891832E-2</c:v>
                </c:pt>
                <c:pt idx="26">
                  <c:v>7.3891158565537102E-2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20-4954-BD66-113320DDDD70}"/>
            </c:ext>
          </c:extLst>
        </c:ser>
        <c:ser>
          <c:idx val="5"/>
          <c:order val="5"/>
          <c:tx>
            <c:strRef>
              <c:f>Hoja3!$A$83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Hoja3!$B$2:$B$28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Hoja3!$L$83:$L$109</c:f>
              <c:numCache>
                <c:formatCode>0.00000</c:formatCode>
                <c:ptCount val="27"/>
                <c:pt idx="0">
                  <c:v>4.3042153323014289E-2</c:v>
                </c:pt>
                <c:pt idx="1">
                  <c:v>4.0853325475229935E-2</c:v>
                </c:pt>
                <c:pt idx="2">
                  <c:v>4.1792278144022234E-2</c:v>
                </c:pt>
                <c:pt idx="3">
                  <c:v>3.6529503049570117E-2</c:v>
                </c:pt>
                <c:pt idx="4">
                  <c:v>3.4231282870023187E-2</c:v>
                </c:pt>
                <c:pt idx="5">
                  <c:v>3.7149261761136129E-2</c:v>
                </c:pt>
                <c:pt idx="6">
                  <c:v>3.9135695947385002E-2</c:v>
                </c:pt>
                <c:pt idx="7">
                  <c:v>4.0821939140781943E-2</c:v>
                </c:pt>
                <c:pt idx="8">
                  <c:v>4.1895579366625781E-2</c:v>
                </c:pt>
                <c:pt idx="9">
                  <c:v>4.4364058422787594E-2</c:v>
                </c:pt>
                <c:pt idx="10">
                  <c:v>4.8546523889046768E-2</c:v>
                </c:pt>
                <c:pt idx="11">
                  <c:v>4.908862280769908E-2</c:v>
                </c:pt>
                <c:pt idx="12">
                  <c:v>5.0113444307313147E-2</c:v>
                </c:pt>
                <c:pt idx="13">
                  <c:v>4.8725085706848109E-2</c:v>
                </c:pt>
                <c:pt idx="14">
                  <c:v>5.0959869357115356E-2</c:v>
                </c:pt>
                <c:pt idx="15">
                  <c:v>5.0879188299710429E-2</c:v>
                </c:pt>
                <c:pt idx="16">
                  <c:v>5.4212516177845255E-2</c:v>
                </c:pt>
                <c:pt idx="17">
                  <c:v>6.2472563198113264E-2</c:v>
                </c:pt>
                <c:pt idx="18">
                  <c:v>6.3652683825923526E-2</c:v>
                </c:pt>
                <c:pt idx="19">
                  <c:v>6.5826042586886555E-2</c:v>
                </c:pt>
                <c:pt idx="20">
                  <c:v>5.7651002862827289E-2</c:v>
                </c:pt>
                <c:pt idx="21">
                  <c:v>5.5028061832054116E-2</c:v>
                </c:pt>
                <c:pt idx="22">
                  <c:v>5.6746551138922373E-2</c:v>
                </c:pt>
                <c:pt idx="23">
                  <c:v>5.6722098184351893E-2</c:v>
                </c:pt>
                <c:pt idx="24">
                  <c:v>5.7671471871110193E-2</c:v>
                </c:pt>
                <c:pt idx="25">
                  <c:v>5.4286948563810528E-2</c:v>
                </c:pt>
                <c:pt idx="26">
                  <c:v>4.2409315766125444E-2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20-4954-BD66-113320DDD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041312"/>
        <c:axId val="1726318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Hoja3!$B$1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Hoja3!$B$2:$B$28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  <c:pt idx="24">
                        <c:v>2019</c:v>
                      </c:pt>
                      <c:pt idx="25">
                        <c:v>2020</c:v>
                      </c:pt>
                      <c:pt idx="26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Hoja3!$B$2:$B$109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  <c:pt idx="24">
                        <c:v>2019</c:v>
                      </c:pt>
                      <c:pt idx="25">
                        <c:v>2020</c:v>
                      </c:pt>
                      <c:pt idx="26">
                        <c:v>2021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  <c:pt idx="54">
                        <c:v>1995</c:v>
                      </c:pt>
                      <c:pt idx="55">
                        <c:v>1996</c:v>
                      </c:pt>
                      <c:pt idx="56">
                        <c:v>1997</c:v>
                      </c:pt>
                      <c:pt idx="57">
                        <c:v>1998</c:v>
                      </c:pt>
                      <c:pt idx="58">
                        <c:v>1999</c:v>
                      </c:pt>
                      <c:pt idx="59">
                        <c:v>2000</c:v>
                      </c:pt>
                      <c:pt idx="60">
                        <c:v>2001</c:v>
                      </c:pt>
                      <c:pt idx="61">
                        <c:v>2002</c:v>
                      </c:pt>
                      <c:pt idx="62">
                        <c:v>2003</c:v>
                      </c:pt>
                      <c:pt idx="63">
                        <c:v>2004</c:v>
                      </c:pt>
                      <c:pt idx="64">
                        <c:v>2005</c:v>
                      </c:pt>
                      <c:pt idx="65">
                        <c:v>2006</c:v>
                      </c:pt>
                      <c:pt idx="66">
                        <c:v>2007</c:v>
                      </c:pt>
                      <c:pt idx="67">
                        <c:v>2008</c:v>
                      </c:pt>
                      <c:pt idx="68">
                        <c:v>2009</c:v>
                      </c:pt>
                      <c:pt idx="69">
                        <c:v>2010</c:v>
                      </c:pt>
                      <c:pt idx="70">
                        <c:v>2011</c:v>
                      </c:pt>
                      <c:pt idx="71">
                        <c:v>2012</c:v>
                      </c:pt>
                      <c:pt idx="72">
                        <c:v>2013</c:v>
                      </c:pt>
                      <c:pt idx="73">
                        <c:v>2014</c:v>
                      </c:pt>
                      <c:pt idx="74">
                        <c:v>2015</c:v>
                      </c:pt>
                      <c:pt idx="75">
                        <c:v>2016</c:v>
                      </c:pt>
                      <c:pt idx="76">
                        <c:v>2017</c:v>
                      </c:pt>
                      <c:pt idx="77">
                        <c:v>2018</c:v>
                      </c:pt>
                      <c:pt idx="78">
                        <c:v>2019</c:v>
                      </c:pt>
                      <c:pt idx="79">
                        <c:v>2020</c:v>
                      </c:pt>
                      <c:pt idx="80">
                        <c:v>2021</c:v>
                      </c:pt>
                      <c:pt idx="81">
                        <c:v>1995</c:v>
                      </c:pt>
                      <c:pt idx="82">
                        <c:v>1996</c:v>
                      </c:pt>
                      <c:pt idx="83">
                        <c:v>1997</c:v>
                      </c:pt>
                      <c:pt idx="84">
                        <c:v>1998</c:v>
                      </c:pt>
                      <c:pt idx="85">
                        <c:v>1999</c:v>
                      </c:pt>
                      <c:pt idx="86">
                        <c:v>2000</c:v>
                      </c:pt>
                      <c:pt idx="87">
                        <c:v>2001</c:v>
                      </c:pt>
                      <c:pt idx="88">
                        <c:v>2002</c:v>
                      </c:pt>
                      <c:pt idx="89">
                        <c:v>2003</c:v>
                      </c:pt>
                      <c:pt idx="90">
                        <c:v>2004</c:v>
                      </c:pt>
                      <c:pt idx="91">
                        <c:v>2005</c:v>
                      </c:pt>
                      <c:pt idx="92">
                        <c:v>2006</c:v>
                      </c:pt>
                      <c:pt idx="93">
                        <c:v>2007</c:v>
                      </c:pt>
                      <c:pt idx="94">
                        <c:v>2008</c:v>
                      </c:pt>
                      <c:pt idx="95">
                        <c:v>2009</c:v>
                      </c:pt>
                      <c:pt idx="96">
                        <c:v>2010</c:v>
                      </c:pt>
                      <c:pt idx="97">
                        <c:v>2011</c:v>
                      </c:pt>
                      <c:pt idx="98">
                        <c:v>2012</c:v>
                      </c:pt>
                      <c:pt idx="99">
                        <c:v>2013</c:v>
                      </c:pt>
                      <c:pt idx="100">
                        <c:v>2014</c:v>
                      </c:pt>
                      <c:pt idx="101">
                        <c:v>2015</c:v>
                      </c:pt>
                      <c:pt idx="102">
                        <c:v>2016</c:v>
                      </c:pt>
                      <c:pt idx="103">
                        <c:v>2017</c:v>
                      </c:pt>
                      <c:pt idx="104">
                        <c:v>2018</c:v>
                      </c:pt>
                      <c:pt idx="105">
                        <c:v>2019</c:v>
                      </c:pt>
                      <c:pt idx="106">
                        <c:v>2020</c:v>
                      </c:pt>
                      <c:pt idx="107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B20-4954-BD66-113320DDDD7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Hoja3!$L$1</c15:sqref>
                        </c15:formulaRef>
                      </c:ext>
                    </c:extLst>
                    <c:strCache>
                      <c:ptCount val="1"/>
                      <c:pt idx="0">
                        <c:v>tax_d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  <c:pt idx="24">
                        <c:v>2019</c:v>
                      </c:pt>
                      <c:pt idx="25">
                        <c:v>2020</c:v>
                      </c:pt>
                      <c:pt idx="26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Hoja3!$L$2:$L$109</c15:sqref>
                        </c15:formulaRef>
                      </c:ext>
                    </c:extLst>
                    <c:numCache>
                      <c:formatCode>0.00000</c:formatCode>
                      <c:ptCount val="108"/>
                      <c:pt idx="0">
                        <c:v>1.9131398737685278E-2</c:v>
                      </c:pt>
                      <c:pt idx="1">
                        <c:v>2.0275461349424807E-2</c:v>
                      </c:pt>
                      <c:pt idx="2">
                        <c:v>1.959112267638384E-2</c:v>
                      </c:pt>
                      <c:pt idx="3">
                        <c:v>2.0376547076850143E-2</c:v>
                      </c:pt>
                      <c:pt idx="4">
                        <c:v>1.9161889525841001E-2</c:v>
                      </c:pt>
                      <c:pt idx="5">
                        <c:v>2.0262391297799925E-2</c:v>
                      </c:pt>
                      <c:pt idx="6">
                        <c:v>1.9415332322508621E-2</c:v>
                      </c:pt>
                      <c:pt idx="7">
                        <c:v>2.1774836160213359E-2</c:v>
                      </c:pt>
                      <c:pt idx="8">
                        <c:v>2.0858566911410043E-2</c:v>
                      </c:pt>
                      <c:pt idx="9">
                        <c:v>2.1512301945124306E-2</c:v>
                      </c:pt>
                      <c:pt idx="10">
                        <c:v>2.0005818866983473E-2</c:v>
                      </c:pt>
                      <c:pt idx="11">
                        <c:v>1.5855215671077578E-2</c:v>
                      </c:pt>
                      <c:pt idx="12">
                        <c:v>1.6971834505023958E-2</c:v>
                      </c:pt>
                      <c:pt idx="13">
                        <c:v>2.204704699321218E-2</c:v>
                      </c:pt>
                      <c:pt idx="14">
                        <c:v>2.3680789021273449E-2</c:v>
                      </c:pt>
                      <c:pt idx="15">
                        <c:v>2.2715761602673336E-2</c:v>
                      </c:pt>
                      <c:pt idx="16">
                        <c:v>2.2264178108884047E-2</c:v>
                      </c:pt>
                      <c:pt idx="17">
                        <c:v>2.343707935866186E-2</c:v>
                      </c:pt>
                      <c:pt idx="18">
                        <c:v>2.5043077300099744E-2</c:v>
                      </c:pt>
                      <c:pt idx="19">
                        <c:v>2.3944364498005855E-2</c:v>
                      </c:pt>
                      <c:pt idx="20">
                        <c:v>2.816924989574749E-2</c:v>
                      </c:pt>
                      <c:pt idx="21">
                        <c:v>3.0986098026814322E-2</c:v>
                      </c:pt>
                      <c:pt idx="22">
                        <c:v>2.9571420745458751E-2</c:v>
                      </c:pt>
                      <c:pt idx="23">
                        <c:v>2.6463608451951826E-2</c:v>
                      </c:pt>
                      <c:pt idx="24">
                        <c:v>2.7143293991540283E-2</c:v>
                      </c:pt>
                      <c:pt idx="25">
                        <c:v>2.5733342703176544E-2</c:v>
                      </c:pt>
                      <c:pt idx="26">
                        <c:v>2.2956089578067371E-2</c:v>
                      </c:pt>
                      <c:pt idx="27">
                        <c:v>0.26200245899440233</c:v>
                      </c:pt>
                      <c:pt idx="28">
                        <c:v>0.21475995960138622</c:v>
                      </c:pt>
                      <c:pt idx="29">
                        <c:v>0.19895845303794715</c:v>
                      </c:pt>
                      <c:pt idx="30">
                        <c:v>0.1629618155139515</c:v>
                      </c:pt>
                      <c:pt idx="31">
                        <c:v>0.16709253750765721</c:v>
                      </c:pt>
                      <c:pt idx="32">
                        <c:v>0.16574969267241071</c:v>
                      </c:pt>
                      <c:pt idx="33">
                        <c:v>6.8777716469458239E-2</c:v>
                      </c:pt>
                      <c:pt idx="34">
                        <c:v>0.11535742912124891</c:v>
                      </c:pt>
                      <c:pt idx="35">
                        <c:v>0.20315639190781404</c:v>
                      </c:pt>
                      <c:pt idx="36">
                        <c:v>0.25572690660000874</c:v>
                      </c:pt>
                      <c:pt idx="37">
                        <c:v>0.18387796256047947</c:v>
                      </c:pt>
                      <c:pt idx="38">
                        <c:v>0.24433453091000179</c:v>
                      </c:pt>
                      <c:pt idx="39">
                        <c:v>0.21149325758318538</c:v>
                      </c:pt>
                      <c:pt idx="40">
                        <c:v>0.17333253766618908</c:v>
                      </c:pt>
                      <c:pt idx="41">
                        <c:v>0.17608571814841259</c:v>
                      </c:pt>
                      <c:pt idx="42">
                        <c:v>0.18494201554904269</c:v>
                      </c:pt>
                      <c:pt idx="43">
                        <c:v>0.15586710257282241</c:v>
                      </c:pt>
                      <c:pt idx="44">
                        <c:v>0.20477175272457723</c:v>
                      </c:pt>
                      <c:pt idx="45">
                        <c:v>0.18700188041709329</c:v>
                      </c:pt>
                      <c:pt idx="46">
                        <c:v>0.16857436395584943</c:v>
                      </c:pt>
                      <c:pt idx="47">
                        <c:v>0.16206911199162388</c:v>
                      </c:pt>
                      <c:pt idx="48">
                        <c:v>0.18953911239123278</c:v>
                      </c:pt>
                      <c:pt idx="49">
                        <c:v>0.19340356099590236</c:v>
                      </c:pt>
                      <c:pt idx="50">
                        <c:v>0.19570350853975127</c:v>
                      </c:pt>
                      <c:pt idx="51">
                        <c:v>0.20129871852124182</c:v>
                      </c:pt>
                      <c:pt idx="52">
                        <c:v>0.20734633240058761</c:v>
                      </c:pt>
                      <c:pt idx="53">
                        <c:v>0.19689871882745039</c:v>
                      </c:pt>
                      <c:pt idx="54">
                        <c:v>7.3581298998762132E-2</c:v>
                      </c:pt>
                      <c:pt idx="55">
                        <c:v>7.5046890972932129E-2</c:v>
                      </c:pt>
                      <c:pt idx="56">
                        <c:v>7.8833316283201074E-2</c:v>
                      </c:pt>
                      <c:pt idx="57">
                        <c:v>8.3722534027480602E-2</c:v>
                      </c:pt>
                      <c:pt idx="58">
                        <c:v>9.091919754980865E-2</c:v>
                      </c:pt>
                      <c:pt idx="59">
                        <c:v>8.3873537532996228E-2</c:v>
                      </c:pt>
                      <c:pt idx="60">
                        <c:v>8.5549119780916505E-2</c:v>
                      </c:pt>
                      <c:pt idx="61">
                        <c:v>8.499401086390497E-2</c:v>
                      </c:pt>
                      <c:pt idx="62">
                        <c:v>8.633860268666918E-2</c:v>
                      </c:pt>
                      <c:pt idx="63">
                        <c:v>7.4207443705518614E-2</c:v>
                      </c:pt>
                      <c:pt idx="64">
                        <c:v>6.9521523923803813E-2</c:v>
                      </c:pt>
                      <c:pt idx="65">
                        <c:v>5.8328428487345499E-2</c:v>
                      </c:pt>
                      <c:pt idx="66">
                        <c:v>5.5387820444766436E-2</c:v>
                      </c:pt>
                      <c:pt idx="67">
                        <c:v>5.0302649008914534E-2</c:v>
                      </c:pt>
                      <c:pt idx="68">
                        <c:v>8.1403537871755194E-2</c:v>
                      </c:pt>
                      <c:pt idx="69">
                        <c:v>7.0353114623526086E-2</c:v>
                      </c:pt>
                      <c:pt idx="70">
                        <c:v>6.7307436271643178E-2</c:v>
                      </c:pt>
                      <c:pt idx="71">
                        <c:v>6.9540167218935633E-2</c:v>
                      </c:pt>
                      <c:pt idx="72">
                        <c:v>7.5529769273189343E-2</c:v>
                      </c:pt>
                      <c:pt idx="73">
                        <c:v>8.029976775168067E-2</c:v>
                      </c:pt>
                      <c:pt idx="74">
                        <c:v>8.005610056315067E-2</c:v>
                      </c:pt>
                      <c:pt idx="75">
                        <c:v>8.2170229204894196E-2</c:v>
                      </c:pt>
                      <c:pt idx="76">
                        <c:v>8.2779993164350724E-2</c:v>
                      </c:pt>
                      <c:pt idx="77">
                        <c:v>8.279786381503014E-2</c:v>
                      </c:pt>
                      <c:pt idx="78">
                        <c:v>8.9619237335424207E-2</c:v>
                      </c:pt>
                      <c:pt idx="79">
                        <c:v>9.4963032818891832E-2</c:v>
                      </c:pt>
                      <c:pt idx="80">
                        <c:v>7.3891158565537102E-2</c:v>
                      </c:pt>
                      <c:pt idx="81">
                        <c:v>4.3042153323014289E-2</c:v>
                      </c:pt>
                      <c:pt idx="82">
                        <c:v>4.0853325475229935E-2</c:v>
                      </c:pt>
                      <c:pt idx="83">
                        <c:v>4.1792278144022234E-2</c:v>
                      </c:pt>
                      <c:pt idx="84">
                        <c:v>3.6529503049570117E-2</c:v>
                      </c:pt>
                      <c:pt idx="85">
                        <c:v>3.4231282870023187E-2</c:v>
                      </c:pt>
                      <c:pt idx="86">
                        <c:v>3.7149261761136129E-2</c:v>
                      </c:pt>
                      <c:pt idx="87">
                        <c:v>3.9135695947385002E-2</c:v>
                      </c:pt>
                      <c:pt idx="88">
                        <c:v>4.0821939140781943E-2</c:v>
                      </c:pt>
                      <c:pt idx="89">
                        <c:v>4.1895579366625781E-2</c:v>
                      </c:pt>
                      <c:pt idx="90">
                        <c:v>4.4364058422787594E-2</c:v>
                      </c:pt>
                      <c:pt idx="91">
                        <c:v>4.8546523889046768E-2</c:v>
                      </c:pt>
                      <c:pt idx="92">
                        <c:v>4.908862280769908E-2</c:v>
                      </c:pt>
                      <c:pt idx="93">
                        <c:v>5.0113444307313147E-2</c:v>
                      </c:pt>
                      <c:pt idx="94">
                        <c:v>4.8725085706848109E-2</c:v>
                      </c:pt>
                      <c:pt idx="95">
                        <c:v>5.0959869357115356E-2</c:v>
                      </c:pt>
                      <c:pt idx="96">
                        <c:v>5.0879188299710429E-2</c:v>
                      </c:pt>
                      <c:pt idx="97">
                        <c:v>5.4212516177845255E-2</c:v>
                      </c:pt>
                      <c:pt idx="98">
                        <c:v>6.2472563198113264E-2</c:v>
                      </c:pt>
                      <c:pt idx="99">
                        <c:v>6.3652683825923526E-2</c:v>
                      </c:pt>
                      <c:pt idx="100">
                        <c:v>6.5826042586886555E-2</c:v>
                      </c:pt>
                      <c:pt idx="101">
                        <c:v>5.7651002862827289E-2</c:v>
                      </c:pt>
                      <c:pt idx="102">
                        <c:v>5.5028061832054116E-2</c:v>
                      </c:pt>
                      <c:pt idx="103">
                        <c:v>5.6746551138922373E-2</c:v>
                      </c:pt>
                      <c:pt idx="104">
                        <c:v>5.6722098184351893E-2</c:v>
                      </c:pt>
                      <c:pt idx="105">
                        <c:v>5.7671471871110193E-2</c:v>
                      </c:pt>
                      <c:pt idx="106">
                        <c:v>5.4286948563810528E-2</c:v>
                      </c:pt>
                      <c:pt idx="107">
                        <c:v>4.2409315766125444E-2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B20-4954-BD66-113320DDDD7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Hoja3!$A$29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Hoja3!$L$29:$L$55</c:f>
              <c:numCache>
                <c:formatCode>0.00000</c:formatCode>
                <c:ptCount val="27"/>
                <c:pt idx="0">
                  <c:v>0.26200245899440233</c:v>
                </c:pt>
                <c:pt idx="1">
                  <c:v>0.21475995960138622</c:v>
                </c:pt>
                <c:pt idx="2">
                  <c:v>0.19895845303794715</c:v>
                </c:pt>
                <c:pt idx="3">
                  <c:v>0.1629618155139515</c:v>
                </c:pt>
                <c:pt idx="4">
                  <c:v>0.16709253750765721</c:v>
                </c:pt>
                <c:pt idx="5">
                  <c:v>0.16574969267241071</c:v>
                </c:pt>
                <c:pt idx="6">
                  <c:v>6.8777716469458239E-2</c:v>
                </c:pt>
                <c:pt idx="7">
                  <c:v>0.11535742912124891</c:v>
                </c:pt>
                <c:pt idx="8">
                  <c:v>0.20315639190781404</c:v>
                </c:pt>
                <c:pt idx="9">
                  <c:v>0.25572690660000874</c:v>
                </c:pt>
                <c:pt idx="10">
                  <c:v>0.18387796256047947</c:v>
                </c:pt>
                <c:pt idx="11">
                  <c:v>0.24433453091000179</c:v>
                </c:pt>
                <c:pt idx="12">
                  <c:v>0.21149325758318538</c:v>
                </c:pt>
                <c:pt idx="13">
                  <c:v>0.17333253766618908</c:v>
                </c:pt>
                <c:pt idx="14">
                  <c:v>0.17608571814841259</c:v>
                </c:pt>
                <c:pt idx="15">
                  <c:v>0.18494201554904269</c:v>
                </c:pt>
                <c:pt idx="16">
                  <c:v>0.15586710257282241</c:v>
                </c:pt>
                <c:pt idx="17">
                  <c:v>0.20477175272457723</c:v>
                </c:pt>
                <c:pt idx="18">
                  <c:v>0.18700188041709329</c:v>
                </c:pt>
                <c:pt idx="19">
                  <c:v>0.16857436395584943</c:v>
                </c:pt>
                <c:pt idx="20">
                  <c:v>0.16206911199162388</c:v>
                </c:pt>
                <c:pt idx="21">
                  <c:v>0.18953911239123278</c:v>
                </c:pt>
                <c:pt idx="22">
                  <c:v>0.19340356099590236</c:v>
                </c:pt>
                <c:pt idx="23">
                  <c:v>0.19570350853975127</c:v>
                </c:pt>
                <c:pt idx="24">
                  <c:v>0.20129871852124182</c:v>
                </c:pt>
                <c:pt idx="25">
                  <c:v>0.20734633240058761</c:v>
                </c:pt>
                <c:pt idx="26">
                  <c:v>0.19689871882745039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20-4954-BD66-113320DDD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047072"/>
        <c:axId val="1726306288"/>
      </c:lineChart>
      <c:catAx>
        <c:axId val="17560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6318688"/>
        <c:crosses val="autoZero"/>
        <c:auto val="1"/>
        <c:lblAlgn val="ctr"/>
        <c:lblOffset val="100"/>
        <c:noMultiLvlLbl val="0"/>
      </c:catAx>
      <c:valAx>
        <c:axId val="17263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56041312"/>
        <c:crosses val="autoZero"/>
        <c:crossBetween val="between"/>
      </c:valAx>
      <c:valAx>
        <c:axId val="1726306288"/>
        <c:scaling>
          <c:orientation val="minMax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56047072"/>
        <c:crosses val="max"/>
        <c:crossBetween val="between"/>
      </c:valAx>
      <c:catAx>
        <c:axId val="1756047072"/>
        <c:scaling>
          <c:orientation val="minMax"/>
        </c:scaling>
        <c:delete val="1"/>
        <c:axPos val="b"/>
        <c:majorTickMark val="out"/>
        <c:minorTickMark val="none"/>
        <c:tickLblPos val="nextTo"/>
        <c:crossAx val="1726306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20276126592671E-2"/>
          <c:y val="3.4438309204741294E-2"/>
          <c:w val="0.84188139350144697"/>
          <c:h val="0.79101098500713296"/>
        </c:manualLayout>
      </c:layout>
      <c:lineChart>
        <c:grouping val="standard"/>
        <c:varyColors val="0"/>
        <c:ser>
          <c:idx val="2"/>
          <c:order val="2"/>
          <c:tx>
            <c:strRef>
              <c:f>Hoja3!$A$2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Hoja3!$B$2:$B$28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Hoja3!$R$2:$R$28</c:f>
              <c:numCache>
                <c:formatCode>0.0000</c:formatCode>
                <c:ptCount val="27"/>
                <c:pt idx="0">
                  <c:v>0.3926465810049386</c:v>
                </c:pt>
                <c:pt idx="1">
                  <c:v>0.39485101265027478</c:v>
                </c:pt>
                <c:pt idx="2">
                  <c:v>0.39343327019450675</c:v>
                </c:pt>
                <c:pt idx="3">
                  <c:v>0.40105735181741492</c:v>
                </c:pt>
                <c:pt idx="4">
                  <c:v>0.38706729658129269</c:v>
                </c:pt>
                <c:pt idx="5">
                  <c:v>0.39008635243699397</c:v>
                </c:pt>
                <c:pt idx="6">
                  <c:v>0.39452869669710516</c:v>
                </c:pt>
                <c:pt idx="7">
                  <c:v>0.38732495294221825</c:v>
                </c:pt>
                <c:pt idx="8">
                  <c:v>0.38747620461105664</c:v>
                </c:pt>
                <c:pt idx="9">
                  <c:v>0.37499466952584903</c:v>
                </c:pt>
                <c:pt idx="10">
                  <c:v>0.37393827538938457</c:v>
                </c:pt>
                <c:pt idx="11">
                  <c:v>0.38761032785128813</c:v>
                </c:pt>
                <c:pt idx="12">
                  <c:v>0.38479173229630836</c:v>
                </c:pt>
                <c:pt idx="13">
                  <c:v>0.37781553459907113</c:v>
                </c:pt>
                <c:pt idx="14">
                  <c:v>0.3777797950946406</c:v>
                </c:pt>
                <c:pt idx="15">
                  <c:v>0.3744223172261622</c:v>
                </c:pt>
                <c:pt idx="16">
                  <c:v>0.35445945816221353</c:v>
                </c:pt>
                <c:pt idx="17">
                  <c:v>0.40521437330555449</c:v>
                </c:pt>
                <c:pt idx="18">
                  <c:v>0.39584309122480565</c:v>
                </c:pt>
                <c:pt idx="19">
                  <c:v>0.36607986167957957</c:v>
                </c:pt>
                <c:pt idx="20">
                  <c:v>0.32993763342022953</c:v>
                </c:pt>
                <c:pt idx="21">
                  <c:v>0.35727089062179368</c:v>
                </c:pt>
                <c:pt idx="22">
                  <c:v>0.35187121263259691</c:v>
                </c:pt>
                <c:pt idx="23">
                  <c:v>0.36112279636648248</c:v>
                </c:pt>
                <c:pt idx="24">
                  <c:v>0.34514868598908155</c:v>
                </c:pt>
                <c:pt idx="25">
                  <c:v>0.32881301107728383</c:v>
                </c:pt>
                <c:pt idx="26">
                  <c:v>0.34118552474109054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B-4DFC-97D3-F711A954C818}"/>
            </c:ext>
          </c:extLst>
        </c:ser>
        <c:ser>
          <c:idx val="3"/>
          <c:order val="3"/>
          <c:tx>
            <c:strRef>
              <c:f>Hoja3!$A$29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Hoja3!$R$29:$R$55</c:f>
              <c:numCache>
                <c:formatCode>0.0000</c:formatCode>
                <c:ptCount val="27"/>
                <c:pt idx="0">
                  <c:v>0.28643087882101992</c:v>
                </c:pt>
                <c:pt idx="1">
                  <c:v>0.28209446804603933</c:v>
                </c:pt>
                <c:pt idx="2">
                  <c:v>0.27761203453610395</c:v>
                </c:pt>
                <c:pt idx="3">
                  <c:v>0.2684198915316226</c:v>
                </c:pt>
                <c:pt idx="4">
                  <c:v>0.27668733347395935</c:v>
                </c:pt>
                <c:pt idx="5">
                  <c:v>0.25923005958131029</c:v>
                </c:pt>
                <c:pt idx="6">
                  <c:v>0.25885370615548914</c:v>
                </c:pt>
                <c:pt idx="7">
                  <c:v>0.25248420297556484</c:v>
                </c:pt>
                <c:pt idx="8">
                  <c:v>0.35395889042327833</c:v>
                </c:pt>
                <c:pt idx="9">
                  <c:v>0.31553031197051884</c:v>
                </c:pt>
                <c:pt idx="10">
                  <c:v>0.32627402122592031</c:v>
                </c:pt>
                <c:pt idx="11">
                  <c:v>0.33416483367427746</c:v>
                </c:pt>
                <c:pt idx="12">
                  <c:v>0.34216318059281881</c:v>
                </c:pt>
                <c:pt idx="13">
                  <c:v>0.28435476891363987</c:v>
                </c:pt>
                <c:pt idx="14">
                  <c:v>0.31292034633221999</c:v>
                </c:pt>
                <c:pt idx="15">
                  <c:v>0.32824429138116928</c:v>
                </c:pt>
                <c:pt idx="16">
                  <c:v>0.34907420221488689</c:v>
                </c:pt>
                <c:pt idx="17">
                  <c:v>0.37504827764214288</c:v>
                </c:pt>
                <c:pt idx="18">
                  <c:v>0.31123481826707267</c:v>
                </c:pt>
                <c:pt idx="19">
                  <c:v>0.30551948388065014</c:v>
                </c:pt>
                <c:pt idx="20">
                  <c:v>0.32955444852313481</c:v>
                </c:pt>
                <c:pt idx="21">
                  <c:v>0.30227272308080294</c:v>
                </c:pt>
                <c:pt idx="22">
                  <c:v>0.34297296908123093</c:v>
                </c:pt>
                <c:pt idx="23">
                  <c:v>0.34411215313740712</c:v>
                </c:pt>
                <c:pt idx="24">
                  <c:v>0.35934063808878863</c:v>
                </c:pt>
                <c:pt idx="25">
                  <c:v>0.31698044473254611</c:v>
                </c:pt>
                <c:pt idx="26">
                  <c:v>0.32276130264168124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B-4DFC-97D3-F711A954C818}"/>
            </c:ext>
          </c:extLst>
        </c:ser>
        <c:ser>
          <c:idx val="5"/>
          <c:order val="5"/>
          <c:tx>
            <c:strRef>
              <c:f>Hoja3!$A$83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Hoja3!$B$2:$B$28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Hoja3!$R$83:$R$109</c:f>
              <c:numCache>
                <c:formatCode>0.0000</c:formatCode>
                <c:ptCount val="27"/>
                <c:pt idx="0">
                  <c:v>0.37017287604817467</c:v>
                </c:pt>
                <c:pt idx="1">
                  <c:v>0.36605785684199421</c:v>
                </c:pt>
                <c:pt idx="2">
                  <c:v>0.36973602722581855</c:v>
                </c:pt>
                <c:pt idx="3">
                  <c:v>0.4037936236903662</c:v>
                </c:pt>
                <c:pt idx="4">
                  <c:v>0.34656178729439996</c:v>
                </c:pt>
                <c:pt idx="5">
                  <c:v>0.32632662818738722</c:v>
                </c:pt>
                <c:pt idx="6">
                  <c:v>0.33784743302746401</c:v>
                </c:pt>
                <c:pt idx="7">
                  <c:v>0.3471325887604344</c:v>
                </c:pt>
                <c:pt idx="8">
                  <c:v>0.35459200654395728</c:v>
                </c:pt>
                <c:pt idx="9">
                  <c:v>0.36376844569070532</c:v>
                </c:pt>
                <c:pt idx="10">
                  <c:v>0.37296677660337701</c:v>
                </c:pt>
                <c:pt idx="11">
                  <c:v>0.37483250717910199</c:v>
                </c:pt>
                <c:pt idx="12">
                  <c:v>0.37704297347039772</c:v>
                </c:pt>
                <c:pt idx="13">
                  <c:v>0.37756950298896708</c:v>
                </c:pt>
                <c:pt idx="14">
                  <c:v>0.40389278778235299</c:v>
                </c:pt>
                <c:pt idx="15">
                  <c:v>0.40390711565531856</c:v>
                </c:pt>
                <c:pt idx="16">
                  <c:v>0.38950841536120423</c:v>
                </c:pt>
                <c:pt idx="17">
                  <c:v>0.38500520112882186</c:v>
                </c:pt>
                <c:pt idx="18">
                  <c:v>0.40811137398154357</c:v>
                </c:pt>
                <c:pt idx="19">
                  <c:v>0.41068602921060882</c:v>
                </c:pt>
                <c:pt idx="20">
                  <c:v>0.42784388216723529</c:v>
                </c:pt>
                <c:pt idx="21">
                  <c:v>0.43166062739391531</c:v>
                </c:pt>
                <c:pt idx="22">
                  <c:v>0.43013950302064768</c:v>
                </c:pt>
                <c:pt idx="23">
                  <c:v>0.42469976028497969</c:v>
                </c:pt>
                <c:pt idx="24">
                  <c:v>0.42330599107642969</c:v>
                </c:pt>
                <c:pt idx="25">
                  <c:v>0.38255383305698465</c:v>
                </c:pt>
                <c:pt idx="26">
                  <c:v>0.36729799249019029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B-4DFC-97D3-F711A954C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041312"/>
        <c:axId val="1726318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Hoja3!$B$1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Hoja3!$B$2:$B$28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  <c:pt idx="24">
                        <c:v>2019</c:v>
                      </c:pt>
                      <c:pt idx="25">
                        <c:v>2020</c:v>
                      </c:pt>
                      <c:pt idx="26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Hoja3!$B$2:$B$109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  <c:pt idx="24">
                        <c:v>2019</c:v>
                      </c:pt>
                      <c:pt idx="25">
                        <c:v>2020</c:v>
                      </c:pt>
                      <c:pt idx="26">
                        <c:v>2021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  <c:pt idx="54">
                        <c:v>1995</c:v>
                      </c:pt>
                      <c:pt idx="55">
                        <c:v>1996</c:v>
                      </c:pt>
                      <c:pt idx="56">
                        <c:v>1997</c:v>
                      </c:pt>
                      <c:pt idx="57">
                        <c:v>1998</c:v>
                      </c:pt>
                      <c:pt idx="58">
                        <c:v>1999</c:v>
                      </c:pt>
                      <c:pt idx="59">
                        <c:v>2000</c:v>
                      </c:pt>
                      <c:pt idx="60">
                        <c:v>2001</c:v>
                      </c:pt>
                      <c:pt idx="61">
                        <c:v>2002</c:v>
                      </c:pt>
                      <c:pt idx="62">
                        <c:v>2003</c:v>
                      </c:pt>
                      <c:pt idx="63">
                        <c:v>2004</c:v>
                      </c:pt>
                      <c:pt idx="64">
                        <c:v>2005</c:v>
                      </c:pt>
                      <c:pt idx="65">
                        <c:v>2006</c:v>
                      </c:pt>
                      <c:pt idx="66">
                        <c:v>2007</c:v>
                      </c:pt>
                      <c:pt idx="67">
                        <c:v>2008</c:v>
                      </c:pt>
                      <c:pt idx="68">
                        <c:v>2009</c:v>
                      </c:pt>
                      <c:pt idx="69">
                        <c:v>2010</c:v>
                      </c:pt>
                      <c:pt idx="70">
                        <c:v>2011</c:v>
                      </c:pt>
                      <c:pt idx="71">
                        <c:v>2012</c:v>
                      </c:pt>
                      <c:pt idx="72">
                        <c:v>2013</c:v>
                      </c:pt>
                      <c:pt idx="73">
                        <c:v>2014</c:v>
                      </c:pt>
                      <c:pt idx="74">
                        <c:v>2015</c:v>
                      </c:pt>
                      <c:pt idx="75">
                        <c:v>2016</c:v>
                      </c:pt>
                      <c:pt idx="76">
                        <c:v>2017</c:v>
                      </c:pt>
                      <c:pt idx="77">
                        <c:v>2018</c:v>
                      </c:pt>
                      <c:pt idx="78">
                        <c:v>2019</c:v>
                      </c:pt>
                      <c:pt idx="79">
                        <c:v>2020</c:v>
                      </c:pt>
                      <c:pt idx="80">
                        <c:v>2021</c:v>
                      </c:pt>
                      <c:pt idx="81">
                        <c:v>1995</c:v>
                      </c:pt>
                      <c:pt idx="82">
                        <c:v>1996</c:v>
                      </c:pt>
                      <c:pt idx="83">
                        <c:v>1997</c:v>
                      </c:pt>
                      <c:pt idx="84">
                        <c:v>1998</c:v>
                      </c:pt>
                      <c:pt idx="85">
                        <c:v>1999</c:v>
                      </c:pt>
                      <c:pt idx="86">
                        <c:v>2000</c:v>
                      </c:pt>
                      <c:pt idx="87">
                        <c:v>2001</c:v>
                      </c:pt>
                      <c:pt idx="88">
                        <c:v>2002</c:v>
                      </c:pt>
                      <c:pt idx="89">
                        <c:v>2003</c:v>
                      </c:pt>
                      <c:pt idx="90">
                        <c:v>2004</c:v>
                      </c:pt>
                      <c:pt idx="91">
                        <c:v>2005</c:v>
                      </c:pt>
                      <c:pt idx="92">
                        <c:v>2006</c:v>
                      </c:pt>
                      <c:pt idx="93">
                        <c:v>2007</c:v>
                      </c:pt>
                      <c:pt idx="94">
                        <c:v>2008</c:v>
                      </c:pt>
                      <c:pt idx="95">
                        <c:v>2009</c:v>
                      </c:pt>
                      <c:pt idx="96">
                        <c:v>2010</c:v>
                      </c:pt>
                      <c:pt idx="97">
                        <c:v>2011</c:v>
                      </c:pt>
                      <c:pt idx="98">
                        <c:v>2012</c:v>
                      </c:pt>
                      <c:pt idx="99">
                        <c:v>2013</c:v>
                      </c:pt>
                      <c:pt idx="100">
                        <c:v>2014</c:v>
                      </c:pt>
                      <c:pt idx="101">
                        <c:v>2015</c:v>
                      </c:pt>
                      <c:pt idx="102">
                        <c:v>2016</c:v>
                      </c:pt>
                      <c:pt idx="103">
                        <c:v>2017</c:v>
                      </c:pt>
                      <c:pt idx="104">
                        <c:v>2018</c:v>
                      </c:pt>
                      <c:pt idx="105">
                        <c:v>2019</c:v>
                      </c:pt>
                      <c:pt idx="106">
                        <c:v>2020</c:v>
                      </c:pt>
                      <c:pt idx="107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6CB-4DFC-97D3-F711A954C81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Hoja3!$L$1</c15:sqref>
                        </c15:formulaRef>
                      </c:ext>
                    </c:extLst>
                    <c:strCache>
                      <c:ptCount val="1"/>
                      <c:pt idx="0">
                        <c:v>tax_d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  <c:pt idx="24">
                        <c:v>2019</c:v>
                      </c:pt>
                      <c:pt idx="25">
                        <c:v>2020</c:v>
                      </c:pt>
                      <c:pt idx="26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Hoja3!$L$2:$L$109</c15:sqref>
                        </c15:formulaRef>
                      </c:ext>
                    </c:extLst>
                    <c:numCache>
                      <c:formatCode>0.00000</c:formatCode>
                      <c:ptCount val="108"/>
                      <c:pt idx="0">
                        <c:v>1.9131398737685278E-2</c:v>
                      </c:pt>
                      <c:pt idx="1">
                        <c:v>2.0275461349424807E-2</c:v>
                      </c:pt>
                      <c:pt idx="2">
                        <c:v>1.959112267638384E-2</c:v>
                      </c:pt>
                      <c:pt idx="3">
                        <c:v>2.0376547076850143E-2</c:v>
                      </c:pt>
                      <c:pt idx="4">
                        <c:v>1.9161889525841001E-2</c:v>
                      </c:pt>
                      <c:pt idx="5">
                        <c:v>2.0262391297799925E-2</c:v>
                      </c:pt>
                      <c:pt idx="6">
                        <c:v>1.9415332322508621E-2</c:v>
                      </c:pt>
                      <c:pt idx="7">
                        <c:v>2.1774836160213359E-2</c:v>
                      </c:pt>
                      <c:pt idx="8">
                        <c:v>2.0858566911410043E-2</c:v>
                      </c:pt>
                      <c:pt idx="9">
                        <c:v>2.1512301945124306E-2</c:v>
                      </c:pt>
                      <c:pt idx="10">
                        <c:v>2.0005818866983473E-2</c:v>
                      </c:pt>
                      <c:pt idx="11">
                        <c:v>1.5855215671077578E-2</c:v>
                      </c:pt>
                      <c:pt idx="12">
                        <c:v>1.6971834505023958E-2</c:v>
                      </c:pt>
                      <c:pt idx="13">
                        <c:v>2.204704699321218E-2</c:v>
                      </c:pt>
                      <c:pt idx="14">
                        <c:v>2.3680789021273449E-2</c:v>
                      </c:pt>
                      <c:pt idx="15">
                        <c:v>2.2715761602673336E-2</c:v>
                      </c:pt>
                      <c:pt idx="16">
                        <c:v>2.2264178108884047E-2</c:v>
                      </c:pt>
                      <c:pt idx="17">
                        <c:v>2.343707935866186E-2</c:v>
                      </c:pt>
                      <c:pt idx="18">
                        <c:v>2.5043077300099744E-2</c:v>
                      </c:pt>
                      <c:pt idx="19">
                        <c:v>2.3944364498005855E-2</c:v>
                      </c:pt>
                      <c:pt idx="20">
                        <c:v>2.816924989574749E-2</c:v>
                      </c:pt>
                      <c:pt idx="21">
                        <c:v>3.0986098026814322E-2</c:v>
                      </c:pt>
                      <c:pt idx="22">
                        <c:v>2.9571420745458751E-2</c:v>
                      </c:pt>
                      <c:pt idx="23">
                        <c:v>2.6463608451951826E-2</c:v>
                      </c:pt>
                      <c:pt idx="24">
                        <c:v>2.7143293991540283E-2</c:v>
                      </c:pt>
                      <c:pt idx="25">
                        <c:v>2.5733342703176544E-2</c:v>
                      </c:pt>
                      <c:pt idx="26">
                        <c:v>2.2956089578067371E-2</c:v>
                      </c:pt>
                      <c:pt idx="27">
                        <c:v>0.26200245899440233</c:v>
                      </c:pt>
                      <c:pt idx="28">
                        <c:v>0.21475995960138622</c:v>
                      </c:pt>
                      <c:pt idx="29">
                        <c:v>0.19895845303794715</c:v>
                      </c:pt>
                      <c:pt idx="30">
                        <c:v>0.1629618155139515</c:v>
                      </c:pt>
                      <c:pt idx="31">
                        <c:v>0.16709253750765721</c:v>
                      </c:pt>
                      <c:pt idx="32">
                        <c:v>0.16574969267241071</c:v>
                      </c:pt>
                      <c:pt idx="33">
                        <c:v>6.8777716469458239E-2</c:v>
                      </c:pt>
                      <c:pt idx="34">
                        <c:v>0.11535742912124891</c:v>
                      </c:pt>
                      <c:pt idx="35">
                        <c:v>0.20315639190781404</c:v>
                      </c:pt>
                      <c:pt idx="36">
                        <c:v>0.25572690660000874</c:v>
                      </c:pt>
                      <c:pt idx="37">
                        <c:v>0.18387796256047947</c:v>
                      </c:pt>
                      <c:pt idx="38">
                        <c:v>0.24433453091000179</c:v>
                      </c:pt>
                      <c:pt idx="39">
                        <c:v>0.21149325758318538</c:v>
                      </c:pt>
                      <c:pt idx="40">
                        <c:v>0.17333253766618908</c:v>
                      </c:pt>
                      <c:pt idx="41">
                        <c:v>0.17608571814841259</c:v>
                      </c:pt>
                      <c:pt idx="42">
                        <c:v>0.18494201554904269</c:v>
                      </c:pt>
                      <c:pt idx="43">
                        <c:v>0.15586710257282241</c:v>
                      </c:pt>
                      <c:pt idx="44">
                        <c:v>0.20477175272457723</c:v>
                      </c:pt>
                      <c:pt idx="45">
                        <c:v>0.18700188041709329</c:v>
                      </c:pt>
                      <c:pt idx="46">
                        <c:v>0.16857436395584943</c:v>
                      </c:pt>
                      <c:pt idx="47">
                        <c:v>0.16206911199162388</c:v>
                      </c:pt>
                      <c:pt idx="48">
                        <c:v>0.18953911239123278</c:v>
                      </c:pt>
                      <c:pt idx="49">
                        <c:v>0.19340356099590236</c:v>
                      </c:pt>
                      <c:pt idx="50">
                        <c:v>0.19570350853975127</c:v>
                      </c:pt>
                      <c:pt idx="51">
                        <c:v>0.20129871852124182</c:v>
                      </c:pt>
                      <c:pt idx="52">
                        <c:v>0.20734633240058761</c:v>
                      </c:pt>
                      <c:pt idx="53">
                        <c:v>0.19689871882745039</c:v>
                      </c:pt>
                      <c:pt idx="54">
                        <c:v>7.3581298998762132E-2</c:v>
                      </c:pt>
                      <c:pt idx="55">
                        <c:v>7.5046890972932129E-2</c:v>
                      </c:pt>
                      <c:pt idx="56">
                        <c:v>7.8833316283201074E-2</c:v>
                      </c:pt>
                      <c:pt idx="57">
                        <c:v>8.3722534027480602E-2</c:v>
                      </c:pt>
                      <c:pt idx="58">
                        <c:v>9.091919754980865E-2</c:v>
                      </c:pt>
                      <c:pt idx="59">
                        <c:v>8.3873537532996228E-2</c:v>
                      </c:pt>
                      <c:pt idx="60">
                        <c:v>8.5549119780916505E-2</c:v>
                      </c:pt>
                      <c:pt idx="61">
                        <c:v>8.499401086390497E-2</c:v>
                      </c:pt>
                      <c:pt idx="62">
                        <c:v>8.633860268666918E-2</c:v>
                      </c:pt>
                      <c:pt idx="63">
                        <c:v>7.4207443705518614E-2</c:v>
                      </c:pt>
                      <c:pt idx="64">
                        <c:v>6.9521523923803813E-2</c:v>
                      </c:pt>
                      <c:pt idx="65">
                        <c:v>5.8328428487345499E-2</c:v>
                      </c:pt>
                      <c:pt idx="66">
                        <c:v>5.5387820444766436E-2</c:v>
                      </c:pt>
                      <c:pt idx="67">
                        <c:v>5.0302649008914534E-2</c:v>
                      </c:pt>
                      <c:pt idx="68">
                        <c:v>8.1403537871755194E-2</c:v>
                      </c:pt>
                      <c:pt idx="69">
                        <c:v>7.0353114623526086E-2</c:v>
                      </c:pt>
                      <c:pt idx="70">
                        <c:v>6.7307436271643178E-2</c:v>
                      </c:pt>
                      <c:pt idx="71">
                        <c:v>6.9540167218935633E-2</c:v>
                      </c:pt>
                      <c:pt idx="72">
                        <c:v>7.5529769273189343E-2</c:v>
                      </c:pt>
                      <c:pt idx="73">
                        <c:v>8.029976775168067E-2</c:v>
                      </c:pt>
                      <c:pt idx="74">
                        <c:v>8.005610056315067E-2</c:v>
                      </c:pt>
                      <c:pt idx="75">
                        <c:v>8.2170229204894196E-2</c:v>
                      </c:pt>
                      <c:pt idx="76">
                        <c:v>8.2779993164350724E-2</c:v>
                      </c:pt>
                      <c:pt idx="77">
                        <c:v>8.279786381503014E-2</c:v>
                      </c:pt>
                      <c:pt idx="78">
                        <c:v>8.9619237335424207E-2</c:v>
                      </c:pt>
                      <c:pt idx="79">
                        <c:v>9.4963032818891832E-2</c:v>
                      </c:pt>
                      <c:pt idx="80">
                        <c:v>7.3891158565537102E-2</c:v>
                      </c:pt>
                      <c:pt idx="81">
                        <c:v>4.3042153323014289E-2</c:v>
                      </c:pt>
                      <c:pt idx="82">
                        <c:v>4.0853325475229935E-2</c:v>
                      </c:pt>
                      <c:pt idx="83">
                        <c:v>4.1792278144022234E-2</c:v>
                      </c:pt>
                      <c:pt idx="84">
                        <c:v>3.6529503049570117E-2</c:v>
                      </c:pt>
                      <c:pt idx="85">
                        <c:v>3.4231282870023187E-2</c:v>
                      </c:pt>
                      <c:pt idx="86">
                        <c:v>3.7149261761136129E-2</c:v>
                      </c:pt>
                      <c:pt idx="87">
                        <c:v>3.9135695947385002E-2</c:v>
                      </c:pt>
                      <c:pt idx="88">
                        <c:v>4.0821939140781943E-2</c:v>
                      </c:pt>
                      <c:pt idx="89">
                        <c:v>4.1895579366625781E-2</c:v>
                      </c:pt>
                      <c:pt idx="90">
                        <c:v>4.4364058422787594E-2</c:v>
                      </c:pt>
                      <c:pt idx="91">
                        <c:v>4.8546523889046768E-2</c:v>
                      </c:pt>
                      <c:pt idx="92">
                        <c:v>4.908862280769908E-2</c:v>
                      </c:pt>
                      <c:pt idx="93">
                        <c:v>5.0113444307313147E-2</c:v>
                      </c:pt>
                      <c:pt idx="94">
                        <c:v>4.8725085706848109E-2</c:v>
                      </c:pt>
                      <c:pt idx="95">
                        <c:v>5.0959869357115356E-2</c:v>
                      </c:pt>
                      <c:pt idx="96">
                        <c:v>5.0879188299710429E-2</c:v>
                      </c:pt>
                      <c:pt idx="97">
                        <c:v>5.4212516177845255E-2</c:v>
                      </c:pt>
                      <c:pt idx="98">
                        <c:v>6.2472563198113264E-2</c:v>
                      </c:pt>
                      <c:pt idx="99">
                        <c:v>6.3652683825923526E-2</c:v>
                      </c:pt>
                      <c:pt idx="100">
                        <c:v>6.5826042586886555E-2</c:v>
                      </c:pt>
                      <c:pt idx="101">
                        <c:v>5.7651002862827289E-2</c:v>
                      </c:pt>
                      <c:pt idx="102">
                        <c:v>5.5028061832054116E-2</c:v>
                      </c:pt>
                      <c:pt idx="103">
                        <c:v>5.6746551138922373E-2</c:v>
                      </c:pt>
                      <c:pt idx="104">
                        <c:v>5.6722098184351893E-2</c:v>
                      </c:pt>
                      <c:pt idx="105">
                        <c:v>5.7671471871110193E-2</c:v>
                      </c:pt>
                      <c:pt idx="106">
                        <c:v>5.4286948563810528E-2</c:v>
                      </c:pt>
                      <c:pt idx="107">
                        <c:v>4.2409315766125444E-2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6CB-4DFC-97D3-F711A954C81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Hoja3!$A$82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Hoja3!$B$2:$B$28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Hoja3!$R$56:$R$82</c:f>
              <c:numCache>
                <c:formatCode>0.0000</c:formatCode>
                <c:ptCount val="27"/>
                <c:pt idx="0">
                  <c:v>0.11513958980874688</c:v>
                </c:pt>
                <c:pt idx="1">
                  <c:v>0.11568473107931493</c:v>
                </c:pt>
                <c:pt idx="2">
                  <c:v>0.11998606263043174</c:v>
                </c:pt>
                <c:pt idx="3">
                  <c:v>0.12340281321121149</c:v>
                </c:pt>
                <c:pt idx="4">
                  <c:v>0.12709563610549285</c:v>
                </c:pt>
                <c:pt idx="5">
                  <c:v>0.13465037010145015</c:v>
                </c:pt>
                <c:pt idx="6">
                  <c:v>0.13165020496981081</c:v>
                </c:pt>
                <c:pt idx="7">
                  <c:v>0.13252726096857501</c:v>
                </c:pt>
                <c:pt idx="8">
                  <c:v>0.13251441282099749</c:v>
                </c:pt>
                <c:pt idx="9">
                  <c:v>0.12575210208474225</c:v>
                </c:pt>
                <c:pt idx="10">
                  <c:v>0.12991196048958556</c:v>
                </c:pt>
                <c:pt idx="11">
                  <c:v>0.12530808146322481</c:v>
                </c:pt>
                <c:pt idx="12">
                  <c:v>0.12470968023740843</c:v>
                </c:pt>
                <c:pt idx="13">
                  <c:v>8.9507051314347164E-2</c:v>
                </c:pt>
                <c:pt idx="14">
                  <c:v>9.8045634971556314E-2</c:v>
                </c:pt>
                <c:pt idx="15">
                  <c:v>0.11760775986808952</c:v>
                </c:pt>
                <c:pt idx="16">
                  <c:v>0.11825356052078682</c:v>
                </c:pt>
                <c:pt idx="17">
                  <c:v>0.12812163944064134</c:v>
                </c:pt>
                <c:pt idx="18">
                  <c:v>0.130868693944415</c:v>
                </c:pt>
                <c:pt idx="19">
                  <c:v>0.13875008980673331</c:v>
                </c:pt>
                <c:pt idx="20">
                  <c:v>0.13971031311532831</c:v>
                </c:pt>
                <c:pt idx="21">
                  <c:v>0.14512398299796306</c:v>
                </c:pt>
                <c:pt idx="22">
                  <c:v>0.14412452273312476</c:v>
                </c:pt>
                <c:pt idx="23">
                  <c:v>0.14872646791266644</c:v>
                </c:pt>
                <c:pt idx="24">
                  <c:v>0.15112034464007387</c:v>
                </c:pt>
                <c:pt idx="25">
                  <c:v>0.13476864936019933</c:v>
                </c:pt>
                <c:pt idx="26">
                  <c:v>0.1061926560935607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B-4DFC-97D3-F711A954C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047072"/>
        <c:axId val="1726306288"/>
      </c:lineChart>
      <c:catAx>
        <c:axId val="17560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6318688"/>
        <c:crosses val="autoZero"/>
        <c:auto val="1"/>
        <c:lblAlgn val="ctr"/>
        <c:lblOffset val="100"/>
        <c:noMultiLvlLbl val="0"/>
      </c:catAx>
      <c:valAx>
        <c:axId val="17263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56041312"/>
        <c:crosses val="autoZero"/>
        <c:crossBetween val="between"/>
      </c:valAx>
      <c:valAx>
        <c:axId val="1726306288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56047072"/>
        <c:crosses val="max"/>
        <c:crossBetween val="between"/>
      </c:valAx>
      <c:catAx>
        <c:axId val="175604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6306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Hoja3!$A$2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Hoja3!$B$2:$B$28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Hoja3!$R$2:$R$28</c:f>
              <c:numCache>
                <c:formatCode>0.0000</c:formatCode>
                <c:ptCount val="27"/>
                <c:pt idx="0">
                  <c:v>0.3926465810049386</c:v>
                </c:pt>
                <c:pt idx="1">
                  <c:v>0.39485101265027478</c:v>
                </c:pt>
                <c:pt idx="2">
                  <c:v>0.39343327019450675</c:v>
                </c:pt>
                <c:pt idx="3">
                  <c:v>0.40105735181741492</c:v>
                </c:pt>
                <c:pt idx="4">
                  <c:v>0.38706729658129269</c:v>
                </c:pt>
                <c:pt idx="5">
                  <c:v>0.39008635243699397</c:v>
                </c:pt>
                <c:pt idx="6">
                  <c:v>0.39452869669710516</c:v>
                </c:pt>
                <c:pt idx="7">
                  <c:v>0.38732495294221825</c:v>
                </c:pt>
                <c:pt idx="8">
                  <c:v>0.38747620461105664</c:v>
                </c:pt>
                <c:pt idx="9">
                  <c:v>0.37499466952584903</c:v>
                </c:pt>
                <c:pt idx="10">
                  <c:v>0.37393827538938457</c:v>
                </c:pt>
                <c:pt idx="11">
                  <c:v>0.38761032785128813</c:v>
                </c:pt>
                <c:pt idx="12">
                  <c:v>0.38479173229630836</c:v>
                </c:pt>
                <c:pt idx="13">
                  <c:v>0.37781553459907113</c:v>
                </c:pt>
                <c:pt idx="14">
                  <c:v>0.3777797950946406</c:v>
                </c:pt>
                <c:pt idx="15">
                  <c:v>0.3744223172261622</c:v>
                </c:pt>
                <c:pt idx="16">
                  <c:v>0.35445945816221353</c:v>
                </c:pt>
                <c:pt idx="17">
                  <c:v>0.40521437330555449</c:v>
                </c:pt>
                <c:pt idx="18">
                  <c:v>0.39584309122480565</c:v>
                </c:pt>
                <c:pt idx="19">
                  <c:v>0.36607986167957957</c:v>
                </c:pt>
                <c:pt idx="20">
                  <c:v>0.32993763342022953</c:v>
                </c:pt>
                <c:pt idx="21">
                  <c:v>0.35727089062179368</c:v>
                </c:pt>
                <c:pt idx="22">
                  <c:v>0.35187121263259691</c:v>
                </c:pt>
                <c:pt idx="23">
                  <c:v>0.36112279636648248</c:v>
                </c:pt>
                <c:pt idx="24">
                  <c:v>0.34514868598908155</c:v>
                </c:pt>
                <c:pt idx="25">
                  <c:v>0.32881301107728383</c:v>
                </c:pt>
                <c:pt idx="26">
                  <c:v>0.34118552474109054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D-4F97-8AB4-7E8A96EB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041312"/>
        <c:axId val="1726318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Hoja3!$B$1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Hoja3!$B$2:$B$28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  <c:pt idx="24">
                        <c:v>2019</c:v>
                      </c:pt>
                      <c:pt idx="25">
                        <c:v>2020</c:v>
                      </c:pt>
                      <c:pt idx="26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Hoja3!$B$2:$B$109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  <c:pt idx="24">
                        <c:v>2019</c:v>
                      </c:pt>
                      <c:pt idx="25">
                        <c:v>2020</c:v>
                      </c:pt>
                      <c:pt idx="26">
                        <c:v>2021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  <c:pt idx="54">
                        <c:v>1995</c:v>
                      </c:pt>
                      <c:pt idx="55">
                        <c:v>1996</c:v>
                      </c:pt>
                      <c:pt idx="56">
                        <c:v>1997</c:v>
                      </c:pt>
                      <c:pt idx="57">
                        <c:v>1998</c:v>
                      </c:pt>
                      <c:pt idx="58">
                        <c:v>1999</c:v>
                      </c:pt>
                      <c:pt idx="59">
                        <c:v>2000</c:v>
                      </c:pt>
                      <c:pt idx="60">
                        <c:v>2001</c:v>
                      </c:pt>
                      <c:pt idx="61">
                        <c:v>2002</c:v>
                      </c:pt>
                      <c:pt idx="62">
                        <c:v>2003</c:v>
                      </c:pt>
                      <c:pt idx="63">
                        <c:v>2004</c:v>
                      </c:pt>
                      <c:pt idx="64">
                        <c:v>2005</c:v>
                      </c:pt>
                      <c:pt idx="65">
                        <c:v>2006</c:v>
                      </c:pt>
                      <c:pt idx="66">
                        <c:v>2007</c:v>
                      </c:pt>
                      <c:pt idx="67">
                        <c:v>2008</c:v>
                      </c:pt>
                      <c:pt idx="68">
                        <c:v>2009</c:v>
                      </c:pt>
                      <c:pt idx="69">
                        <c:v>2010</c:v>
                      </c:pt>
                      <c:pt idx="70">
                        <c:v>2011</c:v>
                      </c:pt>
                      <c:pt idx="71">
                        <c:v>2012</c:v>
                      </c:pt>
                      <c:pt idx="72">
                        <c:v>2013</c:v>
                      </c:pt>
                      <c:pt idx="73">
                        <c:v>2014</c:v>
                      </c:pt>
                      <c:pt idx="74">
                        <c:v>2015</c:v>
                      </c:pt>
                      <c:pt idx="75">
                        <c:v>2016</c:v>
                      </c:pt>
                      <c:pt idx="76">
                        <c:v>2017</c:v>
                      </c:pt>
                      <c:pt idx="77">
                        <c:v>2018</c:v>
                      </c:pt>
                      <c:pt idx="78">
                        <c:v>2019</c:v>
                      </c:pt>
                      <c:pt idx="79">
                        <c:v>2020</c:v>
                      </c:pt>
                      <c:pt idx="80">
                        <c:v>2021</c:v>
                      </c:pt>
                      <c:pt idx="81">
                        <c:v>1995</c:v>
                      </c:pt>
                      <c:pt idx="82">
                        <c:v>1996</c:v>
                      </c:pt>
                      <c:pt idx="83">
                        <c:v>1997</c:v>
                      </c:pt>
                      <c:pt idx="84">
                        <c:v>1998</c:v>
                      </c:pt>
                      <c:pt idx="85">
                        <c:v>1999</c:v>
                      </c:pt>
                      <c:pt idx="86">
                        <c:v>2000</c:v>
                      </c:pt>
                      <c:pt idx="87">
                        <c:v>2001</c:v>
                      </c:pt>
                      <c:pt idx="88">
                        <c:v>2002</c:v>
                      </c:pt>
                      <c:pt idx="89">
                        <c:v>2003</c:v>
                      </c:pt>
                      <c:pt idx="90">
                        <c:v>2004</c:v>
                      </c:pt>
                      <c:pt idx="91">
                        <c:v>2005</c:v>
                      </c:pt>
                      <c:pt idx="92">
                        <c:v>2006</c:v>
                      </c:pt>
                      <c:pt idx="93">
                        <c:v>2007</c:v>
                      </c:pt>
                      <c:pt idx="94">
                        <c:v>2008</c:v>
                      </c:pt>
                      <c:pt idx="95">
                        <c:v>2009</c:v>
                      </c:pt>
                      <c:pt idx="96">
                        <c:v>2010</c:v>
                      </c:pt>
                      <c:pt idx="97">
                        <c:v>2011</c:v>
                      </c:pt>
                      <c:pt idx="98">
                        <c:v>2012</c:v>
                      </c:pt>
                      <c:pt idx="99">
                        <c:v>2013</c:v>
                      </c:pt>
                      <c:pt idx="100">
                        <c:v>2014</c:v>
                      </c:pt>
                      <c:pt idx="101">
                        <c:v>2015</c:v>
                      </c:pt>
                      <c:pt idx="102">
                        <c:v>2016</c:v>
                      </c:pt>
                      <c:pt idx="103">
                        <c:v>2017</c:v>
                      </c:pt>
                      <c:pt idx="104">
                        <c:v>2018</c:v>
                      </c:pt>
                      <c:pt idx="105">
                        <c:v>2019</c:v>
                      </c:pt>
                      <c:pt idx="106">
                        <c:v>2020</c:v>
                      </c:pt>
                      <c:pt idx="107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3DD-4F97-8AB4-7E8A96EBA78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Hoja3!$L$1</c15:sqref>
                        </c15:formulaRef>
                      </c:ext>
                    </c:extLst>
                    <c:strCache>
                      <c:ptCount val="1"/>
                      <c:pt idx="0">
                        <c:v>tax_d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  <c:pt idx="24">
                        <c:v>2019</c:v>
                      </c:pt>
                      <c:pt idx="25">
                        <c:v>2020</c:v>
                      </c:pt>
                      <c:pt idx="26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Hoja3!$L$2:$L$109</c15:sqref>
                        </c15:formulaRef>
                      </c:ext>
                    </c:extLst>
                    <c:numCache>
                      <c:formatCode>0.00000</c:formatCode>
                      <c:ptCount val="108"/>
                      <c:pt idx="0">
                        <c:v>1.9131398737685278E-2</c:v>
                      </c:pt>
                      <c:pt idx="1">
                        <c:v>2.0275461349424807E-2</c:v>
                      </c:pt>
                      <c:pt idx="2">
                        <c:v>1.959112267638384E-2</c:v>
                      </c:pt>
                      <c:pt idx="3">
                        <c:v>2.0376547076850143E-2</c:v>
                      </c:pt>
                      <c:pt idx="4">
                        <c:v>1.9161889525841001E-2</c:v>
                      </c:pt>
                      <c:pt idx="5">
                        <c:v>2.0262391297799925E-2</c:v>
                      </c:pt>
                      <c:pt idx="6">
                        <c:v>1.9415332322508621E-2</c:v>
                      </c:pt>
                      <c:pt idx="7">
                        <c:v>2.1774836160213359E-2</c:v>
                      </c:pt>
                      <c:pt idx="8">
                        <c:v>2.0858566911410043E-2</c:v>
                      </c:pt>
                      <c:pt idx="9">
                        <c:v>2.1512301945124306E-2</c:v>
                      </c:pt>
                      <c:pt idx="10">
                        <c:v>2.0005818866983473E-2</c:v>
                      </c:pt>
                      <c:pt idx="11">
                        <c:v>1.5855215671077578E-2</c:v>
                      </c:pt>
                      <c:pt idx="12">
                        <c:v>1.6971834505023958E-2</c:v>
                      </c:pt>
                      <c:pt idx="13">
                        <c:v>2.204704699321218E-2</c:v>
                      </c:pt>
                      <c:pt idx="14">
                        <c:v>2.3680789021273449E-2</c:v>
                      </c:pt>
                      <c:pt idx="15">
                        <c:v>2.2715761602673336E-2</c:v>
                      </c:pt>
                      <c:pt idx="16">
                        <c:v>2.2264178108884047E-2</c:v>
                      </c:pt>
                      <c:pt idx="17">
                        <c:v>2.343707935866186E-2</c:v>
                      </c:pt>
                      <c:pt idx="18">
                        <c:v>2.5043077300099744E-2</c:v>
                      </c:pt>
                      <c:pt idx="19">
                        <c:v>2.3944364498005855E-2</c:v>
                      </c:pt>
                      <c:pt idx="20">
                        <c:v>2.816924989574749E-2</c:v>
                      </c:pt>
                      <c:pt idx="21">
                        <c:v>3.0986098026814322E-2</c:v>
                      </c:pt>
                      <c:pt idx="22">
                        <c:v>2.9571420745458751E-2</c:v>
                      </c:pt>
                      <c:pt idx="23">
                        <c:v>2.6463608451951826E-2</c:v>
                      </c:pt>
                      <c:pt idx="24">
                        <c:v>2.7143293991540283E-2</c:v>
                      </c:pt>
                      <c:pt idx="25">
                        <c:v>2.5733342703176544E-2</c:v>
                      </c:pt>
                      <c:pt idx="26">
                        <c:v>2.2956089578067371E-2</c:v>
                      </c:pt>
                      <c:pt idx="27">
                        <c:v>0.26200245899440233</c:v>
                      </c:pt>
                      <c:pt idx="28">
                        <c:v>0.21475995960138622</c:v>
                      </c:pt>
                      <c:pt idx="29">
                        <c:v>0.19895845303794715</c:v>
                      </c:pt>
                      <c:pt idx="30">
                        <c:v>0.1629618155139515</c:v>
                      </c:pt>
                      <c:pt idx="31">
                        <c:v>0.16709253750765721</c:v>
                      </c:pt>
                      <c:pt idx="32">
                        <c:v>0.16574969267241071</c:v>
                      </c:pt>
                      <c:pt idx="33">
                        <c:v>6.8777716469458239E-2</c:v>
                      </c:pt>
                      <c:pt idx="34">
                        <c:v>0.11535742912124891</c:v>
                      </c:pt>
                      <c:pt idx="35">
                        <c:v>0.20315639190781404</c:v>
                      </c:pt>
                      <c:pt idx="36">
                        <c:v>0.25572690660000874</c:v>
                      </c:pt>
                      <c:pt idx="37">
                        <c:v>0.18387796256047947</c:v>
                      </c:pt>
                      <c:pt idx="38">
                        <c:v>0.24433453091000179</c:v>
                      </c:pt>
                      <c:pt idx="39">
                        <c:v>0.21149325758318538</c:v>
                      </c:pt>
                      <c:pt idx="40">
                        <c:v>0.17333253766618908</c:v>
                      </c:pt>
                      <c:pt idx="41">
                        <c:v>0.17608571814841259</c:v>
                      </c:pt>
                      <c:pt idx="42">
                        <c:v>0.18494201554904269</c:v>
                      </c:pt>
                      <c:pt idx="43">
                        <c:v>0.15586710257282241</c:v>
                      </c:pt>
                      <c:pt idx="44">
                        <c:v>0.20477175272457723</c:v>
                      </c:pt>
                      <c:pt idx="45">
                        <c:v>0.18700188041709329</c:v>
                      </c:pt>
                      <c:pt idx="46">
                        <c:v>0.16857436395584943</c:v>
                      </c:pt>
                      <c:pt idx="47">
                        <c:v>0.16206911199162388</c:v>
                      </c:pt>
                      <c:pt idx="48">
                        <c:v>0.18953911239123278</c:v>
                      </c:pt>
                      <c:pt idx="49">
                        <c:v>0.19340356099590236</c:v>
                      </c:pt>
                      <c:pt idx="50">
                        <c:v>0.19570350853975127</c:v>
                      </c:pt>
                      <c:pt idx="51">
                        <c:v>0.20129871852124182</c:v>
                      </c:pt>
                      <c:pt idx="52">
                        <c:v>0.20734633240058761</c:v>
                      </c:pt>
                      <c:pt idx="53">
                        <c:v>0.19689871882745039</c:v>
                      </c:pt>
                      <c:pt idx="54">
                        <c:v>7.3581298998762132E-2</c:v>
                      </c:pt>
                      <c:pt idx="55">
                        <c:v>7.5046890972932129E-2</c:v>
                      </c:pt>
                      <c:pt idx="56">
                        <c:v>7.8833316283201074E-2</c:v>
                      </c:pt>
                      <c:pt idx="57">
                        <c:v>8.3722534027480602E-2</c:v>
                      </c:pt>
                      <c:pt idx="58">
                        <c:v>9.091919754980865E-2</c:v>
                      </c:pt>
                      <c:pt idx="59">
                        <c:v>8.3873537532996228E-2</c:v>
                      </c:pt>
                      <c:pt idx="60">
                        <c:v>8.5549119780916505E-2</c:v>
                      </c:pt>
                      <c:pt idx="61">
                        <c:v>8.499401086390497E-2</c:v>
                      </c:pt>
                      <c:pt idx="62">
                        <c:v>8.633860268666918E-2</c:v>
                      </c:pt>
                      <c:pt idx="63">
                        <c:v>7.4207443705518614E-2</c:v>
                      </c:pt>
                      <c:pt idx="64">
                        <c:v>6.9521523923803813E-2</c:v>
                      </c:pt>
                      <c:pt idx="65">
                        <c:v>5.8328428487345499E-2</c:v>
                      </c:pt>
                      <c:pt idx="66">
                        <c:v>5.5387820444766436E-2</c:v>
                      </c:pt>
                      <c:pt idx="67">
                        <c:v>5.0302649008914534E-2</c:v>
                      </c:pt>
                      <c:pt idx="68">
                        <c:v>8.1403537871755194E-2</c:v>
                      </c:pt>
                      <c:pt idx="69">
                        <c:v>7.0353114623526086E-2</c:v>
                      </c:pt>
                      <c:pt idx="70">
                        <c:v>6.7307436271643178E-2</c:v>
                      </c:pt>
                      <c:pt idx="71">
                        <c:v>6.9540167218935633E-2</c:v>
                      </c:pt>
                      <c:pt idx="72">
                        <c:v>7.5529769273189343E-2</c:v>
                      </c:pt>
                      <c:pt idx="73">
                        <c:v>8.029976775168067E-2</c:v>
                      </c:pt>
                      <c:pt idx="74">
                        <c:v>8.005610056315067E-2</c:v>
                      </c:pt>
                      <c:pt idx="75">
                        <c:v>8.2170229204894196E-2</c:v>
                      </c:pt>
                      <c:pt idx="76">
                        <c:v>8.2779993164350724E-2</c:v>
                      </c:pt>
                      <c:pt idx="77">
                        <c:v>8.279786381503014E-2</c:v>
                      </c:pt>
                      <c:pt idx="78">
                        <c:v>8.9619237335424207E-2</c:v>
                      </c:pt>
                      <c:pt idx="79">
                        <c:v>9.4963032818891832E-2</c:v>
                      </c:pt>
                      <c:pt idx="80">
                        <c:v>7.3891158565537102E-2</c:v>
                      </c:pt>
                      <c:pt idx="81">
                        <c:v>4.3042153323014289E-2</c:v>
                      </c:pt>
                      <c:pt idx="82">
                        <c:v>4.0853325475229935E-2</c:v>
                      </c:pt>
                      <c:pt idx="83">
                        <c:v>4.1792278144022234E-2</c:v>
                      </c:pt>
                      <c:pt idx="84">
                        <c:v>3.6529503049570117E-2</c:v>
                      </c:pt>
                      <c:pt idx="85">
                        <c:v>3.4231282870023187E-2</c:v>
                      </c:pt>
                      <c:pt idx="86">
                        <c:v>3.7149261761136129E-2</c:v>
                      </c:pt>
                      <c:pt idx="87">
                        <c:v>3.9135695947385002E-2</c:v>
                      </c:pt>
                      <c:pt idx="88">
                        <c:v>4.0821939140781943E-2</c:v>
                      </c:pt>
                      <c:pt idx="89">
                        <c:v>4.1895579366625781E-2</c:v>
                      </c:pt>
                      <c:pt idx="90">
                        <c:v>4.4364058422787594E-2</c:v>
                      </c:pt>
                      <c:pt idx="91">
                        <c:v>4.8546523889046768E-2</c:v>
                      </c:pt>
                      <c:pt idx="92">
                        <c:v>4.908862280769908E-2</c:v>
                      </c:pt>
                      <c:pt idx="93">
                        <c:v>5.0113444307313147E-2</c:v>
                      </c:pt>
                      <c:pt idx="94">
                        <c:v>4.8725085706848109E-2</c:v>
                      </c:pt>
                      <c:pt idx="95">
                        <c:v>5.0959869357115356E-2</c:v>
                      </c:pt>
                      <c:pt idx="96">
                        <c:v>5.0879188299710429E-2</c:v>
                      </c:pt>
                      <c:pt idx="97">
                        <c:v>5.4212516177845255E-2</c:v>
                      </c:pt>
                      <c:pt idx="98">
                        <c:v>6.2472563198113264E-2</c:v>
                      </c:pt>
                      <c:pt idx="99">
                        <c:v>6.3652683825923526E-2</c:v>
                      </c:pt>
                      <c:pt idx="100">
                        <c:v>6.5826042586886555E-2</c:v>
                      </c:pt>
                      <c:pt idx="101">
                        <c:v>5.7651002862827289E-2</c:v>
                      </c:pt>
                      <c:pt idx="102">
                        <c:v>5.5028061832054116E-2</c:v>
                      </c:pt>
                      <c:pt idx="103">
                        <c:v>5.6746551138922373E-2</c:v>
                      </c:pt>
                      <c:pt idx="104">
                        <c:v>5.6722098184351893E-2</c:v>
                      </c:pt>
                      <c:pt idx="105">
                        <c:v>5.7671471871110193E-2</c:v>
                      </c:pt>
                      <c:pt idx="106">
                        <c:v>5.4286948563810528E-2</c:v>
                      </c:pt>
                      <c:pt idx="107">
                        <c:v>4.2409315766125444E-2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3DD-4F97-8AB4-7E8A96EBA78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Hoja3!$K$1</c:f>
              <c:strCache>
                <c:ptCount val="1"/>
                <c:pt idx="0">
                  <c:v>revenue_d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Hoja3!$K$2:$K$28</c:f>
              <c:numCache>
                <c:formatCode>0.000</c:formatCode>
                <c:ptCount val="27"/>
                <c:pt idx="0">
                  <c:v>5.3209958378989369E-2</c:v>
                </c:pt>
                <c:pt idx="1">
                  <c:v>4.6746177642747813E-2</c:v>
                </c:pt>
                <c:pt idx="2">
                  <c:v>4.8715108220231819E-2</c:v>
                </c:pt>
                <c:pt idx="3">
                  <c:v>2.4285711507962434E-2</c:v>
                </c:pt>
                <c:pt idx="4">
                  <c:v>6.4416896265169096E-2</c:v>
                </c:pt>
                <c:pt idx="5">
                  <c:v>5.7543344681577124E-2</c:v>
                </c:pt>
                <c:pt idx="6">
                  <c:v>6.3093171680315308E-2</c:v>
                </c:pt>
                <c:pt idx="7">
                  <c:v>7.4849170165353945E-2</c:v>
                </c:pt>
                <c:pt idx="8">
                  <c:v>7.422181635146495E-2</c:v>
                </c:pt>
                <c:pt idx="9">
                  <c:v>9.4300780893159783E-2</c:v>
                </c:pt>
                <c:pt idx="10">
                  <c:v>9.5745958032655926E-2</c:v>
                </c:pt>
                <c:pt idx="11">
                  <c:v>7.3264457003503772E-2</c:v>
                </c:pt>
                <c:pt idx="12">
                  <c:v>7.8160379049266496E-2</c:v>
                </c:pt>
                <c:pt idx="13">
                  <c:v>8.7170755757125254E-2</c:v>
                </c:pt>
                <c:pt idx="14">
                  <c:v>0.10715188374434897</c:v>
                </c:pt>
                <c:pt idx="15">
                  <c:v>8.8571164330315005E-2</c:v>
                </c:pt>
                <c:pt idx="16">
                  <c:v>8.3935367581790959E-2</c:v>
                </c:pt>
                <c:pt idx="17">
                  <c:v>9.2289753792611756E-2</c:v>
                </c:pt>
                <c:pt idx="18">
                  <c:v>0.10196474722280147</c:v>
                </c:pt>
                <c:pt idx="19">
                  <c:v>0.10954202223666007</c:v>
                </c:pt>
                <c:pt idx="20">
                  <c:v>0.11286543196287602</c:v>
                </c:pt>
                <c:pt idx="21">
                  <c:v>0.11886994749657799</c:v>
                </c:pt>
                <c:pt idx="22">
                  <c:v>0.13261905818186542</c:v>
                </c:pt>
                <c:pt idx="23">
                  <c:v>0.12438589470725056</c:v>
                </c:pt>
                <c:pt idx="24">
                  <c:v>0.13225753042615662</c:v>
                </c:pt>
                <c:pt idx="25">
                  <c:v>0.17301642047959134</c:v>
                </c:pt>
                <c:pt idx="26">
                  <c:v>0.13446882853707559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DD-4F97-8AB4-7E8A96EBA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008096"/>
        <c:axId val="1726342000"/>
      </c:lineChart>
      <c:catAx>
        <c:axId val="17560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6318688"/>
        <c:crosses val="autoZero"/>
        <c:auto val="1"/>
        <c:lblAlgn val="ctr"/>
        <c:lblOffset val="100"/>
        <c:noMultiLvlLbl val="0"/>
      </c:catAx>
      <c:valAx>
        <c:axId val="17263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56041312"/>
        <c:crosses val="autoZero"/>
        <c:crossBetween val="between"/>
      </c:valAx>
      <c:valAx>
        <c:axId val="17263420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48008096"/>
        <c:crosses val="max"/>
        <c:crossBetween val="between"/>
      </c:valAx>
      <c:catAx>
        <c:axId val="1748008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7263420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Hoja3!$A$2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Hoja3!$B$2:$B$28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Hoja3!$R$56:$R$82</c:f>
              <c:numCache>
                <c:formatCode>0.0000</c:formatCode>
                <c:ptCount val="27"/>
                <c:pt idx="0">
                  <c:v>0.11513958980874688</c:v>
                </c:pt>
                <c:pt idx="1">
                  <c:v>0.11568473107931493</c:v>
                </c:pt>
                <c:pt idx="2">
                  <c:v>0.11998606263043174</c:v>
                </c:pt>
                <c:pt idx="3">
                  <c:v>0.12340281321121149</c:v>
                </c:pt>
                <c:pt idx="4">
                  <c:v>0.12709563610549285</c:v>
                </c:pt>
                <c:pt idx="5">
                  <c:v>0.13465037010145015</c:v>
                </c:pt>
                <c:pt idx="6">
                  <c:v>0.13165020496981081</c:v>
                </c:pt>
                <c:pt idx="7">
                  <c:v>0.13252726096857501</c:v>
                </c:pt>
                <c:pt idx="8">
                  <c:v>0.13251441282099749</c:v>
                </c:pt>
                <c:pt idx="9">
                  <c:v>0.12575210208474225</c:v>
                </c:pt>
                <c:pt idx="10">
                  <c:v>0.12991196048958556</c:v>
                </c:pt>
                <c:pt idx="11">
                  <c:v>0.12530808146322481</c:v>
                </c:pt>
                <c:pt idx="12">
                  <c:v>0.12470968023740843</c:v>
                </c:pt>
                <c:pt idx="13">
                  <c:v>8.9507051314347164E-2</c:v>
                </c:pt>
                <c:pt idx="14">
                  <c:v>9.8045634971556314E-2</c:v>
                </c:pt>
                <c:pt idx="15">
                  <c:v>0.11760775986808952</c:v>
                </c:pt>
                <c:pt idx="16">
                  <c:v>0.11825356052078682</c:v>
                </c:pt>
                <c:pt idx="17">
                  <c:v>0.12812163944064134</c:v>
                </c:pt>
                <c:pt idx="18">
                  <c:v>0.130868693944415</c:v>
                </c:pt>
                <c:pt idx="19">
                  <c:v>0.13875008980673331</c:v>
                </c:pt>
                <c:pt idx="20">
                  <c:v>0.13971031311532831</c:v>
                </c:pt>
                <c:pt idx="21">
                  <c:v>0.14512398299796306</c:v>
                </c:pt>
                <c:pt idx="22">
                  <c:v>0.14412452273312476</c:v>
                </c:pt>
                <c:pt idx="23">
                  <c:v>0.14872646791266644</c:v>
                </c:pt>
                <c:pt idx="24">
                  <c:v>0.15112034464007387</c:v>
                </c:pt>
                <c:pt idx="25">
                  <c:v>0.13476864936019933</c:v>
                </c:pt>
                <c:pt idx="26">
                  <c:v>0.1061926560935607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0-40A9-8BD0-4CDC5EAAB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041312"/>
        <c:axId val="1726318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Hoja3!$B$1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Hoja3!$B$2:$B$28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  <c:pt idx="24">
                        <c:v>2019</c:v>
                      </c:pt>
                      <c:pt idx="25">
                        <c:v>2020</c:v>
                      </c:pt>
                      <c:pt idx="26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Hoja3!$B$2:$B$109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  <c:pt idx="24">
                        <c:v>2019</c:v>
                      </c:pt>
                      <c:pt idx="25">
                        <c:v>2020</c:v>
                      </c:pt>
                      <c:pt idx="26">
                        <c:v>2021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  <c:pt idx="54">
                        <c:v>1995</c:v>
                      </c:pt>
                      <c:pt idx="55">
                        <c:v>1996</c:v>
                      </c:pt>
                      <c:pt idx="56">
                        <c:v>1997</c:v>
                      </c:pt>
                      <c:pt idx="57">
                        <c:v>1998</c:v>
                      </c:pt>
                      <c:pt idx="58">
                        <c:v>1999</c:v>
                      </c:pt>
                      <c:pt idx="59">
                        <c:v>2000</c:v>
                      </c:pt>
                      <c:pt idx="60">
                        <c:v>2001</c:v>
                      </c:pt>
                      <c:pt idx="61">
                        <c:v>2002</c:v>
                      </c:pt>
                      <c:pt idx="62">
                        <c:v>2003</c:v>
                      </c:pt>
                      <c:pt idx="63">
                        <c:v>2004</c:v>
                      </c:pt>
                      <c:pt idx="64">
                        <c:v>2005</c:v>
                      </c:pt>
                      <c:pt idx="65">
                        <c:v>2006</c:v>
                      </c:pt>
                      <c:pt idx="66">
                        <c:v>2007</c:v>
                      </c:pt>
                      <c:pt idx="67">
                        <c:v>2008</c:v>
                      </c:pt>
                      <c:pt idx="68">
                        <c:v>2009</c:v>
                      </c:pt>
                      <c:pt idx="69">
                        <c:v>2010</c:v>
                      </c:pt>
                      <c:pt idx="70">
                        <c:v>2011</c:v>
                      </c:pt>
                      <c:pt idx="71">
                        <c:v>2012</c:v>
                      </c:pt>
                      <c:pt idx="72">
                        <c:v>2013</c:v>
                      </c:pt>
                      <c:pt idx="73">
                        <c:v>2014</c:v>
                      </c:pt>
                      <c:pt idx="74">
                        <c:v>2015</c:v>
                      </c:pt>
                      <c:pt idx="75">
                        <c:v>2016</c:v>
                      </c:pt>
                      <c:pt idx="76">
                        <c:v>2017</c:v>
                      </c:pt>
                      <c:pt idx="77">
                        <c:v>2018</c:v>
                      </c:pt>
                      <c:pt idx="78">
                        <c:v>2019</c:v>
                      </c:pt>
                      <c:pt idx="79">
                        <c:v>2020</c:v>
                      </c:pt>
                      <c:pt idx="80">
                        <c:v>2021</c:v>
                      </c:pt>
                      <c:pt idx="81">
                        <c:v>1995</c:v>
                      </c:pt>
                      <c:pt idx="82">
                        <c:v>1996</c:v>
                      </c:pt>
                      <c:pt idx="83">
                        <c:v>1997</c:v>
                      </c:pt>
                      <c:pt idx="84">
                        <c:v>1998</c:v>
                      </c:pt>
                      <c:pt idx="85">
                        <c:v>1999</c:v>
                      </c:pt>
                      <c:pt idx="86">
                        <c:v>2000</c:v>
                      </c:pt>
                      <c:pt idx="87">
                        <c:v>2001</c:v>
                      </c:pt>
                      <c:pt idx="88">
                        <c:v>2002</c:v>
                      </c:pt>
                      <c:pt idx="89">
                        <c:v>2003</c:v>
                      </c:pt>
                      <c:pt idx="90">
                        <c:v>2004</c:v>
                      </c:pt>
                      <c:pt idx="91">
                        <c:v>2005</c:v>
                      </c:pt>
                      <c:pt idx="92">
                        <c:v>2006</c:v>
                      </c:pt>
                      <c:pt idx="93">
                        <c:v>2007</c:v>
                      </c:pt>
                      <c:pt idx="94">
                        <c:v>2008</c:v>
                      </c:pt>
                      <c:pt idx="95">
                        <c:v>2009</c:v>
                      </c:pt>
                      <c:pt idx="96">
                        <c:v>2010</c:v>
                      </c:pt>
                      <c:pt idx="97">
                        <c:v>2011</c:v>
                      </c:pt>
                      <c:pt idx="98">
                        <c:v>2012</c:v>
                      </c:pt>
                      <c:pt idx="99">
                        <c:v>2013</c:v>
                      </c:pt>
                      <c:pt idx="100">
                        <c:v>2014</c:v>
                      </c:pt>
                      <c:pt idx="101">
                        <c:v>2015</c:v>
                      </c:pt>
                      <c:pt idx="102">
                        <c:v>2016</c:v>
                      </c:pt>
                      <c:pt idx="103">
                        <c:v>2017</c:v>
                      </c:pt>
                      <c:pt idx="104">
                        <c:v>2018</c:v>
                      </c:pt>
                      <c:pt idx="105">
                        <c:v>2019</c:v>
                      </c:pt>
                      <c:pt idx="106">
                        <c:v>2020</c:v>
                      </c:pt>
                      <c:pt idx="107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C40-40A9-8BD0-4CDC5EAABC9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Hoja3!$L$1</c15:sqref>
                        </c15:formulaRef>
                      </c:ext>
                    </c:extLst>
                    <c:strCache>
                      <c:ptCount val="1"/>
                      <c:pt idx="0">
                        <c:v>tax_d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  <c:pt idx="24">
                        <c:v>2019</c:v>
                      </c:pt>
                      <c:pt idx="25">
                        <c:v>2020</c:v>
                      </c:pt>
                      <c:pt idx="26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Hoja3!$L$2:$L$109</c15:sqref>
                        </c15:formulaRef>
                      </c:ext>
                    </c:extLst>
                    <c:numCache>
                      <c:formatCode>0.00000</c:formatCode>
                      <c:ptCount val="108"/>
                      <c:pt idx="0">
                        <c:v>1.9131398737685278E-2</c:v>
                      </c:pt>
                      <c:pt idx="1">
                        <c:v>2.0275461349424807E-2</c:v>
                      </c:pt>
                      <c:pt idx="2">
                        <c:v>1.959112267638384E-2</c:v>
                      </c:pt>
                      <c:pt idx="3">
                        <c:v>2.0376547076850143E-2</c:v>
                      </c:pt>
                      <c:pt idx="4">
                        <c:v>1.9161889525841001E-2</c:v>
                      </c:pt>
                      <c:pt idx="5">
                        <c:v>2.0262391297799925E-2</c:v>
                      </c:pt>
                      <c:pt idx="6">
                        <c:v>1.9415332322508621E-2</c:v>
                      </c:pt>
                      <c:pt idx="7">
                        <c:v>2.1774836160213359E-2</c:v>
                      </c:pt>
                      <c:pt idx="8">
                        <c:v>2.0858566911410043E-2</c:v>
                      </c:pt>
                      <c:pt idx="9">
                        <c:v>2.1512301945124306E-2</c:v>
                      </c:pt>
                      <c:pt idx="10">
                        <c:v>2.0005818866983473E-2</c:v>
                      </c:pt>
                      <c:pt idx="11">
                        <c:v>1.5855215671077578E-2</c:v>
                      </c:pt>
                      <c:pt idx="12">
                        <c:v>1.6971834505023958E-2</c:v>
                      </c:pt>
                      <c:pt idx="13">
                        <c:v>2.204704699321218E-2</c:v>
                      </c:pt>
                      <c:pt idx="14">
                        <c:v>2.3680789021273449E-2</c:v>
                      </c:pt>
                      <c:pt idx="15">
                        <c:v>2.2715761602673336E-2</c:v>
                      </c:pt>
                      <c:pt idx="16">
                        <c:v>2.2264178108884047E-2</c:v>
                      </c:pt>
                      <c:pt idx="17">
                        <c:v>2.343707935866186E-2</c:v>
                      </c:pt>
                      <c:pt idx="18">
                        <c:v>2.5043077300099744E-2</c:v>
                      </c:pt>
                      <c:pt idx="19">
                        <c:v>2.3944364498005855E-2</c:v>
                      </c:pt>
                      <c:pt idx="20">
                        <c:v>2.816924989574749E-2</c:v>
                      </c:pt>
                      <c:pt idx="21">
                        <c:v>3.0986098026814322E-2</c:v>
                      </c:pt>
                      <c:pt idx="22">
                        <c:v>2.9571420745458751E-2</c:v>
                      </c:pt>
                      <c:pt idx="23">
                        <c:v>2.6463608451951826E-2</c:v>
                      </c:pt>
                      <c:pt idx="24">
                        <c:v>2.7143293991540283E-2</c:v>
                      </c:pt>
                      <c:pt idx="25">
                        <c:v>2.5733342703176544E-2</c:v>
                      </c:pt>
                      <c:pt idx="26">
                        <c:v>2.2956089578067371E-2</c:v>
                      </c:pt>
                      <c:pt idx="27">
                        <c:v>0.26200245899440233</c:v>
                      </c:pt>
                      <c:pt idx="28">
                        <c:v>0.21475995960138622</c:v>
                      </c:pt>
                      <c:pt idx="29">
                        <c:v>0.19895845303794715</c:v>
                      </c:pt>
                      <c:pt idx="30">
                        <c:v>0.1629618155139515</c:v>
                      </c:pt>
                      <c:pt idx="31">
                        <c:v>0.16709253750765721</c:v>
                      </c:pt>
                      <c:pt idx="32">
                        <c:v>0.16574969267241071</c:v>
                      </c:pt>
                      <c:pt idx="33">
                        <c:v>6.8777716469458239E-2</c:v>
                      </c:pt>
                      <c:pt idx="34">
                        <c:v>0.11535742912124891</c:v>
                      </c:pt>
                      <c:pt idx="35">
                        <c:v>0.20315639190781404</c:v>
                      </c:pt>
                      <c:pt idx="36">
                        <c:v>0.25572690660000874</c:v>
                      </c:pt>
                      <c:pt idx="37">
                        <c:v>0.18387796256047947</c:v>
                      </c:pt>
                      <c:pt idx="38">
                        <c:v>0.24433453091000179</c:v>
                      </c:pt>
                      <c:pt idx="39">
                        <c:v>0.21149325758318538</c:v>
                      </c:pt>
                      <c:pt idx="40">
                        <c:v>0.17333253766618908</c:v>
                      </c:pt>
                      <c:pt idx="41">
                        <c:v>0.17608571814841259</c:v>
                      </c:pt>
                      <c:pt idx="42">
                        <c:v>0.18494201554904269</c:v>
                      </c:pt>
                      <c:pt idx="43">
                        <c:v>0.15586710257282241</c:v>
                      </c:pt>
                      <c:pt idx="44">
                        <c:v>0.20477175272457723</c:v>
                      </c:pt>
                      <c:pt idx="45">
                        <c:v>0.18700188041709329</c:v>
                      </c:pt>
                      <c:pt idx="46">
                        <c:v>0.16857436395584943</c:v>
                      </c:pt>
                      <c:pt idx="47">
                        <c:v>0.16206911199162388</c:v>
                      </c:pt>
                      <c:pt idx="48">
                        <c:v>0.18953911239123278</c:v>
                      </c:pt>
                      <c:pt idx="49">
                        <c:v>0.19340356099590236</c:v>
                      </c:pt>
                      <c:pt idx="50">
                        <c:v>0.19570350853975127</c:v>
                      </c:pt>
                      <c:pt idx="51">
                        <c:v>0.20129871852124182</c:v>
                      </c:pt>
                      <c:pt idx="52">
                        <c:v>0.20734633240058761</c:v>
                      </c:pt>
                      <c:pt idx="53">
                        <c:v>0.19689871882745039</c:v>
                      </c:pt>
                      <c:pt idx="54">
                        <c:v>7.3581298998762132E-2</c:v>
                      </c:pt>
                      <c:pt idx="55">
                        <c:v>7.5046890972932129E-2</c:v>
                      </c:pt>
                      <c:pt idx="56">
                        <c:v>7.8833316283201074E-2</c:v>
                      </c:pt>
                      <c:pt idx="57">
                        <c:v>8.3722534027480602E-2</c:v>
                      </c:pt>
                      <c:pt idx="58">
                        <c:v>9.091919754980865E-2</c:v>
                      </c:pt>
                      <c:pt idx="59">
                        <c:v>8.3873537532996228E-2</c:v>
                      </c:pt>
                      <c:pt idx="60">
                        <c:v>8.5549119780916505E-2</c:v>
                      </c:pt>
                      <c:pt idx="61">
                        <c:v>8.499401086390497E-2</c:v>
                      </c:pt>
                      <c:pt idx="62">
                        <c:v>8.633860268666918E-2</c:v>
                      </c:pt>
                      <c:pt idx="63">
                        <c:v>7.4207443705518614E-2</c:v>
                      </c:pt>
                      <c:pt idx="64">
                        <c:v>6.9521523923803813E-2</c:v>
                      </c:pt>
                      <c:pt idx="65">
                        <c:v>5.8328428487345499E-2</c:v>
                      </c:pt>
                      <c:pt idx="66">
                        <c:v>5.5387820444766436E-2</c:v>
                      </c:pt>
                      <c:pt idx="67">
                        <c:v>5.0302649008914534E-2</c:v>
                      </c:pt>
                      <c:pt idx="68">
                        <c:v>8.1403537871755194E-2</c:v>
                      </c:pt>
                      <c:pt idx="69">
                        <c:v>7.0353114623526086E-2</c:v>
                      </c:pt>
                      <c:pt idx="70">
                        <c:v>6.7307436271643178E-2</c:v>
                      </c:pt>
                      <c:pt idx="71">
                        <c:v>6.9540167218935633E-2</c:v>
                      </c:pt>
                      <c:pt idx="72">
                        <c:v>7.5529769273189343E-2</c:v>
                      </c:pt>
                      <c:pt idx="73">
                        <c:v>8.029976775168067E-2</c:v>
                      </c:pt>
                      <c:pt idx="74">
                        <c:v>8.005610056315067E-2</c:v>
                      </c:pt>
                      <c:pt idx="75">
                        <c:v>8.2170229204894196E-2</c:v>
                      </c:pt>
                      <c:pt idx="76">
                        <c:v>8.2779993164350724E-2</c:v>
                      </c:pt>
                      <c:pt idx="77">
                        <c:v>8.279786381503014E-2</c:v>
                      </c:pt>
                      <c:pt idx="78">
                        <c:v>8.9619237335424207E-2</c:v>
                      </c:pt>
                      <c:pt idx="79">
                        <c:v>9.4963032818891832E-2</c:v>
                      </c:pt>
                      <c:pt idx="80">
                        <c:v>7.3891158565537102E-2</c:v>
                      </c:pt>
                      <c:pt idx="81">
                        <c:v>4.3042153323014289E-2</c:v>
                      </c:pt>
                      <c:pt idx="82">
                        <c:v>4.0853325475229935E-2</c:v>
                      </c:pt>
                      <c:pt idx="83">
                        <c:v>4.1792278144022234E-2</c:v>
                      </c:pt>
                      <c:pt idx="84">
                        <c:v>3.6529503049570117E-2</c:v>
                      </c:pt>
                      <c:pt idx="85">
                        <c:v>3.4231282870023187E-2</c:v>
                      </c:pt>
                      <c:pt idx="86">
                        <c:v>3.7149261761136129E-2</c:v>
                      </c:pt>
                      <c:pt idx="87">
                        <c:v>3.9135695947385002E-2</c:v>
                      </c:pt>
                      <c:pt idx="88">
                        <c:v>4.0821939140781943E-2</c:v>
                      </c:pt>
                      <c:pt idx="89">
                        <c:v>4.1895579366625781E-2</c:v>
                      </c:pt>
                      <c:pt idx="90">
                        <c:v>4.4364058422787594E-2</c:v>
                      </c:pt>
                      <c:pt idx="91">
                        <c:v>4.8546523889046768E-2</c:v>
                      </c:pt>
                      <c:pt idx="92">
                        <c:v>4.908862280769908E-2</c:v>
                      </c:pt>
                      <c:pt idx="93">
                        <c:v>5.0113444307313147E-2</c:v>
                      </c:pt>
                      <c:pt idx="94">
                        <c:v>4.8725085706848109E-2</c:v>
                      </c:pt>
                      <c:pt idx="95">
                        <c:v>5.0959869357115356E-2</c:v>
                      </c:pt>
                      <c:pt idx="96">
                        <c:v>5.0879188299710429E-2</c:v>
                      </c:pt>
                      <c:pt idx="97">
                        <c:v>5.4212516177845255E-2</c:v>
                      </c:pt>
                      <c:pt idx="98">
                        <c:v>6.2472563198113264E-2</c:v>
                      </c:pt>
                      <c:pt idx="99">
                        <c:v>6.3652683825923526E-2</c:v>
                      </c:pt>
                      <c:pt idx="100">
                        <c:v>6.5826042586886555E-2</c:v>
                      </c:pt>
                      <c:pt idx="101">
                        <c:v>5.7651002862827289E-2</c:v>
                      </c:pt>
                      <c:pt idx="102">
                        <c:v>5.5028061832054116E-2</c:v>
                      </c:pt>
                      <c:pt idx="103">
                        <c:v>5.6746551138922373E-2</c:v>
                      </c:pt>
                      <c:pt idx="104">
                        <c:v>5.6722098184351893E-2</c:v>
                      </c:pt>
                      <c:pt idx="105">
                        <c:v>5.7671471871110193E-2</c:v>
                      </c:pt>
                      <c:pt idx="106">
                        <c:v>5.4286948563810528E-2</c:v>
                      </c:pt>
                      <c:pt idx="107">
                        <c:v>4.2409315766125444E-2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C40-40A9-8BD0-4CDC5EAABC9E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Hoja3!$K$1</c:f>
              <c:strCache>
                <c:ptCount val="1"/>
                <c:pt idx="0">
                  <c:v>revenue_d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Hoja3!$K$56:$K$82</c:f>
              <c:numCache>
                <c:formatCode>0.000</c:formatCode>
                <c:ptCount val="27"/>
                <c:pt idx="0">
                  <c:v>6.8903735541163788E-2</c:v>
                </c:pt>
                <c:pt idx="1">
                  <c:v>6.9327024909740603E-2</c:v>
                </c:pt>
                <c:pt idx="2">
                  <c:v>7.4410557280972775E-2</c:v>
                </c:pt>
                <c:pt idx="3">
                  <c:v>7.7904163964942486E-2</c:v>
                </c:pt>
                <c:pt idx="4">
                  <c:v>8.2179420358337474E-2</c:v>
                </c:pt>
                <c:pt idx="5">
                  <c:v>8.8229915251067326E-2</c:v>
                </c:pt>
                <c:pt idx="6">
                  <c:v>8.8573894415633625E-2</c:v>
                </c:pt>
                <c:pt idx="7">
                  <c:v>9.2553336929499005E-2</c:v>
                </c:pt>
                <c:pt idx="8">
                  <c:v>9.010839351134961E-2</c:v>
                </c:pt>
                <c:pt idx="9">
                  <c:v>7.4804004220282619E-2</c:v>
                </c:pt>
                <c:pt idx="10">
                  <c:v>7.9190548602175836E-2</c:v>
                </c:pt>
                <c:pt idx="11">
                  <c:v>6.8187096474522674E-2</c:v>
                </c:pt>
                <c:pt idx="12">
                  <c:v>6.6445996190315049E-2</c:v>
                </c:pt>
                <c:pt idx="13">
                  <c:v>5.4050093306399358E-2</c:v>
                </c:pt>
                <c:pt idx="14">
                  <c:v>8.2093303038923718E-2</c:v>
                </c:pt>
                <c:pt idx="15">
                  <c:v>6.9527600434957648E-2</c:v>
                </c:pt>
                <c:pt idx="16">
                  <c:v>6.8233385387743331E-2</c:v>
                </c:pt>
                <c:pt idx="17">
                  <c:v>6.9903099596227772E-2</c:v>
                </c:pt>
                <c:pt idx="18">
                  <c:v>7.2573702820703551E-2</c:v>
                </c:pt>
                <c:pt idx="19">
                  <c:v>7.5992829097177708E-2</c:v>
                </c:pt>
                <c:pt idx="20">
                  <c:v>7.843174915309771E-2</c:v>
                </c:pt>
                <c:pt idx="21">
                  <c:v>8.2122749877896264E-2</c:v>
                </c:pt>
                <c:pt idx="22">
                  <c:v>8.0864167801750084E-2</c:v>
                </c:pt>
                <c:pt idx="23">
                  <c:v>8.1054752477627598E-2</c:v>
                </c:pt>
                <c:pt idx="24">
                  <c:v>8.6199532193151102E-2</c:v>
                </c:pt>
                <c:pt idx="25">
                  <c:v>9.0918672488330798E-2</c:v>
                </c:pt>
                <c:pt idx="26">
                  <c:v>7.2200609884294747E-2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0-40A9-8BD0-4CDC5EAAB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008096"/>
        <c:axId val="1726342000"/>
      </c:lineChart>
      <c:catAx>
        <c:axId val="17560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6318688"/>
        <c:crosses val="autoZero"/>
        <c:auto val="1"/>
        <c:lblAlgn val="ctr"/>
        <c:lblOffset val="100"/>
        <c:noMultiLvlLbl val="0"/>
      </c:catAx>
      <c:valAx>
        <c:axId val="17263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56041312"/>
        <c:crosses val="autoZero"/>
        <c:crossBetween val="between"/>
      </c:valAx>
      <c:valAx>
        <c:axId val="17263420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48008096"/>
        <c:crosses val="max"/>
        <c:crossBetween val="between"/>
      </c:valAx>
      <c:catAx>
        <c:axId val="1748008096"/>
        <c:scaling>
          <c:orientation val="minMax"/>
        </c:scaling>
        <c:delete val="1"/>
        <c:axPos val="b"/>
        <c:majorTickMark val="out"/>
        <c:minorTickMark val="none"/>
        <c:tickLblPos val="nextTo"/>
        <c:crossAx val="1726342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Hoja3!$M$29:$M$55</c:f>
              <c:numCache>
                <c:formatCode>0.00000</c:formatCode>
                <c:ptCount val="27"/>
                <c:pt idx="0">
                  <c:v>0.69012793105502057</c:v>
                </c:pt>
                <c:pt idx="1">
                  <c:v>0.53603450080553916</c:v>
                </c:pt>
                <c:pt idx="2">
                  <c:v>0.48449386724985605</c:v>
                </c:pt>
                <c:pt idx="3">
                  <c:v>0.36974060776454304</c:v>
                </c:pt>
                <c:pt idx="4">
                  <c:v>0.3860752784620925</c:v>
                </c:pt>
                <c:pt idx="5">
                  <c:v>0.36799591428919021</c:v>
                </c:pt>
                <c:pt idx="6">
                  <c:v>5.9876276987304689E-2</c:v>
                </c:pt>
                <c:pt idx="7">
                  <c:v>0.5320340161524979</c:v>
                </c:pt>
                <c:pt idx="8">
                  <c:v>0.67629183973240414</c:v>
                </c:pt>
                <c:pt idx="9">
                  <c:v>0.52329159579920326</c:v>
                </c:pt>
                <c:pt idx="10">
                  <c:v>0.43498361069923014</c:v>
                </c:pt>
                <c:pt idx="11">
                  <c:v>0.43230677567273423</c:v>
                </c:pt>
                <c:pt idx="12">
                  <c:v>0.37440555734791076</c:v>
                </c:pt>
                <c:pt idx="13">
                  <c:v>0.5485027842427348</c:v>
                </c:pt>
                <c:pt idx="14">
                  <c:v>0.48205555277051754</c:v>
                </c:pt>
                <c:pt idx="15">
                  <c:v>0.48418801948922963</c:v>
                </c:pt>
                <c:pt idx="16">
                  <c:v>0.46625229063950463</c:v>
                </c:pt>
                <c:pt idx="17">
                  <c:v>0.74738987496849163</c:v>
                </c:pt>
                <c:pt idx="18">
                  <c:v>0.62619237998358956</c:v>
                </c:pt>
                <c:pt idx="19">
                  <c:v>0.54828245033334266</c:v>
                </c:pt>
                <c:pt idx="20">
                  <c:v>0.53752033492533768</c:v>
                </c:pt>
                <c:pt idx="21">
                  <c:v>0.402532696170538</c:v>
                </c:pt>
                <c:pt idx="22">
                  <c:v>0.5725834542504904</c:v>
                </c:pt>
                <c:pt idx="23">
                  <c:v>0.55473091755781234</c:v>
                </c:pt>
                <c:pt idx="24">
                  <c:v>0.50681673768921476</c:v>
                </c:pt>
                <c:pt idx="25">
                  <c:v>0.58691106367809243</c:v>
                </c:pt>
                <c:pt idx="26">
                  <c:v>0.58424094680471172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4-49AE-ACB7-240E7BA2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05728"/>
        <c:axId val="1829982336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Hoja3!$L$29:$L$55</c:f>
              <c:numCache>
                <c:formatCode>0.00000</c:formatCode>
                <c:ptCount val="27"/>
                <c:pt idx="0">
                  <c:v>0.26200245899440233</c:v>
                </c:pt>
                <c:pt idx="1">
                  <c:v>0.21475995960138622</c:v>
                </c:pt>
                <c:pt idx="2">
                  <c:v>0.19895845303794715</c:v>
                </c:pt>
                <c:pt idx="3">
                  <c:v>0.1629618155139515</c:v>
                </c:pt>
                <c:pt idx="4">
                  <c:v>0.16709253750765721</c:v>
                </c:pt>
                <c:pt idx="5">
                  <c:v>0.16574969267241071</c:v>
                </c:pt>
                <c:pt idx="6">
                  <c:v>6.8777716469458239E-2</c:v>
                </c:pt>
                <c:pt idx="7">
                  <c:v>0.11535742912124891</c:v>
                </c:pt>
                <c:pt idx="8">
                  <c:v>0.20315639190781404</c:v>
                </c:pt>
                <c:pt idx="9">
                  <c:v>0.25572690660000874</c:v>
                </c:pt>
                <c:pt idx="10">
                  <c:v>0.18387796256047947</c:v>
                </c:pt>
                <c:pt idx="11">
                  <c:v>0.24433453091000179</c:v>
                </c:pt>
                <c:pt idx="12">
                  <c:v>0.21149325758318538</c:v>
                </c:pt>
                <c:pt idx="13">
                  <c:v>0.17333253766618908</c:v>
                </c:pt>
                <c:pt idx="14">
                  <c:v>0.17608571814841259</c:v>
                </c:pt>
                <c:pt idx="15">
                  <c:v>0.18494201554904269</c:v>
                </c:pt>
                <c:pt idx="16">
                  <c:v>0.15586710257282241</c:v>
                </c:pt>
                <c:pt idx="17">
                  <c:v>0.20477175272457723</c:v>
                </c:pt>
                <c:pt idx="18">
                  <c:v>0.18700188041709329</c:v>
                </c:pt>
                <c:pt idx="19">
                  <c:v>0.16857436395584943</c:v>
                </c:pt>
                <c:pt idx="20">
                  <c:v>0.16206911199162388</c:v>
                </c:pt>
                <c:pt idx="21">
                  <c:v>0.18953911239123278</c:v>
                </c:pt>
                <c:pt idx="22">
                  <c:v>0.19340356099590236</c:v>
                </c:pt>
                <c:pt idx="23">
                  <c:v>0.19570350853975127</c:v>
                </c:pt>
                <c:pt idx="24">
                  <c:v>0.20129871852124182</c:v>
                </c:pt>
                <c:pt idx="25">
                  <c:v>0.20734633240058761</c:v>
                </c:pt>
                <c:pt idx="26">
                  <c:v>0.19689871882745039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4-49AE-ACB7-240E7BA20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08128"/>
        <c:axId val="537428352"/>
      </c:lineChart>
      <c:catAx>
        <c:axId val="202600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9982336"/>
        <c:crosses val="autoZero"/>
        <c:auto val="1"/>
        <c:lblAlgn val="ctr"/>
        <c:lblOffset val="100"/>
        <c:noMultiLvlLbl val="0"/>
      </c:catAx>
      <c:valAx>
        <c:axId val="182998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26005728"/>
        <c:crosses val="autoZero"/>
        <c:crossBetween val="between"/>
      </c:valAx>
      <c:valAx>
        <c:axId val="537428352"/>
        <c:scaling>
          <c:orientation val="minMax"/>
        </c:scaling>
        <c:delete val="0"/>
        <c:axPos val="r"/>
        <c:numFmt formatCode="0.0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26008128"/>
        <c:crosses val="max"/>
        <c:crossBetween val="between"/>
      </c:valAx>
      <c:catAx>
        <c:axId val="202600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53742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90487</xdr:rowOff>
    </xdr:from>
    <xdr:to>
      <xdr:col>8</xdr:col>
      <xdr:colOff>466725</xdr:colOff>
      <xdr:row>71</xdr:row>
      <xdr:rowOff>101413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252663-8D65-1C5B-899B-1288F19AA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164728</xdr:colOff>
      <xdr:row>1</xdr:row>
      <xdr:rowOff>87407</xdr:rowOff>
    </xdr:from>
    <xdr:to>
      <xdr:col>8</xdr:col>
      <xdr:colOff>665071</xdr:colOff>
      <xdr:row>22</xdr:row>
      <xdr:rowOff>132230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432870-1A38-47D6-B45C-FB3A837D3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510428</xdr:colOff>
      <xdr:row>2</xdr:row>
      <xdr:rowOff>115420</xdr:rowOff>
    </xdr:from>
    <xdr:to>
      <xdr:col>32</xdr:col>
      <xdr:colOff>34178</xdr:colOff>
      <xdr:row>23</xdr:row>
      <xdr:rowOff>137552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F0DDB4B-C823-4CFC-87C0-3C0264F83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219075</xdr:colOff>
      <xdr:row>30</xdr:row>
      <xdr:rowOff>57150</xdr:rowOff>
    </xdr:from>
    <xdr:to>
      <xdr:col>29</xdr:col>
      <xdr:colOff>504825</xdr:colOff>
      <xdr:row>51</xdr:row>
      <xdr:rowOff>77601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56D6101-E7CD-4208-8FCB-C6082FDD2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590550</xdr:colOff>
      <xdr:row>2</xdr:row>
      <xdr:rowOff>185737</xdr:rowOff>
    </xdr:from>
    <xdr:to>
      <xdr:col>20</xdr:col>
      <xdr:colOff>590550</xdr:colOff>
      <xdr:row>17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9CBFA0-9E2C-4A48-89F7-2C0DBFF0F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0EDF-E3B5-40BB-BA26-191A6E236509}">
  <dimension ref="A1:BO45"/>
  <sheetViews>
    <sheetView zoomScaleNormal="100" workbookViewId="0">
      <selection activeCell="D16" sqref="D16"/>
    </sheetView>
  </sheetViews>
  <sheetFormatPr baseColWidth="10" defaultRowHeight="15" x14ac:dyDescent="0.25"/>
  <cols>
    <col min="3" max="3" width="72.28515625" bestFit="1" customWidth="1"/>
    <col min="4" max="4" width="21.7109375" bestFit="1" customWidth="1"/>
    <col min="5" max="14" width="14" bestFit="1" customWidth="1"/>
    <col min="15" max="18" width="14.5703125" bestFit="1" customWidth="1"/>
    <col min="19" max="20" width="14" bestFit="1" customWidth="1"/>
    <col min="21" max="21" width="14.5703125" bestFit="1" customWidth="1"/>
    <col min="22" max="28" width="14" bestFit="1" customWidth="1"/>
    <col min="29" max="29" width="14.5703125" bestFit="1" customWidth="1"/>
    <col min="30" max="35" width="14" bestFit="1" customWidth="1"/>
    <col min="36" max="37" width="14.5703125" bestFit="1" customWidth="1"/>
    <col min="38" max="40" width="14" bestFit="1" customWidth="1"/>
    <col min="67" max="67" width="0" hidden="1" customWidth="1"/>
  </cols>
  <sheetData>
    <row r="1" spans="1:67" x14ac:dyDescent="0.25">
      <c r="A1" t="s">
        <v>12</v>
      </c>
      <c r="B1" t="s">
        <v>13</v>
      </c>
      <c r="C1" t="s">
        <v>14</v>
      </c>
      <c r="D1" t="s">
        <v>15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  <c r="BL1">
        <v>2019</v>
      </c>
      <c r="BM1">
        <v>2020</v>
      </c>
      <c r="BN1">
        <v>2021</v>
      </c>
      <c r="BO1">
        <v>2022</v>
      </c>
    </row>
    <row r="2" spans="1:67" x14ac:dyDescent="0.25">
      <c r="A2" t="s">
        <v>0</v>
      </c>
      <c r="B2" t="s">
        <v>1</v>
      </c>
      <c r="C2" t="s">
        <v>2</v>
      </c>
      <c r="D2" t="s">
        <v>3</v>
      </c>
      <c r="AF2">
        <v>56.2</v>
      </c>
      <c r="AI2">
        <v>57.2</v>
      </c>
      <c r="AK2">
        <v>54.8</v>
      </c>
      <c r="AM2">
        <v>56.4</v>
      </c>
      <c r="AN2" s="1"/>
      <c r="AO2">
        <v>54.9</v>
      </c>
      <c r="AP2" s="1"/>
      <c r="AQ2">
        <v>55.5</v>
      </c>
      <c r="AR2" s="1"/>
      <c r="AS2">
        <v>52.8</v>
      </c>
      <c r="AT2" s="1"/>
      <c r="AU2" s="1"/>
      <c r="AV2">
        <v>51.5</v>
      </c>
      <c r="AW2" s="1"/>
      <c r="AX2" s="1"/>
      <c r="AY2">
        <v>47.3</v>
      </c>
      <c r="AZ2" s="1"/>
      <c r="BA2" s="1"/>
      <c r="BB2">
        <v>47</v>
      </c>
      <c r="BC2" s="1"/>
      <c r="BD2">
        <v>46</v>
      </c>
      <c r="BE2" s="1"/>
      <c r="BF2">
        <v>45.8</v>
      </c>
      <c r="BG2" s="1"/>
      <c r="BH2">
        <v>44.4</v>
      </c>
      <c r="BI2" s="1"/>
      <c r="BJ2">
        <v>44.4</v>
      </c>
      <c r="BK2" s="1"/>
      <c r="BL2" s="1"/>
      <c r="BM2">
        <v>44.9</v>
      </c>
      <c r="BN2" s="1"/>
    </row>
    <row r="3" spans="1:67" x14ac:dyDescent="0.25">
      <c r="A3" t="s">
        <v>4</v>
      </c>
      <c r="B3" t="s">
        <v>5</v>
      </c>
      <c r="C3" t="s">
        <v>2</v>
      </c>
      <c r="D3" t="s">
        <v>3</v>
      </c>
      <c r="AK3">
        <v>51.5</v>
      </c>
      <c r="AN3" s="1"/>
      <c r="AO3">
        <v>56.9</v>
      </c>
      <c r="AP3" s="1"/>
      <c r="AQ3" s="1"/>
      <c r="AR3">
        <v>58.7</v>
      </c>
      <c r="AS3">
        <v>58.7</v>
      </c>
      <c r="AT3">
        <v>57.5</v>
      </c>
      <c r="AU3">
        <v>56</v>
      </c>
      <c r="AV3">
        <v>53.6</v>
      </c>
      <c r="AW3">
        <v>55</v>
      </c>
      <c r="AX3">
        <v>53.9</v>
      </c>
      <c r="AY3" s="1"/>
      <c r="AZ3" s="1"/>
      <c r="BA3">
        <v>55.3</v>
      </c>
      <c r="BB3">
        <v>54.3</v>
      </c>
      <c r="BC3">
        <v>54.6</v>
      </c>
      <c r="BD3">
        <v>53.5</v>
      </c>
      <c r="BE3">
        <v>52.6</v>
      </c>
      <c r="BF3">
        <v>52.6</v>
      </c>
      <c r="BG3">
        <v>52.6</v>
      </c>
      <c r="BH3">
        <v>51</v>
      </c>
      <c r="BI3">
        <v>50.6</v>
      </c>
      <c r="BJ3">
        <v>49.7</v>
      </c>
      <c r="BK3">
        <v>50.4</v>
      </c>
      <c r="BL3">
        <v>51.3</v>
      </c>
      <c r="BM3">
        <v>53.5</v>
      </c>
      <c r="BN3">
        <v>51.5</v>
      </c>
    </row>
    <row r="4" spans="1:67" x14ac:dyDescent="0.25">
      <c r="A4" t="s">
        <v>6</v>
      </c>
      <c r="B4" t="s">
        <v>7</v>
      </c>
      <c r="C4" t="s">
        <v>2</v>
      </c>
      <c r="D4" t="s">
        <v>3</v>
      </c>
      <c r="AH4">
        <v>50.6</v>
      </c>
      <c r="AK4">
        <v>52.6</v>
      </c>
      <c r="AM4">
        <v>52.8</v>
      </c>
      <c r="AN4" s="1"/>
      <c r="AO4">
        <v>53.6</v>
      </c>
      <c r="AP4" s="1"/>
      <c r="AQ4">
        <v>51.7</v>
      </c>
      <c r="AR4" s="1"/>
      <c r="AS4">
        <v>52.6</v>
      </c>
      <c r="AT4" s="1"/>
      <c r="AU4">
        <v>50.1</v>
      </c>
      <c r="AV4" s="1"/>
      <c r="AW4">
        <v>50</v>
      </c>
      <c r="AX4">
        <v>50.1</v>
      </c>
      <c r="AY4">
        <v>48.9</v>
      </c>
      <c r="AZ4" s="1"/>
      <c r="BA4">
        <v>49.9</v>
      </c>
      <c r="BB4" s="1"/>
      <c r="BC4">
        <v>47.2</v>
      </c>
      <c r="BD4" s="1"/>
      <c r="BE4">
        <v>48.7</v>
      </c>
      <c r="BF4" s="1"/>
      <c r="BG4">
        <v>48.7</v>
      </c>
      <c r="BH4" s="1"/>
      <c r="BI4">
        <v>47.7</v>
      </c>
      <c r="BJ4" s="1"/>
      <c r="BK4">
        <v>46.7</v>
      </c>
      <c r="BL4" s="1"/>
      <c r="BM4">
        <v>45.4</v>
      </c>
      <c r="BN4" s="1"/>
    </row>
    <row r="5" spans="1:67" x14ac:dyDescent="0.25">
      <c r="A5" t="s">
        <v>8</v>
      </c>
      <c r="B5" t="s">
        <v>9</v>
      </c>
      <c r="C5" t="s">
        <v>2</v>
      </c>
      <c r="D5" t="s">
        <v>3</v>
      </c>
      <c r="AN5" s="1"/>
      <c r="AO5" s="1"/>
      <c r="AP5">
        <v>53.3</v>
      </c>
      <c r="AQ5">
        <v>55.1</v>
      </c>
      <c r="AR5">
        <v>54.8</v>
      </c>
      <c r="AS5">
        <v>49.1</v>
      </c>
      <c r="AT5">
        <v>51.3</v>
      </c>
      <c r="AU5">
        <v>53.6</v>
      </c>
      <c r="AV5">
        <v>53.1</v>
      </c>
      <c r="AW5">
        <v>49.9</v>
      </c>
      <c r="AX5">
        <v>50.5</v>
      </c>
      <c r="AY5">
        <v>50.3</v>
      </c>
      <c r="AZ5">
        <v>50</v>
      </c>
      <c r="BA5">
        <v>47.5</v>
      </c>
      <c r="BB5">
        <v>47</v>
      </c>
      <c r="BC5">
        <v>45.5</v>
      </c>
      <c r="BD5">
        <v>44.7</v>
      </c>
      <c r="BE5">
        <v>44.4</v>
      </c>
      <c r="BF5">
        <v>43.9</v>
      </c>
      <c r="BG5">
        <v>43.1</v>
      </c>
      <c r="BH5">
        <v>43.4</v>
      </c>
      <c r="BI5">
        <v>43.6</v>
      </c>
      <c r="BJ5">
        <v>43.3</v>
      </c>
      <c r="BK5">
        <v>42.4</v>
      </c>
      <c r="BL5">
        <v>41.6</v>
      </c>
      <c r="BM5">
        <v>43.8</v>
      </c>
      <c r="BN5">
        <v>40.200000000000003</v>
      </c>
    </row>
    <row r="6" spans="1:67" x14ac:dyDescent="0.25">
      <c r="A6" t="s">
        <v>0</v>
      </c>
      <c r="B6" t="s">
        <v>1</v>
      </c>
      <c r="C6" t="s">
        <v>10</v>
      </c>
      <c r="D6" t="s">
        <v>11</v>
      </c>
      <c r="E6">
        <v>28.889488080955545</v>
      </c>
      <c r="F6">
        <v>26.929195560376279</v>
      </c>
      <c r="G6">
        <v>24.149154986488526</v>
      </c>
      <c r="H6">
        <v>27.067223604326774</v>
      </c>
      <c r="I6">
        <v>25.475957980725905</v>
      </c>
      <c r="J6">
        <v>25.931506342720546</v>
      </c>
      <c r="K6">
        <v>27.744844882592002</v>
      </c>
      <c r="L6">
        <v>26.954173745012898</v>
      </c>
      <c r="M6">
        <v>26.797485455857998</v>
      </c>
      <c r="N6">
        <v>30.144067458323505</v>
      </c>
      <c r="O6">
        <v>28.325113210565974</v>
      </c>
      <c r="P6">
        <v>22.880632447498307</v>
      </c>
      <c r="Q6">
        <v>22.721341161196854</v>
      </c>
      <c r="R6">
        <v>28.689841558892532</v>
      </c>
      <c r="S6">
        <v>38.836577565998141</v>
      </c>
      <c r="T6">
        <v>50.684436703730654</v>
      </c>
      <c r="U6">
        <v>44.248536132076076</v>
      </c>
      <c r="V6">
        <v>41.748913032525238</v>
      </c>
      <c r="W6">
        <v>43.47639320780096</v>
      </c>
      <c r="X6">
        <v>47.676029974985362</v>
      </c>
      <c r="Y6">
        <v>48.120028034185566</v>
      </c>
      <c r="Z6">
        <v>41.759412912864825</v>
      </c>
      <c r="AA6">
        <v>39.865211584112572</v>
      </c>
      <c r="AB6">
        <v>44.820035529341965</v>
      </c>
      <c r="AC6">
        <v>47.261803262880534</v>
      </c>
      <c r="AD6">
        <v>50.583825711014327</v>
      </c>
      <c r="AE6">
        <v>52.053709145511839</v>
      </c>
      <c r="AF6">
        <v>54.19303685549994</v>
      </c>
      <c r="AG6">
        <v>58.45454036702381</v>
      </c>
      <c r="AH6">
        <v>62.972923774952861</v>
      </c>
      <c r="AI6">
        <v>61.745690515642629</v>
      </c>
      <c r="AJ6">
        <v>58.094293677003058</v>
      </c>
      <c r="AK6">
        <v>56.254050553517708</v>
      </c>
      <c r="AL6">
        <v>53.609064396198271</v>
      </c>
      <c r="AM6">
        <v>53.215028714747724</v>
      </c>
      <c r="AN6">
        <v>54.967153277056411</v>
      </c>
      <c r="AO6">
        <v>53.920749894325724</v>
      </c>
      <c r="AP6">
        <v>54.099298179289249</v>
      </c>
      <c r="AQ6">
        <v>53.836178515328236</v>
      </c>
      <c r="AR6">
        <v>54.695609832156201</v>
      </c>
      <c r="AS6">
        <v>58.711923087697251</v>
      </c>
      <c r="AT6">
        <v>62.144766968764465</v>
      </c>
      <c r="AU6">
        <v>62.483851901629542</v>
      </c>
      <c r="AV6">
        <v>65.693419590904981</v>
      </c>
      <c r="AW6">
        <v>69.889360053245824</v>
      </c>
      <c r="AX6">
        <v>72.062534238029414</v>
      </c>
      <c r="AY6">
        <v>73.711635044852059</v>
      </c>
      <c r="AZ6">
        <v>76.977024714092821</v>
      </c>
      <c r="BA6">
        <v>80.676626240646797</v>
      </c>
      <c r="BB6">
        <v>66.686030963141789</v>
      </c>
      <c r="BC6">
        <v>69.717680137033753</v>
      </c>
      <c r="BD6">
        <v>72.481642807733408</v>
      </c>
      <c r="BE6">
        <v>68.156142891334014</v>
      </c>
      <c r="BF6">
        <v>65.143287952387851</v>
      </c>
      <c r="BG6">
        <v>65.634628121888738</v>
      </c>
      <c r="BH6">
        <v>59.349110477593946</v>
      </c>
      <c r="BI6">
        <v>56.057861087739035</v>
      </c>
      <c r="BJ6">
        <v>56.026158967570652</v>
      </c>
      <c r="BK6">
        <v>58.177050633467744</v>
      </c>
      <c r="BL6">
        <v>57.546857530648666</v>
      </c>
      <c r="BM6">
        <v>58.133427032855714</v>
      </c>
      <c r="BN6">
        <v>64.721624652418825</v>
      </c>
      <c r="BO6">
        <v>75.018354349935635</v>
      </c>
    </row>
    <row r="7" spans="1:67" x14ac:dyDescent="0.25">
      <c r="A7" t="s">
        <v>4</v>
      </c>
      <c r="B7" t="s">
        <v>5</v>
      </c>
      <c r="C7" t="s">
        <v>10</v>
      </c>
      <c r="D7" t="s">
        <v>11</v>
      </c>
      <c r="E7">
        <v>30.452012023913234</v>
      </c>
      <c r="F7">
        <v>26.821148877420203</v>
      </c>
      <c r="G7">
        <v>24.450817562983932</v>
      </c>
      <c r="H7">
        <v>24.333249474446013</v>
      </c>
      <c r="I7">
        <v>24.609117880666588</v>
      </c>
      <c r="J7">
        <v>21.844002116122205</v>
      </c>
      <c r="K7">
        <v>24.328307293443405</v>
      </c>
      <c r="L7">
        <v>21.55400927766733</v>
      </c>
      <c r="M7">
        <v>24.584457580688348</v>
      </c>
      <c r="N7">
        <v>25.548653873693254</v>
      </c>
      <c r="O7">
        <v>27.825228970836346</v>
      </c>
      <c r="P7">
        <v>27.983269825385214</v>
      </c>
      <c r="Q7">
        <v>26.052928581222908</v>
      </c>
      <c r="R7">
        <v>27.588419147886167</v>
      </c>
      <c r="S7">
        <v>30.170541962380266</v>
      </c>
      <c r="T7">
        <v>29.828835767252187</v>
      </c>
      <c r="U7">
        <v>30.941251620418207</v>
      </c>
      <c r="V7">
        <v>30.064424764918741</v>
      </c>
      <c r="W7">
        <v>30.424514039233109</v>
      </c>
      <c r="X7">
        <v>28.66160224828548</v>
      </c>
      <c r="Y7">
        <v>31.814986733201195</v>
      </c>
      <c r="Z7">
        <v>27.269384846374244</v>
      </c>
      <c r="AA7">
        <v>26.103772957812804</v>
      </c>
      <c r="AB7">
        <v>23.699820931412049</v>
      </c>
      <c r="AC7">
        <v>24.348750085567954</v>
      </c>
      <c r="AD7">
        <v>26.333101283296443</v>
      </c>
      <c r="AE7">
        <v>30.830635908659399</v>
      </c>
      <c r="AF7">
        <v>29.865550187615987</v>
      </c>
      <c r="AG7">
        <v>30.142802003657209</v>
      </c>
      <c r="AH7">
        <v>31.821621848176186</v>
      </c>
      <c r="AI7">
        <v>34.777810380308125</v>
      </c>
      <c r="AJ7">
        <v>33.52991809471532</v>
      </c>
      <c r="AK7">
        <v>33.611591343652393</v>
      </c>
      <c r="AL7">
        <v>36.177471444962713</v>
      </c>
      <c r="AM7">
        <v>35.917537450137978</v>
      </c>
      <c r="AN7">
        <v>35.497230317766615</v>
      </c>
      <c r="AO7">
        <v>36.044107186328247</v>
      </c>
      <c r="AP7">
        <v>35.597068088679265</v>
      </c>
      <c r="AQ7">
        <v>35.908923053513782</v>
      </c>
      <c r="AR7">
        <v>36.149279314179417</v>
      </c>
      <c r="AS7">
        <v>32.66708546930672</v>
      </c>
      <c r="AT7">
        <v>33.901111794944455</v>
      </c>
      <c r="AU7">
        <v>32.982639214423429</v>
      </c>
      <c r="AV7">
        <v>36.516183517229983</v>
      </c>
      <c r="AW7">
        <v>35.863426933799495</v>
      </c>
      <c r="AX7">
        <v>37.422697494954996</v>
      </c>
      <c r="AY7">
        <v>39.64135596062934</v>
      </c>
      <c r="AZ7">
        <v>37.098897098290337</v>
      </c>
      <c r="BA7">
        <v>39.167649416435488</v>
      </c>
      <c r="BB7">
        <v>35.156128507458526</v>
      </c>
      <c r="BC7">
        <v>34.264603168768147</v>
      </c>
      <c r="BD7">
        <v>39.470423554536744</v>
      </c>
      <c r="BE7">
        <v>38.835151018668974</v>
      </c>
      <c r="BF7">
        <v>37.98664879784566</v>
      </c>
      <c r="BG7">
        <v>37.48746564111034</v>
      </c>
      <c r="BH7">
        <v>38.360764118445317</v>
      </c>
      <c r="BI7">
        <v>36.202652984202032</v>
      </c>
      <c r="BJ7">
        <v>35.282914942458802</v>
      </c>
      <c r="BK7">
        <v>36.534752796897315</v>
      </c>
      <c r="BL7">
        <v>37.558533980838966</v>
      </c>
      <c r="BM7">
        <v>34.131468856678381</v>
      </c>
      <c r="BN7">
        <v>40.245567195992578</v>
      </c>
      <c r="BO7">
        <v>48.62639877089763</v>
      </c>
    </row>
    <row r="8" spans="1:67" x14ac:dyDescent="0.25">
      <c r="A8" t="s">
        <v>6</v>
      </c>
      <c r="B8" t="s">
        <v>7</v>
      </c>
      <c r="C8" t="s">
        <v>10</v>
      </c>
      <c r="D8" t="s">
        <v>11</v>
      </c>
      <c r="E8">
        <v>20.169202453987729</v>
      </c>
      <c r="F8">
        <v>19.027740112994351</v>
      </c>
      <c r="G8">
        <v>18.677842105263156</v>
      </c>
      <c r="H8">
        <v>18.273726415094341</v>
      </c>
      <c r="I8">
        <v>17.486494023904385</v>
      </c>
      <c r="J8">
        <v>17.156923076923078</v>
      </c>
      <c r="K8">
        <v>16.484868421052632</v>
      </c>
      <c r="L8">
        <v>15.877198795180721</v>
      </c>
      <c r="M8">
        <v>16.391580381471389</v>
      </c>
      <c r="N8">
        <v>16.817463054187193</v>
      </c>
      <c r="O8">
        <v>17.412297297297297</v>
      </c>
      <c r="P8">
        <v>16.35969387755102</v>
      </c>
      <c r="Q8">
        <v>16.89008849557522</v>
      </c>
      <c r="R8">
        <v>17.876816208393631</v>
      </c>
      <c r="S8">
        <v>18.981111111111112</v>
      </c>
      <c r="T8">
        <v>16.514545454545456</v>
      </c>
      <c r="U8">
        <v>18.357075127644055</v>
      </c>
      <c r="V8">
        <v>20.541287182260682</v>
      </c>
      <c r="W8">
        <v>21.51074026529739</v>
      </c>
      <c r="X8">
        <v>23.640117340286832</v>
      </c>
      <c r="Y8">
        <v>22.434619650421698</v>
      </c>
      <c r="Z8">
        <v>22.117274943593468</v>
      </c>
      <c r="AA8">
        <v>24.134013621743424</v>
      </c>
      <c r="AB8">
        <v>27.096102035862202</v>
      </c>
      <c r="AC8">
        <v>25.672417344643417</v>
      </c>
      <c r="AD8">
        <v>24.331292389665936</v>
      </c>
      <c r="AE8">
        <v>29.606222589978742</v>
      </c>
      <c r="AF8">
        <v>31.26232084278497</v>
      </c>
      <c r="AG8">
        <v>38.790336947903107</v>
      </c>
      <c r="AH8">
        <v>38.329650077447155</v>
      </c>
      <c r="AI8">
        <v>38.519696413329683</v>
      </c>
      <c r="AJ8">
        <v>35.786535157419564</v>
      </c>
      <c r="AK8">
        <v>35.553495904112019</v>
      </c>
      <c r="AL8">
        <v>27.827911182998321</v>
      </c>
      <c r="AM8">
        <v>30.709971850248259</v>
      </c>
      <c r="AN8">
        <v>46.321019294565708</v>
      </c>
      <c r="AO8">
        <v>50.419200080037704</v>
      </c>
      <c r="AP8">
        <v>48.77736167729406</v>
      </c>
      <c r="AQ8">
        <v>50.996121626777693</v>
      </c>
      <c r="AR8">
        <v>50.617971444279455</v>
      </c>
      <c r="AS8">
        <v>52.432681748738695</v>
      </c>
      <c r="AT8">
        <v>47.166073017583884</v>
      </c>
      <c r="AU8">
        <v>46.697914708391075</v>
      </c>
      <c r="AV8">
        <v>50.2056894551963</v>
      </c>
      <c r="AW8">
        <v>53.486145239205953</v>
      </c>
      <c r="AX8">
        <v>53.938132105771444</v>
      </c>
      <c r="AY8">
        <v>56.092724631803392</v>
      </c>
      <c r="AZ8">
        <v>56.795279361514673</v>
      </c>
      <c r="BA8">
        <v>57.777030929613758</v>
      </c>
      <c r="BB8">
        <v>55.967769759144083</v>
      </c>
      <c r="BC8">
        <v>60.76031846999269</v>
      </c>
      <c r="BD8">
        <v>63.469677920752112</v>
      </c>
      <c r="BE8">
        <v>65.767245823391136</v>
      </c>
      <c r="BF8">
        <v>63.764876610825915</v>
      </c>
      <c r="BG8">
        <v>64.925357901861574</v>
      </c>
      <c r="BH8">
        <v>71.08909011346141</v>
      </c>
      <c r="BI8">
        <v>76.062209137811095</v>
      </c>
      <c r="BJ8">
        <v>77.115744504443413</v>
      </c>
      <c r="BK8">
        <v>80.559384228778413</v>
      </c>
      <c r="BL8">
        <v>77.897346950567155</v>
      </c>
      <c r="BM8">
        <v>76.938613674979067</v>
      </c>
      <c r="BN8">
        <v>83.941903607788419</v>
      </c>
      <c r="BO8">
        <v>89.481056973030547</v>
      </c>
    </row>
    <row r="9" spans="1:67" x14ac:dyDescent="0.25">
      <c r="A9" t="s">
        <v>8</v>
      </c>
      <c r="B9" t="s">
        <v>9</v>
      </c>
      <c r="C9" t="s">
        <v>10</v>
      </c>
      <c r="D9" t="s">
        <v>11</v>
      </c>
      <c r="E9">
        <v>40.481307519071954</v>
      </c>
      <c r="F9">
        <v>43.00818804677958</v>
      </c>
      <c r="G9">
        <v>41.926228509928329</v>
      </c>
      <c r="H9">
        <v>40.026400360370033</v>
      </c>
      <c r="I9">
        <v>37.312216134803322</v>
      </c>
      <c r="J9">
        <v>34.663682677064905</v>
      </c>
      <c r="K9">
        <v>34.727617084586711</v>
      </c>
      <c r="L9">
        <v>35.59791635396541</v>
      </c>
      <c r="M9">
        <v>36.983783920457824</v>
      </c>
      <c r="N9">
        <v>34.286762382104676</v>
      </c>
      <c r="O9">
        <v>32.993675879571853</v>
      </c>
      <c r="P9">
        <v>28.614999787916474</v>
      </c>
      <c r="Q9">
        <v>28.146861360849012</v>
      </c>
      <c r="R9">
        <v>28.672988658221687</v>
      </c>
      <c r="S9">
        <v>35.463434328120798</v>
      </c>
      <c r="T9">
        <v>31.92247989685108</v>
      </c>
      <c r="U9">
        <v>31.418876785607313</v>
      </c>
      <c r="V9">
        <v>37.593827695349042</v>
      </c>
      <c r="W9">
        <v>39.710914943293083</v>
      </c>
      <c r="X9">
        <v>45.587135428231072</v>
      </c>
      <c r="Y9">
        <v>47.643398052900217</v>
      </c>
      <c r="Z9">
        <v>41.280049863118592</v>
      </c>
      <c r="AA9">
        <v>41.070453941803812</v>
      </c>
      <c r="AB9">
        <v>43.236800196726804</v>
      </c>
      <c r="AC9">
        <v>39.190061310091572</v>
      </c>
      <c r="AD9">
        <v>44.87870948147463</v>
      </c>
      <c r="AE9">
        <v>34.516331615351589</v>
      </c>
      <c r="AF9">
        <v>27.350908377821444</v>
      </c>
      <c r="AG9">
        <v>33.221790961364256</v>
      </c>
      <c r="AH9">
        <v>22.536760600662468</v>
      </c>
      <c r="AI9">
        <v>29.469676899682952</v>
      </c>
      <c r="AJ9">
        <v>26.659254111883996</v>
      </c>
      <c r="AK9">
        <v>27.977292155206669</v>
      </c>
      <c r="AL9">
        <v>28.766586570619921</v>
      </c>
      <c r="AM9">
        <v>28.922995769890136</v>
      </c>
      <c r="AN9">
        <v>30.927217847550786</v>
      </c>
      <c r="AO9">
        <v>31.654204091264397</v>
      </c>
      <c r="AP9">
        <v>33.469545850682678</v>
      </c>
      <c r="AQ9">
        <v>32.953021785393574</v>
      </c>
      <c r="AR9">
        <v>33.205776555849262</v>
      </c>
      <c r="AS9">
        <v>35.538032162317812</v>
      </c>
      <c r="AT9">
        <v>35.064401431021167</v>
      </c>
      <c r="AU9">
        <v>35.24918133176952</v>
      </c>
      <c r="AV9">
        <v>37.6246103251002</v>
      </c>
      <c r="AW9">
        <v>41.936078267927265</v>
      </c>
      <c r="AX9">
        <v>47.357317476839391</v>
      </c>
      <c r="AY9">
        <v>51.785056033844235</v>
      </c>
      <c r="AZ9">
        <v>55.688113283681531</v>
      </c>
      <c r="BA9">
        <v>58.433767389905277</v>
      </c>
      <c r="BB9">
        <v>48.111929615351855</v>
      </c>
      <c r="BC9">
        <v>51.672808937003346</v>
      </c>
      <c r="BD9">
        <v>55.988280283860661</v>
      </c>
      <c r="BE9">
        <v>52.619895263229367</v>
      </c>
      <c r="BF9">
        <v>49.787142447144362</v>
      </c>
      <c r="BG9">
        <v>46.853121091289921</v>
      </c>
      <c r="BH9">
        <v>45.162768689114777</v>
      </c>
      <c r="BI9">
        <v>45.388841196415449</v>
      </c>
      <c r="BJ9">
        <v>47.513550361997062</v>
      </c>
      <c r="BK9">
        <v>48.631470171736005</v>
      </c>
      <c r="BL9">
        <v>46.943505375440949</v>
      </c>
      <c r="BM9">
        <v>43.834682875339162</v>
      </c>
      <c r="BN9">
        <v>55.969539790980583</v>
      </c>
      <c r="BO9">
        <v>58.412570819398709</v>
      </c>
    </row>
    <row r="10" spans="1:67" x14ac:dyDescent="0.25">
      <c r="A10" t="s">
        <v>0</v>
      </c>
      <c r="B10" t="s">
        <v>1</v>
      </c>
      <c r="C10" t="s">
        <v>16</v>
      </c>
      <c r="D10" t="s">
        <v>17</v>
      </c>
      <c r="AJ10">
        <v>5.23</v>
      </c>
      <c r="AK10">
        <v>4.3499999999999996</v>
      </c>
      <c r="AL10">
        <v>4.49</v>
      </c>
      <c r="AM10">
        <v>5.87</v>
      </c>
      <c r="AN10">
        <v>4.7</v>
      </c>
      <c r="AO10">
        <v>7.41</v>
      </c>
      <c r="AP10">
        <v>7.14</v>
      </c>
      <c r="AQ10">
        <v>7.31</v>
      </c>
      <c r="AR10">
        <v>11.16</v>
      </c>
      <c r="AS10">
        <v>10.49</v>
      </c>
      <c r="AT10">
        <v>10.39</v>
      </c>
      <c r="AU10">
        <v>10.17</v>
      </c>
      <c r="AV10">
        <v>9.77</v>
      </c>
      <c r="AW10">
        <v>10.16</v>
      </c>
      <c r="AX10">
        <v>9.34</v>
      </c>
      <c r="AY10">
        <v>9.02</v>
      </c>
      <c r="AZ10">
        <v>8.43</v>
      </c>
      <c r="BA10">
        <v>9.2899999999999991</v>
      </c>
      <c r="BB10">
        <v>11.31</v>
      </c>
      <c r="BC10">
        <v>8.41</v>
      </c>
      <c r="BD10">
        <v>7.32</v>
      </c>
      <c r="BE10">
        <v>6.64</v>
      </c>
      <c r="BF10">
        <v>6.2</v>
      </c>
      <c r="BG10">
        <v>6.65</v>
      </c>
      <c r="BH10">
        <v>6.49</v>
      </c>
      <c r="BI10">
        <v>6.73</v>
      </c>
      <c r="BJ10">
        <v>6.95</v>
      </c>
      <c r="BK10">
        <v>7.21</v>
      </c>
      <c r="BL10">
        <v>7.27</v>
      </c>
      <c r="BM10">
        <v>11.14</v>
      </c>
      <c r="BN10">
        <v>9.35</v>
      </c>
      <c r="BO10">
        <v>7.7839999999999998</v>
      </c>
    </row>
    <row r="11" spans="1:67" x14ac:dyDescent="0.25">
      <c r="A11" t="s">
        <v>4</v>
      </c>
      <c r="B11" t="s">
        <v>5</v>
      </c>
      <c r="C11" t="s">
        <v>16</v>
      </c>
      <c r="D11" t="s">
        <v>17</v>
      </c>
      <c r="AJ11">
        <v>10.119999999999999</v>
      </c>
      <c r="AK11">
        <v>9.44</v>
      </c>
      <c r="AL11">
        <v>7.8</v>
      </c>
      <c r="AM11">
        <v>8.25</v>
      </c>
      <c r="AN11">
        <v>8.7200000000000006</v>
      </c>
      <c r="AO11">
        <v>11.81</v>
      </c>
      <c r="AP11">
        <v>12.14</v>
      </c>
      <c r="AQ11">
        <v>15</v>
      </c>
      <c r="AR11">
        <v>20.059999999999999</v>
      </c>
      <c r="AS11">
        <v>20.52</v>
      </c>
      <c r="AT11">
        <v>15.04</v>
      </c>
      <c r="AU11">
        <v>15.63</v>
      </c>
      <c r="AV11">
        <v>14.19</v>
      </c>
      <c r="AW11">
        <v>13.72</v>
      </c>
      <c r="AX11">
        <v>11.87</v>
      </c>
      <c r="AY11">
        <v>10.962999999999999</v>
      </c>
      <c r="AZ11">
        <v>10.25</v>
      </c>
      <c r="BA11">
        <v>10.52</v>
      </c>
      <c r="BB11">
        <v>11.32</v>
      </c>
      <c r="BC11">
        <v>10.98</v>
      </c>
      <c r="BD11">
        <v>10.11</v>
      </c>
      <c r="BE11">
        <v>9.74</v>
      </c>
      <c r="BF11">
        <v>9.0500000000000007</v>
      </c>
      <c r="BG11">
        <v>8.57</v>
      </c>
      <c r="BH11">
        <v>8.3000000000000007</v>
      </c>
      <c r="BI11">
        <v>8.69</v>
      </c>
      <c r="BJ11">
        <v>8.8699999999999992</v>
      </c>
      <c r="BK11">
        <v>9.11</v>
      </c>
      <c r="BL11">
        <v>9.9600000000000009</v>
      </c>
      <c r="BM11">
        <v>15.04</v>
      </c>
      <c r="BN11">
        <v>13.9</v>
      </c>
      <c r="BO11">
        <v>10.726000000000001</v>
      </c>
    </row>
    <row r="12" spans="1:67" x14ac:dyDescent="0.25">
      <c r="A12" t="s">
        <v>6</v>
      </c>
      <c r="B12" t="s">
        <v>7</v>
      </c>
      <c r="C12" t="s">
        <v>16</v>
      </c>
      <c r="D12" t="s">
        <v>17</v>
      </c>
      <c r="AJ12">
        <v>3.15</v>
      </c>
      <c r="AK12">
        <v>3.24</v>
      </c>
      <c r="AL12">
        <v>3.37</v>
      </c>
      <c r="AM12">
        <v>4.4400000000000004</v>
      </c>
      <c r="AN12">
        <v>7.1</v>
      </c>
      <c r="AO12">
        <v>5.47</v>
      </c>
      <c r="AP12">
        <v>4.24</v>
      </c>
      <c r="AQ12">
        <v>3.73</v>
      </c>
      <c r="AR12">
        <v>2.6</v>
      </c>
      <c r="AS12">
        <v>2.65</v>
      </c>
      <c r="AT12">
        <v>2.63</v>
      </c>
      <c r="AU12">
        <v>3</v>
      </c>
      <c r="AV12">
        <v>3.46</v>
      </c>
      <c r="AW12">
        <v>3.94</v>
      </c>
      <c r="AX12">
        <v>3.56</v>
      </c>
      <c r="AY12">
        <v>3.57</v>
      </c>
      <c r="AZ12">
        <v>3.63</v>
      </c>
      <c r="BA12">
        <v>3.87</v>
      </c>
      <c r="BB12">
        <v>5.36</v>
      </c>
      <c r="BC12">
        <v>5.3</v>
      </c>
      <c r="BD12">
        <v>5.17</v>
      </c>
      <c r="BE12">
        <v>4.8899999999999997</v>
      </c>
      <c r="BF12">
        <v>4.91</v>
      </c>
      <c r="BG12">
        <v>4.8099999999999996</v>
      </c>
      <c r="BH12">
        <v>4.3099999999999996</v>
      </c>
      <c r="BI12">
        <v>3.86</v>
      </c>
      <c r="BJ12">
        <v>3.42</v>
      </c>
      <c r="BK12">
        <v>3.27</v>
      </c>
      <c r="BL12">
        <v>3.48</v>
      </c>
      <c r="BM12">
        <v>4.45</v>
      </c>
      <c r="BN12">
        <v>4.09</v>
      </c>
      <c r="BO12">
        <v>3.3079999999999998</v>
      </c>
    </row>
    <row r="13" spans="1:67" x14ac:dyDescent="0.25">
      <c r="A13" t="s">
        <v>8</v>
      </c>
      <c r="B13" t="s">
        <v>9</v>
      </c>
      <c r="C13" t="s">
        <v>16</v>
      </c>
      <c r="D13" t="s">
        <v>17</v>
      </c>
      <c r="AJ13">
        <v>4.6520000000000001</v>
      </c>
      <c r="AK13">
        <v>4.8</v>
      </c>
      <c r="AL13">
        <v>4.5780000000000003</v>
      </c>
      <c r="AM13">
        <v>4.3239999999999998</v>
      </c>
      <c r="AN13">
        <v>4.5439999999999996</v>
      </c>
      <c r="AO13">
        <v>4.7690000000000001</v>
      </c>
      <c r="AP13">
        <v>4.6399999999999997</v>
      </c>
      <c r="AQ13">
        <v>4.9749999999999996</v>
      </c>
      <c r="AR13">
        <v>4.92</v>
      </c>
      <c r="AS13">
        <v>4.8979999999999997</v>
      </c>
      <c r="AT13">
        <v>5.0270000000000001</v>
      </c>
      <c r="AU13">
        <v>4.84</v>
      </c>
      <c r="AV13">
        <v>4.1500000000000004</v>
      </c>
      <c r="AW13">
        <v>4.71</v>
      </c>
      <c r="AX13">
        <v>4.87</v>
      </c>
      <c r="AY13">
        <v>4.17</v>
      </c>
      <c r="AZ13">
        <v>4.08</v>
      </c>
      <c r="BA13">
        <v>4.03</v>
      </c>
      <c r="BB13">
        <v>3.96</v>
      </c>
      <c r="BC13">
        <v>3.6</v>
      </c>
      <c r="BD13">
        <v>3.48</v>
      </c>
      <c r="BE13">
        <v>3.24</v>
      </c>
      <c r="BF13">
        <v>3.57</v>
      </c>
      <c r="BG13">
        <v>3.21</v>
      </c>
      <c r="BH13">
        <v>3.27</v>
      </c>
      <c r="BI13">
        <v>3.74</v>
      </c>
      <c r="BJ13">
        <v>3.69</v>
      </c>
      <c r="BK13">
        <v>3.49</v>
      </c>
      <c r="BL13">
        <v>3.38</v>
      </c>
      <c r="BM13">
        <v>7.18</v>
      </c>
      <c r="BN13">
        <v>5.0999999999999996</v>
      </c>
      <c r="BO13">
        <v>3.661</v>
      </c>
    </row>
    <row r="14" spans="1:67" x14ac:dyDescent="0.25">
      <c r="A14" t="s">
        <v>0</v>
      </c>
      <c r="B14" t="s">
        <v>1</v>
      </c>
      <c r="C14" t="s">
        <v>18</v>
      </c>
      <c r="D14" t="s">
        <v>19</v>
      </c>
      <c r="P14">
        <v>20.052231204053601</v>
      </c>
      <c r="Q14">
        <v>77.795740475520503</v>
      </c>
      <c r="R14">
        <v>352.81098657302903</v>
      </c>
      <c r="S14">
        <v>504.73854121597799</v>
      </c>
      <c r="T14">
        <v>374.73527423263499</v>
      </c>
      <c r="U14">
        <v>211.924302225904</v>
      </c>
      <c r="V14">
        <v>91.954132556510501</v>
      </c>
      <c r="W14">
        <v>40.087224631385403</v>
      </c>
      <c r="X14">
        <v>33.389219010225197</v>
      </c>
      <c r="Y14">
        <v>35.138340533048499</v>
      </c>
      <c r="Z14">
        <v>19.686832708431901</v>
      </c>
      <c r="AA14">
        <v>9.9410269304183707</v>
      </c>
      <c r="AB14">
        <v>27.2571946726204</v>
      </c>
      <c r="AC14">
        <v>19.860205660262601</v>
      </c>
      <c r="AD14">
        <v>30.703498909615099</v>
      </c>
      <c r="AE14">
        <v>19.476837923258199</v>
      </c>
      <c r="AF14">
        <v>19.8808457201905</v>
      </c>
      <c r="AG14">
        <v>14.6843512500821</v>
      </c>
      <c r="AH14">
        <v>17.027936730896101</v>
      </c>
      <c r="AI14">
        <v>26.0364811362365</v>
      </c>
      <c r="AJ14">
        <v>21.784412427775699</v>
      </c>
      <c r="AK14">
        <v>15.4258064688927</v>
      </c>
      <c r="AL14">
        <v>12.7277669490964</v>
      </c>
      <c r="AM14">
        <v>11.443119644497299</v>
      </c>
      <c r="AN14">
        <v>8.2326303411611192</v>
      </c>
      <c r="AO14">
        <v>7.3591178178877303</v>
      </c>
      <c r="AP14">
        <v>6.1338646435792299</v>
      </c>
      <c r="AQ14">
        <v>5.1102495451756296</v>
      </c>
      <c r="AR14">
        <v>3.3368791752601599</v>
      </c>
      <c r="AS14">
        <v>3.8432729570656998</v>
      </c>
      <c r="AT14">
        <v>3.5691005300146501</v>
      </c>
      <c r="AU14">
        <v>2.4893981665070299</v>
      </c>
      <c r="AV14">
        <v>2.8101787574361499</v>
      </c>
      <c r="AW14">
        <v>1.0547387140351601</v>
      </c>
      <c r="AX14">
        <v>3.05257621387848</v>
      </c>
      <c r="AY14">
        <v>3.3920173369940398</v>
      </c>
      <c r="AZ14">
        <v>4.4077993839804597</v>
      </c>
      <c r="BA14">
        <v>8.7162687303961004</v>
      </c>
      <c r="BB14">
        <v>0.35304517836094101</v>
      </c>
      <c r="BC14">
        <v>1.4107110795431801</v>
      </c>
      <c r="BD14">
        <v>3.3412169425929901</v>
      </c>
      <c r="BE14">
        <v>3.0074484021304899</v>
      </c>
      <c r="BF14">
        <v>1.78955553984587</v>
      </c>
      <c r="BG14">
        <v>4.7186752785467103</v>
      </c>
      <c r="BH14">
        <v>4.3487735321705001</v>
      </c>
      <c r="BI14">
        <v>3.7861935589311502</v>
      </c>
      <c r="BJ14">
        <v>2.1827184686852301</v>
      </c>
      <c r="BK14">
        <v>2.4348898135305799</v>
      </c>
      <c r="BL14">
        <v>2.5575447570332299</v>
      </c>
      <c r="BM14">
        <v>3.0454908480433098</v>
      </c>
      <c r="BN14">
        <v>4.5245683825913598</v>
      </c>
      <c r="BO14">
        <v>11.6438667110559</v>
      </c>
    </row>
    <row r="15" spans="1:67" x14ac:dyDescent="0.25">
      <c r="A15" t="s">
        <v>4</v>
      </c>
      <c r="B15" t="s">
        <v>5</v>
      </c>
      <c r="C15" t="s">
        <v>18</v>
      </c>
      <c r="D15" t="s">
        <v>19</v>
      </c>
      <c r="E15">
        <v>5.8140762820498599</v>
      </c>
      <c r="F15">
        <v>8.2831904564871799</v>
      </c>
      <c r="G15">
        <v>4.69709395062468</v>
      </c>
      <c r="H15">
        <v>26.355435525046701</v>
      </c>
      <c r="I15">
        <v>17.0724352164554</v>
      </c>
      <c r="J15">
        <v>7.5906836693158697</v>
      </c>
      <c r="K15">
        <v>16.728168274859801</v>
      </c>
      <c r="L15">
        <v>8.3281913642594692</v>
      </c>
      <c r="M15">
        <v>7.4475387831776496</v>
      </c>
      <c r="N15">
        <v>6.98166307955373</v>
      </c>
      <c r="O15">
        <v>6.9086227584824798</v>
      </c>
      <c r="P15">
        <v>11.940261697921599</v>
      </c>
      <c r="Q15">
        <v>12.444458990772899</v>
      </c>
      <c r="R15">
        <v>22.529648678184198</v>
      </c>
      <c r="S15">
        <v>23.8709573656697</v>
      </c>
      <c r="T15">
        <v>23.4375025650554</v>
      </c>
      <c r="U15">
        <v>19.831224916793101</v>
      </c>
      <c r="V15">
        <v>33.802818357981998</v>
      </c>
      <c r="W15">
        <v>17.763159085346199</v>
      </c>
      <c r="X15">
        <v>24.1340757440456</v>
      </c>
      <c r="Y15">
        <v>26.552653149535601</v>
      </c>
      <c r="Z15">
        <v>27.453762434799302</v>
      </c>
      <c r="AA15">
        <v>24.7209882528586</v>
      </c>
      <c r="AB15">
        <v>19.597317062476499</v>
      </c>
      <c r="AC15">
        <v>16.161617136142599</v>
      </c>
      <c r="AD15">
        <v>24.090174368125101</v>
      </c>
      <c r="AE15">
        <v>18.842463161240499</v>
      </c>
      <c r="AF15">
        <v>23.302028364018099</v>
      </c>
      <c r="AG15">
        <v>28.108396977170401</v>
      </c>
      <c r="AH15">
        <v>25.867548083198699</v>
      </c>
      <c r="AI15">
        <v>29.152024597621601</v>
      </c>
      <c r="AJ15">
        <v>30.387820485443601</v>
      </c>
      <c r="AK15">
        <v>27.010626623136002</v>
      </c>
      <c r="AL15">
        <v>22.442482853327601</v>
      </c>
      <c r="AM15">
        <v>22.846241755304501</v>
      </c>
      <c r="AN15">
        <v>20.891793019484901</v>
      </c>
      <c r="AO15">
        <v>20.797575512740199</v>
      </c>
      <c r="AP15">
        <v>18.470021711908899</v>
      </c>
      <c r="AQ15">
        <v>18.676979927667201</v>
      </c>
      <c r="AR15">
        <v>10.873687085746999</v>
      </c>
      <c r="AS15">
        <v>9.2253481858536794</v>
      </c>
      <c r="AT15">
        <v>7.9655609030483499</v>
      </c>
      <c r="AU15">
        <v>6.3515072877887002</v>
      </c>
      <c r="AV15">
        <v>7.1297886294186696</v>
      </c>
      <c r="AW15">
        <v>5.9040200554649704</v>
      </c>
      <c r="AX15">
        <v>5.05101962689697</v>
      </c>
      <c r="AY15">
        <v>4.2934236362892504</v>
      </c>
      <c r="AZ15">
        <v>5.5443848581515596</v>
      </c>
      <c r="BA15">
        <v>6.9968849555450801</v>
      </c>
      <c r="BB15">
        <v>4.2025166121648798</v>
      </c>
      <c r="BC15">
        <v>2.27200227892008</v>
      </c>
      <c r="BD15">
        <v>3.41503344776241</v>
      </c>
      <c r="BE15">
        <v>3.1693018884006299</v>
      </c>
      <c r="BF15">
        <v>2.0169922431037799</v>
      </c>
      <c r="BG15">
        <v>2.89883787761738</v>
      </c>
      <c r="BH15">
        <v>4.9898311584953197</v>
      </c>
      <c r="BI15">
        <v>7.5134602462768303</v>
      </c>
      <c r="BJ15">
        <v>4.3143132569500704</v>
      </c>
      <c r="BK15">
        <v>3.2405693293056701</v>
      </c>
      <c r="BL15">
        <v>3.5230193274144299</v>
      </c>
      <c r="BM15">
        <v>2.5266350008471199</v>
      </c>
      <c r="BN15">
        <v>3.4950575739945302</v>
      </c>
      <c r="BO15">
        <v>10.177231354616501</v>
      </c>
    </row>
    <row r="16" spans="1:67" x14ac:dyDescent="0.25">
      <c r="A16" t="s">
        <v>6</v>
      </c>
      <c r="B16" t="s">
        <v>7</v>
      </c>
      <c r="C16" t="s">
        <v>18</v>
      </c>
      <c r="D16" t="s">
        <v>19</v>
      </c>
      <c r="E16">
        <v>4.9275188690311102</v>
      </c>
      <c r="F16">
        <v>1.6087596908193</v>
      </c>
      <c r="G16">
        <v>1.1989841781508299</v>
      </c>
      <c r="H16">
        <v>0.59405500846195702</v>
      </c>
      <c r="I16">
        <v>2.3379031723436099</v>
      </c>
      <c r="J16">
        <v>3.5680386574293501</v>
      </c>
      <c r="K16">
        <v>4.2157883773843903</v>
      </c>
      <c r="L16">
        <v>3.0169484750214499</v>
      </c>
      <c r="M16">
        <v>2.33395093467026</v>
      </c>
      <c r="N16">
        <v>3.36700336711682</v>
      </c>
      <c r="O16">
        <v>5.0034120548342402</v>
      </c>
      <c r="P16">
        <v>5.4690289937684202</v>
      </c>
      <c r="Q16">
        <v>4.9436923637786796</v>
      </c>
      <c r="R16">
        <v>12.081939461293899</v>
      </c>
      <c r="S16">
        <v>23.784015442578699</v>
      </c>
      <c r="T16">
        <v>14.944534640926699</v>
      </c>
      <c r="U16">
        <v>15.824722489347</v>
      </c>
      <c r="V16">
        <v>29.064124710346199</v>
      </c>
      <c r="W16">
        <v>17.4572925678264</v>
      </c>
      <c r="X16">
        <v>18.191246298764401</v>
      </c>
      <c r="Y16">
        <v>26.351651356283401</v>
      </c>
      <c r="Z16">
        <v>27.933762598239898</v>
      </c>
      <c r="AA16">
        <v>58.913419853104799</v>
      </c>
      <c r="AB16">
        <v>101.87493843599199</v>
      </c>
      <c r="AC16">
        <v>65.448807127760205</v>
      </c>
      <c r="AD16">
        <v>57.748448400870203</v>
      </c>
      <c r="AE16">
        <v>86.233316992353807</v>
      </c>
      <c r="AF16">
        <v>131.827383923089</v>
      </c>
      <c r="AG16">
        <v>114.162258549066</v>
      </c>
      <c r="AH16">
        <v>20.007876713997799</v>
      </c>
      <c r="AI16">
        <v>26.651672564677099</v>
      </c>
      <c r="AJ16">
        <v>22.662359455061001</v>
      </c>
      <c r="AK16">
        <v>15.507896253357201</v>
      </c>
      <c r="AL16">
        <v>9.7514604535756408</v>
      </c>
      <c r="AM16">
        <v>6.9658123719112304</v>
      </c>
      <c r="AN16">
        <v>34.9992712889592</v>
      </c>
      <c r="AO16">
        <v>34.3783832235167</v>
      </c>
      <c r="AP16">
        <v>20.625628725924798</v>
      </c>
      <c r="AQ16">
        <v>15.9283950119352</v>
      </c>
      <c r="AR16">
        <v>16.5856169707539</v>
      </c>
      <c r="AS16">
        <v>9.4915614943540394</v>
      </c>
      <c r="AT16">
        <v>6.3677380623503197</v>
      </c>
      <c r="AU16">
        <v>5.0307273315129901</v>
      </c>
      <c r="AV16">
        <v>4.5469001211871696</v>
      </c>
      <c r="AW16">
        <v>4.6884088484314699</v>
      </c>
      <c r="AX16">
        <v>3.9880571459743499</v>
      </c>
      <c r="AY16">
        <v>3.6294676243912898</v>
      </c>
      <c r="AZ16">
        <v>3.9668490545823398</v>
      </c>
      <c r="BA16">
        <v>5.1249827457589703</v>
      </c>
      <c r="BB16">
        <v>5.2973558422885896</v>
      </c>
      <c r="BC16">
        <v>4.1567272268017597</v>
      </c>
      <c r="BD16">
        <v>3.4073782460573598</v>
      </c>
      <c r="BE16">
        <v>4.1115098107029304</v>
      </c>
      <c r="BF16">
        <v>3.8063906974720698</v>
      </c>
      <c r="BG16">
        <v>4.0186160807867299</v>
      </c>
      <c r="BH16">
        <v>2.7206406496403002</v>
      </c>
      <c r="BI16">
        <v>2.8217078474765298</v>
      </c>
      <c r="BJ16">
        <v>6.0414572401899198</v>
      </c>
      <c r="BK16">
        <v>4.8993501535654902</v>
      </c>
      <c r="BL16">
        <v>3.6359614212704998</v>
      </c>
      <c r="BM16">
        <v>3.3968341556999899</v>
      </c>
      <c r="BN16">
        <v>5.6892084768376403</v>
      </c>
      <c r="BO16">
        <v>7.8962761916854403</v>
      </c>
    </row>
    <row r="17" spans="1:67" x14ac:dyDescent="0.25">
      <c r="A17" t="s">
        <v>8</v>
      </c>
      <c r="B17" t="s">
        <v>9</v>
      </c>
      <c r="C17" t="s">
        <v>18</v>
      </c>
      <c r="D17" t="s">
        <v>19</v>
      </c>
      <c r="E17">
        <v>8.6644591627190906</v>
      </c>
      <c r="F17">
        <v>5.9167089883637596</v>
      </c>
      <c r="G17">
        <v>6.6410932635974902</v>
      </c>
      <c r="H17">
        <v>6.0701438842859297</v>
      </c>
      <c r="I17">
        <v>9.7922848666348496</v>
      </c>
      <c r="J17">
        <v>16.389961389442401</v>
      </c>
      <c r="K17">
        <v>8.8406037492220797</v>
      </c>
      <c r="L17">
        <v>9.7836025606341295</v>
      </c>
      <c r="M17">
        <v>19.086618545438</v>
      </c>
      <c r="N17">
        <v>6.2361580607806202</v>
      </c>
      <c r="O17">
        <v>5.0252359007242404</v>
      </c>
      <c r="P17">
        <v>6.7906393649541599</v>
      </c>
      <c r="Q17">
        <v>7.2197221677054397</v>
      </c>
      <c r="R17">
        <v>9.4890510950339699</v>
      </c>
      <c r="S17">
        <v>16.891666666570199</v>
      </c>
      <c r="T17">
        <v>23.618735296332598</v>
      </c>
      <c r="U17">
        <v>33.483275663456801</v>
      </c>
      <c r="V17">
        <v>38.054091419679303</v>
      </c>
      <c r="W17">
        <v>57.848782625150498</v>
      </c>
      <c r="X17">
        <v>66.694422966487707</v>
      </c>
      <c r="Y17">
        <v>59.145071244491298</v>
      </c>
      <c r="Z17">
        <v>75.433268757606399</v>
      </c>
      <c r="AA17">
        <v>64.448158538792896</v>
      </c>
      <c r="AB17">
        <v>111.150635209158</v>
      </c>
      <c r="AC17">
        <v>110.208519562543</v>
      </c>
      <c r="AD17">
        <v>163.399505243687</v>
      </c>
      <c r="AE17">
        <v>77.921025547359505</v>
      </c>
      <c r="AF17">
        <v>85.822306238184694</v>
      </c>
      <c r="AG17">
        <v>667.01932858596103</v>
      </c>
      <c r="AH17">
        <v>3398.6790100533199</v>
      </c>
      <c r="AI17">
        <v>7481.6636112452597</v>
      </c>
      <c r="AJ17">
        <v>409.53016662202299</v>
      </c>
      <c r="AK17">
        <v>73.528294244264103</v>
      </c>
      <c r="AL17">
        <v>48.579986446888398</v>
      </c>
      <c r="AM17">
        <v>23.7369050565046</v>
      </c>
      <c r="AN17">
        <v>11.128702970708799</v>
      </c>
      <c r="AO17">
        <v>11.537942411517699</v>
      </c>
      <c r="AP17">
        <v>8.5621894895365394</v>
      </c>
      <c r="AQ17">
        <v>7.2478217521346897</v>
      </c>
      <c r="AR17">
        <v>3.4696599629302098</v>
      </c>
      <c r="AS17">
        <v>3.7573383334447401</v>
      </c>
      <c r="AT17">
        <v>1.9770987850205199</v>
      </c>
      <c r="AU17">
        <v>0.19313500385372301</v>
      </c>
      <c r="AV17">
        <v>2.25937753363075</v>
      </c>
      <c r="AW17">
        <v>3.6624732009223102</v>
      </c>
      <c r="AX17">
        <v>1.61630193862544</v>
      </c>
      <c r="AY17">
        <v>2.0022580124882099</v>
      </c>
      <c r="AZ17">
        <v>1.7799864468037201</v>
      </c>
      <c r="BA17">
        <v>5.7858759820675401</v>
      </c>
      <c r="BB17">
        <v>2.9362315359669902</v>
      </c>
      <c r="BC17">
        <v>1.5283205973290299</v>
      </c>
      <c r="BD17">
        <v>3.3693109533385299</v>
      </c>
      <c r="BE17">
        <v>3.6112129494017502</v>
      </c>
      <c r="BF17">
        <v>2.76789666081994</v>
      </c>
      <c r="BG17">
        <v>3.4119457980746999</v>
      </c>
      <c r="BH17">
        <v>3.3980919474629898</v>
      </c>
      <c r="BI17">
        <v>3.5571766355628101</v>
      </c>
      <c r="BJ17">
        <v>2.99490045809446</v>
      </c>
      <c r="BK17">
        <v>1.5091542302474199</v>
      </c>
      <c r="BL17">
        <v>2.2521219135802402</v>
      </c>
      <c r="BM17">
        <v>2.0024120575929301</v>
      </c>
      <c r="BN17">
        <v>4.27166381536796</v>
      </c>
      <c r="BO17">
        <v>8.3337063009623193</v>
      </c>
    </row>
    <row r="18" spans="1:67" x14ac:dyDescent="0.25">
      <c r="A18" t="s">
        <v>0</v>
      </c>
      <c r="B18" t="s">
        <v>1</v>
      </c>
      <c r="C18" t="s">
        <v>20</v>
      </c>
      <c r="D18" t="s">
        <v>21</v>
      </c>
      <c r="O18">
        <v>0.13483493260680438</v>
      </c>
      <c r="P18">
        <v>-0.17441418414354448</v>
      </c>
      <c r="Q18">
        <v>-9.295426402544887E-3</v>
      </c>
      <c r="R18">
        <v>-2.852657936201675E-2</v>
      </c>
      <c r="S18">
        <v>1.4250738647944908E-2</v>
      </c>
      <c r="T18">
        <v>0.65603276225187657</v>
      </c>
      <c r="U18">
        <v>-9.6724667865366182E-3</v>
      </c>
      <c r="V18">
        <v>0.15036953413800491</v>
      </c>
      <c r="W18">
        <v>1.1318131925924593</v>
      </c>
      <c r="X18">
        <v>1.1189510985239663</v>
      </c>
      <c r="Y18">
        <v>0.73355418344727785</v>
      </c>
      <c r="Z18">
        <v>1.1098271617078135</v>
      </c>
      <c r="AA18">
        <v>1.5833079173241751</v>
      </c>
      <c r="AB18">
        <v>0.66318242601343069</v>
      </c>
      <c r="AC18">
        <v>0.39749221899800502</v>
      </c>
      <c r="AD18">
        <v>0.81512135898946658</v>
      </c>
      <c r="AE18">
        <v>1.6701031426398913</v>
      </c>
      <c r="AF18">
        <v>4.0012139247685869</v>
      </c>
      <c r="AG18">
        <v>3.7169663700225972</v>
      </c>
      <c r="AH18">
        <v>4.2947652940340317</v>
      </c>
      <c r="AI18">
        <v>1.9967671335197685</v>
      </c>
      <c r="AJ18">
        <v>2.1744275651164822</v>
      </c>
      <c r="AK18">
        <v>2.0365559387434389</v>
      </c>
      <c r="AL18">
        <v>2.0980447422470729</v>
      </c>
      <c r="AM18">
        <v>4.5292945779907745</v>
      </c>
      <c r="AN18">
        <v>4.0260627295779328</v>
      </c>
      <c r="AO18">
        <v>6.1274129625634988</v>
      </c>
      <c r="AP18">
        <v>6.148918279367745</v>
      </c>
      <c r="AQ18">
        <v>5.6439729974281896</v>
      </c>
      <c r="AR18">
        <v>11.589167224009801</v>
      </c>
      <c r="AS18">
        <v>6.2108918497459955</v>
      </c>
      <c r="AT18">
        <v>5.8723762525288512</v>
      </c>
      <c r="AU18">
        <v>3.6274481942109573</v>
      </c>
      <c r="AV18">
        <v>5.2628555485304407</v>
      </c>
      <c r="AW18">
        <v>6.8604119528454159</v>
      </c>
      <c r="AX18">
        <v>6.100813120752643</v>
      </c>
      <c r="AY18">
        <v>4.9312193413296894</v>
      </c>
      <c r="AZ18">
        <v>7.8084740099413246</v>
      </c>
      <c r="BA18">
        <v>10.282062763132526</v>
      </c>
      <c r="BB18">
        <v>8.0829078718900824</v>
      </c>
      <c r="BC18">
        <v>7.3787573170254444</v>
      </c>
      <c r="BD18">
        <v>10.17612078030959</v>
      </c>
      <c r="BE18">
        <v>11.903010026840757</v>
      </c>
      <c r="BF18">
        <v>7.61823579825269</v>
      </c>
      <c r="BG18">
        <v>9.8409100408111474</v>
      </c>
      <c r="BH18">
        <v>7.326404389769464</v>
      </c>
      <c r="BI18">
        <v>4.5579186207311224</v>
      </c>
      <c r="BJ18">
        <v>1.895024592569738</v>
      </c>
      <c r="BK18">
        <v>2.6887477286039059</v>
      </c>
      <c r="BL18">
        <v>4.8759128431989032</v>
      </c>
      <c r="BM18">
        <v>4.5051447583030617</v>
      </c>
      <c r="BN18">
        <v>5.0307351992430114</v>
      </c>
      <c r="BO18">
        <v>6.9312800162473387</v>
      </c>
    </row>
    <row r="19" spans="1:67" x14ac:dyDescent="0.25">
      <c r="A19" t="s">
        <v>4</v>
      </c>
      <c r="B19" t="s">
        <v>5</v>
      </c>
      <c r="C19" t="s">
        <v>20</v>
      </c>
      <c r="D19" t="s">
        <v>21</v>
      </c>
      <c r="O19">
        <v>0.59735824897226564</v>
      </c>
      <c r="P19">
        <v>0.55148387478815697</v>
      </c>
      <c r="Q19">
        <v>0.21285095645311</v>
      </c>
      <c r="R19">
        <v>0.23112790525579865</v>
      </c>
      <c r="S19">
        <v>0.33055507040748178</v>
      </c>
      <c r="T19">
        <v>0.28299783227559072</v>
      </c>
      <c r="U19">
        <v>0.16295770943318241</v>
      </c>
      <c r="V19">
        <v>0.33383047334674992</v>
      </c>
      <c r="W19">
        <v>0.45994775076499161</v>
      </c>
      <c r="X19">
        <v>0.45453876416639394</v>
      </c>
      <c r="Y19">
        <v>0.47046179363943841</v>
      </c>
      <c r="Z19">
        <v>0.7282547220483635</v>
      </c>
      <c r="AA19">
        <v>0.93923123311675261</v>
      </c>
      <c r="AB19">
        <v>1.5956695786731243</v>
      </c>
      <c r="AC19">
        <v>1.5266728275593116</v>
      </c>
      <c r="AD19">
        <v>2.9317008676955254</v>
      </c>
      <c r="AE19">
        <v>1.928883734661804</v>
      </c>
      <c r="AF19">
        <v>0.87701676191762667</v>
      </c>
      <c r="AG19">
        <v>0.51769140170422023</v>
      </c>
      <c r="AH19">
        <v>1.4567497007612622</v>
      </c>
      <c r="AI19">
        <v>1.0450611404254142</v>
      </c>
      <c r="AJ19">
        <v>0.92046427273210862</v>
      </c>
      <c r="AK19">
        <v>1.2478927072661494</v>
      </c>
      <c r="AL19">
        <v>1.4428175497221369</v>
      </c>
      <c r="AM19">
        <v>1.7703793545496418</v>
      </c>
      <c r="AN19">
        <v>1.0469302265746125</v>
      </c>
      <c r="AO19">
        <v>3.2028492484869329</v>
      </c>
      <c r="AP19">
        <v>5.2150752761310839</v>
      </c>
      <c r="AQ19">
        <v>2.8723026231294675</v>
      </c>
      <c r="AR19">
        <v>1.7477115472906219</v>
      </c>
      <c r="AS19">
        <v>2.4395074797312679</v>
      </c>
      <c r="AT19">
        <v>2.5885193634439014</v>
      </c>
      <c r="AU19">
        <v>2.1784475143693958</v>
      </c>
      <c r="AV19">
        <v>1.8178393115027884</v>
      </c>
      <c r="AW19">
        <v>2.6608348880494734</v>
      </c>
      <c r="AX19">
        <v>7.0297941143262683</v>
      </c>
      <c r="AY19">
        <v>4.1723850917501952</v>
      </c>
      <c r="AZ19">
        <v>4.3086768933607997</v>
      </c>
      <c r="BA19">
        <v>4.3562783463006705</v>
      </c>
      <c r="BB19">
        <v>3.456270598677146</v>
      </c>
      <c r="BC19">
        <v>2.2443359556118478</v>
      </c>
      <c r="BD19">
        <v>4.3726953604845411</v>
      </c>
      <c r="BE19">
        <v>4.0572804123812762</v>
      </c>
      <c r="BF19">
        <v>4.2425245796938116</v>
      </c>
      <c r="BG19">
        <v>4.2410725668786471</v>
      </c>
      <c r="BH19">
        <v>3.9593985481286031</v>
      </c>
      <c r="BI19">
        <v>4.9016457290347271</v>
      </c>
      <c r="BJ19">
        <v>4.393182327954416</v>
      </c>
      <c r="BK19">
        <v>3.3808357321772315</v>
      </c>
      <c r="BL19">
        <v>4.3305824090747205</v>
      </c>
      <c r="BM19">
        <v>2.7609100753614957</v>
      </c>
      <c r="BN19">
        <v>2.945350913320306</v>
      </c>
      <c r="BO19">
        <v>4.9565561842221877</v>
      </c>
    </row>
    <row r="20" spans="1:67" x14ac:dyDescent="0.25">
      <c r="A20" t="s">
        <v>6</v>
      </c>
      <c r="B20" t="s">
        <v>7</v>
      </c>
      <c r="C20" t="s">
        <v>20</v>
      </c>
      <c r="D20" t="s">
        <v>21</v>
      </c>
      <c r="O20">
        <v>0.87867961799579664</v>
      </c>
      <c r="P20">
        <v>0.78316326602401987</v>
      </c>
      <c r="Q20">
        <v>0.39465780679103352</v>
      </c>
      <c r="R20">
        <v>0.82669725375556258</v>
      </c>
      <c r="S20">
        <v>0.70660379847081645</v>
      </c>
      <c r="T20">
        <v>0.52092159090909085</v>
      </c>
      <c r="U20">
        <v>0.82299441342860746</v>
      </c>
      <c r="V20">
        <v>0.39933098052151805</v>
      </c>
      <c r="W20">
        <v>0.6411888531271609</v>
      </c>
      <c r="X20">
        <v>0.99011638196440532</v>
      </c>
      <c r="Y20">
        <v>1.0166507901548154</v>
      </c>
      <c r="Z20">
        <v>1.1667835942909173</v>
      </c>
      <c r="AA20">
        <v>1.0297741034413106</v>
      </c>
      <c r="AB20">
        <v>1.4036207321351202</v>
      </c>
      <c r="AC20">
        <v>0.83699172766100982</v>
      </c>
      <c r="AD20">
        <v>1.016177993214789</v>
      </c>
      <c r="AE20">
        <v>1.7836423102376135</v>
      </c>
      <c r="AF20">
        <v>1.7852469662785642</v>
      </c>
      <c r="AG20">
        <v>1.5852550860036139</v>
      </c>
      <c r="AH20">
        <v>1.433583983291751</v>
      </c>
      <c r="AI20">
        <v>1.0082155395892898</v>
      </c>
      <c r="AJ20">
        <v>1.5207272239526322</v>
      </c>
      <c r="AK20">
        <v>1.2096670028502041</v>
      </c>
      <c r="AL20">
        <v>0.87651435159115321</v>
      </c>
      <c r="AM20">
        <v>2.0788705911454626</v>
      </c>
      <c r="AN20">
        <v>2.6456588092197912</v>
      </c>
      <c r="AO20">
        <v>2.2350861285571542</v>
      </c>
      <c r="AP20">
        <v>2.5638268399648165</v>
      </c>
      <c r="AQ20">
        <v>2.422938511066504</v>
      </c>
      <c r="AR20">
        <v>2.3226051403317851</v>
      </c>
      <c r="AS20">
        <v>2.596698500083968</v>
      </c>
      <c r="AT20">
        <v>3.9724995506564582</v>
      </c>
      <c r="AU20">
        <v>2.6110422963704512</v>
      </c>
      <c r="AV20">
        <v>2.4896554303788303</v>
      </c>
      <c r="AW20">
        <v>3.2140029076803365</v>
      </c>
      <c r="AX20">
        <v>2.8674819632203068</v>
      </c>
      <c r="AY20">
        <v>2.268278504733058</v>
      </c>
      <c r="AZ20">
        <v>2.9466504540114911</v>
      </c>
      <c r="BA20">
        <v>2.6804195476308408</v>
      </c>
      <c r="BB20">
        <v>2.1833700453844451</v>
      </c>
      <c r="BC20">
        <v>2.8856779310272569</v>
      </c>
      <c r="BD20">
        <v>2.0241315231111412</v>
      </c>
      <c r="BE20">
        <v>1.5179150859320807</v>
      </c>
      <c r="BF20">
        <v>3.9960520611049315</v>
      </c>
      <c r="BG20">
        <v>2.1620069426904953</v>
      </c>
      <c r="BH20">
        <v>3.0933337068120452</v>
      </c>
      <c r="BI20">
        <v>3.6066900849594874</v>
      </c>
      <c r="BJ20">
        <v>2.8569259279445984</v>
      </c>
      <c r="BK20">
        <v>3.0966356326802567</v>
      </c>
      <c r="BL20">
        <v>2.3558755327631262</v>
      </c>
      <c r="BM20">
        <v>2.8892900799761079</v>
      </c>
      <c r="BN20">
        <v>2.6293642079029991</v>
      </c>
      <c r="BO20">
        <v>2.7286647254996534</v>
      </c>
    </row>
    <row r="21" spans="1:67" x14ac:dyDescent="0.25">
      <c r="A21" t="s">
        <v>8</v>
      </c>
      <c r="B21" t="s">
        <v>9</v>
      </c>
      <c r="C21" t="s">
        <v>20</v>
      </c>
      <c r="D21" t="s">
        <v>21</v>
      </c>
      <c r="O21">
        <v>-0.18783074280278406</v>
      </c>
      <c r="P21">
        <v>-3.8843932742871762E-2</v>
      </c>
      <c r="Q21">
        <v>0.6563313370914774</v>
      </c>
      <c r="R21">
        <v>0.86980787835358209</v>
      </c>
      <c r="S21">
        <v>0.45006504662574232</v>
      </c>
      <c r="T21">
        <v>0.47902795033885121</v>
      </c>
      <c r="U21">
        <v>0.44563094020741528</v>
      </c>
      <c r="V21">
        <v>0.3719513236509881</v>
      </c>
      <c r="W21">
        <v>0.20013005663114242</v>
      </c>
      <c r="X21">
        <v>0.44502911271210421</v>
      </c>
      <c r="Y21">
        <v>0.14831691832094943</v>
      </c>
      <c r="Z21">
        <v>0.57741481511760051</v>
      </c>
      <c r="AA21">
        <v>0.22023869117575623</v>
      </c>
      <c r="AB21">
        <v>0.21908001819132072</v>
      </c>
      <c r="AC21">
        <v>-0.50567031462728529</v>
      </c>
      <c r="AD21">
        <v>6.6318552294144838E-3</v>
      </c>
      <c r="AE21">
        <v>0.10064297785444536</v>
      </c>
      <c r="AF21">
        <v>8.6745065102648414E-2</v>
      </c>
      <c r="AG21">
        <v>0.16840023430246903</v>
      </c>
      <c r="AH21">
        <v>0.26222736087552012</v>
      </c>
      <c r="AI21">
        <v>0.1552419527714704</v>
      </c>
      <c r="AJ21">
        <v>-2.0383521193786096E-2</v>
      </c>
      <c r="AK21">
        <v>-0.21965004724111692</v>
      </c>
      <c r="AL21">
        <v>2.1835877154482253</v>
      </c>
      <c r="AM21">
        <v>7.3285078149528529</v>
      </c>
      <c r="AN21">
        <v>4.7961874123379591</v>
      </c>
      <c r="AO21">
        <v>6.2823481193310036</v>
      </c>
      <c r="AP21">
        <v>3.6790217488137893</v>
      </c>
      <c r="AQ21">
        <v>2.9619921468715638</v>
      </c>
      <c r="AR21">
        <v>3.8655354050123929</v>
      </c>
      <c r="AS21">
        <v>1.5647901933942405</v>
      </c>
      <c r="AT21">
        <v>2.1992245015805882</v>
      </c>
      <c r="AU21">
        <v>3.9356208453886752</v>
      </c>
      <c r="AV21">
        <v>2.27308642513175</v>
      </c>
      <c r="AW21">
        <v>2.3948920754814824</v>
      </c>
      <c r="AX21">
        <v>3.3903481692681274</v>
      </c>
      <c r="AY21">
        <v>3.9106568045878802</v>
      </c>
      <c r="AZ21">
        <v>5.3742865592562579</v>
      </c>
      <c r="BA21">
        <v>5.7433569764278634</v>
      </c>
      <c r="BB21">
        <v>5.3223754403460557</v>
      </c>
      <c r="BC21">
        <v>5.7308773283753469</v>
      </c>
      <c r="BD21">
        <v>4.4726265818416611</v>
      </c>
      <c r="BE21">
        <v>7.3617379999211803</v>
      </c>
      <c r="BF21">
        <v>4.7573490475577307</v>
      </c>
      <c r="BG21">
        <v>2.1230297533294995</v>
      </c>
      <c r="BH21">
        <v>3.8655134627277801</v>
      </c>
      <c r="BI21">
        <v>3.5462814536237031</v>
      </c>
      <c r="BJ21">
        <v>3.5133320228614187</v>
      </c>
      <c r="BK21">
        <v>2.6382459523965553</v>
      </c>
      <c r="BL21">
        <v>2.0848963708272743</v>
      </c>
      <c r="BM21">
        <v>0.39173488165131465</v>
      </c>
      <c r="BN21">
        <v>3.316615237001233</v>
      </c>
      <c r="BO21">
        <v>4.4711772829423273</v>
      </c>
    </row>
    <row r="22" spans="1:67" x14ac:dyDescent="0.25">
      <c r="A22" t="s">
        <v>0</v>
      </c>
      <c r="B22" t="s">
        <v>1</v>
      </c>
      <c r="C22" t="s">
        <v>22</v>
      </c>
      <c r="D22" t="s">
        <v>23</v>
      </c>
      <c r="E22">
        <v>4109999999.9999995</v>
      </c>
      <c r="F22">
        <v>4828612639.178937</v>
      </c>
      <c r="G22">
        <v>5633224652.5909061</v>
      </c>
      <c r="H22">
        <v>5592044870.5158043</v>
      </c>
      <c r="I22">
        <v>5963077661.5630493</v>
      </c>
      <c r="J22">
        <v>6109341260.4630136</v>
      </c>
      <c r="K22">
        <v>7162377224.6391697</v>
      </c>
      <c r="L22">
        <v>7057104134.4901772</v>
      </c>
      <c r="M22">
        <v>7191615669.9946775</v>
      </c>
      <c r="N22">
        <v>8360001925.6063375</v>
      </c>
      <c r="O22">
        <v>9144514527.222578</v>
      </c>
      <c r="P22">
        <v>10876408930.358274</v>
      </c>
      <c r="Q22">
        <v>11833776659.227205</v>
      </c>
      <c r="R22">
        <v>16826412445.339376</v>
      </c>
      <c r="S22">
        <v>16209686087.62693</v>
      </c>
      <c r="T22">
        <v>7621570579.550271</v>
      </c>
      <c r="U22">
        <v>10338624283.434381</v>
      </c>
      <c r="V22">
        <v>13965594906.164165</v>
      </c>
      <c r="W22">
        <v>15992038366.809713</v>
      </c>
      <c r="X22">
        <v>21806136150.352406</v>
      </c>
      <c r="Y22">
        <v>29036709871.794872</v>
      </c>
      <c r="Z22">
        <v>34509878043.589745</v>
      </c>
      <c r="AA22">
        <v>25326722339.499115</v>
      </c>
      <c r="AB22">
        <v>20356389841.558617</v>
      </c>
      <c r="AC22">
        <v>19623025627.173717</v>
      </c>
      <c r="AD22">
        <v>17702885393.51902</v>
      </c>
      <c r="AE22">
        <v>18891048818.775158</v>
      </c>
      <c r="AF22">
        <v>22255745799.732578</v>
      </c>
      <c r="AG22">
        <v>26040052657.08432</v>
      </c>
      <c r="AH22">
        <v>29885218681.983452</v>
      </c>
      <c r="AI22">
        <v>33113525803.806705</v>
      </c>
      <c r="AJ22">
        <v>37835245155.932732</v>
      </c>
      <c r="AK22">
        <v>45964855773.987556</v>
      </c>
      <c r="AL22">
        <v>49298281355.631699</v>
      </c>
      <c r="AM22">
        <v>57008877553.410027</v>
      </c>
      <c r="AN22">
        <v>73446446283.016388</v>
      </c>
      <c r="AO22">
        <v>78575020639.472778</v>
      </c>
      <c r="AP22">
        <v>85728899954.448975</v>
      </c>
      <c r="AQ22">
        <v>81995749804.41571</v>
      </c>
      <c r="AR22">
        <v>75596598517.358582</v>
      </c>
      <c r="AS22">
        <v>78249883995.625504</v>
      </c>
      <c r="AT22">
        <v>71517267767.736008</v>
      </c>
      <c r="AU22">
        <v>70295232513.051483</v>
      </c>
      <c r="AV22">
        <v>76507853875.664856</v>
      </c>
      <c r="AW22">
        <v>99079365628.333282</v>
      </c>
      <c r="AX22">
        <v>122314960843.9218</v>
      </c>
      <c r="AY22">
        <v>153840051814.05875</v>
      </c>
      <c r="AZ22">
        <v>172565861848.89862</v>
      </c>
      <c r="BA22">
        <v>179663390874.65265</v>
      </c>
      <c r="BB22">
        <v>171412643623.96301</v>
      </c>
      <c r="BC22">
        <v>217105434199.50043</v>
      </c>
      <c r="BD22">
        <v>251224856981.29395</v>
      </c>
      <c r="BE22">
        <v>267175870677.6586</v>
      </c>
      <c r="BF22">
        <v>277239473853.80658</v>
      </c>
      <c r="BG22">
        <v>259405194672.93539</v>
      </c>
      <c r="BH22">
        <v>242496655711.51532</v>
      </c>
      <c r="BI22">
        <v>249298706449.18231</v>
      </c>
      <c r="BJ22">
        <v>276364936832.33075</v>
      </c>
      <c r="BK22">
        <v>295402646018.15057</v>
      </c>
      <c r="BL22">
        <v>278493308134.09631</v>
      </c>
      <c r="BM22">
        <v>254096103516.32416</v>
      </c>
      <c r="BN22">
        <v>316713577508.67279</v>
      </c>
      <c r="BO22">
        <v>301025249437.94666</v>
      </c>
    </row>
    <row r="23" spans="1:67" x14ac:dyDescent="0.25">
      <c r="A23" t="s">
        <v>4</v>
      </c>
      <c r="B23" t="s">
        <v>5</v>
      </c>
      <c r="C23" t="s">
        <v>22</v>
      </c>
      <c r="D23" t="s">
        <v>23</v>
      </c>
      <c r="E23">
        <v>4031152977.2465944</v>
      </c>
      <c r="F23">
        <v>4540447761.8717089</v>
      </c>
      <c r="G23">
        <v>4955537980.0585079</v>
      </c>
      <c r="H23">
        <v>4836166666.666667</v>
      </c>
      <c r="I23">
        <v>5973366666.666667</v>
      </c>
      <c r="J23">
        <v>5760761904.7619047</v>
      </c>
      <c r="K23">
        <v>5428518518.5185184</v>
      </c>
      <c r="L23">
        <v>5825170438.4870434</v>
      </c>
      <c r="M23">
        <v>5960212869.1296797</v>
      </c>
      <c r="N23">
        <v>6450175213.7492275</v>
      </c>
      <c r="O23">
        <v>7198360460.1988707</v>
      </c>
      <c r="P23">
        <v>7820380970.5367403</v>
      </c>
      <c r="Q23">
        <v>8671358732.6848583</v>
      </c>
      <c r="R23">
        <v>10315760000.33939</v>
      </c>
      <c r="S23">
        <v>12370029583.641897</v>
      </c>
      <c r="T23">
        <v>13098633901.867271</v>
      </c>
      <c r="U23">
        <v>15341403660.469809</v>
      </c>
      <c r="V23">
        <v>19470960619.129715</v>
      </c>
      <c r="W23">
        <v>23263511958.050903</v>
      </c>
      <c r="X23">
        <v>27940411250.27322</v>
      </c>
      <c r="Y23">
        <v>33400735644.048115</v>
      </c>
      <c r="Z23">
        <v>36388366869.03093</v>
      </c>
      <c r="AA23">
        <v>38968039721.748032</v>
      </c>
      <c r="AB23">
        <v>38729822781.599724</v>
      </c>
      <c r="AC23">
        <v>38253120737.967117</v>
      </c>
      <c r="AD23">
        <v>34894419525.281685</v>
      </c>
      <c r="AE23">
        <v>34942489683.971237</v>
      </c>
      <c r="AF23">
        <v>36373307085.088745</v>
      </c>
      <c r="AG23">
        <v>39212550050.422279</v>
      </c>
      <c r="AH23">
        <v>39540080200.393814</v>
      </c>
      <c r="AI23">
        <v>47844090709.990845</v>
      </c>
      <c r="AJ23">
        <v>49637993948.840195</v>
      </c>
      <c r="AK23">
        <v>58394443348.933167</v>
      </c>
      <c r="AL23">
        <v>66474101329.354294</v>
      </c>
      <c r="AM23">
        <v>81705497616.570282</v>
      </c>
      <c r="AN23">
        <v>92495970511.395065</v>
      </c>
      <c r="AO23">
        <v>97153389010.946609</v>
      </c>
      <c r="AP23">
        <v>106656492324.76929</v>
      </c>
      <c r="AQ23">
        <v>98486358604.178391</v>
      </c>
      <c r="AR23">
        <v>86278947620.590637</v>
      </c>
      <c r="AS23">
        <v>99875074935.083038</v>
      </c>
      <c r="AT23">
        <v>98200641189.156754</v>
      </c>
      <c r="AU23">
        <v>97945812789.853256</v>
      </c>
      <c r="AV23">
        <v>94644969146.135178</v>
      </c>
      <c r="AW23">
        <v>117092416651.3954</v>
      </c>
      <c r="AX23">
        <v>145600527535.7706</v>
      </c>
      <c r="AY23">
        <v>161792959247.8504</v>
      </c>
      <c r="AZ23">
        <v>206229536757.67429</v>
      </c>
      <c r="BA23">
        <v>242504150472.93127</v>
      </c>
      <c r="BB23">
        <v>232468666665.15262</v>
      </c>
      <c r="BC23">
        <v>286498534094.96326</v>
      </c>
      <c r="BD23">
        <v>334966134865.30542</v>
      </c>
      <c r="BE23">
        <v>370691143086.76093</v>
      </c>
      <c r="BF23">
        <v>382093697077.68494</v>
      </c>
      <c r="BG23">
        <v>381240864422.40662</v>
      </c>
      <c r="BH23">
        <v>293492370228.84717</v>
      </c>
      <c r="BI23">
        <v>282720100286.22815</v>
      </c>
      <c r="BJ23">
        <v>311866875135.57623</v>
      </c>
      <c r="BK23">
        <v>334198218100.71594</v>
      </c>
      <c r="BL23">
        <v>323031701210.76727</v>
      </c>
      <c r="BM23">
        <v>270150956772.56732</v>
      </c>
      <c r="BN23">
        <v>318511813576.97217</v>
      </c>
      <c r="BO23">
        <v>343939445259.48724</v>
      </c>
    </row>
    <row r="24" spans="1:67" x14ac:dyDescent="0.25">
      <c r="A24" t="s">
        <v>6</v>
      </c>
      <c r="B24" t="s">
        <v>7</v>
      </c>
      <c r="C24" t="s">
        <v>22</v>
      </c>
      <c r="D24" t="s">
        <v>23</v>
      </c>
      <c r="E24">
        <v>13039999986.959999</v>
      </c>
      <c r="F24">
        <v>14159999985.84</v>
      </c>
      <c r="G24">
        <v>15199999984.799999</v>
      </c>
      <c r="H24">
        <v>16959999983.040001</v>
      </c>
      <c r="I24">
        <v>20079999979.919998</v>
      </c>
      <c r="J24">
        <v>21839999978.16</v>
      </c>
      <c r="K24">
        <v>24319999975.68</v>
      </c>
      <c r="L24">
        <v>26559999973.439999</v>
      </c>
      <c r="M24">
        <v>29359999970.639999</v>
      </c>
      <c r="N24">
        <v>32479999967.52</v>
      </c>
      <c r="O24">
        <v>35519999964.480003</v>
      </c>
      <c r="P24">
        <v>39199999964.066772</v>
      </c>
      <c r="Q24">
        <v>45199916695.035172</v>
      </c>
      <c r="R24">
        <v>55280212668.412407</v>
      </c>
      <c r="S24">
        <v>72000179025.504089</v>
      </c>
      <c r="T24">
        <v>88000000000</v>
      </c>
      <c r="U24">
        <v>88876787990.912827</v>
      </c>
      <c r="V24">
        <v>81912502624.467422</v>
      </c>
      <c r="W24">
        <v>102647292867.00072</v>
      </c>
      <c r="X24">
        <v>134529639571.99583</v>
      </c>
      <c r="Y24">
        <v>205576980831.51395</v>
      </c>
      <c r="Z24">
        <v>263802132208.63596</v>
      </c>
      <c r="AA24">
        <v>184603593511.16104</v>
      </c>
      <c r="AB24">
        <v>156167542258.05963</v>
      </c>
      <c r="AC24">
        <v>184231211497.05383</v>
      </c>
      <c r="AD24">
        <v>195241386179.14777</v>
      </c>
      <c r="AE24">
        <v>134556126316.61986</v>
      </c>
      <c r="AF24">
        <v>147542611736.83456</v>
      </c>
      <c r="AG24">
        <v>181611150496.78741</v>
      </c>
      <c r="AH24">
        <v>221403143240.479</v>
      </c>
      <c r="AI24">
        <v>261253660211.68408</v>
      </c>
      <c r="AJ24">
        <v>313139656145.74463</v>
      </c>
      <c r="AK24">
        <v>363157793810.13629</v>
      </c>
      <c r="AL24">
        <v>500733386969.94122</v>
      </c>
      <c r="AM24">
        <v>527810631731.24823</v>
      </c>
      <c r="AN24">
        <v>360072506961.29321</v>
      </c>
      <c r="AO24">
        <v>410972976953.22852</v>
      </c>
      <c r="AP24">
        <v>500416010941.52148</v>
      </c>
      <c r="AQ24">
        <v>526499723362.14423</v>
      </c>
      <c r="AR24">
        <v>600233031001.06445</v>
      </c>
      <c r="AS24">
        <v>707909864021.7793</v>
      </c>
      <c r="AT24">
        <v>756702925694.03967</v>
      </c>
      <c r="AU24">
        <v>772109710670.87268</v>
      </c>
      <c r="AV24">
        <v>729335024013.22485</v>
      </c>
      <c r="AW24">
        <v>782242912348.37134</v>
      </c>
      <c r="AX24">
        <v>877476892365.26367</v>
      </c>
      <c r="AY24">
        <v>975383402912.58496</v>
      </c>
      <c r="AZ24">
        <v>1052697085016.3497</v>
      </c>
      <c r="BA24">
        <v>1109987401386.375</v>
      </c>
      <c r="BB24">
        <v>900047015737.99487</v>
      </c>
      <c r="BC24">
        <v>1057800597973.6508</v>
      </c>
      <c r="BD24">
        <v>1180487226406.7791</v>
      </c>
      <c r="BE24">
        <v>1201093787127.416</v>
      </c>
      <c r="BF24">
        <v>1274443916251.6384</v>
      </c>
      <c r="BG24">
        <v>1315356131262.4836</v>
      </c>
      <c r="BH24">
        <v>1171870072962.7612</v>
      </c>
      <c r="BI24">
        <v>1078493059306.9497</v>
      </c>
      <c r="BJ24">
        <v>1158912015259.0129</v>
      </c>
      <c r="BK24">
        <v>1222405556421.1277</v>
      </c>
      <c r="BL24">
        <v>1269009571610.7576</v>
      </c>
      <c r="BM24">
        <v>1090514966785.9084</v>
      </c>
      <c r="BN24">
        <v>1272838810896.0928</v>
      </c>
      <c r="BO24">
        <v>1414187193992.2544</v>
      </c>
    </row>
    <row r="25" spans="1:67" x14ac:dyDescent="0.25">
      <c r="A25" t="s">
        <v>8</v>
      </c>
      <c r="B25" t="s">
        <v>9</v>
      </c>
      <c r="C25" t="s">
        <v>22</v>
      </c>
      <c r="D25" t="s">
        <v>23</v>
      </c>
      <c r="E25">
        <v>2571986572.127192</v>
      </c>
      <c r="F25">
        <v>2897852693.2749424</v>
      </c>
      <c r="G25">
        <v>3284322201.2783122</v>
      </c>
      <c r="H25">
        <v>3598272493.3108978</v>
      </c>
      <c r="I25">
        <v>4353664866.6798534</v>
      </c>
      <c r="J25">
        <v>5163008077.3737135</v>
      </c>
      <c r="K25">
        <v>6109048736.6185331</v>
      </c>
      <c r="L25">
        <v>6194340079.8786001</v>
      </c>
      <c r="M25">
        <v>5736083835.2903376</v>
      </c>
      <c r="N25">
        <v>6420909789.8299971</v>
      </c>
      <c r="O25">
        <v>7432223176.9362326</v>
      </c>
      <c r="P25">
        <v>8289582883.676733</v>
      </c>
      <c r="Q25">
        <v>9189413409.2813797</v>
      </c>
      <c r="R25">
        <v>10994381895.116135</v>
      </c>
      <c r="S25">
        <v>13858441211.469212</v>
      </c>
      <c r="T25">
        <v>16931162355.480209</v>
      </c>
      <c r="U25">
        <v>16131958850.644405</v>
      </c>
      <c r="V25">
        <v>14544913960.506155</v>
      </c>
      <c r="W25">
        <v>12491876742.970816</v>
      </c>
      <c r="X25">
        <v>15954012439.166182</v>
      </c>
      <c r="Y25">
        <v>18136838537.724957</v>
      </c>
      <c r="Z25">
        <v>21648214892.882786</v>
      </c>
      <c r="AA25">
        <v>21794535621.215958</v>
      </c>
      <c r="AB25">
        <v>17345260564.482391</v>
      </c>
      <c r="AC25">
        <v>17600400384.507301</v>
      </c>
      <c r="AD25">
        <v>15078736875.386955</v>
      </c>
      <c r="AE25">
        <v>21859448586.485031</v>
      </c>
      <c r="AF25">
        <v>36889706592.684326</v>
      </c>
      <c r="AG25">
        <v>15439408447.200001</v>
      </c>
      <c r="AH25">
        <v>22499559086.058689</v>
      </c>
      <c r="AI25">
        <v>26410386669.353191</v>
      </c>
      <c r="AJ25">
        <v>34341465998.200283</v>
      </c>
      <c r="AK25">
        <v>35966302303.262955</v>
      </c>
      <c r="AL25">
        <v>34832077220.853653</v>
      </c>
      <c r="AM25">
        <v>44882079766.891273</v>
      </c>
      <c r="AN25">
        <v>53312793687.383636</v>
      </c>
      <c r="AO25">
        <v>55252414130.301918</v>
      </c>
      <c r="AP25">
        <v>58147522522.522522</v>
      </c>
      <c r="AQ25">
        <v>55501467877.381035</v>
      </c>
      <c r="AR25">
        <v>50187324567.882996</v>
      </c>
      <c r="AS25">
        <v>51744749133.21299</v>
      </c>
      <c r="AT25">
        <v>52030158775.405487</v>
      </c>
      <c r="AU25">
        <v>54777553515.080879</v>
      </c>
      <c r="AV25">
        <v>58731030121.867096</v>
      </c>
      <c r="AW25">
        <v>66768703497.568687</v>
      </c>
      <c r="AX25">
        <v>76060606060.606064</v>
      </c>
      <c r="AY25">
        <v>88643193061.748001</v>
      </c>
      <c r="AZ25">
        <v>102170981144.13551</v>
      </c>
      <c r="BA25">
        <v>120550599815.44141</v>
      </c>
      <c r="BB25">
        <v>120822986521.47932</v>
      </c>
      <c r="BC25">
        <v>147527631520.72919</v>
      </c>
      <c r="BD25">
        <v>171761737046.58508</v>
      </c>
      <c r="BE25">
        <v>192649991136.08969</v>
      </c>
      <c r="BF25">
        <v>201175541637.44107</v>
      </c>
      <c r="BG25">
        <v>200786240836.8179</v>
      </c>
      <c r="BH25">
        <v>189802961890.09708</v>
      </c>
      <c r="BI25">
        <v>191898127860.84256</v>
      </c>
      <c r="BJ25">
        <v>211007952315.88757</v>
      </c>
      <c r="BK25">
        <v>222597030191.04111</v>
      </c>
      <c r="BL25">
        <v>228325852220.76141</v>
      </c>
      <c r="BM25">
        <v>201947603715.40918</v>
      </c>
      <c r="BN25">
        <v>223717791482.57712</v>
      </c>
      <c r="BO25">
        <v>242631549613.2684</v>
      </c>
    </row>
    <row r="26" spans="1:67" x14ac:dyDescent="0.25">
      <c r="A26" t="s">
        <v>0</v>
      </c>
      <c r="B26" t="s">
        <v>1</v>
      </c>
      <c r="C26" t="s">
        <v>24</v>
      </c>
      <c r="D26" t="s">
        <v>25</v>
      </c>
      <c r="E26">
        <v>10.363423212121212</v>
      </c>
      <c r="F26">
        <v>10.540596952688979</v>
      </c>
      <c r="G26">
        <v>11.113077331442287</v>
      </c>
      <c r="H26">
        <v>9.6244945118038174</v>
      </c>
      <c r="I26">
        <v>9.5430312259255494</v>
      </c>
      <c r="J26">
        <v>10.716808869023236</v>
      </c>
      <c r="K26">
        <v>11.229071537125725</v>
      </c>
      <c r="L26">
        <v>11.179814793121091</v>
      </c>
      <c r="M26">
        <v>11.089494163335214</v>
      </c>
      <c r="N26">
        <v>11.120829142456587</v>
      </c>
      <c r="O26">
        <v>12.790473190900956</v>
      </c>
      <c r="P26">
        <v>15.263153750163797</v>
      </c>
      <c r="Q26">
        <v>16.081214204366169</v>
      </c>
      <c r="R26">
        <v>13.152222439379354</v>
      </c>
      <c r="S26">
        <v>15.745377374221809</v>
      </c>
      <c r="T26">
        <v>15.685206458249748</v>
      </c>
      <c r="U26">
        <v>13.980825490043319</v>
      </c>
      <c r="V26">
        <v>14.573790779370057</v>
      </c>
      <c r="W26">
        <v>14.429889341079308</v>
      </c>
      <c r="X26">
        <v>14.296135824808815</v>
      </c>
      <c r="Y26">
        <v>12.448066065901362</v>
      </c>
      <c r="Z26">
        <v>12.983106677774774</v>
      </c>
      <c r="AA26">
        <v>15.778884445411167</v>
      </c>
      <c r="AB26">
        <v>14.349818125867539</v>
      </c>
      <c r="AC26">
        <v>13.47116546449698</v>
      </c>
      <c r="AD26">
        <v>12.227747222591711</v>
      </c>
      <c r="AE26">
        <v>12.580921493851868</v>
      </c>
      <c r="AF26">
        <v>10.881993306636641</v>
      </c>
      <c r="AG26">
        <v>10.364253814576339</v>
      </c>
      <c r="AH26">
        <v>10.087331202928207</v>
      </c>
      <c r="AI26">
        <v>9.7547088830793243</v>
      </c>
      <c r="AJ26">
        <v>9.6657114701759141</v>
      </c>
      <c r="AK26">
        <v>9.6738928440360006</v>
      </c>
      <c r="AL26">
        <v>10.033542853265278</v>
      </c>
      <c r="AM26">
        <v>9.9486964005386849</v>
      </c>
      <c r="AN26">
        <v>9.8290996809860509</v>
      </c>
      <c r="AO26">
        <v>11.304238776243428</v>
      </c>
      <c r="AP26">
        <v>11.437643817239138</v>
      </c>
      <c r="AQ26">
        <v>11.807586436681113</v>
      </c>
      <c r="AR26">
        <v>12.652204599600802</v>
      </c>
      <c r="AS26">
        <v>12.59092586710385</v>
      </c>
      <c r="AT26">
        <v>12.643097683842495</v>
      </c>
      <c r="AU26">
        <v>12.748593873906906</v>
      </c>
      <c r="AV26">
        <v>12.17818843945664</v>
      </c>
      <c r="AW26">
        <v>11.430209505236441</v>
      </c>
      <c r="AX26">
        <v>10.953630550540524</v>
      </c>
      <c r="AY26">
        <v>10.297115456796938</v>
      </c>
      <c r="AZ26">
        <v>10.545955276067348</v>
      </c>
      <c r="BA26">
        <v>11.264929190343768</v>
      </c>
      <c r="BB26">
        <v>12.868527794758705</v>
      </c>
      <c r="BC26">
        <v>12.546176948296296</v>
      </c>
      <c r="BD26">
        <v>12.311190909785751</v>
      </c>
      <c r="BE26">
        <v>12.325931510779196</v>
      </c>
      <c r="BF26">
        <v>12.785584217553186</v>
      </c>
      <c r="BG26">
        <v>13.226325978064638</v>
      </c>
      <c r="BH26">
        <v>13.59211771802987</v>
      </c>
      <c r="BI26">
        <v>14.34266761927557</v>
      </c>
      <c r="BJ26">
        <v>14.648713196218715</v>
      </c>
      <c r="BK26">
        <v>14.856473757390878</v>
      </c>
      <c r="BL26">
        <v>15.236772833895529</v>
      </c>
      <c r="BM26">
        <v>16.012744668992553</v>
      </c>
      <c r="BN26">
        <v>14.65610471063151</v>
      </c>
      <c r="BO26">
        <v>14.402464776316737</v>
      </c>
    </row>
    <row r="27" spans="1:67" x14ac:dyDescent="0.25">
      <c r="A27" t="s">
        <v>4</v>
      </c>
      <c r="B27" t="s">
        <v>5</v>
      </c>
      <c r="C27" t="s">
        <v>24</v>
      </c>
      <c r="D27" t="s">
        <v>25</v>
      </c>
      <c r="E27">
        <v>6.3762841771134378</v>
      </c>
      <c r="F27">
        <v>6.7812668880049971</v>
      </c>
      <c r="G27">
        <v>7.0472519825025159</v>
      </c>
      <c r="H27">
        <v>7.4142247647930519</v>
      </c>
      <c r="I27">
        <v>6.6486539323627287</v>
      </c>
      <c r="J27">
        <v>8.3123925406692241</v>
      </c>
      <c r="K27">
        <v>8.7002797298219274</v>
      </c>
      <c r="L27">
        <v>8.5853924074600023</v>
      </c>
      <c r="M27">
        <v>8.4622355873205493</v>
      </c>
      <c r="N27">
        <v>8.8053129027638555</v>
      </c>
      <c r="O27">
        <v>9.2522294528802114</v>
      </c>
      <c r="P27">
        <v>10.966347202442812</v>
      </c>
      <c r="Q27">
        <v>9.5689136878078624</v>
      </c>
      <c r="R27">
        <v>9.4633163349235083</v>
      </c>
      <c r="S27">
        <v>8.7498138865452386</v>
      </c>
      <c r="T27">
        <v>8.929964355184298</v>
      </c>
      <c r="U27">
        <v>8.2067371822571253</v>
      </c>
      <c r="V27">
        <v>7.7114195095450047</v>
      </c>
      <c r="W27">
        <v>8.5564719451734881</v>
      </c>
      <c r="X27">
        <v>9.3136285904390679</v>
      </c>
      <c r="Y27">
        <v>10.092329320575253</v>
      </c>
      <c r="Z27">
        <v>10.433569551330384</v>
      </c>
      <c r="AA27">
        <v>10.922444978532798</v>
      </c>
      <c r="AB27">
        <v>10.954485669765306</v>
      </c>
      <c r="AC27">
        <v>11.036476840644466</v>
      </c>
      <c r="AD27">
        <v>10.698278634434198</v>
      </c>
      <c r="AE27">
        <v>9.8087553896931556</v>
      </c>
      <c r="AF27">
        <v>9.8406941292832339</v>
      </c>
      <c r="AG27">
        <v>10.078722411098878</v>
      </c>
      <c r="AH27">
        <v>10.554536681387198</v>
      </c>
      <c r="AI27">
        <v>12.452465489948823</v>
      </c>
      <c r="AJ27">
        <v>11.759272036972506</v>
      </c>
      <c r="AK27">
        <v>13.132829703298846</v>
      </c>
      <c r="AL27">
        <v>14.051570326177337</v>
      </c>
      <c r="AM27">
        <v>14.47345441986451</v>
      </c>
      <c r="AN27">
        <v>14.948376586967537</v>
      </c>
      <c r="AO27">
        <v>17.994533865479703</v>
      </c>
      <c r="AP27">
        <v>19.921313641958683</v>
      </c>
      <c r="AQ27">
        <v>20.306935794129355</v>
      </c>
      <c r="AR27">
        <v>22.160593073579221</v>
      </c>
      <c r="AS27">
        <v>16.472850559389251</v>
      </c>
      <c r="AT27">
        <v>16.566231719142266</v>
      </c>
      <c r="AU27">
        <v>16.040893026744332</v>
      </c>
      <c r="AV27">
        <v>15.610347169949879</v>
      </c>
      <c r="AW27">
        <v>15.681598118026265</v>
      </c>
      <c r="AX27">
        <v>13.956172068718598</v>
      </c>
      <c r="AY27">
        <v>13.880619700003145</v>
      </c>
      <c r="AZ27">
        <v>13.730029451162878</v>
      </c>
      <c r="BA27">
        <v>13.143945911691016</v>
      </c>
      <c r="BB27">
        <v>13.804144552947323</v>
      </c>
      <c r="BC27">
        <v>13.7602470315774</v>
      </c>
      <c r="BD27">
        <v>13.349261659098289</v>
      </c>
      <c r="BE27">
        <v>13.475477376831751</v>
      </c>
      <c r="BF27">
        <v>14.097323457868931</v>
      </c>
      <c r="BG27">
        <v>14.243750516120659</v>
      </c>
      <c r="BH27">
        <v>14.811629791274179</v>
      </c>
      <c r="BI27">
        <v>14.541284722302619</v>
      </c>
      <c r="BJ27">
        <v>14.880642627524388</v>
      </c>
      <c r="BK27">
        <v>15.421480859817512</v>
      </c>
      <c r="BL27">
        <v>15.773233415214873</v>
      </c>
      <c r="BM27">
        <v>17.171372960144005</v>
      </c>
      <c r="BN27">
        <v>16.046976905648734</v>
      </c>
      <c r="BO27">
        <v>14.075368094665789</v>
      </c>
    </row>
    <row r="28" spans="1:67" x14ac:dyDescent="0.25">
      <c r="A28" t="s">
        <v>6</v>
      </c>
      <c r="B28" t="s">
        <v>7</v>
      </c>
      <c r="C28" t="s">
        <v>24</v>
      </c>
      <c r="D28" t="s">
        <v>25</v>
      </c>
      <c r="E28">
        <v>5.6484049079754604</v>
      </c>
      <c r="F28">
        <v>5.7148587570621467</v>
      </c>
      <c r="G28">
        <v>6.2703157894736838</v>
      </c>
      <c r="H28">
        <v>6.5104245283018862</v>
      </c>
      <c r="I28">
        <v>6.3980079681274908</v>
      </c>
      <c r="J28">
        <v>6.2854578754578752</v>
      </c>
      <c r="K28">
        <v>6.5055263157894743</v>
      </c>
      <c r="L28">
        <v>6.570090361445784</v>
      </c>
      <c r="M28">
        <v>6.8416348773841964</v>
      </c>
      <c r="N28">
        <v>6.8769211822660106</v>
      </c>
      <c r="O28">
        <v>7.2619819819819824</v>
      </c>
      <c r="P28">
        <v>7.6186530612244896</v>
      </c>
      <c r="Q28">
        <v>8.6264247787610611</v>
      </c>
      <c r="R28">
        <v>9.1789725036179455</v>
      </c>
      <c r="S28">
        <v>9.1409000000000002</v>
      </c>
      <c r="T28">
        <v>10.317554545454545</v>
      </c>
      <c r="U28">
        <v>11.007746170678336</v>
      </c>
      <c r="V28">
        <v>10.760811249323959</v>
      </c>
      <c r="W28">
        <v>10.919858793324776</v>
      </c>
      <c r="X28">
        <v>10.896867666232072</v>
      </c>
      <c r="Y28">
        <v>9.510917195311178</v>
      </c>
      <c r="Z28">
        <v>10.200952798272308</v>
      </c>
      <c r="AA28">
        <v>9.8525766987213217</v>
      </c>
      <c r="AB28">
        <v>8.3911571112652847</v>
      </c>
      <c r="AC28">
        <v>8.8025131667084899</v>
      </c>
      <c r="AD28">
        <v>8.7214630318366009</v>
      </c>
      <c r="AE28">
        <v>8.7565647598065404</v>
      </c>
      <c r="AF28">
        <v>8.3581282818343379</v>
      </c>
      <c r="AG28">
        <v>8.4849093968285558</v>
      </c>
      <c r="AH28">
        <v>8.3274333906130114</v>
      </c>
      <c r="AI28">
        <v>8.4307450966640012</v>
      </c>
      <c r="AJ28">
        <v>9.1159034627598388</v>
      </c>
      <c r="AK28">
        <v>9.9428745211045531</v>
      </c>
      <c r="AL28">
        <v>9.1147834732749438</v>
      </c>
      <c r="AM28">
        <v>9.4668259094476674</v>
      </c>
      <c r="AN28">
        <v>8.5511600584239442</v>
      </c>
      <c r="AO28">
        <v>8.1197141797375494</v>
      </c>
      <c r="AP28">
        <v>8.2616024353603912</v>
      </c>
      <c r="AQ28">
        <v>8.5431286520988312</v>
      </c>
      <c r="AR28">
        <v>9.1785121865545598</v>
      </c>
      <c r="AS28">
        <v>9.5152193443858835</v>
      </c>
      <c r="AT28">
        <v>9.8811260330767077</v>
      </c>
      <c r="AU28">
        <v>10.377716445941864</v>
      </c>
      <c r="AV28">
        <v>11.033790373907147</v>
      </c>
      <c r="AW28">
        <v>10.487289795328653</v>
      </c>
      <c r="AX28">
        <v>10.521706666505674</v>
      </c>
      <c r="AY28">
        <v>10.344423497611603</v>
      </c>
      <c r="AZ28">
        <v>10.405381142981495</v>
      </c>
      <c r="BA28">
        <v>10.729518881368934</v>
      </c>
      <c r="BB28">
        <v>11.916963845732456</v>
      </c>
      <c r="BC28">
        <v>11.771363308628574</v>
      </c>
      <c r="BD28">
        <v>11.777083105444804</v>
      </c>
      <c r="BE28">
        <v>11.946733981518953</v>
      </c>
      <c r="BF28">
        <v>12.191387292476998</v>
      </c>
      <c r="BG28">
        <v>12.194961984342989</v>
      </c>
      <c r="BH28">
        <v>12.317195897803728</v>
      </c>
      <c r="BI28">
        <v>12.010413048367678</v>
      </c>
      <c r="BJ28">
        <v>11.616596402102111</v>
      </c>
      <c r="BK28">
        <v>11.570327778217841</v>
      </c>
      <c r="BL28">
        <v>11.393448204480263</v>
      </c>
      <c r="BM28">
        <v>12.505530763438715</v>
      </c>
      <c r="BN28">
        <v>11.800052470361544</v>
      </c>
      <c r="BO28">
        <v>11.47672583516162</v>
      </c>
    </row>
    <row r="29" spans="1:67" x14ac:dyDescent="0.25">
      <c r="A29" t="s">
        <v>8</v>
      </c>
      <c r="B29" t="s">
        <v>9</v>
      </c>
      <c r="C29" t="s">
        <v>24</v>
      </c>
      <c r="D29" t="s">
        <v>25</v>
      </c>
      <c r="E29">
        <v>7.6234600238469969</v>
      </c>
      <c r="F29">
        <v>8.563691227928004</v>
      </c>
      <c r="G29">
        <v>8.6130967390577489</v>
      </c>
      <c r="H29">
        <v>8.9561222087879386</v>
      </c>
      <c r="I29">
        <v>9.8022708053060494</v>
      </c>
      <c r="J29">
        <v>10.110356225913165</v>
      </c>
      <c r="K29">
        <v>10.070512685542521</v>
      </c>
      <c r="L29">
        <v>9.9269642460441627</v>
      </c>
      <c r="M29">
        <v>9.7303240463334966</v>
      </c>
      <c r="N29">
        <v>9.3766644209195142</v>
      </c>
      <c r="O29">
        <v>11.890398457268201</v>
      </c>
      <c r="P29">
        <v>12.094504315923157</v>
      </c>
      <c r="Q29">
        <v>12.794185460827659</v>
      </c>
      <c r="R29">
        <v>12.573957806743936</v>
      </c>
      <c r="S29">
        <v>11.187315898531139</v>
      </c>
      <c r="T29">
        <v>12.025892379037046</v>
      </c>
      <c r="U29">
        <v>11.862794038446824</v>
      </c>
      <c r="V29">
        <v>13.704014292640018</v>
      </c>
      <c r="W29">
        <v>10.864832567403921</v>
      </c>
      <c r="X29">
        <v>8.3873330161495723</v>
      </c>
      <c r="Y29">
        <v>13.361529902656311</v>
      </c>
      <c r="Z29">
        <v>13.125612039147406</v>
      </c>
      <c r="AA29">
        <v>13.812932940068547</v>
      </c>
      <c r="AB29">
        <v>13.45176361122989</v>
      </c>
      <c r="AC29">
        <v>11.799792641352374</v>
      </c>
      <c r="AD29">
        <v>11.722885240687335</v>
      </c>
      <c r="AE29">
        <v>12.430930472008601</v>
      </c>
      <c r="AF29">
        <v>12.204764022881681</v>
      </c>
      <c r="AG29">
        <v>8.507760086094601</v>
      </c>
      <c r="AH29">
        <v>8.5843585944413707</v>
      </c>
      <c r="AI29">
        <v>7.2737484819084282</v>
      </c>
      <c r="AJ29">
        <v>7.6121725164386573</v>
      </c>
      <c r="AK29">
        <v>7.8595579901464774</v>
      </c>
      <c r="AL29">
        <v>7.9856382218490563</v>
      </c>
      <c r="AM29">
        <v>8.7970054474076633</v>
      </c>
      <c r="AN29">
        <v>9.8783499496935878</v>
      </c>
      <c r="AO29">
        <v>10.359423624323409</v>
      </c>
      <c r="AP29">
        <v>10.238533294599916</v>
      </c>
      <c r="AQ29">
        <v>10.981265299595291</v>
      </c>
      <c r="AR29">
        <v>11.548990633407708</v>
      </c>
      <c r="AS29">
        <v>11.450626855092368</v>
      </c>
      <c r="AT29">
        <v>11.717170610375453</v>
      </c>
      <c r="AU29">
        <v>11.165025870435048</v>
      </c>
      <c r="AV29">
        <v>11.51871662988103</v>
      </c>
      <c r="AW29">
        <v>11.256279202404194</v>
      </c>
      <c r="AX29">
        <v>11.44451224132499</v>
      </c>
      <c r="AY29">
        <v>10.916695088382925</v>
      </c>
      <c r="AZ29">
        <v>10.455030294688967</v>
      </c>
      <c r="BA29">
        <v>10.370861790830661</v>
      </c>
      <c r="BB29">
        <v>11.466355995306959</v>
      </c>
      <c r="BC29">
        <v>10.525835924603632</v>
      </c>
      <c r="BD29">
        <v>10.362351468875318</v>
      </c>
      <c r="BE29">
        <v>10.871212344848081</v>
      </c>
      <c r="BF29">
        <v>11.500930906843085</v>
      </c>
      <c r="BG29">
        <v>12.402090375955414</v>
      </c>
      <c r="BH29">
        <v>12.965573379923761</v>
      </c>
      <c r="BI29">
        <v>13.163688803522794</v>
      </c>
      <c r="BJ29">
        <v>13.212275196260407</v>
      </c>
      <c r="BK29">
        <v>13.077442494956177</v>
      </c>
      <c r="BL29">
        <v>13.244372585251135</v>
      </c>
      <c r="BM29">
        <v>16.051828080391616</v>
      </c>
      <c r="BN29">
        <v>13.866628885133773</v>
      </c>
      <c r="BO29">
        <v>13.486205799668149</v>
      </c>
    </row>
    <row r="30" spans="1:67" x14ac:dyDescent="0.25">
      <c r="A30" t="s">
        <v>0</v>
      </c>
      <c r="B30" t="s">
        <v>1</v>
      </c>
      <c r="C30" t="s">
        <v>26</v>
      </c>
      <c r="D30" t="s">
        <v>27</v>
      </c>
      <c r="E30">
        <v>67.835999999999999</v>
      </c>
      <c r="F30">
        <v>68.66</v>
      </c>
      <c r="G30">
        <v>69.435000000000002</v>
      </c>
      <c r="H30">
        <v>70.2</v>
      </c>
      <c r="I30">
        <v>70.954999999999998</v>
      </c>
      <c r="J30">
        <v>71.695999999999998</v>
      </c>
      <c r="K30">
        <v>72.427000000000007</v>
      </c>
      <c r="L30">
        <v>73.146000000000001</v>
      </c>
      <c r="M30">
        <v>73.853999999999999</v>
      </c>
      <c r="N30">
        <v>74.546999999999997</v>
      </c>
      <c r="O30">
        <v>75.227000000000004</v>
      </c>
      <c r="P30">
        <v>75.882999999999996</v>
      </c>
      <c r="Q30">
        <v>76.528000000000006</v>
      </c>
      <c r="R30">
        <v>77.159000000000006</v>
      </c>
      <c r="S30">
        <v>77.778000000000006</v>
      </c>
      <c r="T30">
        <v>78.385999999999996</v>
      </c>
      <c r="U30">
        <v>78.981999999999999</v>
      </c>
      <c r="V30">
        <v>79.564999999999998</v>
      </c>
      <c r="W30">
        <v>80.135999999999996</v>
      </c>
      <c r="X30">
        <v>80.694999999999993</v>
      </c>
      <c r="Y30">
        <v>81.242999999999995</v>
      </c>
      <c r="Z30">
        <v>81.778000000000006</v>
      </c>
      <c r="AA30">
        <v>82.225999999999999</v>
      </c>
      <c r="AB30">
        <v>82.358999999999995</v>
      </c>
      <c r="AC30">
        <v>82.492000000000004</v>
      </c>
      <c r="AD30">
        <v>82.623999999999995</v>
      </c>
      <c r="AE30">
        <v>82.754999999999995</v>
      </c>
      <c r="AF30">
        <v>82.885000000000005</v>
      </c>
      <c r="AG30">
        <v>83.013999999999996</v>
      </c>
      <c r="AH30">
        <v>83.143000000000001</v>
      </c>
      <c r="AI30">
        <v>83.271000000000001</v>
      </c>
      <c r="AJ30">
        <v>83.397999999999996</v>
      </c>
      <c r="AK30">
        <v>83.563999999999993</v>
      </c>
      <c r="AL30">
        <v>83.896000000000001</v>
      </c>
      <c r="AM30">
        <v>84.222999999999999</v>
      </c>
      <c r="AN30">
        <v>84.545000000000002</v>
      </c>
      <c r="AO30">
        <v>84.861000000000004</v>
      </c>
      <c r="AP30">
        <v>85.171999999999997</v>
      </c>
      <c r="AQ30">
        <v>85.477000000000004</v>
      </c>
      <c r="AR30">
        <v>85.778000000000006</v>
      </c>
      <c r="AS30">
        <v>86.072999999999993</v>
      </c>
      <c r="AT30">
        <v>86.363</v>
      </c>
      <c r="AU30">
        <v>86.605999999999995</v>
      </c>
      <c r="AV30">
        <v>86.665000000000006</v>
      </c>
      <c r="AW30">
        <v>86.724999999999994</v>
      </c>
      <c r="AX30">
        <v>86.783000000000001</v>
      </c>
      <c r="AY30">
        <v>86.841999999999999</v>
      </c>
      <c r="AZ30">
        <v>86.9</v>
      </c>
      <c r="BA30">
        <v>86.959000000000003</v>
      </c>
      <c r="BB30">
        <v>87.016999999999996</v>
      </c>
      <c r="BC30">
        <v>87.073999999999998</v>
      </c>
      <c r="BD30">
        <v>87.132000000000005</v>
      </c>
      <c r="BE30">
        <v>87.188999999999993</v>
      </c>
      <c r="BF30">
        <v>87.245999999999995</v>
      </c>
      <c r="BG30">
        <v>87.302999999999997</v>
      </c>
      <c r="BH30">
        <v>87.36</v>
      </c>
      <c r="BI30">
        <v>87.421999999999997</v>
      </c>
      <c r="BJ30">
        <v>87.49</v>
      </c>
      <c r="BK30">
        <v>87.563999999999993</v>
      </c>
      <c r="BL30">
        <v>87.643000000000001</v>
      </c>
      <c r="BM30">
        <v>87.727000000000004</v>
      </c>
      <c r="BN30">
        <v>87.816999999999993</v>
      </c>
      <c r="BO30">
        <v>87.912000000000006</v>
      </c>
    </row>
    <row r="31" spans="1:67" x14ac:dyDescent="0.25">
      <c r="A31" t="s">
        <v>4</v>
      </c>
      <c r="B31" t="s">
        <v>5</v>
      </c>
      <c r="C31" t="s">
        <v>26</v>
      </c>
      <c r="D31" t="s">
        <v>27</v>
      </c>
      <c r="E31">
        <v>46.268000000000001</v>
      </c>
      <c r="F31">
        <v>47.701999999999998</v>
      </c>
      <c r="G31">
        <v>49.143000000000001</v>
      </c>
      <c r="H31">
        <v>50.584000000000003</v>
      </c>
      <c r="I31">
        <v>52.027000000000001</v>
      </c>
      <c r="J31">
        <v>52.82</v>
      </c>
      <c r="K31">
        <v>53.587000000000003</v>
      </c>
      <c r="L31">
        <v>54.351999999999997</v>
      </c>
      <c r="M31">
        <v>55.116999999999997</v>
      </c>
      <c r="N31">
        <v>55.877000000000002</v>
      </c>
      <c r="O31">
        <v>56.634999999999998</v>
      </c>
      <c r="P31">
        <v>57.39</v>
      </c>
      <c r="Q31">
        <v>58.143000000000001</v>
      </c>
      <c r="R31">
        <v>58.89</v>
      </c>
      <c r="S31">
        <v>59.606999999999999</v>
      </c>
      <c r="T31">
        <v>60.305999999999997</v>
      </c>
      <c r="U31">
        <v>61.003</v>
      </c>
      <c r="V31">
        <v>61.692999999999998</v>
      </c>
      <c r="W31">
        <v>62.378999999999998</v>
      </c>
      <c r="X31">
        <v>63.061</v>
      </c>
      <c r="Y31">
        <v>63.738</v>
      </c>
      <c r="Z31">
        <v>64.408000000000001</v>
      </c>
      <c r="AA31">
        <v>65.072999999999993</v>
      </c>
      <c r="AB31">
        <v>65.733000000000004</v>
      </c>
      <c r="AC31">
        <v>66.387</v>
      </c>
      <c r="AD31">
        <v>67.034000000000006</v>
      </c>
      <c r="AE31">
        <v>67.566000000000003</v>
      </c>
      <c r="AF31">
        <v>68.051000000000002</v>
      </c>
      <c r="AG31">
        <v>68.531999999999996</v>
      </c>
      <c r="AH31">
        <v>69.007999999999996</v>
      </c>
      <c r="AI31">
        <v>69.480999999999995</v>
      </c>
      <c r="AJ31">
        <v>69.948999999999998</v>
      </c>
      <c r="AK31">
        <v>70.415000000000006</v>
      </c>
      <c r="AL31">
        <v>70.873999999999995</v>
      </c>
      <c r="AM31">
        <v>71.328000000000003</v>
      </c>
      <c r="AN31">
        <v>71.777000000000001</v>
      </c>
      <c r="AO31">
        <v>72.222999999999999</v>
      </c>
      <c r="AP31">
        <v>72.662000000000006</v>
      </c>
      <c r="AQ31">
        <v>73.097999999999999</v>
      </c>
      <c r="AR31">
        <v>73.53</v>
      </c>
      <c r="AS31">
        <v>73.956999999999994</v>
      </c>
      <c r="AT31">
        <v>74.379000000000005</v>
      </c>
      <c r="AU31">
        <v>74.796999999999997</v>
      </c>
      <c r="AV31">
        <v>75.210999999999999</v>
      </c>
      <c r="AW31">
        <v>75.62</v>
      </c>
      <c r="AX31">
        <v>76.024000000000001</v>
      </c>
      <c r="AY31">
        <v>76.423000000000002</v>
      </c>
      <c r="AZ31">
        <v>76.816000000000003</v>
      </c>
      <c r="BA31">
        <v>77.203999999999994</v>
      </c>
      <c r="BB31">
        <v>77.587000000000003</v>
      </c>
      <c r="BC31">
        <v>77.963999999999999</v>
      </c>
      <c r="BD31">
        <v>78.334999999999994</v>
      </c>
      <c r="BE31">
        <v>78.700999999999993</v>
      </c>
      <c r="BF31">
        <v>79.061000000000007</v>
      </c>
      <c r="BG31">
        <v>79.415000000000006</v>
      </c>
      <c r="BH31">
        <v>79.763999999999996</v>
      </c>
      <c r="BI31">
        <v>80.108000000000004</v>
      </c>
      <c r="BJ31">
        <v>80.445999999999998</v>
      </c>
      <c r="BK31">
        <v>80.778000000000006</v>
      </c>
      <c r="BL31">
        <v>81.103999999999999</v>
      </c>
      <c r="BM31">
        <v>81.424999999999997</v>
      </c>
      <c r="BN31">
        <v>81.739999999999995</v>
      </c>
      <c r="BO31">
        <v>82.05</v>
      </c>
    </row>
    <row r="32" spans="1:67" x14ac:dyDescent="0.25">
      <c r="A32" t="s">
        <v>6</v>
      </c>
      <c r="B32" t="s">
        <v>7</v>
      </c>
      <c r="C32" t="s">
        <v>26</v>
      </c>
      <c r="D32" t="s">
        <v>27</v>
      </c>
      <c r="E32">
        <v>50.753</v>
      </c>
      <c r="F32">
        <v>51.59</v>
      </c>
      <c r="G32">
        <v>52.427999999999997</v>
      </c>
      <c r="H32">
        <v>53.265000000000001</v>
      </c>
      <c r="I32">
        <v>54.1</v>
      </c>
      <c r="J32">
        <v>54.930999999999997</v>
      </c>
      <c r="K32">
        <v>55.761000000000003</v>
      </c>
      <c r="L32">
        <v>56.587000000000003</v>
      </c>
      <c r="M32">
        <v>57.411000000000001</v>
      </c>
      <c r="N32">
        <v>58.228999999999999</v>
      </c>
      <c r="O32">
        <v>59.021000000000001</v>
      </c>
      <c r="P32">
        <v>59.779000000000003</v>
      </c>
      <c r="Q32">
        <v>60.531999999999996</v>
      </c>
      <c r="R32">
        <v>61.279000000000003</v>
      </c>
      <c r="S32">
        <v>62.021999999999998</v>
      </c>
      <c r="T32">
        <v>62.759</v>
      </c>
      <c r="U32">
        <v>63.491</v>
      </c>
      <c r="V32">
        <v>64.215000000000003</v>
      </c>
      <c r="W32">
        <v>64.933999999999997</v>
      </c>
      <c r="X32">
        <v>65.646000000000001</v>
      </c>
      <c r="Y32">
        <v>66.338999999999999</v>
      </c>
      <c r="Z32">
        <v>66.87</v>
      </c>
      <c r="AA32">
        <v>67.396000000000001</v>
      </c>
      <c r="AB32">
        <v>67.918999999999997</v>
      </c>
      <c r="AC32">
        <v>68.436999999999998</v>
      </c>
      <c r="AD32">
        <v>68.95</v>
      </c>
      <c r="AE32">
        <v>69.459000000000003</v>
      </c>
      <c r="AF32">
        <v>69.962999999999994</v>
      </c>
      <c r="AG32">
        <v>70.462000000000003</v>
      </c>
      <c r="AH32">
        <v>70.956000000000003</v>
      </c>
      <c r="AI32">
        <v>71.418999999999997</v>
      </c>
      <c r="AJ32">
        <v>71.816000000000003</v>
      </c>
      <c r="AK32">
        <v>72.209000000000003</v>
      </c>
      <c r="AL32">
        <v>72.597999999999999</v>
      </c>
      <c r="AM32">
        <v>72.984999999999999</v>
      </c>
      <c r="AN32">
        <v>73.367999999999995</v>
      </c>
      <c r="AO32">
        <v>73.67</v>
      </c>
      <c r="AP32">
        <v>73.929000000000002</v>
      </c>
      <c r="AQ32">
        <v>74.186000000000007</v>
      </c>
      <c r="AR32">
        <v>74.441000000000003</v>
      </c>
      <c r="AS32">
        <v>74.721999999999994</v>
      </c>
      <c r="AT32">
        <v>75.045000000000002</v>
      </c>
      <c r="AU32">
        <v>75.364999999999995</v>
      </c>
      <c r="AV32">
        <v>75.682000000000002</v>
      </c>
      <c r="AW32">
        <v>75.997</v>
      </c>
      <c r="AX32">
        <v>76.308000000000007</v>
      </c>
      <c r="AY32">
        <v>76.616</v>
      </c>
      <c r="AZ32">
        <v>76.92</v>
      </c>
      <c r="BA32">
        <v>77.221999999999994</v>
      </c>
      <c r="BB32">
        <v>77.52</v>
      </c>
      <c r="BC32">
        <v>77.814999999999998</v>
      </c>
      <c r="BD32">
        <v>78.111000000000004</v>
      </c>
      <c r="BE32">
        <v>78.405000000000001</v>
      </c>
      <c r="BF32">
        <v>78.698999999999998</v>
      </c>
      <c r="BG32">
        <v>78.992999999999995</v>
      </c>
      <c r="BH32">
        <v>79.284999999999997</v>
      </c>
      <c r="BI32">
        <v>79.576999999999998</v>
      </c>
      <c r="BJ32">
        <v>79.867000000000004</v>
      </c>
      <c r="BK32">
        <v>80.156000000000006</v>
      </c>
      <c r="BL32">
        <v>80.444000000000003</v>
      </c>
      <c r="BM32">
        <v>80.730999999999995</v>
      </c>
      <c r="BN32">
        <v>81.016000000000005</v>
      </c>
      <c r="BO32">
        <v>81.3</v>
      </c>
    </row>
    <row r="33" spans="1:67" x14ac:dyDescent="0.25">
      <c r="A33" t="s">
        <v>8</v>
      </c>
      <c r="B33" t="s">
        <v>9</v>
      </c>
      <c r="C33" t="s">
        <v>26</v>
      </c>
      <c r="D33" t="s">
        <v>27</v>
      </c>
      <c r="E33">
        <v>46.811</v>
      </c>
      <c r="F33">
        <v>47.398000000000003</v>
      </c>
      <c r="G33">
        <v>48.514000000000003</v>
      </c>
      <c r="H33">
        <v>49.631999999999998</v>
      </c>
      <c r="I33">
        <v>50.752000000000002</v>
      </c>
      <c r="J33">
        <v>51.868000000000002</v>
      </c>
      <c r="K33">
        <v>52.982999999999997</v>
      </c>
      <c r="L33">
        <v>54.095999999999997</v>
      </c>
      <c r="M33">
        <v>55.207000000000001</v>
      </c>
      <c r="N33">
        <v>56.308999999999997</v>
      </c>
      <c r="O33">
        <v>57.405999999999999</v>
      </c>
      <c r="P33">
        <v>58.496000000000002</v>
      </c>
      <c r="Q33">
        <v>59.546999999999997</v>
      </c>
      <c r="R33">
        <v>60.188000000000002</v>
      </c>
      <c r="S33">
        <v>60.826999999999998</v>
      </c>
      <c r="T33">
        <v>61.460999999999999</v>
      </c>
      <c r="U33">
        <v>62.093000000000004</v>
      </c>
      <c r="V33">
        <v>62.719000000000001</v>
      </c>
      <c r="W33">
        <v>63.341000000000001</v>
      </c>
      <c r="X33">
        <v>63.96</v>
      </c>
      <c r="Y33">
        <v>64.573999999999998</v>
      </c>
      <c r="Z33">
        <v>65.182000000000002</v>
      </c>
      <c r="AA33">
        <v>65.61</v>
      </c>
      <c r="AB33">
        <v>66.031000000000006</v>
      </c>
      <c r="AC33">
        <v>66.448999999999998</v>
      </c>
      <c r="AD33">
        <v>66.864000000000004</v>
      </c>
      <c r="AE33">
        <v>67.277000000000001</v>
      </c>
      <c r="AF33">
        <v>67.686999999999998</v>
      </c>
      <c r="AG33">
        <v>68.094999999999999</v>
      </c>
      <c r="AH33">
        <v>68.498999999999995</v>
      </c>
      <c r="AI33">
        <v>68.900999999999996</v>
      </c>
      <c r="AJ33">
        <v>69.3</v>
      </c>
      <c r="AK33">
        <v>69.697000000000003</v>
      </c>
      <c r="AL33">
        <v>70.088999999999999</v>
      </c>
      <c r="AM33">
        <v>70.521000000000001</v>
      </c>
      <c r="AN33">
        <v>70.950999999999993</v>
      </c>
      <c r="AO33">
        <v>71.376999999999995</v>
      </c>
      <c r="AP33">
        <v>71.798000000000002</v>
      </c>
      <c r="AQ33">
        <v>72.215999999999994</v>
      </c>
      <c r="AR33">
        <v>72.631</v>
      </c>
      <c r="AS33">
        <v>73.042000000000002</v>
      </c>
      <c r="AT33">
        <v>73.447999999999993</v>
      </c>
      <c r="AU33">
        <v>73.849999999999994</v>
      </c>
      <c r="AV33">
        <v>74.248999999999995</v>
      </c>
      <c r="AW33">
        <v>74.644000000000005</v>
      </c>
      <c r="AX33">
        <v>75.034000000000006</v>
      </c>
      <c r="AY33">
        <v>75.421000000000006</v>
      </c>
      <c r="AZ33">
        <v>75.802999999999997</v>
      </c>
      <c r="BA33">
        <v>76.052000000000007</v>
      </c>
      <c r="BB33">
        <v>76.241</v>
      </c>
      <c r="BC33">
        <v>76.430000000000007</v>
      </c>
      <c r="BD33">
        <v>76.617000000000004</v>
      </c>
      <c r="BE33">
        <v>76.804000000000002</v>
      </c>
      <c r="BF33">
        <v>76.989000000000004</v>
      </c>
      <c r="BG33">
        <v>77.173000000000002</v>
      </c>
      <c r="BH33">
        <v>77.356999999999999</v>
      </c>
      <c r="BI33">
        <v>77.539000000000001</v>
      </c>
      <c r="BJ33">
        <v>77.72</v>
      </c>
      <c r="BK33">
        <v>77.906999999999996</v>
      </c>
      <c r="BL33">
        <v>78.099000000000004</v>
      </c>
      <c r="BM33">
        <v>78.296999999999997</v>
      </c>
      <c r="BN33">
        <v>78.5</v>
      </c>
      <c r="BO33">
        <v>78.707999999999998</v>
      </c>
    </row>
    <row r="34" spans="1:67" x14ac:dyDescent="0.25">
      <c r="A34" t="s">
        <v>0</v>
      </c>
      <c r="B34" t="s">
        <v>1</v>
      </c>
      <c r="C34" s="2" t="s">
        <v>30</v>
      </c>
      <c r="AN34">
        <v>6.8903735541163788E-2</v>
      </c>
      <c r="AO34">
        <v>6.9327024909740603E-2</v>
      </c>
      <c r="AP34">
        <v>7.4410557280972775E-2</v>
      </c>
      <c r="AQ34">
        <v>7.7904163964942486E-2</v>
      </c>
      <c r="AR34">
        <v>8.2179420358337474E-2</v>
      </c>
      <c r="AS34">
        <v>8.8229915251067326E-2</v>
      </c>
      <c r="AT34">
        <v>8.8573894415633625E-2</v>
      </c>
      <c r="AU34">
        <v>9.2553336929499005E-2</v>
      </c>
      <c r="AV34">
        <v>9.010839351134961E-2</v>
      </c>
      <c r="AW34">
        <v>7.4804004220282619E-2</v>
      </c>
      <c r="AX34">
        <v>7.9190548602175836E-2</v>
      </c>
      <c r="AY34">
        <v>6.8187096474522674E-2</v>
      </c>
      <c r="AZ34">
        <v>6.6445996190315049E-2</v>
      </c>
      <c r="BA34">
        <v>5.4050093306399358E-2</v>
      </c>
      <c r="BB34">
        <v>8.2093303038923718E-2</v>
      </c>
      <c r="BC34">
        <v>6.9527600434957648E-2</v>
      </c>
      <c r="BD34">
        <v>6.8233385387743331E-2</v>
      </c>
      <c r="BE34">
        <v>6.9903099596227772E-2</v>
      </c>
      <c r="BF34">
        <v>7.2573702820703551E-2</v>
      </c>
      <c r="BG34">
        <v>7.5992829097177708E-2</v>
      </c>
      <c r="BH34">
        <v>7.843174915309771E-2</v>
      </c>
      <c r="BI34">
        <v>8.2122749877896264E-2</v>
      </c>
      <c r="BJ34">
        <v>8.0864167801750084E-2</v>
      </c>
      <c r="BK34">
        <v>8.1054752477627598E-2</v>
      </c>
      <c r="BL34">
        <v>8.6199532193151102E-2</v>
      </c>
      <c r="BM34">
        <v>9.0918672488330798E-2</v>
      </c>
      <c r="BN34">
        <v>7.2200609884294747E-2</v>
      </c>
    </row>
    <row r="35" spans="1:67" x14ac:dyDescent="0.25">
      <c r="A35" s="2" t="s">
        <v>4</v>
      </c>
      <c r="B35" t="s">
        <v>5</v>
      </c>
      <c r="C35" s="2" t="s">
        <v>30</v>
      </c>
      <c r="AN35" s="1"/>
      <c r="AO35" s="1"/>
      <c r="AP35" s="1"/>
      <c r="AQ35">
        <v>0.26405486947519446</v>
      </c>
      <c r="AR35">
        <v>0.25515281352066216</v>
      </c>
      <c r="AS35">
        <v>0.27637873785809214</v>
      </c>
      <c r="AT35" s="1"/>
      <c r="AU35" s="1"/>
      <c r="AV35">
        <v>0.15838679631374752</v>
      </c>
      <c r="AW35" s="1"/>
      <c r="AX35" s="1"/>
      <c r="AY35" s="1"/>
      <c r="AZ35" s="1"/>
      <c r="BA35">
        <v>0.19846495168902395</v>
      </c>
      <c r="BB35">
        <v>0.20980079021330553</v>
      </c>
      <c r="BC35">
        <v>0.20212317869391822</v>
      </c>
      <c r="BD35">
        <v>0.18628129208254179</v>
      </c>
      <c r="BE35">
        <v>0.18085371546755036</v>
      </c>
      <c r="BF35">
        <v>0.16683367596019266</v>
      </c>
      <c r="BG35">
        <v>0.20797962293922806</v>
      </c>
      <c r="BH35">
        <v>0.1980590003915742</v>
      </c>
      <c r="BI35">
        <v>0.20987654328789301</v>
      </c>
      <c r="BJ35">
        <v>0.19623298369231901</v>
      </c>
      <c r="BK35">
        <v>0.19586790077643809</v>
      </c>
      <c r="BL35">
        <v>0.18683153492598234</v>
      </c>
      <c r="BM35">
        <v>0.18183522401130578</v>
      </c>
      <c r="BN35">
        <v>0.18936933947323262</v>
      </c>
    </row>
    <row r="36" spans="1:67" x14ac:dyDescent="0.25">
      <c r="A36" t="s">
        <v>6</v>
      </c>
      <c r="B36" t="s">
        <v>7</v>
      </c>
      <c r="C36" s="2" t="s">
        <v>30</v>
      </c>
      <c r="AN36">
        <v>0.20693021812127937</v>
      </c>
      <c r="AO36">
        <v>0.21207164103226459</v>
      </c>
      <c r="AP36">
        <v>0.22484876609708856</v>
      </c>
      <c r="AQ36">
        <v>0.25033180163424495</v>
      </c>
      <c r="AR36" s="1"/>
      <c r="AS36" s="1"/>
      <c r="AT36" s="1"/>
      <c r="AU36" s="1"/>
      <c r="AV36" s="1"/>
      <c r="AW36" s="1"/>
      <c r="AX36" s="1"/>
      <c r="AY36" s="1"/>
      <c r="AZ36" s="1"/>
      <c r="BA36">
        <v>7.7225337067000771E-2</v>
      </c>
      <c r="BB36">
        <v>8.700369596844558E-2</v>
      </c>
      <c r="BC36">
        <v>8.9736378941055489E-2</v>
      </c>
      <c r="BD36">
        <v>8.5080538212263218E-2</v>
      </c>
      <c r="BE36">
        <v>9.2371577271706001E-2</v>
      </c>
      <c r="BF36">
        <v>9.1874809176187094E-2</v>
      </c>
      <c r="BG36">
        <v>9.651917488166116E-2</v>
      </c>
      <c r="BH36">
        <v>9.7501188027261321E-2</v>
      </c>
      <c r="BI36">
        <v>9.2557138583639093E-2</v>
      </c>
      <c r="BJ36">
        <v>9.2246322223873203E-2</v>
      </c>
      <c r="BK36">
        <v>9.4622969543484134E-2</v>
      </c>
      <c r="BL36">
        <v>9.1882392429885329E-2</v>
      </c>
      <c r="BM36">
        <v>8.3552097595094563E-2</v>
      </c>
      <c r="BN36" s="1"/>
    </row>
    <row r="37" spans="1:67" x14ac:dyDescent="0.25">
      <c r="A37" t="s">
        <v>8</v>
      </c>
      <c r="B37" t="s">
        <v>9</v>
      </c>
      <c r="C37" s="2" t="s">
        <v>30</v>
      </c>
      <c r="AN37">
        <v>5.3209958378989369E-2</v>
      </c>
      <c r="AO37">
        <v>4.6746177642747813E-2</v>
      </c>
      <c r="AP37">
        <v>4.8715108220231819E-2</v>
      </c>
      <c r="AQ37">
        <v>2.4285711507962434E-2</v>
      </c>
      <c r="AR37">
        <v>6.4416896265169096E-2</v>
      </c>
      <c r="AS37">
        <v>5.7543344681577124E-2</v>
      </c>
      <c r="AT37">
        <v>6.3093171680315308E-2</v>
      </c>
      <c r="AU37">
        <v>7.4849170165353945E-2</v>
      </c>
      <c r="AV37">
        <v>7.422181635146495E-2</v>
      </c>
      <c r="AW37">
        <v>9.4300780893159783E-2</v>
      </c>
      <c r="AX37">
        <v>9.5745958032655926E-2</v>
      </c>
      <c r="AY37">
        <v>7.3264457003503772E-2</v>
      </c>
      <c r="AZ37">
        <v>7.8160379049266496E-2</v>
      </c>
      <c r="BA37">
        <v>8.7170755757125254E-2</v>
      </c>
      <c r="BB37">
        <v>0.10715188374434897</v>
      </c>
      <c r="BC37">
        <v>8.8571164330315005E-2</v>
      </c>
      <c r="BD37">
        <v>8.3935367581790959E-2</v>
      </c>
      <c r="BE37">
        <v>9.2289753792611756E-2</v>
      </c>
      <c r="BF37">
        <v>0.10196474722280147</v>
      </c>
      <c r="BG37">
        <v>0.10954202223666007</v>
      </c>
      <c r="BH37">
        <v>0.11286543196287602</v>
      </c>
      <c r="BI37">
        <v>0.11886994749657799</v>
      </c>
      <c r="BJ37">
        <v>0.13261905818186542</v>
      </c>
      <c r="BK37">
        <v>0.12438589470725056</v>
      </c>
      <c r="BL37">
        <v>0.13225753042615662</v>
      </c>
      <c r="BM37">
        <v>0.17301642047959134</v>
      </c>
      <c r="BN37">
        <v>0.13446882853707559</v>
      </c>
    </row>
    <row r="38" spans="1:67" x14ac:dyDescent="0.25">
      <c r="A38" t="s">
        <v>0</v>
      </c>
      <c r="B38" t="s">
        <v>1</v>
      </c>
      <c r="C38" s="3" t="s">
        <v>31</v>
      </c>
      <c r="AN38">
        <v>7.3581298998761716E-2</v>
      </c>
      <c r="AO38">
        <v>7.5046890972932115E-2</v>
      </c>
      <c r="AP38">
        <v>7.8833316283201185E-2</v>
      </c>
      <c r="AQ38">
        <v>8.3722534027480769E-2</v>
      </c>
      <c r="AR38">
        <v>9.0919197549809053E-2</v>
      </c>
      <c r="AS38">
        <v>8.3873537532995979E-2</v>
      </c>
      <c r="AT38">
        <v>8.5549119780916671E-2</v>
      </c>
      <c r="AU38">
        <v>8.49940108639054E-2</v>
      </c>
      <c r="AV38">
        <v>8.6338602686668861E-2</v>
      </c>
      <c r="AW38">
        <v>7.42074437055186E-2</v>
      </c>
      <c r="AX38">
        <v>6.9521523923803799E-2</v>
      </c>
      <c r="AY38">
        <v>5.8328428487345721E-2</v>
      </c>
      <c r="AZ38">
        <v>5.5387820444766471E-2</v>
      </c>
      <c r="BA38">
        <v>5.030264900891461E-2</v>
      </c>
      <c r="BB38">
        <v>8.1403537871755471E-2</v>
      </c>
      <c r="BC38">
        <v>7.0353114623526142E-2</v>
      </c>
      <c r="BD38">
        <v>6.730743627164297E-2</v>
      </c>
      <c r="BE38">
        <v>6.9540167218935661E-2</v>
      </c>
      <c r="BF38">
        <v>7.5529769273189579E-2</v>
      </c>
      <c r="BG38">
        <v>8.029976775168092E-2</v>
      </c>
      <c r="BH38">
        <v>8.005610056315049E-2</v>
      </c>
      <c r="BI38">
        <v>8.2170229204894377E-2</v>
      </c>
      <c r="BJ38">
        <v>8.2779993164350765E-2</v>
      </c>
      <c r="BK38">
        <v>8.2797863815030223E-2</v>
      </c>
      <c r="BL38">
        <v>8.9619237335424137E-2</v>
      </c>
      <c r="BM38">
        <v>9.4963032818891499E-2</v>
      </c>
      <c r="BN38">
        <v>7.3891158565537088E-2</v>
      </c>
    </row>
    <row r="39" spans="1:67" x14ac:dyDescent="0.25">
      <c r="A39" s="3" t="s">
        <v>4</v>
      </c>
      <c r="B39" t="s">
        <v>5</v>
      </c>
      <c r="C39" s="3" t="s">
        <v>31</v>
      </c>
      <c r="AN39" s="1"/>
      <c r="AO39" s="1"/>
      <c r="AP39" s="1"/>
      <c r="AQ39">
        <v>0.16326197456758978</v>
      </c>
      <c r="AR39">
        <v>0.1674433779318823</v>
      </c>
      <c r="AS39">
        <v>0.16607063553697193</v>
      </c>
      <c r="AT39" s="1"/>
      <c r="AU39" s="1"/>
      <c r="AV39">
        <v>0.20711488324451466</v>
      </c>
      <c r="AW39" s="1"/>
      <c r="AX39" s="1"/>
      <c r="AY39" s="1"/>
      <c r="AZ39" s="1"/>
      <c r="BA39">
        <v>0.17333253766618964</v>
      </c>
      <c r="BB39">
        <v>0.17608571814841284</v>
      </c>
      <c r="BC39">
        <v>0.18494201554904258</v>
      </c>
      <c r="BD39">
        <v>0.15586710257282263</v>
      </c>
      <c r="BE39">
        <v>0.20477175272457715</v>
      </c>
      <c r="BF39">
        <v>0.1870018804170937</v>
      </c>
      <c r="BG39">
        <v>0.16986744180792293</v>
      </c>
      <c r="BH39">
        <v>0.163134695776605</v>
      </c>
      <c r="BI39">
        <v>0.19092134521372492</v>
      </c>
      <c r="BJ39">
        <v>0.19340356099590256</v>
      </c>
      <c r="BK39">
        <v>0.19672995006200936</v>
      </c>
      <c r="BL39">
        <v>0.20212997838768806</v>
      </c>
      <c r="BM39">
        <v>0.20846142686901839</v>
      </c>
      <c r="BN39">
        <v>0.19772257081493916</v>
      </c>
    </row>
    <row r="40" spans="1:67" x14ac:dyDescent="0.25">
      <c r="A40" t="s">
        <v>6</v>
      </c>
      <c r="B40" t="s">
        <v>7</v>
      </c>
      <c r="C40" s="3" t="s">
        <v>31</v>
      </c>
      <c r="AN40">
        <v>0.23189093018152118</v>
      </c>
      <c r="AO40">
        <v>0.23415772438899957</v>
      </c>
      <c r="AP40">
        <v>0.23910763005360536</v>
      </c>
      <c r="AQ40">
        <v>0.25286393113233629</v>
      </c>
      <c r="AR40" s="1"/>
      <c r="AS40" s="1"/>
      <c r="AT40" s="1"/>
      <c r="AU40" s="1"/>
      <c r="AV40" s="1"/>
      <c r="AW40" s="1"/>
      <c r="AX40" s="1"/>
      <c r="AY40" s="1"/>
      <c r="AZ40" s="1"/>
      <c r="BA40">
        <v>5.7710463547246293E-2</v>
      </c>
      <c r="BB40">
        <v>6.1592263712031553E-2</v>
      </c>
      <c r="BC40">
        <v>6.0690941305015664E-2</v>
      </c>
      <c r="BD40">
        <v>6.4657506650453792E-2</v>
      </c>
      <c r="BE40">
        <v>7.4809792382639087E-2</v>
      </c>
      <c r="BF40">
        <v>7.6007356953111851E-2</v>
      </c>
      <c r="BG40">
        <v>7.8200077761516898E-2</v>
      </c>
      <c r="BH40">
        <v>6.6924733817975882E-2</v>
      </c>
      <c r="BI40">
        <v>6.3258996685819927E-2</v>
      </c>
      <c r="BJ40">
        <v>6.5420056125405274E-2</v>
      </c>
      <c r="BK40">
        <v>6.5502352719041784E-2</v>
      </c>
      <c r="BL40">
        <v>6.6929576686279899E-2</v>
      </c>
      <c r="BM40">
        <v>6.2314234041155513E-2</v>
      </c>
      <c r="BN40" s="1"/>
    </row>
    <row r="41" spans="1:67" x14ac:dyDescent="0.25">
      <c r="A41" t="s">
        <v>8</v>
      </c>
      <c r="B41" t="s">
        <v>9</v>
      </c>
      <c r="C41" s="3" t="s">
        <v>31</v>
      </c>
      <c r="AN41">
        <v>1.9131398737685254E-2</v>
      </c>
      <c r="AO41">
        <v>2.0275461349424751E-2</v>
      </c>
      <c r="AP41">
        <v>1.9591122676383882E-2</v>
      </c>
      <c r="AQ41">
        <v>2.0376547076850146E-2</v>
      </c>
      <c r="AR41">
        <v>1.9161889525841011E-2</v>
      </c>
      <c r="AS41">
        <v>2.0262391297799994E-2</v>
      </c>
      <c r="AT41">
        <v>1.9415332322508669E-2</v>
      </c>
      <c r="AU41">
        <v>2.1774836160213362E-2</v>
      </c>
      <c r="AV41">
        <v>2.0858566911410015E-2</v>
      </c>
      <c r="AW41">
        <v>2.1512301945124258E-2</v>
      </c>
      <c r="AX41">
        <v>2.0005818866983424E-2</v>
      </c>
      <c r="AY41">
        <v>1.5855215671077599E-2</v>
      </c>
      <c r="AZ41">
        <v>1.6971834505023955E-2</v>
      </c>
      <c r="BA41">
        <v>2.2047046993212183E-2</v>
      </c>
      <c r="BB41">
        <v>2.3680789021273456E-2</v>
      </c>
      <c r="BC41">
        <v>2.271576160267335E-2</v>
      </c>
      <c r="BD41">
        <v>2.2264178108884088E-2</v>
      </c>
      <c r="BE41">
        <v>2.3437079358661867E-2</v>
      </c>
      <c r="BF41">
        <v>2.5043077300099723E-2</v>
      </c>
      <c r="BG41">
        <v>2.394436449800591E-2</v>
      </c>
      <c r="BH41">
        <v>2.81692498957474E-2</v>
      </c>
      <c r="BI41">
        <v>3.0986098026814346E-2</v>
      </c>
      <c r="BJ41">
        <v>2.9571420745458883E-2</v>
      </c>
      <c r="BK41">
        <v>2.6463608451951771E-2</v>
      </c>
      <c r="BL41">
        <v>2.7143293991540345E-2</v>
      </c>
      <c r="BM41">
        <v>2.5733342703176565E-2</v>
      </c>
      <c r="BN41">
        <v>2.2956089578067308E-2</v>
      </c>
    </row>
    <row r="42" spans="1:67" x14ac:dyDescent="0.25">
      <c r="A42" t="s">
        <v>0</v>
      </c>
      <c r="B42" t="s">
        <v>1</v>
      </c>
      <c r="C42" s="5" t="s">
        <v>32</v>
      </c>
      <c r="AN42">
        <v>7.5286339510196726E-2</v>
      </c>
      <c r="AO42">
        <v>7.3152876150735097E-2</v>
      </c>
      <c r="AP42">
        <v>7.747709837179971E-2</v>
      </c>
      <c r="AQ42">
        <v>6.5424832866693011E-2</v>
      </c>
      <c r="AR42">
        <v>0.10329035068037522</v>
      </c>
      <c r="AS42">
        <v>0.34505175177124192</v>
      </c>
      <c r="AT42">
        <v>0.34728647750547925</v>
      </c>
      <c r="AU42">
        <v>0.34180392261294462</v>
      </c>
      <c r="AV42">
        <v>0.33942319326018688</v>
      </c>
      <c r="AW42">
        <v>0.34301223559342331</v>
      </c>
      <c r="AX42">
        <v>0.31239669421487637</v>
      </c>
      <c r="AY42">
        <v>0.30641821946169773</v>
      </c>
      <c r="AZ42">
        <v>0.28940244975299406</v>
      </c>
      <c r="BA42">
        <v>0.34789921337183677</v>
      </c>
      <c r="BB42">
        <v>0.34680581417637663</v>
      </c>
      <c r="BC42">
        <v>0.45031734644274002</v>
      </c>
      <c r="BD42">
        <v>0.44087333747934104</v>
      </c>
      <c r="BE42">
        <v>0.47978080833100867</v>
      </c>
      <c r="BF42">
        <v>0.49997289605854744</v>
      </c>
      <c r="BG42">
        <v>0.52549054772176884</v>
      </c>
      <c r="BH42">
        <v>0.50341462776920354</v>
      </c>
      <c r="BI42">
        <v>0.51070563542076153</v>
      </c>
      <c r="BJ42">
        <v>0.52872087645111343</v>
      </c>
      <c r="BK42">
        <v>0.53554846260329336</v>
      </c>
      <c r="BL42">
        <v>0.52962781799022918</v>
      </c>
      <c r="BM42">
        <v>0.54145988274224288</v>
      </c>
      <c r="BN42">
        <v>0.53438993374419952</v>
      </c>
    </row>
    <row r="43" spans="1:67" x14ac:dyDescent="0.25">
      <c r="A43" s="4" t="s">
        <v>4</v>
      </c>
      <c r="B43" t="s">
        <v>5</v>
      </c>
      <c r="C43" s="5" t="s">
        <v>32</v>
      </c>
      <c r="AN43" s="1"/>
      <c r="AO43" s="1"/>
      <c r="AP43" s="1"/>
      <c r="AQ43">
        <v>0.36974060776454304</v>
      </c>
      <c r="AR43">
        <v>0.3860752784620925</v>
      </c>
      <c r="AS43">
        <v>0.36799591428919021</v>
      </c>
      <c r="AT43" s="1"/>
      <c r="AU43" s="1"/>
      <c r="AV43">
        <v>0.67629183973240414</v>
      </c>
      <c r="AW43">
        <v>0.52329159579920326</v>
      </c>
      <c r="AX43">
        <v>0.43498361069923014</v>
      </c>
      <c r="AY43">
        <v>0.43230677567273423</v>
      </c>
      <c r="AZ43">
        <v>0.37440555734791076</v>
      </c>
      <c r="BA43">
        <v>0.5485027842427348</v>
      </c>
      <c r="BB43">
        <v>0.48205555277051754</v>
      </c>
      <c r="BC43">
        <v>0.48418801948922963</v>
      </c>
      <c r="BD43">
        <v>0.46625229063950463</v>
      </c>
      <c r="BE43">
        <v>0.74738987496849163</v>
      </c>
      <c r="BF43">
        <v>0.62619237998358956</v>
      </c>
      <c r="BG43">
        <v>0.54828245033334266</v>
      </c>
      <c r="BH43">
        <v>0.53752033492533768</v>
      </c>
      <c r="BI43">
        <v>0.402532696170538</v>
      </c>
      <c r="BJ43">
        <v>0.5725834542504904</v>
      </c>
      <c r="BK43">
        <v>0.55473091755781234</v>
      </c>
      <c r="BL43">
        <v>0.50681673768921476</v>
      </c>
      <c r="BM43">
        <v>0.58691106367809243</v>
      </c>
      <c r="BN43">
        <v>0.58424094680471172</v>
      </c>
    </row>
    <row r="44" spans="1:67" x14ac:dyDescent="0.25">
      <c r="A44" t="s">
        <v>6</v>
      </c>
      <c r="B44" t="s">
        <v>7</v>
      </c>
      <c r="C44" s="5" t="s">
        <v>32</v>
      </c>
      <c r="AN44">
        <v>0.3656374511285912</v>
      </c>
      <c r="AO44">
        <v>0.31912947441882517</v>
      </c>
      <c r="AP44">
        <v>0.37111169918444903</v>
      </c>
      <c r="AQ44">
        <v>0.43514500193150329</v>
      </c>
      <c r="AR44">
        <v>0.45935401973068646</v>
      </c>
      <c r="AS44">
        <v>0.47918671042087041</v>
      </c>
      <c r="AT44" s="1"/>
      <c r="AU44" s="1"/>
      <c r="AV44" s="1"/>
      <c r="AW44" s="1"/>
      <c r="AX44" s="1"/>
      <c r="AY44" s="1"/>
      <c r="AZ44" s="1"/>
      <c r="BA44">
        <v>0.83175540291146721</v>
      </c>
      <c r="BB44">
        <v>0.81377198420244001</v>
      </c>
      <c r="BC44">
        <v>0.78413543364505223</v>
      </c>
      <c r="BD44">
        <v>0.79974773109016928</v>
      </c>
      <c r="BE44">
        <v>0.79714372394855637</v>
      </c>
      <c r="BF44">
        <v>0.81942823145243937</v>
      </c>
      <c r="BG44">
        <v>0.81853447779308508</v>
      </c>
      <c r="BH44">
        <v>0.82495710612267925</v>
      </c>
      <c r="BI44">
        <v>0.82904203748476268</v>
      </c>
      <c r="BJ44">
        <v>0.8109655028168451</v>
      </c>
      <c r="BK44">
        <v>0.81057056110512282</v>
      </c>
      <c r="BL44">
        <v>0.81338532140449005</v>
      </c>
      <c r="BM44">
        <v>0.80764950199043484</v>
      </c>
      <c r="BN44" s="1"/>
    </row>
    <row r="45" spans="1:67" x14ac:dyDescent="0.25">
      <c r="A45" t="s">
        <v>8</v>
      </c>
      <c r="B45" t="s">
        <v>9</v>
      </c>
      <c r="C45" s="5" t="s">
        <v>32</v>
      </c>
      <c r="AN45">
        <v>0.79504171030298809</v>
      </c>
      <c r="AO45">
        <v>0.79686399932746355</v>
      </c>
      <c r="AP45">
        <v>0.78422116013644771</v>
      </c>
      <c r="AQ45">
        <v>0.88805124978185601</v>
      </c>
      <c r="AR45">
        <v>0.7370716921264584</v>
      </c>
      <c r="AS45">
        <v>0.79082217416294553</v>
      </c>
      <c r="AT45">
        <v>0.77277035513193093</v>
      </c>
      <c r="AU45">
        <v>0.7596262626657504</v>
      </c>
      <c r="AV45">
        <v>0.77458889613208559</v>
      </c>
      <c r="AW45">
        <v>0.73796169998270666</v>
      </c>
      <c r="AX45">
        <v>0.75887354792405748</v>
      </c>
      <c r="AY45">
        <v>0.77153028649649147</v>
      </c>
      <c r="AZ45">
        <v>0.93308729541249968</v>
      </c>
      <c r="BA45">
        <v>0.77082976543180526</v>
      </c>
      <c r="BB45">
        <v>0.69045770688486618</v>
      </c>
      <c r="BC45">
        <v>0.705514739069804</v>
      </c>
      <c r="BD45">
        <v>0.84149143360004164</v>
      </c>
      <c r="BE45">
        <v>0.75132416561203474</v>
      </c>
      <c r="BF45">
        <v>0.71005647125628657</v>
      </c>
      <c r="BG45">
        <v>0.71940638504790289</v>
      </c>
      <c r="BH45">
        <v>0.73948270029703844</v>
      </c>
      <c r="BI45">
        <v>0.69964161348616016</v>
      </c>
      <c r="BJ45">
        <v>0.73515896539570558</v>
      </c>
      <c r="BK45">
        <v>0.70010210598969835</v>
      </c>
      <c r="BL45">
        <v>0.73835347935571438</v>
      </c>
      <c r="BM45">
        <v>0.76797658780106015</v>
      </c>
      <c r="BN45">
        <v>0.73193382545490171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9743-EDA5-47CB-AF9E-6D3E27597AB4}">
  <dimension ref="A1:AD163"/>
  <sheetViews>
    <sheetView topLeftCell="C51" zoomScale="85" zoomScaleNormal="85" workbookViewId="0">
      <selection activeCell="D56" sqref="D56:D82"/>
    </sheetView>
  </sheetViews>
  <sheetFormatPr baseColWidth="10" defaultRowHeight="15" x14ac:dyDescent="0.25"/>
  <cols>
    <col min="3" max="3" width="69.7109375" bestFit="1" customWidth="1"/>
  </cols>
  <sheetData>
    <row r="1" spans="1:30" x14ac:dyDescent="0.25">
      <c r="A1" t="s">
        <v>12</v>
      </c>
      <c r="B1" t="s">
        <v>13</v>
      </c>
      <c r="C1" t="s">
        <v>14</v>
      </c>
      <c r="D1">
        <v>1995</v>
      </c>
      <c r="E1">
        <v>1996</v>
      </c>
      <c r="F1">
        <v>1997</v>
      </c>
      <c r="G1">
        <v>1998</v>
      </c>
      <c r="H1">
        <v>1999</v>
      </c>
      <c r="I1">
        <v>2000</v>
      </c>
      <c r="J1">
        <v>2001</v>
      </c>
      <c r="K1">
        <v>2002</v>
      </c>
      <c r="L1">
        <v>2003</v>
      </c>
      <c r="M1">
        <v>2004</v>
      </c>
      <c r="N1">
        <v>2005</v>
      </c>
      <c r="O1">
        <v>2006</v>
      </c>
      <c r="P1">
        <v>2007</v>
      </c>
      <c r="Q1">
        <v>2008</v>
      </c>
      <c r="R1">
        <v>2009</v>
      </c>
      <c r="S1">
        <v>2010</v>
      </c>
      <c r="T1">
        <v>2011</v>
      </c>
      <c r="U1">
        <v>2012</v>
      </c>
      <c r="V1">
        <v>2013</v>
      </c>
      <c r="W1">
        <v>2014</v>
      </c>
      <c r="X1">
        <v>2015</v>
      </c>
      <c r="Y1">
        <v>2016</v>
      </c>
      <c r="Z1">
        <v>2017</v>
      </c>
      <c r="AA1">
        <v>2018</v>
      </c>
      <c r="AB1">
        <v>2019</v>
      </c>
      <c r="AC1">
        <v>2020</v>
      </c>
      <c r="AD1">
        <v>2021</v>
      </c>
    </row>
    <row r="2" spans="1:30" x14ac:dyDescent="0.25">
      <c r="A2" t="s">
        <v>0</v>
      </c>
      <c r="B2" t="s">
        <v>1</v>
      </c>
      <c r="C2" t="s">
        <v>2</v>
      </c>
      <c r="D2" s="1"/>
      <c r="E2">
        <v>54.9</v>
      </c>
      <c r="F2" s="1"/>
      <c r="G2">
        <v>55.5</v>
      </c>
      <c r="H2" s="1"/>
      <c r="I2">
        <v>52.8</v>
      </c>
      <c r="J2" s="1"/>
      <c r="K2" s="1"/>
      <c r="L2">
        <v>51.5</v>
      </c>
      <c r="M2" s="1"/>
      <c r="N2" s="1"/>
      <c r="O2">
        <v>47.3</v>
      </c>
      <c r="P2" s="1"/>
      <c r="Q2" s="1"/>
      <c r="R2">
        <v>47</v>
      </c>
      <c r="S2" s="1"/>
      <c r="T2">
        <v>46</v>
      </c>
      <c r="U2" s="1"/>
      <c r="V2">
        <v>45.8</v>
      </c>
      <c r="W2" s="1"/>
      <c r="X2">
        <v>44.4</v>
      </c>
      <c r="Y2" s="1"/>
      <c r="Z2">
        <v>44.4</v>
      </c>
      <c r="AA2" s="1"/>
      <c r="AB2" s="1"/>
      <c r="AC2">
        <v>44.9</v>
      </c>
      <c r="AD2" s="1"/>
    </row>
    <row r="3" spans="1:30" x14ac:dyDescent="0.25">
      <c r="A3" t="s">
        <v>4</v>
      </c>
      <c r="B3" t="s">
        <v>5</v>
      </c>
      <c r="C3" t="s">
        <v>2</v>
      </c>
      <c r="D3" s="1"/>
      <c r="E3">
        <v>56.9</v>
      </c>
      <c r="F3" s="1"/>
      <c r="G3" s="6"/>
      <c r="H3">
        <v>58.7</v>
      </c>
      <c r="I3">
        <v>58.7</v>
      </c>
      <c r="J3">
        <v>57.5</v>
      </c>
      <c r="K3">
        <v>56</v>
      </c>
      <c r="L3">
        <v>53.6</v>
      </c>
      <c r="M3">
        <v>55</v>
      </c>
      <c r="N3">
        <v>53.9</v>
      </c>
      <c r="O3" s="6"/>
      <c r="P3" s="6"/>
      <c r="Q3">
        <v>55.3</v>
      </c>
      <c r="R3">
        <v>54.3</v>
      </c>
      <c r="S3">
        <v>54.6</v>
      </c>
      <c r="T3">
        <v>53.5</v>
      </c>
      <c r="U3">
        <v>52.6</v>
      </c>
      <c r="V3">
        <v>52.6</v>
      </c>
      <c r="W3">
        <v>52.6</v>
      </c>
      <c r="X3">
        <v>51</v>
      </c>
      <c r="Y3">
        <v>50.6</v>
      </c>
      <c r="Z3">
        <v>49.7</v>
      </c>
      <c r="AA3">
        <v>50.4</v>
      </c>
      <c r="AB3">
        <v>51.3</v>
      </c>
      <c r="AC3">
        <v>53.5</v>
      </c>
      <c r="AD3">
        <v>51.5</v>
      </c>
    </row>
    <row r="4" spans="1:30" x14ac:dyDescent="0.25">
      <c r="A4" t="s">
        <v>6</v>
      </c>
      <c r="B4" t="s">
        <v>7</v>
      </c>
      <c r="C4" t="s">
        <v>2</v>
      </c>
      <c r="D4" s="1"/>
      <c r="E4">
        <v>53.6</v>
      </c>
      <c r="F4" s="1"/>
      <c r="G4">
        <v>51.7</v>
      </c>
      <c r="H4" s="1"/>
      <c r="I4">
        <v>52.6</v>
      </c>
      <c r="J4" s="1"/>
      <c r="K4">
        <v>50.1</v>
      </c>
      <c r="L4" s="1"/>
      <c r="M4">
        <v>50</v>
      </c>
      <c r="N4">
        <v>50.1</v>
      </c>
      <c r="O4">
        <v>48.9</v>
      </c>
      <c r="P4" s="1"/>
      <c r="Q4">
        <v>49.9</v>
      </c>
      <c r="R4" s="1"/>
      <c r="S4">
        <v>47.2</v>
      </c>
      <c r="T4" s="1"/>
      <c r="U4">
        <v>48.7</v>
      </c>
      <c r="V4" s="1"/>
      <c r="W4">
        <v>48.7</v>
      </c>
      <c r="X4" s="1"/>
      <c r="Y4">
        <v>47.7</v>
      </c>
      <c r="Z4" s="1"/>
      <c r="AA4">
        <v>46.7</v>
      </c>
      <c r="AB4" s="1"/>
      <c r="AC4">
        <v>45.4</v>
      </c>
      <c r="AD4" s="1"/>
    </row>
    <row r="5" spans="1:30" x14ac:dyDescent="0.25">
      <c r="A5" t="s">
        <v>8</v>
      </c>
      <c r="B5" t="s">
        <v>9</v>
      </c>
      <c r="C5" t="s">
        <v>2</v>
      </c>
      <c r="D5" s="1"/>
      <c r="E5" s="1"/>
      <c r="F5">
        <v>53.3</v>
      </c>
      <c r="G5">
        <v>55.1</v>
      </c>
      <c r="H5">
        <v>54.8</v>
      </c>
      <c r="I5">
        <v>49.1</v>
      </c>
      <c r="J5">
        <v>51.3</v>
      </c>
      <c r="K5">
        <v>53.6</v>
      </c>
      <c r="L5">
        <v>53.1</v>
      </c>
      <c r="M5">
        <v>49.9</v>
      </c>
      <c r="N5">
        <v>50.5</v>
      </c>
      <c r="O5">
        <v>50.3</v>
      </c>
      <c r="P5">
        <v>50</v>
      </c>
      <c r="Q5">
        <v>47.5</v>
      </c>
      <c r="R5">
        <v>47</v>
      </c>
      <c r="S5">
        <v>45.5</v>
      </c>
      <c r="T5">
        <v>44.7</v>
      </c>
      <c r="U5">
        <v>44.4</v>
      </c>
      <c r="V5">
        <v>43.9</v>
      </c>
      <c r="W5">
        <v>43.1</v>
      </c>
      <c r="X5">
        <v>43.4</v>
      </c>
      <c r="Y5">
        <v>43.6</v>
      </c>
      <c r="Z5">
        <v>43.3</v>
      </c>
      <c r="AA5">
        <v>42.4</v>
      </c>
      <c r="AB5">
        <v>41.6</v>
      </c>
      <c r="AC5">
        <v>43.8</v>
      </c>
      <c r="AD5">
        <v>40.200000000000003</v>
      </c>
    </row>
    <row r="6" spans="1:30" x14ac:dyDescent="0.25">
      <c r="A6" t="s">
        <v>0</v>
      </c>
      <c r="B6" t="s">
        <v>1</v>
      </c>
      <c r="C6" t="s">
        <v>10</v>
      </c>
      <c r="D6">
        <v>54.967153277056411</v>
      </c>
      <c r="E6">
        <v>53.920749894325724</v>
      </c>
      <c r="F6">
        <v>54.099298179289249</v>
      </c>
      <c r="G6">
        <v>53.836178515328236</v>
      </c>
      <c r="H6">
        <v>54.695609832156201</v>
      </c>
      <c r="I6">
        <v>58.711923087697251</v>
      </c>
      <c r="J6">
        <v>62.144766968764465</v>
      </c>
      <c r="K6">
        <v>62.483851901629542</v>
      </c>
      <c r="L6">
        <v>65.693419590904981</v>
      </c>
      <c r="M6">
        <v>69.889360053245824</v>
      </c>
      <c r="N6">
        <v>72.062534238029414</v>
      </c>
      <c r="O6">
        <v>73.711635044852059</v>
      </c>
      <c r="P6">
        <v>76.977024714092821</v>
      </c>
      <c r="Q6">
        <v>80.676626240646797</v>
      </c>
      <c r="R6">
        <v>66.686030963141789</v>
      </c>
      <c r="S6">
        <v>69.717680137033753</v>
      </c>
      <c r="T6">
        <v>72.481642807733408</v>
      </c>
      <c r="U6">
        <v>68.156142891334014</v>
      </c>
      <c r="V6">
        <v>65.143287952387851</v>
      </c>
      <c r="W6">
        <v>65.634628121888738</v>
      </c>
      <c r="X6">
        <v>59.349110477593946</v>
      </c>
      <c r="Y6">
        <v>56.057861087739035</v>
      </c>
      <c r="Z6">
        <v>56.026158967570652</v>
      </c>
      <c r="AA6">
        <v>58.177050633467744</v>
      </c>
      <c r="AB6">
        <v>57.546857530648666</v>
      </c>
      <c r="AC6">
        <v>58.133427032855714</v>
      </c>
      <c r="AD6">
        <v>64.721624652418825</v>
      </c>
    </row>
    <row r="7" spans="1:30" x14ac:dyDescent="0.25">
      <c r="A7" t="s">
        <v>4</v>
      </c>
      <c r="B7" t="s">
        <v>5</v>
      </c>
      <c r="C7" t="s">
        <v>10</v>
      </c>
      <c r="D7">
        <v>35.497230317766615</v>
      </c>
      <c r="E7">
        <v>36.044107186328247</v>
      </c>
      <c r="F7">
        <v>35.597068088679265</v>
      </c>
      <c r="G7">
        <v>35.908923053513782</v>
      </c>
      <c r="H7">
        <v>36.149279314179417</v>
      </c>
      <c r="I7">
        <v>32.66708546930672</v>
      </c>
      <c r="J7">
        <v>33.901111794944455</v>
      </c>
      <c r="K7">
        <v>32.982639214423429</v>
      </c>
      <c r="L7">
        <v>36.516183517229983</v>
      </c>
      <c r="M7">
        <v>35.863426933799495</v>
      </c>
      <c r="N7">
        <v>37.422697494954996</v>
      </c>
      <c r="O7">
        <v>39.64135596062934</v>
      </c>
      <c r="P7">
        <v>37.098897098290337</v>
      </c>
      <c r="Q7">
        <v>39.167649416435488</v>
      </c>
      <c r="R7">
        <v>35.156128507458526</v>
      </c>
      <c r="S7">
        <v>34.264603168768147</v>
      </c>
      <c r="T7">
        <v>39.470423554536744</v>
      </c>
      <c r="U7">
        <v>38.835151018668974</v>
      </c>
      <c r="V7">
        <v>37.98664879784566</v>
      </c>
      <c r="W7">
        <v>37.48746564111034</v>
      </c>
      <c r="X7">
        <v>38.360764118445317</v>
      </c>
      <c r="Y7">
        <v>36.202652984202032</v>
      </c>
      <c r="Z7">
        <v>35.282914942458802</v>
      </c>
      <c r="AA7">
        <v>36.534752796897315</v>
      </c>
      <c r="AB7">
        <v>37.558533980838966</v>
      </c>
      <c r="AC7">
        <v>34.131468856678381</v>
      </c>
      <c r="AD7">
        <v>40.245567195992578</v>
      </c>
    </row>
    <row r="8" spans="1:30" x14ac:dyDescent="0.25">
      <c r="A8" t="s">
        <v>6</v>
      </c>
      <c r="B8" t="s">
        <v>7</v>
      </c>
      <c r="C8" t="s">
        <v>10</v>
      </c>
      <c r="D8">
        <v>46.321019294565708</v>
      </c>
      <c r="E8">
        <v>50.419200080037704</v>
      </c>
      <c r="F8">
        <v>48.77736167729406</v>
      </c>
      <c r="G8">
        <v>50.996121626777693</v>
      </c>
      <c r="H8">
        <v>50.617971444279455</v>
      </c>
      <c r="I8">
        <v>52.432681748738695</v>
      </c>
      <c r="J8">
        <v>47.166073017583884</v>
      </c>
      <c r="K8">
        <v>46.697914708391075</v>
      </c>
      <c r="L8">
        <v>50.2056894551963</v>
      </c>
      <c r="M8">
        <v>53.486145239205953</v>
      </c>
      <c r="N8">
        <v>53.938132105771444</v>
      </c>
      <c r="O8">
        <v>56.092724631803392</v>
      </c>
      <c r="P8">
        <v>56.795279361514673</v>
      </c>
      <c r="Q8">
        <v>57.777030929613758</v>
      </c>
      <c r="R8">
        <v>55.967769759144083</v>
      </c>
      <c r="S8">
        <v>60.76031846999269</v>
      </c>
      <c r="T8">
        <v>63.469677920752112</v>
      </c>
      <c r="U8">
        <v>65.767245823391136</v>
      </c>
      <c r="V8">
        <v>63.764876610825915</v>
      </c>
      <c r="W8">
        <v>64.925357901861574</v>
      </c>
      <c r="X8">
        <v>71.08909011346141</v>
      </c>
      <c r="Y8">
        <v>76.062209137811095</v>
      </c>
      <c r="Z8">
        <v>77.115744504443413</v>
      </c>
      <c r="AA8">
        <v>80.559384228778413</v>
      </c>
      <c r="AB8">
        <v>77.897346950567155</v>
      </c>
      <c r="AC8">
        <v>76.938613674979067</v>
      </c>
      <c r="AD8">
        <v>83.941903607788419</v>
      </c>
    </row>
    <row r="9" spans="1:30" x14ac:dyDescent="0.25">
      <c r="A9" t="s">
        <v>8</v>
      </c>
      <c r="B9" t="s">
        <v>9</v>
      </c>
      <c r="C9" t="s">
        <v>10</v>
      </c>
      <c r="D9">
        <v>30.927217847550786</v>
      </c>
      <c r="E9">
        <v>31.654204091264397</v>
      </c>
      <c r="F9">
        <v>33.469545850682678</v>
      </c>
      <c r="G9">
        <v>32.953021785393574</v>
      </c>
      <c r="H9">
        <v>33.205776555849262</v>
      </c>
      <c r="I9">
        <v>35.538032162317812</v>
      </c>
      <c r="J9">
        <v>35.064401431021167</v>
      </c>
      <c r="K9">
        <v>35.24918133176952</v>
      </c>
      <c r="L9">
        <v>37.6246103251002</v>
      </c>
      <c r="M9">
        <v>41.936078267927265</v>
      </c>
      <c r="N9">
        <v>47.357317476839391</v>
      </c>
      <c r="O9">
        <v>51.785056033844235</v>
      </c>
      <c r="P9">
        <v>55.688113283681531</v>
      </c>
      <c r="Q9">
        <v>58.433767389905277</v>
      </c>
      <c r="R9">
        <v>48.111929615351855</v>
      </c>
      <c r="S9">
        <v>51.672808937003346</v>
      </c>
      <c r="T9">
        <v>55.988280283860661</v>
      </c>
      <c r="U9">
        <v>52.619895263229367</v>
      </c>
      <c r="V9">
        <v>49.787142447144362</v>
      </c>
      <c r="W9">
        <v>46.853121091289921</v>
      </c>
      <c r="X9">
        <v>45.162768689114777</v>
      </c>
      <c r="Y9">
        <v>45.388841196415449</v>
      </c>
      <c r="Z9">
        <v>47.513550361997062</v>
      </c>
      <c r="AA9">
        <v>48.631470171736005</v>
      </c>
      <c r="AB9">
        <v>46.943505375440949</v>
      </c>
      <c r="AC9">
        <v>43.834682875339162</v>
      </c>
      <c r="AD9">
        <v>55.969539790980583</v>
      </c>
    </row>
    <row r="10" spans="1:30" x14ac:dyDescent="0.25">
      <c r="A10" t="s">
        <v>0</v>
      </c>
      <c r="B10" t="s">
        <v>1</v>
      </c>
      <c r="C10" t="s">
        <v>16</v>
      </c>
      <c r="D10">
        <v>4.7</v>
      </c>
      <c r="E10">
        <v>7.41</v>
      </c>
      <c r="F10">
        <v>7.14</v>
      </c>
      <c r="G10">
        <v>7.31</v>
      </c>
      <c r="H10">
        <v>11.16</v>
      </c>
      <c r="I10">
        <v>10.49</v>
      </c>
      <c r="J10">
        <v>10.39</v>
      </c>
      <c r="K10">
        <v>10.17</v>
      </c>
      <c r="L10">
        <v>9.77</v>
      </c>
      <c r="M10">
        <v>10.16</v>
      </c>
      <c r="N10">
        <v>9.34</v>
      </c>
      <c r="O10">
        <v>9.02</v>
      </c>
      <c r="P10">
        <v>8.43</v>
      </c>
      <c r="Q10">
        <v>9.2899999999999991</v>
      </c>
      <c r="R10">
        <v>11.31</v>
      </c>
      <c r="S10">
        <v>8.41</v>
      </c>
      <c r="T10">
        <v>7.32</v>
      </c>
      <c r="U10">
        <v>6.64</v>
      </c>
      <c r="V10">
        <v>6.2</v>
      </c>
      <c r="W10">
        <v>6.65</v>
      </c>
      <c r="X10">
        <v>6.49</v>
      </c>
      <c r="Y10">
        <v>6.73</v>
      </c>
      <c r="Z10">
        <v>6.95</v>
      </c>
      <c r="AA10">
        <v>7.21</v>
      </c>
      <c r="AB10">
        <v>7.27</v>
      </c>
      <c r="AC10">
        <v>11.14</v>
      </c>
      <c r="AD10">
        <v>9.35</v>
      </c>
    </row>
    <row r="11" spans="1:30" x14ac:dyDescent="0.25">
      <c r="A11" t="s">
        <v>4</v>
      </c>
      <c r="B11" t="s">
        <v>5</v>
      </c>
      <c r="C11" t="s">
        <v>16</v>
      </c>
      <c r="D11">
        <v>8.7200000000000006</v>
      </c>
      <c r="E11">
        <v>11.81</v>
      </c>
      <c r="F11">
        <v>12.14</v>
      </c>
      <c r="G11">
        <v>15</v>
      </c>
      <c r="H11">
        <v>20.059999999999999</v>
      </c>
      <c r="I11">
        <v>20.52</v>
      </c>
      <c r="J11">
        <v>15.04</v>
      </c>
      <c r="K11">
        <v>15.63</v>
      </c>
      <c r="L11">
        <v>14.19</v>
      </c>
      <c r="M11">
        <v>13.72</v>
      </c>
      <c r="N11">
        <v>11.87</v>
      </c>
      <c r="O11">
        <v>10.962999999999999</v>
      </c>
      <c r="P11">
        <v>10.25</v>
      </c>
      <c r="Q11">
        <v>10.52</v>
      </c>
      <c r="R11">
        <v>11.32</v>
      </c>
      <c r="S11">
        <v>10.98</v>
      </c>
      <c r="T11">
        <v>10.11</v>
      </c>
      <c r="U11">
        <v>9.74</v>
      </c>
      <c r="V11">
        <v>9.0500000000000007</v>
      </c>
      <c r="W11">
        <v>8.57</v>
      </c>
      <c r="X11">
        <v>8.3000000000000007</v>
      </c>
      <c r="Y11">
        <v>8.69</v>
      </c>
      <c r="Z11">
        <v>8.8699999999999992</v>
      </c>
      <c r="AA11">
        <v>9.11</v>
      </c>
      <c r="AB11">
        <v>9.9600000000000009</v>
      </c>
      <c r="AC11">
        <v>15.04</v>
      </c>
      <c r="AD11">
        <v>13.9</v>
      </c>
    </row>
    <row r="12" spans="1:30" x14ac:dyDescent="0.25">
      <c r="A12" t="s">
        <v>6</v>
      </c>
      <c r="B12" t="s">
        <v>7</v>
      </c>
      <c r="C12" t="s">
        <v>16</v>
      </c>
      <c r="D12">
        <v>7.1</v>
      </c>
      <c r="E12">
        <v>5.47</v>
      </c>
      <c r="F12">
        <v>4.24</v>
      </c>
      <c r="G12">
        <v>3.73</v>
      </c>
      <c r="H12">
        <v>2.6</v>
      </c>
      <c r="I12">
        <v>2.65</v>
      </c>
      <c r="J12">
        <v>2.63</v>
      </c>
      <c r="K12">
        <v>3</v>
      </c>
      <c r="L12">
        <v>3.46</v>
      </c>
      <c r="M12">
        <v>3.94</v>
      </c>
      <c r="N12">
        <v>3.56</v>
      </c>
      <c r="O12">
        <v>3.57</v>
      </c>
      <c r="P12">
        <v>3.63</v>
      </c>
      <c r="Q12">
        <v>3.87</v>
      </c>
      <c r="R12">
        <v>5.36</v>
      </c>
      <c r="S12">
        <v>5.3</v>
      </c>
      <c r="T12">
        <v>5.17</v>
      </c>
      <c r="U12">
        <v>4.8899999999999997</v>
      </c>
      <c r="V12">
        <v>4.91</v>
      </c>
      <c r="W12">
        <v>4.8099999999999996</v>
      </c>
      <c r="X12">
        <v>4.3099999999999996</v>
      </c>
      <c r="Y12">
        <v>3.86</v>
      </c>
      <c r="Z12">
        <v>3.42</v>
      </c>
      <c r="AA12">
        <v>3.27</v>
      </c>
      <c r="AB12">
        <v>3.48</v>
      </c>
      <c r="AC12">
        <v>4.45</v>
      </c>
      <c r="AD12">
        <v>4.09</v>
      </c>
    </row>
    <row r="13" spans="1:30" x14ac:dyDescent="0.25">
      <c r="A13" t="s">
        <v>8</v>
      </c>
      <c r="B13" t="s">
        <v>9</v>
      </c>
      <c r="C13" t="s">
        <v>16</v>
      </c>
      <c r="D13">
        <v>4.5439999999999996</v>
      </c>
      <c r="E13">
        <v>4.7690000000000001</v>
      </c>
      <c r="F13">
        <v>4.6399999999999997</v>
      </c>
      <c r="G13">
        <v>4.9749999999999996</v>
      </c>
      <c r="H13">
        <v>4.92</v>
      </c>
      <c r="I13">
        <v>4.8979999999999997</v>
      </c>
      <c r="J13">
        <v>5.0270000000000001</v>
      </c>
      <c r="K13">
        <v>4.84</v>
      </c>
      <c r="L13">
        <v>4.1500000000000004</v>
      </c>
      <c r="M13">
        <v>4.71</v>
      </c>
      <c r="N13">
        <v>4.87</v>
      </c>
      <c r="O13">
        <v>4.17</v>
      </c>
      <c r="P13">
        <v>4.08</v>
      </c>
      <c r="Q13">
        <v>4.03</v>
      </c>
      <c r="R13">
        <v>3.96</v>
      </c>
      <c r="S13">
        <v>3.6</v>
      </c>
      <c r="T13">
        <v>3.48</v>
      </c>
      <c r="U13">
        <v>3.24</v>
      </c>
      <c r="V13">
        <v>3.57</v>
      </c>
      <c r="W13">
        <v>3.21</v>
      </c>
      <c r="X13">
        <v>3.27</v>
      </c>
      <c r="Y13">
        <v>3.74</v>
      </c>
      <c r="Z13">
        <v>3.69</v>
      </c>
      <c r="AA13">
        <v>3.49</v>
      </c>
      <c r="AB13">
        <v>3.38</v>
      </c>
      <c r="AC13">
        <v>7.18</v>
      </c>
      <c r="AD13">
        <v>5.0999999999999996</v>
      </c>
    </row>
    <row r="14" spans="1:30" x14ac:dyDescent="0.25">
      <c r="A14" t="s">
        <v>0</v>
      </c>
      <c r="B14" t="s">
        <v>1</v>
      </c>
      <c r="C14" t="s">
        <v>18</v>
      </c>
      <c r="D14">
        <v>8.2326303411611192</v>
      </c>
      <c r="E14">
        <v>7.3591178178877303</v>
      </c>
      <c r="F14">
        <v>6.1338646435792299</v>
      </c>
      <c r="G14">
        <v>5.1102495451756296</v>
      </c>
      <c r="H14">
        <v>3.3368791752601599</v>
      </c>
      <c r="I14">
        <v>3.8432729570656998</v>
      </c>
      <c r="J14">
        <v>3.5691005300146501</v>
      </c>
      <c r="K14">
        <v>2.4893981665070299</v>
      </c>
      <c r="L14">
        <v>2.8101787574361499</v>
      </c>
      <c r="M14">
        <v>1.0547387140351601</v>
      </c>
      <c r="N14">
        <v>3.05257621387848</v>
      </c>
      <c r="O14">
        <v>3.3920173369940398</v>
      </c>
      <c r="P14">
        <v>4.4077993839804597</v>
      </c>
      <c r="Q14">
        <v>8.7162687303961004</v>
      </c>
      <c r="R14">
        <v>0.35304517836094101</v>
      </c>
      <c r="S14">
        <v>1.4107110795431801</v>
      </c>
      <c r="T14">
        <v>3.3412169425929901</v>
      </c>
      <c r="U14">
        <v>3.0074484021304899</v>
      </c>
      <c r="V14">
        <v>1.78955553984587</v>
      </c>
      <c r="W14">
        <v>4.7186752785467103</v>
      </c>
      <c r="X14">
        <v>4.3487735321705001</v>
      </c>
      <c r="Y14">
        <v>3.7861935589311502</v>
      </c>
      <c r="Z14">
        <v>2.1827184686852301</v>
      </c>
      <c r="AA14">
        <v>2.4348898135305799</v>
      </c>
      <c r="AB14">
        <v>2.5575447570332299</v>
      </c>
      <c r="AC14">
        <v>3.0454908480433098</v>
      </c>
      <c r="AD14">
        <v>4.5245683825913598</v>
      </c>
    </row>
    <row r="15" spans="1:30" x14ac:dyDescent="0.25">
      <c r="A15" t="s">
        <v>4</v>
      </c>
      <c r="B15" t="s">
        <v>5</v>
      </c>
      <c r="C15" t="s">
        <v>18</v>
      </c>
      <c r="D15">
        <v>20.891793019484901</v>
      </c>
      <c r="E15">
        <v>20.797575512740199</v>
      </c>
      <c r="F15">
        <v>18.470021711908899</v>
      </c>
      <c r="G15">
        <v>18.676979927667201</v>
      </c>
      <c r="H15">
        <v>10.873687085746999</v>
      </c>
      <c r="I15">
        <v>9.2253481858536794</v>
      </c>
      <c r="J15">
        <v>7.9655609030483499</v>
      </c>
      <c r="K15">
        <v>6.3515072877887002</v>
      </c>
      <c r="L15">
        <v>7.1297886294186696</v>
      </c>
      <c r="M15">
        <v>5.9040200554649704</v>
      </c>
      <c r="N15">
        <v>5.05101962689697</v>
      </c>
      <c r="O15">
        <v>4.2934236362892504</v>
      </c>
      <c r="P15">
        <v>5.5443848581515596</v>
      </c>
      <c r="Q15">
        <v>6.9968849555450801</v>
      </c>
      <c r="R15">
        <v>4.2025166121648798</v>
      </c>
      <c r="S15">
        <v>2.27200227892008</v>
      </c>
      <c r="T15">
        <v>3.41503344776241</v>
      </c>
      <c r="U15">
        <v>3.1693018884006299</v>
      </c>
      <c r="V15">
        <v>2.0169922431037799</v>
      </c>
      <c r="W15">
        <v>2.89883787761738</v>
      </c>
      <c r="X15">
        <v>4.9898311584953197</v>
      </c>
      <c r="Y15">
        <v>7.5134602462768303</v>
      </c>
      <c r="Z15">
        <v>4.3143132569500704</v>
      </c>
      <c r="AA15">
        <v>3.2405693293056701</v>
      </c>
      <c r="AB15">
        <v>3.5230193274144299</v>
      </c>
      <c r="AC15">
        <v>2.5266350008471199</v>
      </c>
      <c r="AD15">
        <v>3.4950575739945302</v>
      </c>
    </row>
    <row r="16" spans="1:30" x14ac:dyDescent="0.25">
      <c r="A16" t="s">
        <v>6</v>
      </c>
      <c r="B16" t="s">
        <v>7</v>
      </c>
      <c r="C16" t="s">
        <v>18</v>
      </c>
      <c r="D16">
        <v>34.9992712889592</v>
      </c>
      <c r="E16">
        <v>34.3783832235167</v>
      </c>
      <c r="F16">
        <v>20.625628725924798</v>
      </c>
      <c r="G16">
        <v>15.9283950119352</v>
      </c>
      <c r="H16">
        <v>16.5856169707539</v>
      </c>
      <c r="I16">
        <v>9.4915614943540394</v>
      </c>
      <c r="J16">
        <v>6.3677380623503197</v>
      </c>
      <c r="K16">
        <v>5.0307273315129901</v>
      </c>
      <c r="L16">
        <v>4.5469001211871696</v>
      </c>
      <c r="M16">
        <v>4.6884088484314699</v>
      </c>
      <c r="N16">
        <v>3.9880571459743499</v>
      </c>
      <c r="O16">
        <v>3.6294676243912898</v>
      </c>
      <c r="P16">
        <v>3.9668490545823398</v>
      </c>
      <c r="Q16">
        <v>5.1249827457589703</v>
      </c>
      <c r="R16">
        <v>5.2973558422885896</v>
      </c>
      <c r="S16">
        <v>4.1567272268017597</v>
      </c>
      <c r="T16">
        <v>3.4073782460573598</v>
      </c>
      <c r="U16">
        <v>4.1115098107029304</v>
      </c>
      <c r="V16">
        <v>3.8063906974720698</v>
      </c>
      <c r="W16">
        <v>4.0186160807867299</v>
      </c>
      <c r="X16">
        <v>2.7206406496403002</v>
      </c>
      <c r="Y16">
        <v>2.8217078474765298</v>
      </c>
      <c r="Z16">
        <v>6.0414572401899198</v>
      </c>
      <c r="AA16">
        <v>4.8993501535654902</v>
      </c>
      <c r="AB16">
        <v>3.6359614212704998</v>
      </c>
      <c r="AC16">
        <v>3.3968341556999899</v>
      </c>
      <c r="AD16">
        <v>5.6892084768376403</v>
      </c>
    </row>
    <row r="17" spans="1:30" x14ac:dyDescent="0.25">
      <c r="A17" t="s">
        <v>8</v>
      </c>
      <c r="B17" t="s">
        <v>9</v>
      </c>
      <c r="C17" t="s">
        <v>18</v>
      </c>
      <c r="D17">
        <v>11.128702970708799</v>
      </c>
      <c r="E17">
        <v>11.537942411517699</v>
      </c>
      <c r="F17">
        <v>8.5621894895365394</v>
      </c>
      <c r="G17">
        <v>7.2478217521346897</v>
      </c>
      <c r="H17">
        <v>3.4696599629302098</v>
      </c>
      <c r="I17">
        <v>3.7573383334447401</v>
      </c>
      <c r="J17">
        <v>1.9770987850205199</v>
      </c>
      <c r="K17">
        <v>0.19313500385372301</v>
      </c>
      <c r="L17">
        <v>2.25937753363075</v>
      </c>
      <c r="M17">
        <v>3.6624732009223102</v>
      </c>
      <c r="N17">
        <v>1.61630193862544</v>
      </c>
      <c r="O17">
        <v>2.0022580124882099</v>
      </c>
      <c r="P17">
        <v>1.7799864468037201</v>
      </c>
      <c r="Q17">
        <v>5.7858759820675401</v>
      </c>
      <c r="R17">
        <v>2.9362315359669902</v>
      </c>
      <c r="S17">
        <v>1.5283205973290299</v>
      </c>
      <c r="T17">
        <v>3.3693109533385299</v>
      </c>
      <c r="U17">
        <v>3.6112129494017502</v>
      </c>
      <c r="V17">
        <v>2.76789666081994</v>
      </c>
      <c r="W17">
        <v>3.4119457980746999</v>
      </c>
      <c r="X17">
        <v>3.3980919474629898</v>
      </c>
      <c r="Y17">
        <v>3.5571766355628101</v>
      </c>
      <c r="Z17">
        <v>2.99490045809446</v>
      </c>
      <c r="AA17">
        <v>1.5091542302474199</v>
      </c>
      <c r="AB17">
        <v>2.2521219135802402</v>
      </c>
      <c r="AC17">
        <v>2.0024120575929301</v>
      </c>
      <c r="AD17">
        <v>4.27166381536796</v>
      </c>
    </row>
    <row r="18" spans="1:30" x14ac:dyDescent="0.25">
      <c r="A18" t="s">
        <v>0</v>
      </c>
      <c r="B18" t="s">
        <v>1</v>
      </c>
      <c r="C18" t="s">
        <v>20</v>
      </c>
      <c r="D18">
        <v>4.0260627295779328</v>
      </c>
      <c r="E18">
        <v>6.1274129625634988</v>
      </c>
      <c r="F18">
        <v>6.148918279367745</v>
      </c>
      <c r="G18">
        <v>5.6439729974281896</v>
      </c>
      <c r="H18">
        <v>11.589167224009801</v>
      </c>
      <c r="I18">
        <v>6.2108918497459955</v>
      </c>
      <c r="J18">
        <v>5.8723762525288512</v>
      </c>
      <c r="K18">
        <v>3.6274481942109573</v>
      </c>
      <c r="L18">
        <v>5.2628555485304407</v>
      </c>
      <c r="M18">
        <v>6.8604119528454159</v>
      </c>
      <c r="N18">
        <v>6.100813120752643</v>
      </c>
      <c r="O18">
        <v>4.9312193413296894</v>
      </c>
      <c r="P18">
        <v>7.8084740099413246</v>
      </c>
      <c r="Q18">
        <v>10.282062763132526</v>
      </c>
      <c r="R18">
        <v>8.0829078718900824</v>
      </c>
      <c r="S18">
        <v>7.3787573170254444</v>
      </c>
      <c r="T18">
        <v>10.17612078030959</v>
      </c>
      <c r="U18">
        <v>11.903010026840757</v>
      </c>
      <c r="V18">
        <v>7.61823579825269</v>
      </c>
      <c r="W18">
        <v>9.8409100408111474</v>
      </c>
      <c r="X18">
        <v>7.326404389769464</v>
      </c>
      <c r="Y18">
        <v>4.5579186207311224</v>
      </c>
      <c r="Z18">
        <v>1.895024592569738</v>
      </c>
      <c r="AA18">
        <v>2.6887477286039059</v>
      </c>
      <c r="AB18">
        <v>4.8759128431989032</v>
      </c>
      <c r="AC18">
        <v>4.5051447583030617</v>
      </c>
      <c r="AD18">
        <v>5.0307351992430114</v>
      </c>
    </row>
    <row r="19" spans="1:30" x14ac:dyDescent="0.25">
      <c r="A19" t="s">
        <v>4</v>
      </c>
      <c r="B19" t="s">
        <v>5</v>
      </c>
      <c r="C19" t="s">
        <v>20</v>
      </c>
      <c r="D19">
        <v>1.0469302265746125</v>
      </c>
      <c r="E19">
        <v>3.2028492484869329</v>
      </c>
      <c r="F19">
        <v>5.2150752761310839</v>
      </c>
      <c r="G19">
        <v>2.8723026231294675</v>
      </c>
      <c r="H19">
        <v>1.7477115472906219</v>
      </c>
      <c r="I19">
        <v>2.4395074797312679</v>
      </c>
      <c r="J19">
        <v>2.5885193634439014</v>
      </c>
      <c r="K19">
        <v>2.1784475143693958</v>
      </c>
      <c r="L19">
        <v>1.8178393115027884</v>
      </c>
      <c r="M19">
        <v>2.6608348880494734</v>
      </c>
      <c r="N19">
        <v>7.0297941143262683</v>
      </c>
      <c r="O19">
        <v>4.1723850917501952</v>
      </c>
      <c r="P19">
        <v>4.3086768933607997</v>
      </c>
      <c r="Q19">
        <v>4.3562783463006705</v>
      </c>
      <c r="R19">
        <v>3.456270598677146</v>
      </c>
      <c r="S19">
        <v>2.2443359556118478</v>
      </c>
      <c r="T19">
        <v>4.3726953604845411</v>
      </c>
      <c r="U19">
        <v>4.0572804123812762</v>
      </c>
      <c r="V19">
        <v>4.2425245796938116</v>
      </c>
      <c r="W19">
        <v>4.2410725668786471</v>
      </c>
      <c r="X19">
        <v>3.9593985481286031</v>
      </c>
      <c r="Y19">
        <v>4.9016457290347271</v>
      </c>
      <c r="Z19">
        <v>4.393182327954416</v>
      </c>
      <c r="AA19">
        <v>3.3808357321772315</v>
      </c>
      <c r="AB19">
        <v>4.3305824090747205</v>
      </c>
      <c r="AC19">
        <v>2.7609100753614957</v>
      </c>
      <c r="AD19">
        <v>2.945350913320306</v>
      </c>
    </row>
    <row r="20" spans="1:30" x14ac:dyDescent="0.25">
      <c r="A20" t="s">
        <v>6</v>
      </c>
      <c r="B20" t="s">
        <v>7</v>
      </c>
      <c r="C20" t="s">
        <v>20</v>
      </c>
      <c r="D20">
        <v>2.6456588092197912</v>
      </c>
      <c r="E20">
        <v>2.2350861285571542</v>
      </c>
      <c r="F20">
        <v>2.5638268399648165</v>
      </c>
      <c r="G20">
        <v>2.422938511066504</v>
      </c>
      <c r="H20">
        <v>2.3226051403317851</v>
      </c>
      <c r="I20">
        <v>2.596698500083968</v>
      </c>
      <c r="J20">
        <v>3.9724995506564582</v>
      </c>
      <c r="K20">
        <v>2.6110422963704512</v>
      </c>
      <c r="L20">
        <v>2.4896554303788303</v>
      </c>
      <c r="M20">
        <v>3.2140029076803365</v>
      </c>
      <c r="N20">
        <v>2.8674819632203068</v>
      </c>
      <c r="O20">
        <v>2.268278504733058</v>
      </c>
      <c r="P20">
        <v>2.9466504540114911</v>
      </c>
      <c r="Q20">
        <v>2.6804195476308408</v>
      </c>
      <c r="R20">
        <v>2.1833700453844451</v>
      </c>
      <c r="S20">
        <v>2.8856779310272569</v>
      </c>
      <c r="T20">
        <v>2.0241315231111412</v>
      </c>
      <c r="U20">
        <v>1.5179150859320807</v>
      </c>
      <c r="V20">
        <v>3.9960520611049315</v>
      </c>
      <c r="W20">
        <v>2.1620069426904953</v>
      </c>
      <c r="X20">
        <v>3.0933337068120452</v>
      </c>
      <c r="Y20">
        <v>3.6066900849594874</v>
      </c>
      <c r="Z20">
        <v>2.8569259279445984</v>
      </c>
      <c r="AA20">
        <v>3.0966356326802567</v>
      </c>
      <c r="AB20">
        <v>2.3558755327631262</v>
      </c>
      <c r="AC20">
        <v>2.8892900799761079</v>
      </c>
      <c r="AD20">
        <v>2.6293642079029991</v>
      </c>
    </row>
    <row r="21" spans="1:30" x14ac:dyDescent="0.25">
      <c r="A21" t="s">
        <v>8</v>
      </c>
      <c r="B21" t="s">
        <v>9</v>
      </c>
      <c r="C21" t="s">
        <v>20</v>
      </c>
      <c r="D21">
        <v>4.7961874123379591</v>
      </c>
      <c r="E21">
        <v>6.2823481193310036</v>
      </c>
      <c r="F21">
        <v>3.6790217488137893</v>
      </c>
      <c r="G21">
        <v>2.9619921468715638</v>
      </c>
      <c r="H21">
        <v>3.8655354050123929</v>
      </c>
      <c r="I21">
        <v>1.5647901933942405</v>
      </c>
      <c r="J21">
        <v>2.1992245015805882</v>
      </c>
      <c r="K21">
        <v>3.9356208453886752</v>
      </c>
      <c r="L21">
        <v>2.27308642513175</v>
      </c>
      <c r="M21">
        <v>2.3948920754814824</v>
      </c>
      <c r="N21">
        <v>3.3903481692681274</v>
      </c>
      <c r="O21">
        <v>3.9106568045878802</v>
      </c>
      <c r="P21">
        <v>5.3742865592562579</v>
      </c>
      <c r="Q21">
        <v>5.7433569764278634</v>
      </c>
      <c r="R21">
        <v>5.3223754403460557</v>
      </c>
      <c r="S21">
        <v>5.7308773283753469</v>
      </c>
      <c r="T21">
        <v>4.4726265818416611</v>
      </c>
      <c r="U21">
        <v>7.3617379999211803</v>
      </c>
      <c r="V21">
        <v>4.7573490475577307</v>
      </c>
      <c r="W21">
        <v>2.1230297533294995</v>
      </c>
      <c r="X21">
        <v>3.8655134627277801</v>
      </c>
      <c r="Y21">
        <v>3.5462814536237031</v>
      </c>
      <c r="Z21">
        <v>3.5133320228614187</v>
      </c>
      <c r="AA21">
        <v>2.6382459523965553</v>
      </c>
      <c r="AB21">
        <v>2.0848963708272743</v>
      </c>
      <c r="AC21">
        <v>0.39173488165131465</v>
      </c>
      <c r="AD21">
        <v>3.316615237001233</v>
      </c>
    </row>
    <row r="22" spans="1:30" x14ac:dyDescent="0.25">
      <c r="A22" t="s">
        <v>0</v>
      </c>
      <c r="B22" t="s">
        <v>1</v>
      </c>
      <c r="C22" t="s">
        <v>22</v>
      </c>
      <c r="D22">
        <v>73446446283.016388</v>
      </c>
      <c r="E22">
        <v>78575020639.472778</v>
      </c>
      <c r="F22">
        <v>85728899954.448975</v>
      </c>
      <c r="G22">
        <v>81995749804.41571</v>
      </c>
      <c r="H22">
        <v>75596598517.358582</v>
      </c>
      <c r="I22">
        <v>78249883995.625504</v>
      </c>
      <c r="J22">
        <v>71517267767.736008</v>
      </c>
      <c r="K22">
        <v>70295232513.051483</v>
      </c>
      <c r="L22">
        <v>76507853875.664856</v>
      </c>
      <c r="M22">
        <v>99079365628.333282</v>
      </c>
      <c r="N22">
        <v>122314960843.9218</v>
      </c>
      <c r="O22">
        <v>153840051814.05875</v>
      </c>
      <c r="P22">
        <v>172565861848.89862</v>
      </c>
      <c r="Q22">
        <v>179663390874.65265</v>
      </c>
      <c r="R22">
        <v>171412643623.96301</v>
      </c>
      <c r="S22">
        <v>217105434199.50043</v>
      </c>
      <c r="T22">
        <v>251224856981.29395</v>
      </c>
      <c r="U22">
        <v>267175870677.6586</v>
      </c>
      <c r="V22">
        <v>277239473853.80658</v>
      </c>
      <c r="W22">
        <v>259405194672.93539</v>
      </c>
      <c r="X22">
        <v>242496655711.51532</v>
      </c>
      <c r="Y22">
        <v>249298706449.18231</v>
      </c>
      <c r="Z22">
        <v>276364936832.33075</v>
      </c>
      <c r="AA22">
        <v>295402646018.15057</v>
      </c>
      <c r="AB22">
        <v>278493308134.09631</v>
      </c>
      <c r="AC22">
        <v>254096103516.32416</v>
      </c>
      <c r="AD22">
        <v>316713577508.67279</v>
      </c>
    </row>
    <row r="23" spans="1:30" x14ac:dyDescent="0.25">
      <c r="A23" t="s">
        <v>4</v>
      </c>
      <c r="B23" t="s">
        <v>5</v>
      </c>
      <c r="C23" t="s">
        <v>22</v>
      </c>
      <c r="D23">
        <v>92495970511.395065</v>
      </c>
      <c r="E23">
        <v>97153389010.946609</v>
      </c>
      <c r="F23">
        <v>106656492324.76929</v>
      </c>
      <c r="G23">
        <v>98486358604.178391</v>
      </c>
      <c r="H23">
        <v>86278947620.590637</v>
      </c>
      <c r="I23">
        <v>99875074935.083038</v>
      </c>
      <c r="J23">
        <v>98200641189.156754</v>
      </c>
      <c r="K23">
        <v>97945812789.853256</v>
      </c>
      <c r="L23">
        <v>94644969146.135178</v>
      </c>
      <c r="M23">
        <v>117092416651.3954</v>
      </c>
      <c r="N23">
        <v>145600527535.7706</v>
      </c>
      <c r="O23">
        <v>161792959247.8504</v>
      </c>
      <c r="P23">
        <v>206229536757.67429</v>
      </c>
      <c r="Q23">
        <v>242504150472.93127</v>
      </c>
      <c r="R23">
        <v>232468666665.15262</v>
      </c>
      <c r="S23">
        <v>286498534094.96326</v>
      </c>
      <c r="T23">
        <v>334966134865.30542</v>
      </c>
      <c r="U23">
        <v>370691143086.76093</v>
      </c>
      <c r="V23">
        <v>382093697077.68494</v>
      </c>
      <c r="W23">
        <v>381240864422.40662</v>
      </c>
      <c r="X23">
        <v>293492370228.84717</v>
      </c>
      <c r="Y23">
        <v>282720100286.22815</v>
      </c>
      <c r="Z23">
        <v>311866875135.57623</v>
      </c>
      <c r="AA23">
        <v>334198218100.71594</v>
      </c>
      <c r="AB23">
        <v>323031701210.76727</v>
      </c>
      <c r="AC23">
        <v>270150956772.56732</v>
      </c>
      <c r="AD23">
        <v>318511813576.97217</v>
      </c>
    </row>
    <row r="24" spans="1:30" x14ac:dyDescent="0.25">
      <c r="A24" t="s">
        <v>6</v>
      </c>
      <c r="B24" t="s">
        <v>7</v>
      </c>
      <c r="C24" t="s">
        <v>22</v>
      </c>
      <c r="D24">
        <v>360072506961.29321</v>
      </c>
      <c r="E24">
        <v>410972976953.22852</v>
      </c>
      <c r="F24">
        <v>500416010941.52148</v>
      </c>
      <c r="G24">
        <v>526499723362.14423</v>
      </c>
      <c r="H24">
        <v>600233031001.06445</v>
      </c>
      <c r="I24">
        <v>707909864021.7793</v>
      </c>
      <c r="J24">
        <v>756702925694.03967</v>
      </c>
      <c r="K24">
        <v>772109710670.87268</v>
      </c>
      <c r="L24">
        <v>729335024013.22485</v>
      </c>
      <c r="M24">
        <v>782242912348.37134</v>
      </c>
      <c r="N24">
        <v>877476892365.26367</v>
      </c>
      <c r="O24">
        <v>975383402912.58496</v>
      </c>
      <c r="P24">
        <v>1052697085016.3497</v>
      </c>
      <c r="Q24">
        <v>1109987401386.375</v>
      </c>
      <c r="R24">
        <v>900047015737.99487</v>
      </c>
      <c r="S24">
        <v>1057800597973.6508</v>
      </c>
      <c r="T24">
        <v>1180487226406.7791</v>
      </c>
      <c r="U24">
        <v>1201093787127.416</v>
      </c>
      <c r="V24">
        <v>1274443916251.6384</v>
      </c>
      <c r="W24">
        <v>1315356131262.4836</v>
      </c>
      <c r="X24">
        <v>1171870072962.7612</v>
      </c>
      <c r="Y24">
        <v>1078493059306.9497</v>
      </c>
      <c r="Z24">
        <v>1158912015259.0129</v>
      </c>
      <c r="AA24">
        <v>1222405556421.1277</v>
      </c>
      <c r="AB24">
        <v>1269009571610.7576</v>
      </c>
      <c r="AC24">
        <v>1090514966785.9084</v>
      </c>
      <c r="AD24">
        <v>1272838810896.0928</v>
      </c>
    </row>
    <row r="25" spans="1:30" x14ac:dyDescent="0.25">
      <c r="A25" t="s">
        <v>8</v>
      </c>
      <c r="B25" t="s">
        <v>9</v>
      </c>
      <c r="C25" t="s">
        <v>22</v>
      </c>
      <c r="D25">
        <v>53312793687.383636</v>
      </c>
      <c r="E25">
        <v>55252414130.301918</v>
      </c>
      <c r="F25">
        <v>58147522522.522522</v>
      </c>
      <c r="G25">
        <v>55501467877.381035</v>
      </c>
      <c r="H25">
        <v>50187324567.882996</v>
      </c>
      <c r="I25">
        <v>51744749133.21299</v>
      </c>
      <c r="J25">
        <v>52030158775.405487</v>
      </c>
      <c r="K25">
        <v>54777553515.080879</v>
      </c>
      <c r="L25">
        <v>58731030121.867096</v>
      </c>
      <c r="M25">
        <v>66768703497.568687</v>
      </c>
      <c r="N25">
        <v>76060606060.606064</v>
      </c>
      <c r="O25">
        <v>88643193061.748001</v>
      </c>
      <c r="P25">
        <v>102170981144.13551</v>
      </c>
      <c r="Q25">
        <v>120550599815.44141</v>
      </c>
      <c r="R25">
        <v>120822986521.47932</v>
      </c>
      <c r="S25">
        <v>147527631520.72919</v>
      </c>
      <c r="T25">
        <v>171761737046.58508</v>
      </c>
      <c r="U25">
        <v>192649991136.08969</v>
      </c>
      <c r="V25">
        <v>201175541637.44107</v>
      </c>
      <c r="W25">
        <v>200786240836.8179</v>
      </c>
      <c r="X25">
        <v>189802961890.09708</v>
      </c>
      <c r="Y25">
        <v>191898127860.84256</v>
      </c>
      <c r="Z25">
        <v>211007952315.88757</v>
      </c>
      <c r="AA25">
        <v>222597030191.04111</v>
      </c>
      <c r="AB25">
        <v>228325852220.76141</v>
      </c>
      <c r="AC25">
        <v>201947603715.40918</v>
      </c>
      <c r="AD25">
        <v>223717791482.57712</v>
      </c>
    </row>
    <row r="26" spans="1:30" x14ac:dyDescent="0.25">
      <c r="A26" t="s">
        <v>0</v>
      </c>
      <c r="B26" t="s">
        <v>1</v>
      </c>
      <c r="C26" t="s">
        <v>24</v>
      </c>
      <c r="D26">
        <v>9.8290996809860509</v>
      </c>
      <c r="E26">
        <v>11.304238776243428</v>
      </c>
      <c r="F26">
        <v>11.437643817239138</v>
      </c>
      <c r="G26">
        <v>11.807586436681113</v>
      </c>
      <c r="H26">
        <v>12.652204599600802</v>
      </c>
      <c r="I26">
        <v>12.59092586710385</v>
      </c>
      <c r="J26">
        <v>12.643097683842495</v>
      </c>
      <c r="K26">
        <v>12.748593873906906</v>
      </c>
      <c r="L26">
        <v>12.17818843945664</v>
      </c>
      <c r="M26">
        <v>11.430209505236441</v>
      </c>
      <c r="N26">
        <v>10.953630550540524</v>
      </c>
      <c r="O26">
        <v>10.297115456796938</v>
      </c>
      <c r="P26">
        <v>10.545955276067348</v>
      </c>
      <c r="Q26">
        <v>11.264929190343768</v>
      </c>
      <c r="R26">
        <v>12.868527794758705</v>
      </c>
      <c r="S26">
        <v>12.546176948296296</v>
      </c>
      <c r="T26">
        <v>12.311190909785751</v>
      </c>
      <c r="U26">
        <v>12.325931510779196</v>
      </c>
      <c r="V26">
        <v>12.785584217553186</v>
      </c>
      <c r="W26">
        <v>13.226325978064638</v>
      </c>
      <c r="X26">
        <v>13.59211771802987</v>
      </c>
      <c r="Y26">
        <v>14.34266761927557</v>
      </c>
      <c r="Z26">
        <v>14.648713196218715</v>
      </c>
      <c r="AA26">
        <v>14.856473757390878</v>
      </c>
      <c r="AB26">
        <v>15.236772833895529</v>
      </c>
      <c r="AC26">
        <v>16.012744668992553</v>
      </c>
      <c r="AD26">
        <v>14.65610471063151</v>
      </c>
    </row>
    <row r="27" spans="1:30" x14ac:dyDescent="0.25">
      <c r="A27" t="s">
        <v>4</v>
      </c>
      <c r="B27" t="s">
        <v>5</v>
      </c>
      <c r="C27" t="s">
        <v>24</v>
      </c>
      <c r="D27">
        <v>14.948376586967537</v>
      </c>
      <c r="E27">
        <v>17.994533865479703</v>
      </c>
      <c r="F27">
        <v>19.921313641958683</v>
      </c>
      <c r="G27">
        <v>20.306935794129355</v>
      </c>
      <c r="H27">
        <v>22.160593073579221</v>
      </c>
      <c r="I27">
        <v>16.472850559389251</v>
      </c>
      <c r="J27">
        <v>16.566231719142266</v>
      </c>
      <c r="K27">
        <v>16.040893026744332</v>
      </c>
      <c r="L27">
        <v>15.610347169949879</v>
      </c>
      <c r="M27">
        <v>15.681598118026265</v>
      </c>
      <c r="N27">
        <v>13.956172068718598</v>
      </c>
      <c r="O27">
        <v>13.880619700003145</v>
      </c>
      <c r="P27">
        <v>13.730029451162878</v>
      </c>
      <c r="Q27">
        <v>13.143945911691016</v>
      </c>
      <c r="R27">
        <v>13.804144552947323</v>
      </c>
      <c r="S27">
        <v>13.7602470315774</v>
      </c>
      <c r="T27">
        <v>13.349261659098289</v>
      </c>
      <c r="U27">
        <v>13.475477376831751</v>
      </c>
      <c r="V27">
        <v>14.097323457868931</v>
      </c>
      <c r="W27">
        <v>14.243750516120659</v>
      </c>
      <c r="X27">
        <v>14.811629791274179</v>
      </c>
      <c r="Y27">
        <v>14.541284722302619</v>
      </c>
      <c r="Z27">
        <v>14.880642627524388</v>
      </c>
      <c r="AA27">
        <v>15.421480859817512</v>
      </c>
      <c r="AB27">
        <v>15.773233415214873</v>
      </c>
      <c r="AC27">
        <v>17.171372960144005</v>
      </c>
      <c r="AD27">
        <v>16.046976905648734</v>
      </c>
    </row>
    <row r="28" spans="1:30" x14ac:dyDescent="0.25">
      <c r="A28" t="s">
        <v>6</v>
      </c>
      <c r="B28" t="s">
        <v>7</v>
      </c>
      <c r="C28" t="s">
        <v>24</v>
      </c>
      <c r="D28">
        <v>8.5511600584239442</v>
      </c>
      <c r="E28">
        <v>8.1197141797375494</v>
      </c>
      <c r="F28">
        <v>8.2616024353603912</v>
      </c>
      <c r="G28">
        <v>8.5431286520988312</v>
      </c>
      <c r="H28">
        <v>9.1785121865545598</v>
      </c>
      <c r="I28">
        <v>9.5152193443858835</v>
      </c>
      <c r="J28">
        <v>9.8811260330767077</v>
      </c>
      <c r="K28">
        <v>10.377716445941864</v>
      </c>
      <c r="L28">
        <v>11.033790373907147</v>
      </c>
      <c r="M28">
        <v>10.487289795328653</v>
      </c>
      <c r="N28">
        <v>10.521706666505674</v>
      </c>
      <c r="O28">
        <v>10.344423497611603</v>
      </c>
      <c r="P28">
        <v>10.405381142981495</v>
      </c>
      <c r="Q28">
        <v>10.729518881368934</v>
      </c>
      <c r="R28">
        <v>11.916963845732456</v>
      </c>
      <c r="S28">
        <v>11.771363308628574</v>
      </c>
      <c r="T28">
        <v>11.777083105444804</v>
      </c>
      <c r="U28">
        <v>11.946733981518953</v>
      </c>
      <c r="V28">
        <v>12.191387292476998</v>
      </c>
      <c r="W28">
        <v>12.194961984342989</v>
      </c>
      <c r="X28">
        <v>12.317195897803728</v>
      </c>
      <c r="Y28">
        <v>12.010413048367678</v>
      </c>
      <c r="Z28">
        <v>11.616596402102111</v>
      </c>
      <c r="AA28">
        <v>11.570327778217841</v>
      </c>
      <c r="AB28">
        <v>11.393448204480263</v>
      </c>
      <c r="AC28">
        <v>12.505530763438715</v>
      </c>
      <c r="AD28">
        <v>11.800052470361544</v>
      </c>
    </row>
    <row r="29" spans="1:30" x14ac:dyDescent="0.25">
      <c r="A29" t="s">
        <v>8</v>
      </c>
      <c r="B29" t="s">
        <v>9</v>
      </c>
      <c r="C29" t="s">
        <v>24</v>
      </c>
      <c r="D29">
        <v>9.8783499496935878</v>
      </c>
      <c r="E29">
        <v>10.359423624323409</v>
      </c>
      <c r="F29">
        <v>10.238533294599916</v>
      </c>
      <c r="G29">
        <v>10.981265299595291</v>
      </c>
      <c r="H29">
        <v>11.548990633407708</v>
      </c>
      <c r="I29">
        <v>11.450626855092368</v>
      </c>
      <c r="J29">
        <v>11.717170610375453</v>
      </c>
      <c r="K29">
        <v>11.165025870435048</v>
      </c>
      <c r="L29">
        <v>11.51871662988103</v>
      </c>
      <c r="M29">
        <v>11.256279202404194</v>
      </c>
      <c r="N29">
        <v>11.44451224132499</v>
      </c>
      <c r="O29">
        <v>10.916695088382925</v>
      </c>
      <c r="P29">
        <v>10.455030294688967</v>
      </c>
      <c r="Q29">
        <v>10.370861790830661</v>
      </c>
      <c r="R29">
        <v>11.466355995306959</v>
      </c>
      <c r="S29">
        <v>10.525835924603632</v>
      </c>
      <c r="T29">
        <v>10.362351468875318</v>
      </c>
      <c r="U29">
        <v>10.871212344848081</v>
      </c>
      <c r="V29">
        <v>11.500930906843085</v>
      </c>
      <c r="W29">
        <v>12.402090375955414</v>
      </c>
      <c r="X29">
        <v>12.965573379923761</v>
      </c>
      <c r="Y29">
        <v>13.163688803522794</v>
      </c>
      <c r="Z29">
        <v>13.212275196260407</v>
      </c>
      <c r="AA29">
        <v>13.077442494956177</v>
      </c>
      <c r="AB29">
        <v>13.244372585251135</v>
      </c>
      <c r="AC29">
        <v>16.051828080391616</v>
      </c>
      <c r="AD29">
        <v>13.866628885133773</v>
      </c>
    </row>
    <row r="30" spans="1:30" x14ac:dyDescent="0.25">
      <c r="A30" t="s">
        <v>0</v>
      </c>
      <c r="B30" t="s">
        <v>1</v>
      </c>
      <c r="C30" t="s">
        <v>26</v>
      </c>
      <c r="D30">
        <v>84.545000000000002</v>
      </c>
      <c r="E30">
        <v>84.861000000000004</v>
      </c>
      <c r="F30">
        <v>85.171999999999997</v>
      </c>
      <c r="G30">
        <v>85.477000000000004</v>
      </c>
      <c r="H30">
        <v>85.778000000000006</v>
      </c>
      <c r="I30">
        <v>86.072999999999993</v>
      </c>
      <c r="J30">
        <v>86.363</v>
      </c>
      <c r="K30">
        <v>86.605999999999995</v>
      </c>
      <c r="L30">
        <v>86.665000000000006</v>
      </c>
      <c r="M30">
        <v>86.724999999999994</v>
      </c>
      <c r="N30">
        <v>86.783000000000001</v>
      </c>
      <c r="O30">
        <v>86.841999999999999</v>
      </c>
      <c r="P30">
        <v>86.9</v>
      </c>
      <c r="Q30">
        <v>86.959000000000003</v>
      </c>
      <c r="R30">
        <v>87.016999999999996</v>
      </c>
      <c r="S30">
        <v>87.073999999999998</v>
      </c>
      <c r="T30">
        <v>87.132000000000005</v>
      </c>
      <c r="U30">
        <v>87.188999999999993</v>
      </c>
      <c r="V30">
        <v>87.245999999999995</v>
      </c>
      <c r="W30">
        <v>87.302999999999997</v>
      </c>
      <c r="X30">
        <v>87.36</v>
      </c>
      <c r="Y30">
        <v>87.421999999999997</v>
      </c>
      <c r="Z30">
        <v>87.49</v>
      </c>
      <c r="AA30">
        <v>87.563999999999993</v>
      </c>
      <c r="AB30">
        <v>87.643000000000001</v>
      </c>
      <c r="AC30">
        <v>87.727000000000004</v>
      </c>
      <c r="AD30">
        <v>87.816999999999993</v>
      </c>
    </row>
    <row r="31" spans="1:30" x14ac:dyDescent="0.25">
      <c r="A31" t="s">
        <v>4</v>
      </c>
      <c r="B31" t="s">
        <v>5</v>
      </c>
      <c r="C31" t="s">
        <v>26</v>
      </c>
      <c r="D31">
        <v>71.777000000000001</v>
      </c>
      <c r="E31">
        <v>72.222999999999999</v>
      </c>
      <c r="F31">
        <v>72.662000000000006</v>
      </c>
      <c r="G31">
        <v>73.097999999999999</v>
      </c>
      <c r="H31">
        <v>73.53</v>
      </c>
      <c r="I31">
        <v>73.956999999999994</v>
      </c>
      <c r="J31">
        <v>74.379000000000005</v>
      </c>
      <c r="K31">
        <v>74.796999999999997</v>
      </c>
      <c r="L31">
        <v>75.210999999999999</v>
      </c>
      <c r="M31">
        <v>75.62</v>
      </c>
      <c r="N31">
        <v>76.024000000000001</v>
      </c>
      <c r="O31">
        <v>76.423000000000002</v>
      </c>
      <c r="P31">
        <v>76.816000000000003</v>
      </c>
      <c r="Q31">
        <v>77.203999999999994</v>
      </c>
      <c r="R31">
        <v>77.587000000000003</v>
      </c>
      <c r="S31">
        <v>77.963999999999999</v>
      </c>
      <c r="T31">
        <v>78.334999999999994</v>
      </c>
      <c r="U31">
        <v>78.700999999999993</v>
      </c>
      <c r="V31">
        <v>79.061000000000007</v>
      </c>
      <c r="W31">
        <v>79.415000000000006</v>
      </c>
      <c r="X31">
        <v>79.763999999999996</v>
      </c>
      <c r="Y31">
        <v>80.108000000000004</v>
      </c>
      <c r="Z31">
        <v>80.445999999999998</v>
      </c>
      <c r="AA31">
        <v>80.778000000000006</v>
      </c>
      <c r="AB31">
        <v>81.103999999999999</v>
      </c>
      <c r="AC31">
        <v>81.424999999999997</v>
      </c>
      <c r="AD31">
        <v>81.739999999999995</v>
      </c>
    </row>
    <row r="32" spans="1:30" x14ac:dyDescent="0.25">
      <c r="A32" t="s">
        <v>6</v>
      </c>
      <c r="B32" t="s">
        <v>7</v>
      </c>
      <c r="C32" t="s">
        <v>26</v>
      </c>
      <c r="D32">
        <v>73.367999999999995</v>
      </c>
      <c r="E32">
        <v>73.67</v>
      </c>
      <c r="F32">
        <v>73.929000000000002</v>
      </c>
      <c r="G32">
        <v>74.186000000000007</v>
      </c>
      <c r="H32">
        <v>74.441000000000003</v>
      </c>
      <c r="I32">
        <v>74.721999999999994</v>
      </c>
      <c r="J32">
        <v>75.045000000000002</v>
      </c>
      <c r="K32">
        <v>75.364999999999995</v>
      </c>
      <c r="L32">
        <v>75.682000000000002</v>
      </c>
      <c r="M32">
        <v>75.997</v>
      </c>
      <c r="N32">
        <v>76.308000000000007</v>
      </c>
      <c r="O32">
        <v>76.616</v>
      </c>
      <c r="P32">
        <v>76.92</v>
      </c>
      <c r="Q32">
        <v>77.221999999999994</v>
      </c>
      <c r="R32">
        <v>77.52</v>
      </c>
      <c r="S32">
        <v>77.814999999999998</v>
      </c>
      <c r="T32">
        <v>78.111000000000004</v>
      </c>
      <c r="U32">
        <v>78.405000000000001</v>
      </c>
      <c r="V32">
        <v>78.698999999999998</v>
      </c>
      <c r="W32">
        <v>78.992999999999995</v>
      </c>
      <c r="X32">
        <v>79.284999999999997</v>
      </c>
      <c r="Y32">
        <v>79.576999999999998</v>
      </c>
      <c r="Z32">
        <v>79.867000000000004</v>
      </c>
      <c r="AA32">
        <v>80.156000000000006</v>
      </c>
      <c r="AB32">
        <v>80.444000000000003</v>
      </c>
      <c r="AC32">
        <v>80.730999999999995</v>
      </c>
      <c r="AD32">
        <v>81.016000000000005</v>
      </c>
    </row>
    <row r="33" spans="1:30" x14ac:dyDescent="0.25">
      <c r="A33" t="s">
        <v>8</v>
      </c>
      <c r="B33" t="s">
        <v>9</v>
      </c>
      <c r="C33" t="s">
        <v>26</v>
      </c>
      <c r="D33">
        <v>70.950999999999993</v>
      </c>
      <c r="E33">
        <v>71.376999999999995</v>
      </c>
      <c r="F33">
        <v>71.798000000000002</v>
      </c>
      <c r="G33">
        <v>72.215999999999994</v>
      </c>
      <c r="H33">
        <v>72.631</v>
      </c>
      <c r="I33">
        <v>73.042000000000002</v>
      </c>
      <c r="J33">
        <v>73.447999999999993</v>
      </c>
      <c r="K33">
        <v>73.849999999999994</v>
      </c>
      <c r="L33">
        <v>74.248999999999995</v>
      </c>
      <c r="M33">
        <v>74.644000000000005</v>
      </c>
      <c r="N33">
        <v>75.034000000000006</v>
      </c>
      <c r="O33">
        <v>75.421000000000006</v>
      </c>
      <c r="P33">
        <v>75.802999999999997</v>
      </c>
      <c r="Q33">
        <v>76.052000000000007</v>
      </c>
      <c r="R33">
        <v>76.241</v>
      </c>
      <c r="S33">
        <v>76.430000000000007</v>
      </c>
      <c r="T33">
        <v>76.617000000000004</v>
      </c>
      <c r="U33">
        <v>76.804000000000002</v>
      </c>
      <c r="V33">
        <v>76.989000000000004</v>
      </c>
      <c r="W33">
        <v>77.173000000000002</v>
      </c>
      <c r="X33">
        <v>77.356999999999999</v>
      </c>
      <c r="Y33">
        <v>77.539000000000001</v>
      </c>
      <c r="Z33">
        <v>77.72</v>
      </c>
      <c r="AA33">
        <v>77.906999999999996</v>
      </c>
      <c r="AB33">
        <v>78.099000000000004</v>
      </c>
      <c r="AC33">
        <v>78.296999999999997</v>
      </c>
      <c r="AD33">
        <v>78.5</v>
      </c>
    </row>
    <row r="34" spans="1:30" x14ac:dyDescent="0.25">
      <c r="A34" t="s">
        <v>0</v>
      </c>
      <c r="B34" t="s">
        <v>1</v>
      </c>
      <c r="C34" s="2" t="s">
        <v>30</v>
      </c>
      <c r="D34">
        <v>6.8903735541163788E-2</v>
      </c>
      <c r="E34">
        <v>6.9327024909740603E-2</v>
      </c>
      <c r="F34">
        <v>7.4410557280972775E-2</v>
      </c>
      <c r="G34">
        <v>7.7904163964942486E-2</v>
      </c>
      <c r="H34">
        <v>8.2179420358337474E-2</v>
      </c>
      <c r="I34">
        <v>8.8229915251067326E-2</v>
      </c>
      <c r="J34">
        <v>8.8573894415633625E-2</v>
      </c>
      <c r="K34">
        <v>9.2553336929499005E-2</v>
      </c>
      <c r="L34">
        <v>9.010839351134961E-2</v>
      </c>
      <c r="M34">
        <v>7.4804004220282619E-2</v>
      </c>
      <c r="N34">
        <v>7.9190548602175836E-2</v>
      </c>
      <c r="O34">
        <v>6.8187096474522674E-2</v>
      </c>
      <c r="P34">
        <v>6.6445996190315049E-2</v>
      </c>
      <c r="Q34">
        <v>5.4050093306399358E-2</v>
      </c>
      <c r="R34">
        <v>8.2093303038923718E-2</v>
      </c>
      <c r="S34">
        <v>6.9527600434957648E-2</v>
      </c>
      <c r="T34">
        <v>6.8233385387743331E-2</v>
      </c>
      <c r="U34">
        <v>6.9903099596227772E-2</v>
      </c>
      <c r="V34">
        <v>7.2573702820703551E-2</v>
      </c>
      <c r="W34">
        <v>7.5992829097177708E-2</v>
      </c>
      <c r="X34">
        <v>7.843174915309771E-2</v>
      </c>
      <c r="Y34">
        <v>8.2122749877896264E-2</v>
      </c>
      <c r="Z34">
        <v>8.0864167801750084E-2</v>
      </c>
      <c r="AA34">
        <v>8.1054752477627598E-2</v>
      </c>
      <c r="AB34">
        <v>8.6199532193151102E-2</v>
      </c>
      <c r="AC34">
        <v>9.0918672488330798E-2</v>
      </c>
      <c r="AD34">
        <v>7.2200609884294747E-2</v>
      </c>
    </row>
    <row r="35" spans="1:30" x14ac:dyDescent="0.25">
      <c r="A35" s="2" t="s">
        <v>4</v>
      </c>
      <c r="B35" t="s">
        <v>5</v>
      </c>
      <c r="C35" s="2" t="s">
        <v>30</v>
      </c>
      <c r="D35" s="1"/>
      <c r="E35" s="1"/>
      <c r="F35" s="1"/>
      <c r="G35">
        <v>0.26405486947519446</v>
      </c>
      <c r="H35">
        <v>0.25515281352066216</v>
      </c>
      <c r="I35">
        <v>0.27637873785809214</v>
      </c>
      <c r="J35" s="6"/>
      <c r="K35" s="6"/>
      <c r="L35">
        <v>0.15838679631374752</v>
      </c>
      <c r="M35" s="1"/>
      <c r="N35" s="1"/>
      <c r="O35" s="1"/>
      <c r="P35" s="1"/>
      <c r="Q35">
        <v>0.19846495168902395</v>
      </c>
      <c r="R35">
        <v>0.20980079021330553</v>
      </c>
      <c r="S35">
        <v>0.20212317869391822</v>
      </c>
      <c r="T35">
        <v>0.18628129208254179</v>
      </c>
      <c r="U35">
        <v>0.18085371546755036</v>
      </c>
      <c r="V35">
        <v>0.16683367596019266</v>
      </c>
      <c r="W35">
        <v>0.20797962293922806</v>
      </c>
      <c r="X35">
        <v>0.1980590003915742</v>
      </c>
      <c r="Y35">
        <v>0.20987654328789301</v>
      </c>
      <c r="Z35">
        <v>0.19623298369231901</v>
      </c>
      <c r="AA35">
        <v>0.19586790077643809</v>
      </c>
      <c r="AB35">
        <v>0.18683153492598234</v>
      </c>
      <c r="AC35">
        <v>0.18183522401130578</v>
      </c>
      <c r="AD35">
        <v>0.18936933947323262</v>
      </c>
    </row>
    <row r="36" spans="1:30" x14ac:dyDescent="0.25">
      <c r="A36" t="s">
        <v>6</v>
      </c>
      <c r="B36" t="s">
        <v>7</v>
      </c>
      <c r="C36" s="2" t="s">
        <v>30</v>
      </c>
      <c r="D36">
        <v>0.20693021812127937</v>
      </c>
      <c r="E36">
        <v>0.21207164103226459</v>
      </c>
      <c r="F36">
        <v>0.22484876609708856</v>
      </c>
      <c r="G36">
        <v>0.25033180163424495</v>
      </c>
      <c r="H36" s="1"/>
      <c r="I36" s="1"/>
      <c r="J36" s="1"/>
      <c r="K36" s="1"/>
      <c r="L36" s="1"/>
      <c r="M36" s="1"/>
      <c r="N36" s="1"/>
      <c r="O36" s="1"/>
      <c r="P36" s="1"/>
      <c r="Q36">
        <v>7.7225337067000771E-2</v>
      </c>
      <c r="R36">
        <v>8.700369596844558E-2</v>
      </c>
      <c r="S36">
        <v>8.9736378941055489E-2</v>
      </c>
      <c r="T36">
        <v>8.5080538212263218E-2</v>
      </c>
      <c r="U36">
        <v>9.2371577271706001E-2</v>
      </c>
      <c r="V36">
        <v>9.1874809176187094E-2</v>
      </c>
      <c r="W36">
        <v>9.651917488166116E-2</v>
      </c>
      <c r="X36">
        <v>9.7501188027261321E-2</v>
      </c>
      <c r="Y36">
        <v>9.2557138583639093E-2</v>
      </c>
      <c r="Z36">
        <v>9.2246322223873203E-2</v>
      </c>
      <c r="AA36">
        <v>9.4622969543484134E-2</v>
      </c>
      <c r="AB36">
        <v>9.1882392429885329E-2</v>
      </c>
      <c r="AC36">
        <v>8.3552097595094563E-2</v>
      </c>
      <c r="AD36" s="1"/>
    </row>
    <row r="37" spans="1:30" x14ac:dyDescent="0.25">
      <c r="A37" t="s">
        <v>8</v>
      </c>
      <c r="B37" t="s">
        <v>9</v>
      </c>
      <c r="C37" s="2" t="s">
        <v>30</v>
      </c>
      <c r="D37">
        <v>5.3209958378989369E-2</v>
      </c>
      <c r="E37">
        <v>4.6746177642747813E-2</v>
      </c>
      <c r="F37">
        <v>4.8715108220231819E-2</v>
      </c>
      <c r="G37">
        <v>2.4285711507962434E-2</v>
      </c>
      <c r="H37">
        <v>6.4416896265169096E-2</v>
      </c>
      <c r="I37">
        <v>5.7543344681577124E-2</v>
      </c>
      <c r="J37">
        <v>6.3093171680315308E-2</v>
      </c>
      <c r="K37">
        <v>7.4849170165353945E-2</v>
      </c>
      <c r="L37">
        <v>7.422181635146495E-2</v>
      </c>
      <c r="M37">
        <v>9.4300780893159783E-2</v>
      </c>
      <c r="N37">
        <v>9.5745958032655926E-2</v>
      </c>
      <c r="O37">
        <v>7.3264457003503772E-2</v>
      </c>
      <c r="P37">
        <v>7.8160379049266496E-2</v>
      </c>
      <c r="Q37">
        <v>8.7170755757125254E-2</v>
      </c>
      <c r="R37">
        <v>0.10715188374434897</v>
      </c>
      <c r="S37">
        <v>8.8571164330315005E-2</v>
      </c>
      <c r="T37">
        <v>8.3935367581790959E-2</v>
      </c>
      <c r="U37">
        <v>9.2289753792611756E-2</v>
      </c>
      <c r="V37">
        <v>0.10196474722280147</v>
      </c>
      <c r="W37">
        <v>0.10954202223666007</v>
      </c>
      <c r="X37">
        <v>0.11286543196287602</v>
      </c>
      <c r="Y37">
        <v>0.11886994749657799</v>
      </c>
      <c r="Z37">
        <v>0.13261905818186542</v>
      </c>
      <c r="AA37">
        <v>0.12438589470725056</v>
      </c>
      <c r="AB37">
        <v>0.13225753042615662</v>
      </c>
      <c r="AC37">
        <v>0.17301642047959134</v>
      </c>
      <c r="AD37">
        <v>0.13446882853707559</v>
      </c>
    </row>
    <row r="38" spans="1:30" x14ac:dyDescent="0.25">
      <c r="A38" t="s">
        <v>0</v>
      </c>
      <c r="B38" t="s">
        <v>1</v>
      </c>
      <c r="C38" s="3" t="s">
        <v>31</v>
      </c>
      <c r="D38">
        <v>7.3581298998761716E-2</v>
      </c>
      <c r="E38">
        <v>7.5046890972932115E-2</v>
      </c>
      <c r="F38">
        <v>7.8833316283201185E-2</v>
      </c>
      <c r="G38">
        <v>8.3722534027480769E-2</v>
      </c>
      <c r="H38">
        <v>9.0919197549809053E-2</v>
      </c>
      <c r="I38">
        <v>8.3873537532995979E-2</v>
      </c>
      <c r="J38">
        <v>8.5549119780916671E-2</v>
      </c>
      <c r="K38">
        <v>8.49940108639054E-2</v>
      </c>
      <c r="L38">
        <v>8.6338602686668861E-2</v>
      </c>
      <c r="M38">
        <v>7.42074437055186E-2</v>
      </c>
      <c r="N38">
        <v>6.9521523923803799E-2</v>
      </c>
      <c r="O38">
        <v>5.8328428487345721E-2</v>
      </c>
      <c r="P38">
        <v>5.5387820444766471E-2</v>
      </c>
      <c r="Q38">
        <v>5.030264900891461E-2</v>
      </c>
      <c r="R38">
        <v>8.1403537871755471E-2</v>
      </c>
      <c r="S38">
        <v>7.0353114623526142E-2</v>
      </c>
      <c r="T38">
        <v>6.730743627164297E-2</v>
      </c>
      <c r="U38">
        <v>6.9540167218935661E-2</v>
      </c>
      <c r="V38">
        <v>7.5529769273189579E-2</v>
      </c>
      <c r="W38">
        <v>8.029976775168092E-2</v>
      </c>
      <c r="X38">
        <v>8.005610056315049E-2</v>
      </c>
      <c r="Y38">
        <v>8.2170229204894377E-2</v>
      </c>
      <c r="Z38">
        <v>8.2779993164350765E-2</v>
      </c>
      <c r="AA38">
        <v>8.2797863815030223E-2</v>
      </c>
      <c r="AB38">
        <v>8.9619237335424137E-2</v>
      </c>
      <c r="AC38">
        <v>9.4963032818891499E-2</v>
      </c>
      <c r="AD38">
        <v>7.3891158565537088E-2</v>
      </c>
    </row>
    <row r="39" spans="1:30" x14ac:dyDescent="0.25">
      <c r="A39" s="3" t="s">
        <v>4</v>
      </c>
      <c r="B39" t="s">
        <v>5</v>
      </c>
      <c r="C39" s="3" t="s">
        <v>31</v>
      </c>
      <c r="D39" s="1"/>
      <c r="E39" s="1"/>
      <c r="F39" s="1"/>
      <c r="G39">
        <v>0.16326197456758978</v>
      </c>
      <c r="H39">
        <v>0.1674433779318823</v>
      </c>
      <c r="I39">
        <v>0.16607063553697193</v>
      </c>
      <c r="J39" s="6"/>
      <c r="K39" s="6"/>
      <c r="L39">
        <v>0.20711488324451466</v>
      </c>
      <c r="M39" s="1"/>
      <c r="N39" s="1"/>
      <c r="O39" s="1"/>
      <c r="P39" s="1"/>
      <c r="Q39">
        <v>0.17333253766618964</v>
      </c>
      <c r="R39">
        <v>0.17608571814841284</v>
      </c>
      <c r="S39">
        <v>0.18494201554904258</v>
      </c>
      <c r="T39">
        <v>0.15586710257282263</v>
      </c>
      <c r="U39">
        <v>0.20477175272457715</v>
      </c>
      <c r="V39">
        <v>0.1870018804170937</v>
      </c>
      <c r="W39">
        <v>0.16986744180792293</v>
      </c>
      <c r="X39">
        <v>0.163134695776605</v>
      </c>
      <c r="Y39">
        <v>0.19092134521372492</v>
      </c>
      <c r="Z39">
        <v>0.19340356099590256</v>
      </c>
      <c r="AA39">
        <v>0.19672995006200936</v>
      </c>
      <c r="AB39">
        <v>0.20212997838768806</v>
      </c>
      <c r="AC39">
        <v>0.20846142686901839</v>
      </c>
      <c r="AD39">
        <v>0.19772257081493916</v>
      </c>
    </row>
    <row r="40" spans="1:30" x14ac:dyDescent="0.25">
      <c r="A40" t="s">
        <v>6</v>
      </c>
      <c r="B40" t="s">
        <v>7</v>
      </c>
      <c r="C40" s="3" t="s">
        <v>31</v>
      </c>
      <c r="D40">
        <v>0.23189093018152118</v>
      </c>
      <c r="E40">
        <v>0.23415772438899957</v>
      </c>
      <c r="F40">
        <v>0.23910763005360536</v>
      </c>
      <c r="G40">
        <v>0.25286393113233629</v>
      </c>
      <c r="H40" s="1"/>
      <c r="I40" s="1"/>
      <c r="J40" s="1"/>
      <c r="K40" s="1"/>
      <c r="L40" s="1"/>
      <c r="M40" s="1"/>
      <c r="N40" s="1"/>
      <c r="O40" s="1"/>
      <c r="P40" s="1"/>
      <c r="Q40">
        <v>5.7710463547246293E-2</v>
      </c>
      <c r="R40">
        <v>6.1592263712031553E-2</v>
      </c>
      <c r="S40">
        <v>6.0690941305015664E-2</v>
      </c>
      <c r="T40">
        <v>6.4657506650453792E-2</v>
      </c>
      <c r="U40">
        <v>7.4809792382639087E-2</v>
      </c>
      <c r="V40">
        <v>7.6007356953111851E-2</v>
      </c>
      <c r="W40">
        <v>7.8200077761516898E-2</v>
      </c>
      <c r="X40">
        <v>6.6924733817975882E-2</v>
      </c>
      <c r="Y40">
        <v>6.3258996685819927E-2</v>
      </c>
      <c r="Z40">
        <v>6.5420056125405274E-2</v>
      </c>
      <c r="AA40">
        <v>6.5502352719041784E-2</v>
      </c>
      <c r="AB40">
        <v>6.6929576686279899E-2</v>
      </c>
      <c r="AC40">
        <v>6.2314234041155513E-2</v>
      </c>
      <c r="AD40" s="1"/>
    </row>
    <row r="41" spans="1:30" x14ac:dyDescent="0.25">
      <c r="A41" t="s">
        <v>8</v>
      </c>
      <c r="B41" t="s">
        <v>9</v>
      </c>
      <c r="C41" s="3" t="s">
        <v>31</v>
      </c>
      <c r="D41">
        <v>1.9131398737685254E-2</v>
      </c>
      <c r="E41">
        <v>2.0275461349424751E-2</v>
      </c>
      <c r="F41">
        <v>1.9591122676383882E-2</v>
      </c>
      <c r="G41">
        <v>2.0376547076850146E-2</v>
      </c>
      <c r="H41">
        <v>1.9161889525841011E-2</v>
      </c>
      <c r="I41">
        <v>2.0262391297799994E-2</v>
      </c>
      <c r="J41">
        <v>1.9415332322508669E-2</v>
      </c>
      <c r="K41">
        <v>2.1774836160213362E-2</v>
      </c>
      <c r="L41">
        <v>2.0858566911410015E-2</v>
      </c>
      <c r="M41">
        <v>2.1512301945124258E-2</v>
      </c>
      <c r="N41">
        <v>2.0005818866983424E-2</v>
      </c>
      <c r="O41">
        <v>1.5855215671077599E-2</v>
      </c>
      <c r="P41">
        <v>1.6971834505023955E-2</v>
      </c>
      <c r="Q41">
        <v>2.2047046993212183E-2</v>
      </c>
      <c r="R41">
        <v>2.3680789021273456E-2</v>
      </c>
      <c r="S41">
        <v>2.271576160267335E-2</v>
      </c>
      <c r="T41">
        <v>2.2264178108884088E-2</v>
      </c>
      <c r="U41">
        <v>2.3437079358661867E-2</v>
      </c>
      <c r="V41">
        <v>2.5043077300099723E-2</v>
      </c>
      <c r="W41">
        <v>2.394436449800591E-2</v>
      </c>
      <c r="X41">
        <v>2.81692498957474E-2</v>
      </c>
      <c r="Y41">
        <v>3.0986098026814346E-2</v>
      </c>
      <c r="Z41">
        <v>2.9571420745458883E-2</v>
      </c>
      <c r="AA41">
        <v>2.6463608451951771E-2</v>
      </c>
      <c r="AB41">
        <v>2.7143293991540345E-2</v>
      </c>
      <c r="AC41">
        <v>2.5733342703176565E-2</v>
      </c>
      <c r="AD41">
        <v>2.2956089578067308E-2</v>
      </c>
    </row>
    <row r="42" spans="1:30" x14ac:dyDescent="0.25">
      <c r="A42" t="s">
        <v>0</v>
      </c>
      <c r="B42" t="s">
        <v>1</v>
      </c>
      <c r="C42" s="5" t="s">
        <v>32</v>
      </c>
      <c r="D42">
        <v>7.5286339510196726E-2</v>
      </c>
      <c r="E42">
        <v>7.3152876150735097E-2</v>
      </c>
      <c r="F42">
        <v>7.747709837179971E-2</v>
      </c>
      <c r="G42">
        <v>6.5424832866693011E-2</v>
      </c>
      <c r="H42">
        <v>0.10329035068037522</v>
      </c>
      <c r="I42">
        <v>0.34505175177124192</v>
      </c>
      <c r="J42">
        <v>0.34728647750547925</v>
      </c>
      <c r="K42">
        <v>0.34180392261294462</v>
      </c>
      <c r="L42">
        <v>0.33942319326018688</v>
      </c>
      <c r="M42">
        <v>0.34301223559342331</v>
      </c>
      <c r="N42">
        <v>0.31239669421487637</v>
      </c>
      <c r="O42">
        <v>0.30641821946169773</v>
      </c>
      <c r="P42">
        <v>0.28940244975299406</v>
      </c>
      <c r="Q42">
        <v>0.34789921337183677</v>
      </c>
      <c r="R42">
        <v>0.34680581417637663</v>
      </c>
      <c r="S42">
        <v>0.45031734644274002</v>
      </c>
      <c r="T42">
        <v>0.44087333747934104</v>
      </c>
      <c r="U42">
        <v>0.47978080833100867</v>
      </c>
      <c r="V42">
        <v>0.49997289605854744</v>
      </c>
      <c r="W42">
        <v>0.52549054772176884</v>
      </c>
      <c r="X42">
        <v>0.50341462776920354</v>
      </c>
      <c r="Y42">
        <v>0.51070563542076153</v>
      </c>
      <c r="Z42">
        <v>0.52872087645111343</v>
      </c>
      <c r="AA42">
        <v>0.53554846260329336</v>
      </c>
      <c r="AB42">
        <v>0.52962781799022918</v>
      </c>
      <c r="AC42">
        <v>0.54145988274224288</v>
      </c>
      <c r="AD42">
        <v>0.53438993374419952</v>
      </c>
    </row>
    <row r="43" spans="1:30" x14ac:dyDescent="0.25">
      <c r="A43" s="4" t="s">
        <v>4</v>
      </c>
      <c r="B43" t="s">
        <v>5</v>
      </c>
      <c r="C43" s="5" t="s">
        <v>32</v>
      </c>
      <c r="D43" s="1"/>
      <c r="E43" s="1"/>
      <c r="F43" s="1"/>
      <c r="G43">
        <v>0.36974060776454304</v>
      </c>
      <c r="H43">
        <v>0.3860752784620925</v>
      </c>
      <c r="I43">
        <v>0.36799591428919021</v>
      </c>
      <c r="J43" s="6"/>
      <c r="K43" s="6"/>
      <c r="L43">
        <v>0.67629183973240414</v>
      </c>
      <c r="M43">
        <v>0.52329159579920326</v>
      </c>
      <c r="N43">
        <v>0.43498361069923014</v>
      </c>
      <c r="O43">
        <v>0.43230677567273423</v>
      </c>
      <c r="P43">
        <v>0.37440555734791076</v>
      </c>
      <c r="Q43">
        <v>0.5485027842427348</v>
      </c>
      <c r="R43">
        <v>0.48205555277051754</v>
      </c>
      <c r="S43">
        <v>0.48418801948922963</v>
      </c>
      <c r="T43">
        <v>0.46625229063950463</v>
      </c>
      <c r="U43">
        <v>0.74738987496849163</v>
      </c>
      <c r="V43">
        <v>0.62619237998358956</v>
      </c>
      <c r="W43">
        <v>0.54828245033334266</v>
      </c>
      <c r="X43">
        <v>0.53752033492533768</v>
      </c>
      <c r="Y43">
        <v>0.402532696170538</v>
      </c>
      <c r="Z43">
        <v>0.5725834542504904</v>
      </c>
      <c r="AA43">
        <v>0.55473091755781234</v>
      </c>
      <c r="AB43">
        <v>0.50681673768921476</v>
      </c>
      <c r="AC43">
        <v>0.58691106367809243</v>
      </c>
      <c r="AD43">
        <v>0.58424094680471172</v>
      </c>
    </row>
    <row r="44" spans="1:30" x14ac:dyDescent="0.25">
      <c r="A44" t="s">
        <v>6</v>
      </c>
      <c r="B44" t="s">
        <v>7</v>
      </c>
      <c r="C44" s="5" t="s">
        <v>32</v>
      </c>
      <c r="D44">
        <v>0.3656374511285912</v>
      </c>
      <c r="E44">
        <v>0.31912947441882517</v>
      </c>
      <c r="F44">
        <v>0.37111169918444903</v>
      </c>
      <c r="G44">
        <v>0.43514500193150329</v>
      </c>
      <c r="H44">
        <v>0.45935401973068646</v>
      </c>
      <c r="I44">
        <v>0.47918671042087041</v>
      </c>
      <c r="J44" s="1"/>
      <c r="K44" s="1"/>
      <c r="L44" s="1"/>
      <c r="M44" s="1"/>
      <c r="N44" s="1"/>
      <c r="O44" s="1"/>
      <c r="P44" s="1"/>
      <c r="Q44">
        <v>0.83175540291146721</v>
      </c>
      <c r="R44">
        <v>0.81377198420244001</v>
      </c>
      <c r="S44">
        <v>0.78413543364505223</v>
      </c>
      <c r="T44">
        <v>0.79974773109016928</v>
      </c>
      <c r="U44">
        <v>0.79714372394855637</v>
      </c>
      <c r="V44">
        <v>0.81942823145243937</v>
      </c>
      <c r="W44">
        <v>0.81853447779308508</v>
      </c>
      <c r="X44">
        <v>0.82495710612267925</v>
      </c>
      <c r="Y44">
        <v>0.82904203748476268</v>
      </c>
      <c r="Z44">
        <v>0.8109655028168451</v>
      </c>
      <c r="AA44">
        <v>0.81057056110512282</v>
      </c>
      <c r="AB44">
        <v>0.81338532140449005</v>
      </c>
      <c r="AC44">
        <v>0.80764950199043484</v>
      </c>
      <c r="AD44" s="1"/>
    </row>
    <row r="45" spans="1:30" x14ac:dyDescent="0.25">
      <c r="A45" t="s">
        <v>8</v>
      </c>
      <c r="B45" t="s">
        <v>9</v>
      </c>
      <c r="C45" s="5" t="s">
        <v>32</v>
      </c>
      <c r="D45">
        <v>0.79504171030298809</v>
      </c>
      <c r="E45">
        <v>0.79686399932746355</v>
      </c>
      <c r="F45">
        <v>0.78422116013644771</v>
      </c>
      <c r="G45">
        <v>0.88805124978185601</v>
      </c>
      <c r="H45">
        <v>0.7370716921264584</v>
      </c>
      <c r="I45">
        <v>0.79082217416294553</v>
      </c>
      <c r="J45">
        <v>0.77277035513193093</v>
      </c>
      <c r="K45">
        <v>0.7596262626657504</v>
      </c>
      <c r="L45">
        <v>0.77458889613208559</v>
      </c>
      <c r="M45">
        <v>0.73796169998270666</v>
      </c>
      <c r="N45">
        <v>0.75887354792405748</v>
      </c>
      <c r="O45">
        <v>0.77153028649649147</v>
      </c>
      <c r="P45">
        <v>0.93308729541249968</v>
      </c>
      <c r="Q45">
        <v>0.77082976543180526</v>
      </c>
      <c r="R45">
        <v>0.69045770688486618</v>
      </c>
      <c r="S45">
        <v>0.705514739069804</v>
      </c>
      <c r="T45">
        <v>0.84149143360004164</v>
      </c>
      <c r="U45">
        <v>0.75132416561203474</v>
      </c>
      <c r="V45">
        <v>0.71005647125628657</v>
      </c>
      <c r="W45">
        <v>0.71940638504790289</v>
      </c>
      <c r="X45">
        <v>0.73948270029703844</v>
      </c>
      <c r="Y45">
        <v>0.69964161348616016</v>
      </c>
      <c r="Z45">
        <v>0.73515896539570558</v>
      </c>
      <c r="AA45">
        <v>0.70010210598969835</v>
      </c>
      <c r="AB45">
        <v>0.73835347935571438</v>
      </c>
      <c r="AC45">
        <v>0.76797658780106015</v>
      </c>
      <c r="AD45">
        <v>0.73193382545490171</v>
      </c>
    </row>
    <row r="48" spans="1:30" x14ac:dyDescent="0.25">
      <c r="D48" s="34">
        <v>1995</v>
      </c>
      <c r="E48" s="34">
        <v>1996</v>
      </c>
      <c r="F48" s="34">
        <v>1997</v>
      </c>
      <c r="G48" s="34">
        <v>1998</v>
      </c>
      <c r="H48" s="34">
        <v>1999</v>
      </c>
      <c r="I48" s="34">
        <v>2000</v>
      </c>
      <c r="J48" s="34">
        <v>2001</v>
      </c>
      <c r="K48" s="34">
        <v>2002</v>
      </c>
      <c r="L48" s="34">
        <v>2003</v>
      </c>
      <c r="M48" s="34">
        <v>2004</v>
      </c>
      <c r="N48" s="34">
        <v>2005</v>
      </c>
      <c r="O48" s="34">
        <v>2006</v>
      </c>
      <c r="P48" s="34">
        <v>2007</v>
      </c>
      <c r="Q48" s="34">
        <v>2008</v>
      </c>
      <c r="R48" s="34">
        <v>2009</v>
      </c>
      <c r="S48" s="34">
        <v>2010</v>
      </c>
      <c r="T48" s="34">
        <v>2011</v>
      </c>
      <c r="U48" s="34">
        <v>2012</v>
      </c>
      <c r="V48" s="34">
        <v>2013</v>
      </c>
      <c r="W48" s="34">
        <v>2014</v>
      </c>
      <c r="X48" s="34">
        <v>2015</v>
      </c>
      <c r="Y48" s="34">
        <v>2016</v>
      </c>
      <c r="Z48" s="34">
        <v>2017</v>
      </c>
      <c r="AA48" s="34">
        <v>2018</v>
      </c>
      <c r="AB48" s="34">
        <v>2019</v>
      </c>
      <c r="AC48" s="34">
        <v>2020</v>
      </c>
      <c r="AD48" s="34">
        <v>2021</v>
      </c>
    </row>
    <row r="49" spans="3:30" x14ac:dyDescent="0.25">
      <c r="C49" t="s">
        <v>28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>
        <v>0.37756950298896708</v>
      </c>
      <c r="R49" s="35">
        <v>0.40389278778235299</v>
      </c>
      <c r="S49" s="35">
        <v>0.40390711565531856</v>
      </c>
      <c r="T49" s="35">
        <v>0.38950841536120423</v>
      </c>
      <c r="U49" s="35">
        <v>0.38500520112882186</v>
      </c>
      <c r="V49" s="35">
        <v>0.40811137398154357</v>
      </c>
      <c r="W49" s="35">
        <v>0.41068602921060882</v>
      </c>
      <c r="X49" s="35">
        <v>0.42784388216723529</v>
      </c>
      <c r="Y49" s="35">
        <v>0.43166062739391531</v>
      </c>
      <c r="Z49" s="35">
        <v>0.43013950302064768</v>
      </c>
      <c r="AA49" s="35">
        <v>0.42469976028497969</v>
      </c>
      <c r="AB49" s="35">
        <v>0.42330599107642969</v>
      </c>
      <c r="AC49" s="35">
        <v>0.38255383305698465</v>
      </c>
      <c r="AD49" s="35">
        <v>0.36729799249019029</v>
      </c>
    </row>
    <row r="50" spans="3:30" x14ac:dyDescent="0.25">
      <c r="C50" t="s">
        <v>0</v>
      </c>
      <c r="D50" s="35"/>
      <c r="E50" s="35"/>
      <c r="F50" s="35"/>
      <c r="G50" s="35"/>
      <c r="H50" s="35"/>
      <c r="I50" s="35">
        <v>0.13465037010145015</v>
      </c>
      <c r="J50" s="35">
        <v>0.13165020496981081</v>
      </c>
      <c r="K50" s="35">
        <v>0.13252726096857501</v>
      </c>
      <c r="L50" s="35">
        <v>0.13251441282099749</v>
      </c>
      <c r="M50" s="35">
        <v>0.12575210208474225</v>
      </c>
      <c r="N50" s="35">
        <v>0.12991196048958556</v>
      </c>
      <c r="O50" s="35">
        <v>0.12530808146322481</v>
      </c>
      <c r="P50" s="35">
        <v>0.12470968023740843</v>
      </c>
      <c r="Q50" s="35">
        <v>8.9507051314347164E-2</v>
      </c>
      <c r="R50" s="35">
        <v>9.8045634971556314E-2</v>
      </c>
      <c r="S50" s="35">
        <v>0.11760775986808952</v>
      </c>
      <c r="T50" s="35">
        <v>0.11825356052078682</v>
      </c>
      <c r="U50" s="35">
        <v>0.12812163944064134</v>
      </c>
      <c r="V50" s="35">
        <v>0.130868693944415</v>
      </c>
      <c r="W50" s="35">
        <v>0.13875008980673331</v>
      </c>
      <c r="X50" s="35">
        <v>0.13971031311532831</v>
      </c>
      <c r="Y50" s="35">
        <v>0.14512398299796306</v>
      </c>
      <c r="Z50" s="35">
        <v>0.14412452273312476</v>
      </c>
      <c r="AA50" s="35">
        <v>0.14872646791266644</v>
      </c>
      <c r="AB50" s="35">
        <v>0.15112034464007387</v>
      </c>
      <c r="AC50" s="35">
        <v>0.13476864936019933</v>
      </c>
      <c r="AD50" s="35">
        <v>0.1061926560935607</v>
      </c>
    </row>
    <row r="51" spans="3:30" x14ac:dyDescent="0.25">
      <c r="C51" t="s">
        <v>4</v>
      </c>
      <c r="D51" s="35"/>
      <c r="E51" s="35"/>
      <c r="F51" s="35"/>
      <c r="G51" s="35">
        <v>0.37020133356569235</v>
      </c>
      <c r="H51" s="35">
        <v>0.37394777689755404</v>
      </c>
      <c r="I51" s="35">
        <v>0.38686143539290813</v>
      </c>
      <c r="J51" s="35"/>
      <c r="K51" s="35"/>
      <c r="L51" s="35">
        <v>0.27748829206616993</v>
      </c>
      <c r="M51" s="35"/>
      <c r="N51" s="35"/>
      <c r="O51" s="35"/>
      <c r="P51" s="35"/>
      <c r="Q51" s="35">
        <v>0.28435476891363987</v>
      </c>
      <c r="R51" s="35">
        <v>0.31292034633221999</v>
      </c>
      <c r="S51" s="35">
        <v>0.32824429138116928</v>
      </c>
      <c r="T51" s="35">
        <v>0.34907420221488689</v>
      </c>
      <c r="U51" s="35">
        <v>0.37504827764214288</v>
      </c>
      <c r="V51" s="35">
        <v>0.31123481826707267</v>
      </c>
      <c r="W51" s="35">
        <v>0.30551948388065014</v>
      </c>
      <c r="X51" s="35">
        <v>0.32955444852313481</v>
      </c>
      <c r="Y51" s="35">
        <v>0.30227272308080294</v>
      </c>
      <c r="Z51" s="35">
        <v>0.34297296908123093</v>
      </c>
      <c r="AA51" s="35">
        <v>0.34411215313740712</v>
      </c>
      <c r="AB51" s="35">
        <v>0.35934063808878863</v>
      </c>
      <c r="AC51" s="35">
        <v>0.31698044473254611</v>
      </c>
      <c r="AD51" s="35">
        <v>0.32276130264168124</v>
      </c>
    </row>
    <row r="52" spans="3:30" x14ac:dyDescent="0.25">
      <c r="C52" t="s">
        <v>29</v>
      </c>
      <c r="D52" s="35">
        <v>0.23348721516052193</v>
      </c>
      <c r="E52" s="35">
        <v>0.2753395182106218</v>
      </c>
      <c r="F52" s="35">
        <v>0.24924822695035462</v>
      </c>
      <c r="G52" s="35">
        <v>0.21078634176982011</v>
      </c>
      <c r="H52" s="35">
        <v>0.23586685144246103</v>
      </c>
      <c r="I52" s="35">
        <v>0.23564499419206983</v>
      </c>
      <c r="J52" s="35">
        <v>0.24619388245342444</v>
      </c>
      <c r="K52" s="35">
        <v>0.27504667081518358</v>
      </c>
      <c r="L52" s="35">
        <v>0.27304804346498995</v>
      </c>
      <c r="M52" s="35">
        <v>0.29705418772759395</v>
      </c>
      <c r="N52" s="35">
        <v>0.29769254530064709</v>
      </c>
      <c r="O52" s="35">
        <v>0.32908012070053561</v>
      </c>
      <c r="P52" s="35">
        <v>0.33318230583791758</v>
      </c>
      <c r="Q52" s="35">
        <v>0.37781553459907113</v>
      </c>
      <c r="R52" s="35">
        <v>0.3777797950946406</v>
      </c>
      <c r="S52" s="35">
        <v>0.3744223172261622</v>
      </c>
      <c r="T52" s="35">
        <v>0.35445945816221353</v>
      </c>
      <c r="U52" s="35">
        <v>0.40521437330555449</v>
      </c>
      <c r="V52" s="35">
        <v>0.39584309122480565</v>
      </c>
      <c r="W52" s="35">
        <v>0.36607986167957957</v>
      </c>
      <c r="X52" s="35">
        <v>0.32993763342022953</v>
      </c>
      <c r="Y52" s="35">
        <v>0.35727089062179368</v>
      </c>
      <c r="Z52" s="35">
        <v>0.35187121263259691</v>
      </c>
      <c r="AA52" s="35">
        <v>0.36112279636648248</v>
      </c>
      <c r="AB52" s="35">
        <v>0.34514868598908155</v>
      </c>
      <c r="AC52" s="35">
        <v>0.32881301107728383</v>
      </c>
      <c r="AD52" s="35">
        <v>0.34118552474109054</v>
      </c>
    </row>
    <row r="56" spans="3:30" x14ac:dyDescent="0.25">
      <c r="C56" t="s">
        <v>29</v>
      </c>
      <c r="D56" s="35">
        <v>0.23348721516052193</v>
      </c>
    </row>
    <row r="57" spans="3:30" x14ac:dyDescent="0.25">
      <c r="C57" t="s">
        <v>4</v>
      </c>
      <c r="D57" s="35">
        <v>0.2753395182106218</v>
      </c>
    </row>
    <row r="58" spans="3:30" x14ac:dyDescent="0.25">
      <c r="C58" t="s">
        <v>0</v>
      </c>
      <c r="D58" s="35">
        <v>0.24924822695035462</v>
      </c>
    </row>
    <row r="59" spans="3:30" x14ac:dyDescent="0.25">
      <c r="C59" t="s">
        <v>28</v>
      </c>
      <c r="D59" s="35">
        <v>0.21078634176982011</v>
      </c>
    </row>
    <row r="60" spans="3:30" x14ac:dyDescent="0.25">
      <c r="D60" s="35">
        <v>0.23586685144246103</v>
      </c>
    </row>
    <row r="61" spans="3:30" x14ac:dyDescent="0.25">
      <c r="D61" s="35">
        <v>0.23564499419206983</v>
      </c>
    </row>
    <row r="62" spans="3:30" x14ac:dyDescent="0.25">
      <c r="D62" s="35">
        <v>0.24619388245342444</v>
      </c>
    </row>
    <row r="63" spans="3:30" x14ac:dyDescent="0.25">
      <c r="D63" s="35">
        <v>0.27504667081518358</v>
      </c>
    </row>
    <row r="64" spans="3:30" x14ac:dyDescent="0.25">
      <c r="D64" s="35">
        <v>0.27304804346498995</v>
      </c>
    </row>
    <row r="65" spans="4:4" x14ac:dyDescent="0.25">
      <c r="D65" s="35">
        <v>0.29705418772759395</v>
      </c>
    </row>
    <row r="66" spans="4:4" x14ac:dyDescent="0.25">
      <c r="D66" s="35">
        <v>0.29769254530064709</v>
      </c>
    </row>
    <row r="67" spans="4:4" x14ac:dyDescent="0.25">
      <c r="D67" s="35">
        <v>0.32908012070053561</v>
      </c>
    </row>
    <row r="68" spans="4:4" x14ac:dyDescent="0.25">
      <c r="D68" s="35">
        <v>0.33318230583791758</v>
      </c>
    </row>
    <row r="69" spans="4:4" x14ac:dyDescent="0.25">
      <c r="D69" s="35">
        <v>0.37781553459907113</v>
      </c>
    </row>
    <row r="70" spans="4:4" x14ac:dyDescent="0.25">
      <c r="D70" s="35">
        <v>0.3777797950946406</v>
      </c>
    </row>
    <row r="71" spans="4:4" x14ac:dyDescent="0.25">
      <c r="D71" s="35">
        <v>0.3744223172261622</v>
      </c>
    </row>
    <row r="72" spans="4:4" x14ac:dyDescent="0.25">
      <c r="D72" s="35">
        <v>0.35445945816221353</v>
      </c>
    </row>
    <row r="73" spans="4:4" x14ac:dyDescent="0.25">
      <c r="D73" s="35">
        <v>0.40521437330555449</v>
      </c>
    </row>
    <row r="74" spans="4:4" x14ac:dyDescent="0.25">
      <c r="D74" s="35">
        <v>0.39584309122480565</v>
      </c>
    </row>
    <row r="75" spans="4:4" x14ac:dyDescent="0.25">
      <c r="D75" s="35">
        <v>0.36607986167957957</v>
      </c>
    </row>
    <row r="76" spans="4:4" x14ac:dyDescent="0.25">
      <c r="D76" s="35">
        <v>0.32993763342022953</v>
      </c>
    </row>
    <row r="77" spans="4:4" x14ac:dyDescent="0.25">
      <c r="D77" s="35">
        <v>0.35727089062179368</v>
      </c>
    </row>
    <row r="78" spans="4:4" x14ac:dyDescent="0.25">
      <c r="D78" s="35">
        <v>0.35187121263259691</v>
      </c>
    </row>
    <row r="79" spans="4:4" x14ac:dyDescent="0.25">
      <c r="D79" s="35">
        <v>0.36112279636648248</v>
      </c>
    </row>
    <row r="80" spans="4:4" x14ac:dyDescent="0.25">
      <c r="D80" s="35">
        <v>0.34514868598908155</v>
      </c>
    </row>
    <row r="81" spans="4:4" x14ac:dyDescent="0.25">
      <c r="D81" s="35">
        <v>0.32881301107728383</v>
      </c>
    </row>
    <row r="82" spans="4:4" x14ac:dyDescent="0.25">
      <c r="D82" s="35">
        <v>0.34118552474109054</v>
      </c>
    </row>
    <row r="83" spans="4:4" x14ac:dyDescent="0.25">
      <c r="D83" s="35"/>
    </row>
    <row r="84" spans="4:4" x14ac:dyDescent="0.25">
      <c r="D84" s="35"/>
    </row>
    <row r="85" spans="4:4" x14ac:dyDescent="0.25">
      <c r="D85" s="35"/>
    </row>
    <row r="86" spans="4:4" x14ac:dyDescent="0.25">
      <c r="D86" s="35">
        <v>0.37020133356569235</v>
      </c>
    </row>
    <row r="87" spans="4:4" x14ac:dyDescent="0.25">
      <c r="D87" s="35">
        <v>0.37394777689755404</v>
      </c>
    </row>
    <row r="88" spans="4:4" x14ac:dyDescent="0.25">
      <c r="D88" s="35">
        <v>0.38686143539290813</v>
      </c>
    </row>
    <row r="89" spans="4:4" x14ac:dyDescent="0.25">
      <c r="D89" s="35"/>
    </row>
    <row r="90" spans="4:4" x14ac:dyDescent="0.25">
      <c r="D90" s="35"/>
    </row>
    <row r="91" spans="4:4" x14ac:dyDescent="0.25">
      <c r="D91" s="35">
        <v>0.27748829206616993</v>
      </c>
    </row>
    <row r="92" spans="4:4" x14ac:dyDescent="0.25">
      <c r="D92" s="35"/>
    </row>
    <row r="93" spans="4:4" x14ac:dyDescent="0.25">
      <c r="D93" s="35"/>
    </row>
    <row r="94" spans="4:4" x14ac:dyDescent="0.25">
      <c r="D94" s="35"/>
    </row>
    <row r="95" spans="4:4" x14ac:dyDescent="0.25">
      <c r="D95" s="35"/>
    </row>
    <row r="96" spans="4:4" x14ac:dyDescent="0.25">
      <c r="D96" s="35">
        <v>0.28435476891363987</v>
      </c>
    </row>
    <row r="97" spans="4:4" x14ac:dyDescent="0.25">
      <c r="D97" s="35">
        <v>0.31292034633221999</v>
      </c>
    </row>
    <row r="98" spans="4:4" x14ac:dyDescent="0.25">
      <c r="D98" s="35">
        <v>0.32824429138116928</v>
      </c>
    </row>
    <row r="99" spans="4:4" x14ac:dyDescent="0.25">
      <c r="D99" s="35">
        <v>0.34907420221488689</v>
      </c>
    </row>
    <row r="100" spans="4:4" x14ac:dyDescent="0.25">
      <c r="D100" s="35">
        <v>0.37504827764214288</v>
      </c>
    </row>
    <row r="101" spans="4:4" x14ac:dyDescent="0.25">
      <c r="D101" s="35">
        <v>0.31123481826707267</v>
      </c>
    </row>
    <row r="102" spans="4:4" x14ac:dyDescent="0.25">
      <c r="D102" s="35">
        <v>0.30551948388065014</v>
      </c>
    </row>
    <row r="103" spans="4:4" x14ac:dyDescent="0.25">
      <c r="D103" s="35">
        <v>0.32955444852313481</v>
      </c>
    </row>
    <row r="104" spans="4:4" x14ac:dyDescent="0.25">
      <c r="D104" s="35">
        <v>0.30227272308080294</v>
      </c>
    </row>
    <row r="105" spans="4:4" x14ac:dyDescent="0.25">
      <c r="D105" s="35">
        <v>0.34297296908123093</v>
      </c>
    </row>
    <row r="106" spans="4:4" x14ac:dyDescent="0.25">
      <c r="D106" s="35">
        <v>0.34411215313740712</v>
      </c>
    </row>
    <row r="107" spans="4:4" x14ac:dyDescent="0.25">
      <c r="D107" s="35">
        <v>0.35934063808878863</v>
      </c>
    </row>
    <row r="108" spans="4:4" x14ac:dyDescent="0.25">
      <c r="D108" s="35">
        <v>0.31698044473254611</v>
      </c>
    </row>
    <row r="109" spans="4:4" x14ac:dyDescent="0.25">
      <c r="D109" s="35">
        <v>0.32276130264168124</v>
      </c>
    </row>
    <row r="110" spans="4:4" x14ac:dyDescent="0.25">
      <c r="D110" s="35"/>
    </row>
    <row r="111" spans="4:4" x14ac:dyDescent="0.25">
      <c r="D111" s="35"/>
    </row>
    <row r="112" spans="4:4" x14ac:dyDescent="0.25">
      <c r="D112" s="35"/>
    </row>
    <row r="113" spans="4:4" x14ac:dyDescent="0.25">
      <c r="D113" s="35"/>
    </row>
    <row r="114" spans="4:4" x14ac:dyDescent="0.25">
      <c r="D114" s="35"/>
    </row>
    <row r="115" spans="4:4" x14ac:dyDescent="0.25">
      <c r="D115" s="35">
        <v>0.13465037010145015</v>
      </c>
    </row>
    <row r="116" spans="4:4" x14ac:dyDescent="0.25">
      <c r="D116" s="35">
        <v>0.13165020496981081</v>
      </c>
    </row>
    <row r="117" spans="4:4" x14ac:dyDescent="0.25">
      <c r="D117" s="35">
        <v>0.13252726096857501</v>
      </c>
    </row>
    <row r="118" spans="4:4" x14ac:dyDescent="0.25">
      <c r="D118" s="35">
        <v>0.13251441282099749</v>
      </c>
    </row>
    <row r="119" spans="4:4" x14ac:dyDescent="0.25">
      <c r="D119" s="35">
        <v>0.12575210208474225</v>
      </c>
    </row>
    <row r="120" spans="4:4" x14ac:dyDescent="0.25">
      <c r="D120" s="35">
        <v>0.12991196048958556</v>
      </c>
    </row>
    <row r="121" spans="4:4" x14ac:dyDescent="0.25">
      <c r="D121" s="35">
        <v>0.12530808146322481</v>
      </c>
    </row>
    <row r="122" spans="4:4" x14ac:dyDescent="0.25">
      <c r="D122" s="35">
        <v>0.12470968023740843</v>
      </c>
    </row>
    <row r="123" spans="4:4" x14ac:dyDescent="0.25">
      <c r="D123" s="35">
        <v>8.9507051314347164E-2</v>
      </c>
    </row>
    <row r="124" spans="4:4" x14ac:dyDescent="0.25">
      <c r="D124" s="35">
        <v>9.8045634971556314E-2</v>
      </c>
    </row>
    <row r="125" spans="4:4" x14ac:dyDescent="0.25">
      <c r="D125" s="35">
        <v>0.11760775986808952</v>
      </c>
    </row>
    <row r="126" spans="4:4" x14ac:dyDescent="0.25">
      <c r="D126" s="35">
        <v>0.11825356052078682</v>
      </c>
    </row>
    <row r="127" spans="4:4" x14ac:dyDescent="0.25">
      <c r="D127" s="35">
        <v>0.12812163944064134</v>
      </c>
    </row>
    <row r="128" spans="4:4" x14ac:dyDescent="0.25">
      <c r="D128" s="35">
        <v>0.130868693944415</v>
      </c>
    </row>
    <row r="129" spans="4:4" x14ac:dyDescent="0.25">
      <c r="D129" s="35">
        <v>0.13875008980673331</v>
      </c>
    </row>
    <row r="130" spans="4:4" x14ac:dyDescent="0.25">
      <c r="D130" s="35">
        <v>0.13971031311532831</v>
      </c>
    </row>
    <row r="131" spans="4:4" x14ac:dyDescent="0.25">
      <c r="D131" s="35">
        <v>0.14512398299796306</v>
      </c>
    </row>
    <row r="132" spans="4:4" x14ac:dyDescent="0.25">
      <c r="D132" s="35">
        <v>0.14412452273312476</v>
      </c>
    </row>
    <row r="133" spans="4:4" x14ac:dyDescent="0.25">
      <c r="D133" s="35">
        <v>0.14872646791266644</v>
      </c>
    </row>
    <row r="134" spans="4:4" x14ac:dyDescent="0.25">
      <c r="D134" s="35">
        <v>0.15112034464007387</v>
      </c>
    </row>
    <row r="135" spans="4:4" x14ac:dyDescent="0.25">
      <c r="D135" s="35">
        <v>0.13476864936019933</v>
      </c>
    </row>
    <row r="136" spans="4:4" x14ac:dyDescent="0.25">
      <c r="D136" s="35">
        <v>0.1061926560935607</v>
      </c>
    </row>
    <row r="137" spans="4:4" x14ac:dyDescent="0.25">
      <c r="D137" s="35"/>
    </row>
    <row r="138" spans="4:4" x14ac:dyDescent="0.25">
      <c r="D138" s="35"/>
    </row>
    <row r="139" spans="4:4" x14ac:dyDescent="0.25">
      <c r="D139" s="35"/>
    </row>
    <row r="140" spans="4:4" x14ac:dyDescent="0.25">
      <c r="D140" s="35"/>
    </row>
    <row r="141" spans="4:4" x14ac:dyDescent="0.25">
      <c r="D141" s="35"/>
    </row>
    <row r="142" spans="4:4" x14ac:dyDescent="0.25">
      <c r="D142" s="35"/>
    </row>
    <row r="143" spans="4:4" x14ac:dyDescent="0.25">
      <c r="D143" s="35"/>
    </row>
    <row r="144" spans="4:4" x14ac:dyDescent="0.25">
      <c r="D144" s="35"/>
    </row>
    <row r="145" spans="4:4" x14ac:dyDescent="0.25">
      <c r="D145" s="35"/>
    </row>
    <row r="146" spans="4:4" x14ac:dyDescent="0.25">
      <c r="D146" s="35"/>
    </row>
    <row r="147" spans="4:4" x14ac:dyDescent="0.25">
      <c r="D147" s="35"/>
    </row>
    <row r="148" spans="4:4" x14ac:dyDescent="0.25">
      <c r="D148" s="35"/>
    </row>
    <row r="149" spans="4:4" x14ac:dyDescent="0.25">
      <c r="D149" s="35"/>
    </row>
    <row r="150" spans="4:4" x14ac:dyDescent="0.25">
      <c r="D150" s="35">
        <v>0.37756950298896708</v>
      </c>
    </row>
    <row r="151" spans="4:4" x14ac:dyDescent="0.25">
      <c r="D151" s="35">
        <v>0.40389278778235299</v>
      </c>
    </row>
    <row r="152" spans="4:4" x14ac:dyDescent="0.25">
      <c r="D152" s="35">
        <v>0.40390711565531856</v>
      </c>
    </row>
    <row r="153" spans="4:4" x14ac:dyDescent="0.25">
      <c r="D153" s="35">
        <v>0.38950841536120423</v>
      </c>
    </row>
    <row r="154" spans="4:4" x14ac:dyDescent="0.25">
      <c r="D154" s="35">
        <v>0.38500520112882186</v>
      </c>
    </row>
    <row r="155" spans="4:4" x14ac:dyDescent="0.25">
      <c r="D155" s="35">
        <v>0.40811137398154357</v>
      </c>
    </row>
    <row r="156" spans="4:4" x14ac:dyDescent="0.25">
      <c r="D156" s="35">
        <v>0.41068602921060882</v>
      </c>
    </row>
    <row r="157" spans="4:4" x14ac:dyDescent="0.25">
      <c r="D157" s="35">
        <v>0.42784388216723529</v>
      </c>
    </row>
    <row r="158" spans="4:4" x14ac:dyDescent="0.25">
      <c r="D158" s="35">
        <v>0.43166062739391531</v>
      </c>
    </row>
    <row r="159" spans="4:4" x14ac:dyDescent="0.25">
      <c r="D159" s="35">
        <v>0.43013950302064768</v>
      </c>
    </row>
    <row r="160" spans="4:4" x14ac:dyDescent="0.25">
      <c r="D160" s="35">
        <v>0.42469976028497969</v>
      </c>
    </row>
    <row r="161" spans="4:4" x14ac:dyDescent="0.25">
      <c r="D161" s="35">
        <v>0.42330599107642969</v>
      </c>
    </row>
    <row r="162" spans="4:4" x14ac:dyDescent="0.25">
      <c r="D162" s="35">
        <v>0.38255383305698465</v>
      </c>
    </row>
    <row r="163" spans="4:4" x14ac:dyDescent="0.25">
      <c r="D163" s="35">
        <v>0.36729799249019029</v>
      </c>
    </row>
  </sheetData>
  <autoFilter ref="A1:AD45" xr:uid="{B6C99743-EDA5-47CB-AF9E-6D3E27597AB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9A97-E739-41F0-A217-8C3F813A7C2E}">
  <dimension ref="A1:U109"/>
  <sheetViews>
    <sheetView tabSelected="1" topLeftCell="A55" zoomScaleNormal="100" workbookViewId="0">
      <selection activeCell="O70" sqref="O70"/>
    </sheetView>
  </sheetViews>
  <sheetFormatPr baseColWidth="10" defaultRowHeight="15" x14ac:dyDescent="0.25"/>
  <cols>
    <col min="8" max="8" width="20.140625" customWidth="1"/>
    <col min="11" max="11" width="11.42578125" customWidth="1"/>
    <col min="14" max="14" width="0" hidden="1" customWidth="1"/>
    <col min="15" max="15" width="15" bestFit="1" customWidth="1"/>
    <col min="16" max="16" width="0" hidden="1" customWidth="1"/>
    <col min="17" max="18" width="15.140625" bestFit="1" customWidth="1"/>
  </cols>
  <sheetData>
    <row r="1" spans="1:21" x14ac:dyDescent="0.25">
      <c r="A1" t="s">
        <v>34</v>
      </c>
      <c r="B1" t="s">
        <v>33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95</v>
      </c>
      <c r="Q1" t="s">
        <v>97</v>
      </c>
      <c r="R1" t="s">
        <v>96</v>
      </c>
      <c r="S1" t="s">
        <v>98</v>
      </c>
    </row>
    <row r="2" spans="1:21" ht="15.75" thickBot="1" x14ac:dyDescent="0.3">
      <c r="A2" t="s">
        <v>29</v>
      </c>
      <c r="B2">
        <v>1995</v>
      </c>
      <c r="C2" s="8">
        <f>FORECAST(B2,C3:C27,B3:B27)</f>
        <v>55.544280000000072</v>
      </c>
      <c r="D2">
        <v>30.927217847550786</v>
      </c>
      <c r="E2">
        <v>4.5439999999999996</v>
      </c>
      <c r="F2">
        <v>11.128702970708799</v>
      </c>
      <c r="G2">
        <v>4.7961874123379591</v>
      </c>
      <c r="H2">
        <v>53312793687.383636</v>
      </c>
      <c r="I2">
        <v>9.8783499496935878</v>
      </c>
      <c r="J2" s="16">
        <v>70.950999999999993</v>
      </c>
      <c r="K2" s="16">
        <v>5.3209958378989369E-2</v>
      </c>
      <c r="L2" s="7">
        <v>1.9131398737685278E-2</v>
      </c>
      <c r="M2" s="14">
        <v>0.79504171030298809</v>
      </c>
      <c r="N2" s="33">
        <v>0.05</v>
      </c>
      <c r="O2" s="37">
        <v>0.23348721516052193</v>
      </c>
      <c r="P2">
        <f>+ROUND(O2,3)</f>
        <v>0.23300000000000001</v>
      </c>
      <c r="Q2">
        <v>0.23300000000000001</v>
      </c>
      <c r="R2" s="45">
        <f>+FORECAST(K2,R3:R16,K3:K16)</f>
        <v>0.3926465810049386</v>
      </c>
      <c r="S2" s="41">
        <f>+ROUND(R2,3)</f>
        <v>0.39300000000000002</v>
      </c>
      <c r="T2" s="37">
        <f t="shared" ref="T2:T27" si="0">+Q2/K2</f>
        <v>4.3788795762712533</v>
      </c>
    </row>
    <row r="3" spans="1:21" ht="15.75" thickBot="1" x14ac:dyDescent="0.3">
      <c r="A3" t="s">
        <v>29</v>
      </c>
      <c r="B3">
        <v>1996</v>
      </c>
      <c r="C3" s="8">
        <f>FORECAST(B3,C4:C28,B4:B28)</f>
        <v>54.982999999999947</v>
      </c>
      <c r="D3">
        <v>31.654204091264397</v>
      </c>
      <c r="E3">
        <v>4.7690000000000001</v>
      </c>
      <c r="F3">
        <v>11.537942411517699</v>
      </c>
      <c r="G3">
        <v>6.2823481193310036</v>
      </c>
      <c r="H3">
        <v>55252414130.301918</v>
      </c>
      <c r="I3">
        <v>10.359423624323409</v>
      </c>
      <c r="J3" s="16">
        <v>71.376999999999995</v>
      </c>
      <c r="K3" s="16">
        <v>4.6746177642747813E-2</v>
      </c>
      <c r="L3" s="7">
        <v>2.0275461349424807E-2</v>
      </c>
      <c r="M3" s="14">
        <v>0.79686399932746355</v>
      </c>
      <c r="N3" s="33">
        <v>0.05</v>
      </c>
      <c r="O3" s="37">
        <v>0.2753395182106218</v>
      </c>
      <c r="P3">
        <f t="shared" ref="P3:P66" si="1">+ROUND(O3,3)</f>
        <v>0.27500000000000002</v>
      </c>
      <c r="Q3">
        <v>0.27500000000000002</v>
      </c>
      <c r="R3" s="45">
        <f>+FORECAST(K3,R4:R17,K4:K17)</f>
        <v>0.39485101265027478</v>
      </c>
      <c r="S3" s="41">
        <f t="shared" ref="S3:S66" si="2">+ROUND(R3,3)</f>
        <v>0.39500000000000002</v>
      </c>
      <c r="T3" s="37">
        <f t="shared" si="0"/>
        <v>5.8828339313998104</v>
      </c>
    </row>
    <row r="4" spans="1:21" ht="15.75" thickBot="1" x14ac:dyDescent="0.3">
      <c r="A4" t="s">
        <v>29</v>
      </c>
      <c r="B4">
        <v>1997</v>
      </c>
      <c r="C4">
        <v>53.3</v>
      </c>
      <c r="D4">
        <v>33.469545850682678</v>
      </c>
      <c r="E4">
        <v>4.6399999999999997</v>
      </c>
      <c r="F4">
        <v>8.5621894895365394</v>
      </c>
      <c r="G4">
        <v>3.6790217488137893</v>
      </c>
      <c r="H4">
        <v>58147522522.522522</v>
      </c>
      <c r="I4">
        <v>10.238533294599916</v>
      </c>
      <c r="J4" s="16">
        <v>71.798000000000002</v>
      </c>
      <c r="K4" s="16">
        <v>4.8715108220231819E-2</v>
      </c>
      <c r="L4" s="7">
        <v>1.959112267638384E-2</v>
      </c>
      <c r="M4" s="14">
        <v>0.78422116013644771</v>
      </c>
      <c r="N4" s="33">
        <v>0.05</v>
      </c>
      <c r="O4" s="37">
        <v>0.24924822695035462</v>
      </c>
      <c r="P4">
        <f t="shared" si="1"/>
        <v>0.249</v>
      </c>
      <c r="Q4">
        <v>0.249</v>
      </c>
      <c r="R4" s="45">
        <f>+FORECAST(K4,R5:R18,K5:K18)</f>
        <v>0.39343327019450675</v>
      </c>
      <c r="S4" s="41">
        <f t="shared" si="2"/>
        <v>0.39300000000000002</v>
      </c>
      <c r="T4" s="37">
        <f t="shared" si="0"/>
        <v>5.1113506486389797</v>
      </c>
    </row>
    <row r="5" spans="1:21" ht="15.75" thickBot="1" x14ac:dyDescent="0.3">
      <c r="A5" t="s">
        <v>29</v>
      </c>
      <c r="B5">
        <v>1998</v>
      </c>
      <c r="C5">
        <v>55.1</v>
      </c>
      <c r="D5">
        <v>32.953021785393574</v>
      </c>
      <c r="E5">
        <v>4.9749999999999996</v>
      </c>
      <c r="F5">
        <v>7.2478217521346897</v>
      </c>
      <c r="G5">
        <v>2.9619921468715638</v>
      </c>
      <c r="H5">
        <v>55501467877.381035</v>
      </c>
      <c r="I5">
        <v>10.981265299595291</v>
      </c>
      <c r="J5" s="16">
        <v>72.215999999999994</v>
      </c>
      <c r="K5" s="16">
        <v>2.4285711507962434E-2</v>
      </c>
      <c r="L5" s="7">
        <v>2.0376547076850143E-2</v>
      </c>
      <c r="M5" s="14">
        <v>0.88805124978185601</v>
      </c>
      <c r="N5" s="33">
        <v>0.02</v>
      </c>
      <c r="O5" s="37">
        <v>0.21078634176982011</v>
      </c>
      <c r="P5">
        <f t="shared" si="1"/>
        <v>0.21099999999999999</v>
      </c>
      <c r="Q5">
        <v>0.21099999999999999</v>
      </c>
      <c r="R5" s="45">
        <f>+FORECAST(K5,R6:R19,K6:K19)</f>
        <v>0.40105735181741492</v>
      </c>
      <c r="S5" s="41">
        <f t="shared" si="2"/>
        <v>0.40100000000000002</v>
      </c>
      <c r="T5" s="37">
        <f t="shared" si="0"/>
        <v>8.6882362878608888</v>
      </c>
    </row>
    <row r="6" spans="1:21" ht="15.75" thickBot="1" x14ac:dyDescent="0.3">
      <c r="A6" t="s">
        <v>29</v>
      </c>
      <c r="B6">
        <v>1999</v>
      </c>
      <c r="C6">
        <v>54.8</v>
      </c>
      <c r="D6">
        <v>33.205776555849262</v>
      </c>
      <c r="E6">
        <v>4.92</v>
      </c>
      <c r="F6">
        <v>3.4696599629302098</v>
      </c>
      <c r="G6">
        <v>3.8655354050123929</v>
      </c>
      <c r="H6">
        <v>50187324567.882996</v>
      </c>
      <c r="I6">
        <v>11.548990633407708</v>
      </c>
      <c r="J6" s="16">
        <v>72.631</v>
      </c>
      <c r="K6" s="16">
        <v>6.4416896265169096E-2</v>
      </c>
      <c r="L6" s="7">
        <v>1.9161889525841001E-2</v>
      </c>
      <c r="M6" s="14">
        <v>0.7370716921264584</v>
      </c>
      <c r="N6" s="33">
        <v>0.06</v>
      </c>
      <c r="O6" s="37">
        <v>0.23586685144246103</v>
      </c>
      <c r="P6">
        <f t="shared" si="1"/>
        <v>0.23599999999999999</v>
      </c>
      <c r="Q6">
        <v>0.23599999999999999</v>
      </c>
      <c r="R6" s="45">
        <f>+FORECAST(K6,R7:R20,K7:K20)</f>
        <v>0.38706729658129269</v>
      </c>
      <c r="S6" s="41">
        <f t="shared" si="2"/>
        <v>0.38700000000000001</v>
      </c>
      <c r="T6" s="37">
        <f t="shared" si="0"/>
        <v>3.6636350660006527</v>
      </c>
    </row>
    <row r="7" spans="1:21" ht="15.75" thickBot="1" x14ac:dyDescent="0.3">
      <c r="A7" t="s">
        <v>29</v>
      </c>
      <c r="B7">
        <v>2000</v>
      </c>
      <c r="C7">
        <v>49.1</v>
      </c>
      <c r="D7">
        <v>35.538032162317812</v>
      </c>
      <c r="E7">
        <v>4.8979999999999997</v>
      </c>
      <c r="F7">
        <v>3.7573383334447401</v>
      </c>
      <c r="G7">
        <v>1.5647901933942405</v>
      </c>
      <c r="H7">
        <v>51744749133.21299</v>
      </c>
      <c r="I7">
        <v>11.450626855092368</v>
      </c>
      <c r="J7" s="16">
        <v>73.042000000000002</v>
      </c>
      <c r="K7" s="16">
        <v>5.7543344681577124E-2</v>
      </c>
      <c r="L7" s="7">
        <v>2.0262391297799925E-2</v>
      </c>
      <c r="M7" s="14">
        <v>0.79082217416294553</v>
      </c>
      <c r="N7" s="33">
        <v>0.06</v>
      </c>
      <c r="O7" s="37">
        <v>0.23564499419206983</v>
      </c>
      <c r="P7">
        <f t="shared" si="1"/>
        <v>0.23599999999999999</v>
      </c>
      <c r="Q7">
        <v>0.23599999999999999</v>
      </c>
      <c r="R7" s="45">
        <f>+FORECAST(K7,R8:R21,K8:K21)</f>
        <v>0.39008635243699397</v>
      </c>
      <c r="S7" s="41">
        <f t="shared" si="2"/>
        <v>0.39</v>
      </c>
      <c r="T7" s="37">
        <f t="shared" si="0"/>
        <v>4.1012562148747831</v>
      </c>
    </row>
    <row r="8" spans="1:21" ht="15.75" thickBot="1" x14ac:dyDescent="0.3">
      <c r="A8" t="s">
        <v>29</v>
      </c>
      <c r="B8">
        <v>2001</v>
      </c>
      <c r="C8">
        <v>51.3</v>
      </c>
      <c r="D8">
        <v>35.064401431021167</v>
      </c>
      <c r="E8">
        <v>5.0270000000000001</v>
      </c>
      <c r="F8">
        <v>1.9770987850205199</v>
      </c>
      <c r="G8">
        <v>2.1992245015805882</v>
      </c>
      <c r="H8">
        <v>52030158775.405487</v>
      </c>
      <c r="I8">
        <v>11.717170610375453</v>
      </c>
      <c r="J8" s="16">
        <v>73.447999999999993</v>
      </c>
      <c r="K8" s="16">
        <v>6.3093171680315308E-2</v>
      </c>
      <c r="L8" s="7">
        <v>1.9415332322508621E-2</v>
      </c>
      <c r="M8" s="14">
        <v>0.77277035513193093</v>
      </c>
      <c r="N8" s="33">
        <v>0.06</v>
      </c>
      <c r="O8" s="37">
        <v>0.24619388245342444</v>
      </c>
      <c r="P8">
        <f t="shared" si="1"/>
        <v>0.246</v>
      </c>
      <c r="Q8">
        <v>0.246</v>
      </c>
      <c r="R8" s="45">
        <f>+FORECAST(K8,R9:R22,K9:K22)</f>
        <v>0.39452869669710516</v>
      </c>
      <c r="S8" s="41">
        <f t="shared" si="2"/>
        <v>0.39500000000000002</v>
      </c>
      <c r="T8" s="37">
        <f t="shared" si="0"/>
        <v>3.898995619469714</v>
      </c>
    </row>
    <row r="9" spans="1:21" ht="15.75" thickBot="1" x14ac:dyDescent="0.3">
      <c r="A9" t="s">
        <v>29</v>
      </c>
      <c r="B9">
        <v>2002</v>
      </c>
      <c r="C9">
        <v>53.6</v>
      </c>
      <c r="D9">
        <v>35.24918133176952</v>
      </c>
      <c r="E9">
        <v>4.84</v>
      </c>
      <c r="F9">
        <v>0.19313500385372301</v>
      </c>
      <c r="G9">
        <v>3.9356208453886752</v>
      </c>
      <c r="H9">
        <v>54777553515.080879</v>
      </c>
      <c r="I9">
        <v>11.165025870435048</v>
      </c>
      <c r="J9" s="16">
        <v>73.849999999999994</v>
      </c>
      <c r="K9" s="16">
        <v>7.4849170165353945E-2</v>
      </c>
      <c r="L9" s="7">
        <v>2.1774836160213359E-2</v>
      </c>
      <c r="M9" s="14">
        <v>0.7596262626657504</v>
      </c>
      <c r="N9" s="33">
        <v>7.0000000000000007E-2</v>
      </c>
      <c r="O9" s="37">
        <v>0.27504667081518358</v>
      </c>
      <c r="P9">
        <f t="shared" si="1"/>
        <v>0.27500000000000002</v>
      </c>
      <c r="Q9">
        <v>0.27500000000000002</v>
      </c>
      <c r="R9" s="45">
        <f>+FORECAST(K9,R10:R23,K10:K23)</f>
        <v>0.38732495294221825</v>
      </c>
      <c r="S9" s="41">
        <f t="shared" si="2"/>
        <v>0.38700000000000001</v>
      </c>
      <c r="T9" s="37">
        <f t="shared" si="0"/>
        <v>3.6740554289710956</v>
      </c>
    </row>
    <row r="10" spans="1:21" ht="15.75" thickBot="1" x14ac:dyDescent="0.3">
      <c r="A10" t="s">
        <v>29</v>
      </c>
      <c r="B10">
        <v>2003</v>
      </c>
      <c r="C10">
        <v>53.1</v>
      </c>
      <c r="D10">
        <v>37.6246103251002</v>
      </c>
      <c r="E10">
        <v>4.1500000000000004</v>
      </c>
      <c r="F10">
        <v>2.25937753363075</v>
      </c>
      <c r="G10">
        <v>2.27308642513175</v>
      </c>
      <c r="H10">
        <v>58731030121.867096</v>
      </c>
      <c r="I10">
        <v>11.51871662988103</v>
      </c>
      <c r="J10" s="16">
        <v>74.248999999999995</v>
      </c>
      <c r="K10" s="16">
        <v>7.422181635146495E-2</v>
      </c>
      <c r="L10" s="7">
        <v>2.0858566911410043E-2</v>
      </c>
      <c r="M10" s="14">
        <v>0.77458889613208559</v>
      </c>
      <c r="N10" s="33">
        <v>7.0000000000000007E-2</v>
      </c>
      <c r="O10" s="37">
        <v>0.27304804346498995</v>
      </c>
      <c r="P10">
        <f t="shared" si="1"/>
        <v>0.27300000000000002</v>
      </c>
      <c r="Q10">
        <v>0.27300000000000002</v>
      </c>
      <c r="R10" s="45">
        <f>+FORECAST(K10,R11:R24,K11:K24)</f>
        <v>0.38747620461105664</v>
      </c>
      <c r="S10" s="41">
        <f t="shared" si="2"/>
        <v>0.38700000000000001</v>
      </c>
      <c r="T10" s="37">
        <f t="shared" si="0"/>
        <v>3.6781638259464624</v>
      </c>
    </row>
    <row r="11" spans="1:21" ht="15.75" thickBot="1" x14ac:dyDescent="0.3">
      <c r="A11" t="s">
        <v>29</v>
      </c>
      <c r="B11">
        <v>2004</v>
      </c>
      <c r="C11">
        <v>49.9</v>
      </c>
      <c r="D11">
        <v>41.936078267927265</v>
      </c>
      <c r="E11">
        <v>4.71</v>
      </c>
      <c r="F11">
        <v>3.6624732009223102</v>
      </c>
      <c r="G11">
        <v>2.3948920754814824</v>
      </c>
      <c r="H11">
        <v>66768703497.568687</v>
      </c>
      <c r="I11">
        <v>11.256279202404194</v>
      </c>
      <c r="J11" s="16">
        <v>74.644000000000005</v>
      </c>
      <c r="K11" s="16">
        <v>9.4300780893159783E-2</v>
      </c>
      <c r="L11" s="7">
        <v>2.1512301945124306E-2</v>
      </c>
      <c r="M11" s="14">
        <v>0.73796169998270666</v>
      </c>
      <c r="N11" s="33">
        <v>0.09</v>
      </c>
      <c r="O11" s="37">
        <v>0.29705418772759395</v>
      </c>
      <c r="P11">
        <f t="shared" si="1"/>
        <v>0.29699999999999999</v>
      </c>
      <c r="Q11">
        <v>0.29699999999999999</v>
      </c>
      <c r="R11" s="45">
        <f>+FORECAST(K11,R12:R25,K12:K25)</f>
        <v>0.37499466952584903</v>
      </c>
      <c r="S11" s="41">
        <f t="shared" si="2"/>
        <v>0.375</v>
      </c>
      <c r="T11" s="37">
        <f t="shared" si="0"/>
        <v>3.1494967187651701</v>
      </c>
    </row>
    <row r="12" spans="1:21" ht="15.75" thickBot="1" x14ac:dyDescent="0.3">
      <c r="A12" t="s">
        <v>29</v>
      </c>
      <c r="B12">
        <v>2005</v>
      </c>
      <c r="C12">
        <v>50.5</v>
      </c>
      <c r="D12">
        <v>47.357317476839391</v>
      </c>
      <c r="E12">
        <v>4.87</v>
      </c>
      <c r="F12">
        <v>1.61630193862544</v>
      </c>
      <c r="G12">
        <v>3.3903481692681274</v>
      </c>
      <c r="H12">
        <v>76060606060.606064</v>
      </c>
      <c r="I12">
        <v>11.44451224132499</v>
      </c>
      <c r="J12" s="16">
        <v>75.034000000000006</v>
      </c>
      <c r="K12" s="16">
        <v>9.5745958032655926E-2</v>
      </c>
      <c r="L12" s="7">
        <v>2.0005818866983473E-2</v>
      </c>
      <c r="M12" s="14">
        <v>0.75887354792405748</v>
      </c>
      <c r="N12" s="33">
        <v>0.1</v>
      </c>
      <c r="O12" s="37">
        <v>0.29769254530064709</v>
      </c>
      <c r="P12">
        <f t="shared" si="1"/>
        <v>0.29799999999999999</v>
      </c>
      <c r="Q12">
        <v>0.29799999999999999</v>
      </c>
      <c r="R12" s="45">
        <f>+FORECAST(K12,R13:R26,K13:K26)</f>
        <v>0.37393827538938457</v>
      </c>
      <c r="S12" s="41">
        <f t="shared" si="2"/>
        <v>0.374</v>
      </c>
      <c r="T12" s="37">
        <f t="shared" si="0"/>
        <v>3.112402926694426</v>
      </c>
    </row>
    <row r="13" spans="1:21" ht="15.75" thickBot="1" x14ac:dyDescent="0.3">
      <c r="A13" t="s">
        <v>29</v>
      </c>
      <c r="B13">
        <v>2006</v>
      </c>
      <c r="C13">
        <v>50.3</v>
      </c>
      <c r="D13">
        <v>51.785056033844235</v>
      </c>
      <c r="E13">
        <v>4.17</v>
      </c>
      <c r="F13">
        <v>2.0022580124882099</v>
      </c>
      <c r="G13">
        <v>3.9106568045878802</v>
      </c>
      <c r="H13">
        <v>88643193061.748001</v>
      </c>
      <c r="I13">
        <v>10.916695088382925</v>
      </c>
      <c r="J13" s="16">
        <v>75.421000000000006</v>
      </c>
      <c r="K13" s="16">
        <v>7.3264457003503772E-2</v>
      </c>
      <c r="L13" s="7">
        <v>1.5855215671077578E-2</v>
      </c>
      <c r="M13" s="14">
        <v>0.77153028649649147</v>
      </c>
      <c r="N13" s="33">
        <v>7.0000000000000007E-2</v>
      </c>
      <c r="O13" s="37">
        <v>0.32908012070053561</v>
      </c>
      <c r="P13">
        <f t="shared" si="1"/>
        <v>0.32900000000000001</v>
      </c>
      <c r="Q13">
        <v>0.32900000000000001</v>
      </c>
      <c r="R13" s="45">
        <f>+FORECAST(K13,R14:R27,K14:K27)</f>
        <v>0.38761032785128813</v>
      </c>
      <c r="S13" s="41">
        <f t="shared" si="2"/>
        <v>0.38800000000000001</v>
      </c>
      <c r="T13" s="37">
        <f t="shared" si="0"/>
        <v>4.4905812921573425</v>
      </c>
    </row>
    <row r="14" spans="1:21" ht="15.75" thickBot="1" x14ac:dyDescent="0.3">
      <c r="A14" t="s">
        <v>29</v>
      </c>
      <c r="B14">
        <v>2007</v>
      </c>
      <c r="C14">
        <v>50</v>
      </c>
      <c r="D14">
        <v>55.688113283681531</v>
      </c>
      <c r="E14">
        <v>4.08</v>
      </c>
      <c r="F14">
        <v>1.7799864468037201</v>
      </c>
      <c r="G14">
        <v>5.3742865592562579</v>
      </c>
      <c r="H14">
        <v>102170981144.13551</v>
      </c>
      <c r="I14">
        <v>10.455030294688967</v>
      </c>
      <c r="J14" s="16">
        <v>75.802999999999997</v>
      </c>
      <c r="K14" s="16">
        <v>7.8160379049266496E-2</v>
      </c>
      <c r="L14" s="7">
        <v>1.6971834505023958E-2</v>
      </c>
      <c r="M14" s="14">
        <v>0.93308729541249968</v>
      </c>
      <c r="N14" s="33">
        <v>0.08</v>
      </c>
      <c r="O14" s="37">
        <v>0.33318230583791758</v>
      </c>
      <c r="P14">
        <f t="shared" si="1"/>
        <v>0.33300000000000002</v>
      </c>
      <c r="Q14">
        <v>0.33300000000000002</v>
      </c>
      <c r="R14" s="45">
        <f>+FORECAST(K14,R15:R28,K15:K28)</f>
        <v>0.38479173229630836</v>
      </c>
      <c r="S14" s="41">
        <f t="shared" si="2"/>
        <v>0.38500000000000001</v>
      </c>
      <c r="T14" s="37">
        <f t="shared" si="0"/>
        <v>4.2604706380722845</v>
      </c>
    </row>
    <row r="15" spans="1:21" ht="15.75" thickBot="1" x14ac:dyDescent="0.3">
      <c r="A15" t="s">
        <v>29</v>
      </c>
      <c r="B15">
        <v>2008</v>
      </c>
      <c r="C15">
        <v>47.5</v>
      </c>
      <c r="D15">
        <v>58.433767389905277</v>
      </c>
      <c r="E15">
        <v>4.03</v>
      </c>
      <c r="F15">
        <v>5.7858759820675401</v>
      </c>
      <c r="G15">
        <v>5.7433569764278634</v>
      </c>
      <c r="H15">
        <v>120550599815.44141</v>
      </c>
      <c r="I15">
        <v>10.370861790830661</v>
      </c>
      <c r="J15" s="16">
        <v>76.052000000000007</v>
      </c>
      <c r="K15" s="16">
        <v>8.7170755757125254E-2</v>
      </c>
      <c r="L15" s="7">
        <v>2.204704699321218E-2</v>
      </c>
      <c r="M15" s="14">
        <v>0.77082976543180526</v>
      </c>
      <c r="N15" s="33">
        <v>0.09</v>
      </c>
      <c r="O15" s="37">
        <v>0.37781553459907113</v>
      </c>
      <c r="P15">
        <f t="shared" si="1"/>
        <v>0.378</v>
      </c>
      <c r="Q15">
        <v>0.378</v>
      </c>
      <c r="R15" s="42">
        <v>0.37781553459907113</v>
      </c>
      <c r="S15" s="41">
        <f t="shared" si="2"/>
        <v>0.378</v>
      </c>
      <c r="T15" s="37">
        <f t="shared" si="0"/>
        <v>4.3363166547870922</v>
      </c>
      <c r="U15">
        <f>+AVERAGE(T2:T28)-1.5</f>
        <v>2.3717530714667876</v>
      </c>
    </row>
    <row r="16" spans="1:21" ht="15.75" thickBot="1" x14ac:dyDescent="0.3">
      <c r="A16" t="s">
        <v>29</v>
      </c>
      <c r="B16">
        <v>2009</v>
      </c>
      <c r="C16">
        <v>47</v>
      </c>
      <c r="D16">
        <v>48.111929615351855</v>
      </c>
      <c r="E16">
        <v>3.96</v>
      </c>
      <c r="F16">
        <v>2.9362315359669902</v>
      </c>
      <c r="G16">
        <v>5.3223754403460557</v>
      </c>
      <c r="H16">
        <v>120822986521.47932</v>
      </c>
      <c r="I16">
        <v>11.466355995306959</v>
      </c>
      <c r="J16" s="16">
        <v>76.241</v>
      </c>
      <c r="K16" s="16">
        <v>0.10715188374434897</v>
      </c>
      <c r="L16" s="7">
        <v>2.3680789021273449E-2</v>
      </c>
      <c r="M16" s="14">
        <v>0.69045770688486618</v>
      </c>
      <c r="N16" s="33">
        <v>0.11</v>
      </c>
      <c r="O16" s="37">
        <v>0.3777797950946406</v>
      </c>
      <c r="P16">
        <f t="shared" si="1"/>
        <v>0.378</v>
      </c>
      <c r="Q16">
        <v>0.378</v>
      </c>
      <c r="R16" s="42">
        <v>0.3777797950946406</v>
      </c>
      <c r="S16" s="41">
        <f t="shared" si="2"/>
        <v>0.378</v>
      </c>
      <c r="T16" s="37">
        <f t="shared" si="0"/>
        <v>3.5277027971049097</v>
      </c>
    </row>
    <row r="17" spans="1:20" ht="15.75" thickBot="1" x14ac:dyDescent="0.3">
      <c r="A17" t="s">
        <v>29</v>
      </c>
      <c r="B17">
        <v>2010</v>
      </c>
      <c r="C17">
        <v>45.5</v>
      </c>
      <c r="D17">
        <v>51.672808937003346</v>
      </c>
      <c r="E17">
        <v>3.6</v>
      </c>
      <c r="F17">
        <v>1.5283205973290299</v>
      </c>
      <c r="G17">
        <v>5.7308773283753469</v>
      </c>
      <c r="H17">
        <v>147527631520.72919</v>
      </c>
      <c r="I17">
        <v>10.525835924603632</v>
      </c>
      <c r="J17" s="16">
        <v>76.430000000000007</v>
      </c>
      <c r="K17" s="16">
        <v>8.8571164330315005E-2</v>
      </c>
      <c r="L17" s="7">
        <v>2.2715761602673336E-2</v>
      </c>
      <c r="M17" s="14">
        <v>0.705514739069804</v>
      </c>
      <c r="N17" s="33">
        <v>0.09</v>
      </c>
      <c r="O17" s="37">
        <v>0.3744223172261622</v>
      </c>
      <c r="P17">
        <f t="shared" si="1"/>
        <v>0.374</v>
      </c>
      <c r="Q17">
        <v>0.374</v>
      </c>
      <c r="R17" s="42">
        <v>0.3744223172261622</v>
      </c>
      <c r="S17" s="41">
        <f t="shared" si="2"/>
        <v>0.374</v>
      </c>
      <c r="T17" s="37">
        <f t="shared" si="0"/>
        <v>4.2225932427083617</v>
      </c>
    </row>
    <row r="18" spans="1:20" ht="15.75" thickBot="1" x14ac:dyDescent="0.3">
      <c r="A18" t="s">
        <v>29</v>
      </c>
      <c r="B18">
        <v>2011</v>
      </c>
      <c r="C18">
        <v>44.7</v>
      </c>
      <c r="D18">
        <v>55.988280283860661</v>
      </c>
      <c r="E18">
        <v>3.48</v>
      </c>
      <c r="F18">
        <v>3.3693109533385299</v>
      </c>
      <c r="G18">
        <v>4.4726265818416611</v>
      </c>
      <c r="H18">
        <v>171761737046.58508</v>
      </c>
      <c r="I18">
        <v>10.362351468875318</v>
      </c>
      <c r="J18" s="16">
        <v>76.617000000000004</v>
      </c>
      <c r="K18" s="16">
        <v>8.3935367581790959E-2</v>
      </c>
      <c r="L18" s="7">
        <v>2.2264178108884047E-2</v>
      </c>
      <c r="M18" s="14">
        <v>0.84149143360004164</v>
      </c>
      <c r="N18" s="33">
        <v>0.08</v>
      </c>
      <c r="O18" s="37">
        <v>0.35445945816221353</v>
      </c>
      <c r="P18">
        <f t="shared" si="1"/>
        <v>0.35399999999999998</v>
      </c>
      <c r="Q18">
        <v>0.35399999999999998</v>
      </c>
      <c r="R18" s="42">
        <v>0.35445945816221353</v>
      </c>
      <c r="S18" s="41">
        <f t="shared" si="2"/>
        <v>0.35399999999999998</v>
      </c>
      <c r="T18" s="37">
        <f t="shared" si="0"/>
        <v>4.2175308240003133</v>
      </c>
    </row>
    <row r="19" spans="1:20" ht="15.75" thickBot="1" x14ac:dyDescent="0.3">
      <c r="A19" t="s">
        <v>29</v>
      </c>
      <c r="B19">
        <v>2012</v>
      </c>
      <c r="C19">
        <v>44.4</v>
      </c>
      <c r="D19">
        <v>52.619895263229367</v>
      </c>
      <c r="E19">
        <v>3.24</v>
      </c>
      <c r="F19">
        <v>3.6112129494017502</v>
      </c>
      <c r="G19">
        <v>7.3617379999211803</v>
      </c>
      <c r="H19">
        <v>192649991136.08969</v>
      </c>
      <c r="I19">
        <v>10.871212344848081</v>
      </c>
      <c r="J19" s="16">
        <v>76.804000000000002</v>
      </c>
      <c r="K19" s="16">
        <v>9.2289753792611756E-2</v>
      </c>
      <c r="L19" s="7">
        <v>2.343707935866186E-2</v>
      </c>
      <c r="M19" s="14">
        <v>0.75132416561203474</v>
      </c>
      <c r="N19" s="33">
        <v>0.09</v>
      </c>
      <c r="O19" s="37">
        <v>0.40521437330555449</v>
      </c>
      <c r="P19">
        <f t="shared" si="1"/>
        <v>0.40500000000000003</v>
      </c>
      <c r="Q19">
        <v>0.40500000000000003</v>
      </c>
      <c r="R19" s="42">
        <v>0.40521437330555449</v>
      </c>
      <c r="S19" s="41">
        <f t="shared" si="2"/>
        <v>0.40500000000000003</v>
      </c>
      <c r="T19" s="37">
        <f t="shared" si="0"/>
        <v>4.388352805774006</v>
      </c>
    </row>
    <row r="20" spans="1:20" ht="15.75" thickBot="1" x14ac:dyDescent="0.3">
      <c r="A20" t="s">
        <v>29</v>
      </c>
      <c r="B20">
        <v>2013</v>
      </c>
      <c r="C20">
        <v>43.9</v>
      </c>
      <c r="D20">
        <v>49.787142447144362</v>
      </c>
      <c r="E20">
        <v>3.57</v>
      </c>
      <c r="F20">
        <v>2.76789666081994</v>
      </c>
      <c r="G20">
        <v>4.7573490475577307</v>
      </c>
      <c r="H20">
        <v>201175541637.44107</v>
      </c>
      <c r="I20">
        <v>11.500930906843085</v>
      </c>
      <c r="J20" s="16">
        <v>76.989000000000004</v>
      </c>
      <c r="K20" s="16">
        <v>0.10196474722280147</v>
      </c>
      <c r="L20" s="7">
        <v>2.5043077300099744E-2</v>
      </c>
      <c r="M20" s="14">
        <v>0.71005647125628657</v>
      </c>
      <c r="N20" s="33">
        <v>0.1</v>
      </c>
      <c r="O20" s="37">
        <v>0.39584309122480565</v>
      </c>
      <c r="P20">
        <f t="shared" si="1"/>
        <v>0.39600000000000002</v>
      </c>
      <c r="Q20">
        <v>0.39600000000000002</v>
      </c>
      <c r="R20" s="42">
        <v>0.39584309122480565</v>
      </c>
      <c r="S20" s="41">
        <f t="shared" si="2"/>
        <v>0.39600000000000002</v>
      </c>
      <c r="T20" s="37">
        <f t="shared" si="0"/>
        <v>3.8836952062922987</v>
      </c>
    </row>
    <row r="21" spans="1:20" ht="15.75" thickBot="1" x14ac:dyDescent="0.3">
      <c r="A21" t="s">
        <v>29</v>
      </c>
      <c r="B21">
        <v>2014</v>
      </c>
      <c r="C21">
        <v>43.1</v>
      </c>
      <c r="D21">
        <v>46.853121091289921</v>
      </c>
      <c r="E21">
        <v>3.21</v>
      </c>
      <c r="F21">
        <v>3.4119457980746999</v>
      </c>
      <c r="G21">
        <v>2.1230297533294995</v>
      </c>
      <c r="H21">
        <v>200786240836.8179</v>
      </c>
      <c r="I21">
        <v>12.402090375955414</v>
      </c>
      <c r="J21" s="16">
        <v>77.173000000000002</v>
      </c>
      <c r="K21" s="16">
        <v>0.10954202223666007</v>
      </c>
      <c r="L21" s="7">
        <v>2.3944364498005855E-2</v>
      </c>
      <c r="M21" s="14">
        <v>0.71940638504790289</v>
      </c>
      <c r="N21" s="33">
        <v>0.11</v>
      </c>
      <c r="O21" s="37">
        <v>0.36607986167957957</v>
      </c>
      <c r="P21">
        <f t="shared" si="1"/>
        <v>0.36599999999999999</v>
      </c>
      <c r="Q21">
        <v>0.36599999999999999</v>
      </c>
      <c r="R21" s="42">
        <v>0.36607986167957957</v>
      </c>
      <c r="S21" s="41">
        <f t="shared" si="2"/>
        <v>0.36599999999999999</v>
      </c>
      <c r="T21" s="37">
        <f t="shared" si="0"/>
        <v>3.3411835250701807</v>
      </c>
    </row>
    <row r="22" spans="1:20" ht="15.75" thickBot="1" x14ac:dyDescent="0.3">
      <c r="A22" t="s">
        <v>29</v>
      </c>
      <c r="B22">
        <v>2015</v>
      </c>
      <c r="C22">
        <v>43.4</v>
      </c>
      <c r="D22">
        <v>45.162768689114777</v>
      </c>
      <c r="E22">
        <v>3.27</v>
      </c>
      <c r="F22">
        <v>3.3980919474629898</v>
      </c>
      <c r="G22">
        <v>3.8655134627277801</v>
      </c>
      <c r="H22">
        <v>189802961890.09708</v>
      </c>
      <c r="I22">
        <v>12.965573379923761</v>
      </c>
      <c r="J22" s="16">
        <v>77.356999999999999</v>
      </c>
      <c r="K22" s="16">
        <v>0.11286543196287602</v>
      </c>
      <c r="L22" s="7">
        <v>2.816924989574749E-2</v>
      </c>
      <c r="M22" s="14">
        <v>0.73948270029703844</v>
      </c>
      <c r="N22" s="33">
        <v>0.11</v>
      </c>
      <c r="O22" s="37">
        <v>0.32993763342022953</v>
      </c>
      <c r="P22">
        <f t="shared" si="1"/>
        <v>0.33</v>
      </c>
      <c r="Q22">
        <v>0.33</v>
      </c>
      <c r="R22" s="42">
        <v>0.32993763342022953</v>
      </c>
      <c r="S22" s="41">
        <f t="shared" si="2"/>
        <v>0.33</v>
      </c>
      <c r="T22" s="37">
        <f t="shared" si="0"/>
        <v>2.9238358836791094</v>
      </c>
    </row>
    <row r="23" spans="1:20" ht="15.75" thickBot="1" x14ac:dyDescent="0.3">
      <c r="A23" t="s">
        <v>29</v>
      </c>
      <c r="B23">
        <v>2016</v>
      </c>
      <c r="C23">
        <v>43.6</v>
      </c>
      <c r="D23">
        <v>45.388841196415449</v>
      </c>
      <c r="E23">
        <v>3.74</v>
      </c>
      <c r="F23">
        <v>3.5571766355628101</v>
      </c>
      <c r="G23">
        <v>3.5462814536237031</v>
      </c>
      <c r="H23">
        <v>191898127860.84256</v>
      </c>
      <c r="I23">
        <v>13.163688803522794</v>
      </c>
      <c r="J23" s="16">
        <v>77.539000000000001</v>
      </c>
      <c r="K23" s="16">
        <v>0.11886994749657799</v>
      </c>
      <c r="L23" s="7">
        <v>3.0986098026814322E-2</v>
      </c>
      <c r="M23" s="14">
        <v>0.69964161348616016</v>
      </c>
      <c r="N23" s="33">
        <v>0.12</v>
      </c>
      <c r="O23" s="37">
        <v>0.35727089062179368</v>
      </c>
      <c r="P23">
        <f t="shared" si="1"/>
        <v>0.35699999999999998</v>
      </c>
      <c r="Q23">
        <v>0.35699999999999998</v>
      </c>
      <c r="R23" s="42">
        <v>0.35727089062179368</v>
      </c>
      <c r="S23" s="41">
        <f t="shared" si="2"/>
        <v>0.35699999999999998</v>
      </c>
      <c r="T23" s="37">
        <f t="shared" si="0"/>
        <v>3.0032822216084285</v>
      </c>
    </row>
    <row r="24" spans="1:20" ht="15.75" thickBot="1" x14ac:dyDescent="0.3">
      <c r="A24" t="s">
        <v>29</v>
      </c>
      <c r="B24">
        <v>2017</v>
      </c>
      <c r="C24">
        <v>43.3</v>
      </c>
      <c r="D24">
        <v>47.513550361997062</v>
      </c>
      <c r="E24">
        <v>3.69</v>
      </c>
      <c r="F24">
        <v>2.99490045809446</v>
      </c>
      <c r="G24">
        <v>3.5133320228614187</v>
      </c>
      <c r="H24">
        <v>211007952315.88757</v>
      </c>
      <c r="I24">
        <v>13.212275196260407</v>
      </c>
      <c r="J24" s="16">
        <v>77.72</v>
      </c>
      <c r="K24" s="16">
        <v>0.13261905818186542</v>
      </c>
      <c r="L24" s="7">
        <v>2.9571420745458751E-2</v>
      </c>
      <c r="M24" s="14">
        <v>0.73515896539570558</v>
      </c>
      <c r="N24" s="33">
        <v>0.13</v>
      </c>
      <c r="O24" s="37">
        <v>0.35187121263259691</v>
      </c>
      <c r="P24">
        <f t="shared" si="1"/>
        <v>0.35199999999999998</v>
      </c>
      <c r="Q24">
        <v>0.35199999999999998</v>
      </c>
      <c r="R24" s="42">
        <v>0.35187121263259691</v>
      </c>
      <c r="S24" s="41">
        <f t="shared" si="2"/>
        <v>0.35199999999999998</v>
      </c>
      <c r="T24" s="37">
        <f t="shared" si="0"/>
        <v>2.6542188191179079</v>
      </c>
    </row>
    <row r="25" spans="1:20" ht="15.75" thickBot="1" x14ac:dyDescent="0.3">
      <c r="A25" t="s">
        <v>29</v>
      </c>
      <c r="B25">
        <v>2018</v>
      </c>
      <c r="C25">
        <v>42.4</v>
      </c>
      <c r="D25">
        <v>48.631470171736005</v>
      </c>
      <c r="E25">
        <v>3.49</v>
      </c>
      <c r="F25">
        <v>1.5091542302474199</v>
      </c>
      <c r="G25">
        <v>2.6382459523965553</v>
      </c>
      <c r="H25">
        <v>222597030191.04111</v>
      </c>
      <c r="I25">
        <v>13.077442494956177</v>
      </c>
      <c r="J25" s="16">
        <v>77.906999999999996</v>
      </c>
      <c r="K25" s="16">
        <v>0.12438589470725056</v>
      </c>
      <c r="L25" s="7">
        <v>2.6463608451951826E-2</v>
      </c>
      <c r="M25" s="14">
        <v>0.70010210598969835</v>
      </c>
      <c r="N25" s="33">
        <v>0.12</v>
      </c>
      <c r="O25" s="37">
        <v>0.36112279636648248</v>
      </c>
      <c r="P25">
        <f t="shared" si="1"/>
        <v>0.36099999999999999</v>
      </c>
      <c r="Q25">
        <v>0.36099999999999999</v>
      </c>
      <c r="R25" s="42">
        <v>0.36112279636648248</v>
      </c>
      <c r="S25" s="41">
        <f t="shared" si="2"/>
        <v>0.36099999999999999</v>
      </c>
      <c r="T25" s="37">
        <f t="shared" si="0"/>
        <v>2.9022583376486093</v>
      </c>
    </row>
    <row r="26" spans="1:20" ht="15.75" thickBot="1" x14ac:dyDescent="0.3">
      <c r="A26" t="s">
        <v>29</v>
      </c>
      <c r="B26">
        <v>2019</v>
      </c>
      <c r="C26">
        <v>41.6</v>
      </c>
      <c r="D26">
        <v>46.943505375440949</v>
      </c>
      <c r="E26">
        <v>3.38</v>
      </c>
      <c r="F26">
        <v>2.2521219135802402</v>
      </c>
      <c r="G26">
        <v>2.0848963708272743</v>
      </c>
      <c r="H26">
        <v>228325852220.76141</v>
      </c>
      <c r="I26">
        <v>13.244372585251135</v>
      </c>
      <c r="J26" s="16">
        <v>78.099000000000004</v>
      </c>
      <c r="K26" s="16">
        <v>0.13225753042615662</v>
      </c>
      <c r="L26" s="7">
        <v>2.7143293991540283E-2</v>
      </c>
      <c r="M26" s="14">
        <v>0.73835347935571438</v>
      </c>
      <c r="N26" s="33">
        <v>0.13</v>
      </c>
      <c r="O26" s="37">
        <v>0.34514868598908155</v>
      </c>
      <c r="P26">
        <f t="shared" si="1"/>
        <v>0.34499999999999997</v>
      </c>
      <c r="Q26">
        <v>0.34499999999999997</v>
      </c>
      <c r="R26" s="42">
        <v>0.34514868598908155</v>
      </c>
      <c r="S26" s="41">
        <f t="shared" si="2"/>
        <v>0.34499999999999997</v>
      </c>
      <c r="T26" s="37">
        <f t="shared" si="0"/>
        <v>2.608547119308446</v>
      </c>
    </row>
    <row r="27" spans="1:20" ht="15.75" thickBot="1" x14ac:dyDescent="0.3">
      <c r="A27" t="s">
        <v>29</v>
      </c>
      <c r="B27">
        <v>2020</v>
      </c>
      <c r="C27">
        <v>43.8</v>
      </c>
      <c r="D27">
        <v>43.834682875339162</v>
      </c>
      <c r="E27">
        <v>7.18</v>
      </c>
      <c r="F27">
        <v>2.0024120575929301</v>
      </c>
      <c r="G27">
        <v>0.39173488165131465</v>
      </c>
      <c r="H27">
        <v>201947603715.40918</v>
      </c>
      <c r="I27">
        <v>16.051828080391616</v>
      </c>
      <c r="J27" s="16">
        <v>78.296999999999997</v>
      </c>
      <c r="K27" s="16">
        <v>0.17301642047959134</v>
      </c>
      <c r="L27" s="7">
        <v>2.5733342703176544E-2</v>
      </c>
      <c r="M27" s="14">
        <v>0.76797658780106015</v>
      </c>
      <c r="N27" s="33">
        <v>0.17</v>
      </c>
      <c r="O27" s="37">
        <v>0.32881301107728383</v>
      </c>
      <c r="P27">
        <f t="shared" si="1"/>
        <v>0.32900000000000001</v>
      </c>
      <c r="Q27">
        <v>0.32900000000000001</v>
      </c>
      <c r="R27" s="42">
        <v>0.32881301107728383</v>
      </c>
      <c r="S27" s="41">
        <f t="shared" si="2"/>
        <v>0.32900000000000001</v>
      </c>
      <c r="T27" s="37">
        <f t="shared" si="0"/>
        <v>1.9015536160558135</v>
      </c>
    </row>
    <row r="28" spans="1:20" s="37" customFormat="1" ht="15.75" thickBot="1" x14ac:dyDescent="0.3">
      <c r="A28" s="37" t="s">
        <v>29</v>
      </c>
      <c r="B28" s="37">
        <v>2021</v>
      </c>
      <c r="C28" s="37">
        <v>40.200000000000003</v>
      </c>
      <c r="D28" s="37">
        <v>55.969539790980583</v>
      </c>
      <c r="E28" s="37">
        <v>5.0999999999999996</v>
      </c>
      <c r="F28" s="37">
        <v>4.27166381536796</v>
      </c>
      <c r="G28" s="37">
        <v>3.316615237001233</v>
      </c>
      <c r="H28" s="37">
        <v>223717791482.57712</v>
      </c>
      <c r="I28" s="37">
        <v>13.866628885133773</v>
      </c>
      <c r="J28" s="38">
        <v>78.5</v>
      </c>
      <c r="K28" s="38">
        <v>0.13446882853707559</v>
      </c>
      <c r="L28" s="39">
        <v>2.2956089578067371E-2</v>
      </c>
      <c r="M28" s="40">
        <v>0.73193382545490171</v>
      </c>
      <c r="N28" s="41">
        <v>0.13</v>
      </c>
      <c r="O28" s="37">
        <v>0.34118552474109054</v>
      </c>
      <c r="P28" s="37">
        <f t="shared" si="1"/>
        <v>0.34100000000000003</v>
      </c>
      <c r="Q28" s="37">
        <v>0.34100000000000003</v>
      </c>
      <c r="R28" s="42">
        <v>0.34118552474109054</v>
      </c>
      <c r="S28" s="41">
        <f t="shared" si="2"/>
        <v>0.34100000000000003</v>
      </c>
      <c r="T28" s="37">
        <f>+Q28/K28</f>
        <v>2.5359037013249499</v>
      </c>
    </row>
    <row r="29" spans="1:20" ht="15.75" thickBot="1" x14ac:dyDescent="0.3">
      <c r="A29" t="s">
        <v>4</v>
      </c>
      <c r="B29">
        <v>1995</v>
      </c>
      <c r="C29" s="9">
        <v>55.55</v>
      </c>
      <c r="D29">
        <v>35.497230317766615</v>
      </c>
      <c r="E29">
        <v>8.7200000000000006</v>
      </c>
      <c r="F29">
        <v>20.891793019484901</v>
      </c>
      <c r="G29">
        <v>1.0469302265746125</v>
      </c>
      <c r="H29">
        <v>92495970511.395065</v>
      </c>
      <c r="I29">
        <v>14.948376586967537</v>
      </c>
      <c r="J29" s="16">
        <v>71.777000000000001</v>
      </c>
      <c r="K29" s="16">
        <v>0.24018897328876387</v>
      </c>
      <c r="L29" s="7">
        <v>0.26200245899440233</v>
      </c>
      <c r="M29" s="13">
        <f t="shared" ref="M29" si="3">FORECAST(L29,M30:M34,L30:L34)</f>
        <v>0.69012793105502057</v>
      </c>
      <c r="N29" s="33">
        <v>0.24</v>
      </c>
      <c r="O29" s="13"/>
      <c r="P29">
        <f t="shared" si="1"/>
        <v>0</v>
      </c>
      <c r="Q29">
        <v>0.36699999999999999</v>
      </c>
      <c r="R29" s="45">
        <f>+FORECAST(K29,R30:R43,K30:K43)</f>
        <v>0.28643087882101992</v>
      </c>
      <c r="S29" s="41">
        <f t="shared" si="2"/>
        <v>0.28599999999999998</v>
      </c>
      <c r="T29" s="37">
        <f t="shared" ref="T29:T92" si="4">+Q29/K29</f>
        <v>1.5279635654163828</v>
      </c>
    </row>
    <row r="30" spans="1:20" ht="15.75" thickBot="1" x14ac:dyDescent="0.3">
      <c r="A30" t="s">
        <v>4</v>
      </c>
      <c r="B30">
        <v>1996</v>
      </c>
      <c r="C30" s="10">
        <v>56.9</v>
      </c>
      <c r="D30">
        <v>36.044107186328247</v>
      </c>
      <c r="E30">
        <v>11.81</v>
      </c>
      <c r="F30">
        <v>20.797575512740199</v>
      </c>
      <c r="G30">
        <v>3.2028492484869329</v>
      </c>
      <c r="H30">
        <v>97153389010.946609</v>
      </c>
      <c r="I30">
        <v>17.994533865479703</v>
      </c>
      <c r="J30" s="16">
        <v>72.222999999999999</v>
      </c>
      <c r="K30" s="16">
        <v>0.24655720652829483</v>
      </c>
      <c r="L30" s="7">
        <v>0.21475995960138622</v>
      </c>
      <c r="M30" s="13">
        <f t="shared" ref="M30" si="5">FORECAST(L30,M31:M34,L31:L34)</f>
        <v>0.53603450080553916</v>
      </c>
      <c r="N30" s="33">
        <v>0.25</v>
      </c>
      <c r="O30" s="13"/>
      <c r="P30">
        <f t="shared" si="1"/>
        <v>0</v>
      </c>
      <c r="Q30">
        <v>0.34200000000000003</v>
      </c>
      <c r="R30" s="45">
        <f>+FORECAST(K30,R31:R44,K31:K44)</f>
        <v>0.28209446804603933</v>
      </c>
      <c r="S30" s="41">
        <f t="shared" si="2"/>
        <v>0.28199999999999997</v>
      </c>
      <c r="T30" s="37">
        <f t="shared" si="4"/>
        <v>1.3871020231596931</v>
      </c>
    </row>
    <row r="31" spans="1:20" ht="15.75" thickBot="1" x14ac:dyDescent="0.3">
      <c r="A31" t="s">
        <v>4</v>
      </c>
      <c r="B31">
        <v>1997</v>
      </c>
      <c r="C31" s="9">
        <f>+C30+((C33-C30)/(B33-B30))*(B31-B30)</f>
        <v>57.5</v>
      </c>
      <c r="D31">
        <v>35.597068088679265</v>
      </c>
      <c r="E31">
        <v>12.14</v>
      </c>
      <c r="F31">
        <v>18.470021711908899</v>
      </c>
      <c r="G31">
        <v>5.2150752761310839</v>
      </c>
      <c r="H31">
        <v>106656492324.76929</v>
      </c>
      <c r="I31">
        <v>19.921313641958683</v>
      </c>
      <c r="J31" s="16">
        <v>72.662000000000006</v>
      </c>
      <c r="K31" s="16">
        <v>0.25282548991877474</v>
      </c>
      <c r="L31" s="7">
        <v>0.19895845303794715</v>
      </c>
      <c r="M31" s="13">
        <f t="shared" ref="M31" si="6">FORECAST(L31,M32:M34,L32:L34)</f>
        <v>0.48449386724985605</v>
      </c>
      <c r="N31" s="33">
        <v>0.25</v>
      </c>
      <c r="O31" s="13"/>
      <c r="P31">
        <f t="shared" si="1"/>
        <v>0</v>
      </c>
      <c r="Q31">
        <v>0.33100000000000002</v>
      </c>
      <c r="R31" s="45">
        <f>+FORECAST(K31,R32:R45,K32:K45)</f>
        <v>0.27761203453610395</v>
      </c>
      <c r="S31" s="41">
        <f t="shared" si="2"/>
        <v>0.27800000000000002</v>
      </c>
      <c r="T31" s="37">
        <f t="shared" si="4"/>
        <v>1.3092034355647464</v>
      </c>
    </row>
    <row r="32" spans="1:20" ht="15.75" thickBot="1" x14ac:dyDescent="0.3">
      <c r="A32" t="s">
        <v>4</v>
      </c>
      <c r="B32">
        <v>1998</v>
      </c>
      <c r="C32" s="9">
        <f>+C31+((C33-C31)/(B33-B31))*(B32-B31)</f>
        <v>58.1</v>
      </c>
      <c r="D32">
        <v>35.908923053513782</v>
      </c>
      <c r="E32">
        <v>15</v>
      </c>
      <c r="F32">
        <v>18.676979927667201</v>
      </c>
      <c r="G32">
        <v>2.8723026231294675</v>
      </c>
      <c r="H32">
        <v>98486358604.178391</v>
      </c>
      <c r="I32">
        <v>20.306935794129355</v>
      </c>
      <c r="J32" s="16">
        <v>73.097999999999999</v>
      </c>
      <c r="K32" s="16">
        <v>0.26405486947519446</v>
      </c>
      <c r="L32" s="7">
        <v>0.1629618155139515</v>
      </c>
      <c r="M32" s="7">
        <v>0.36974060776454304</v>
      </c>
      <c r="N32" s="33">
        <v>0.26</v>
      </c>
      <c r="O32" s="13"/>
      <c r="P32">
        <f t="shared" si="1"/>
        <v>0</v>
      </c>
      <c r="Q32">
        <v>0.311</v>
      </c>
      <c r="R32" s="45">
        <f>+FORECAST(K32,R33:R46,K33:K46)</f>
        <v>0.2684198915316226</v>
      </c>
      <c r="S32" s="41">
        <f t="shared" si="2"/>
        <v>0.26800000000000002</v>
      </c>
      <c r="T32" s="37">
        <f t="shared" si="4"/>
        <v>1.1777855133598119</v>
      </c>
    </row>
    <row r="33" spans="1:20" ht="15.75" thickBot="1" x14ac:dyDescent="0.3">
      <c r="A33" t="s">
        <v>4</v>
      </c>
      <c r="B33">
        <v>1999</v>
      </c>
      <c r="C33" s="10">
        <v>58.7</v>
      </c>
      <c r="D33">
        <v>36.149279314179417</v>
      </c>
      <c r="E33">
        <v>20.059999999999999</v>
      </c>
      <c r="F33">
        <v>10.873687085746999</v>
      </c>
      <c r="G33">
        <v>1.7477115472906219</v>
      </c>
      <c r="H33">
        <v>86278947620.590637</v>
      </c>
      <c r="I33">
        <v>22.160593073579221</v>
      </c>
      <c r="J33" s="16">
        <v>73.53</v>
      </c>
      <c r="K33" s="16">
        <v>0.25515281352066216</v>
      </c>
      <c r="L33" s="7">
        <v>0.16709253750765721</v>
      </c>
      <c r="M33" s="7">
        <v>0.3860752784620925</v>
      </c>
      <c r="N33" s="33">
        <v>0.26</v>
      </c>
      <c r="O33" s="13"/>
      <c r="P33">
        <f t="shared" si="1"/>
        <v>0</v>
      </c>
      <c r="Q33">
        <v>0.314</v>
      </c>
      <c r="R33" s="45">
        <f>+FORECAST(K33,R34:R47,K34:K47)</f>
        <v>0.27668733347395935</v>
      </c>
      <c r="S33" s="41">
        <f t="shared" si="2"/>
        <v>0.27700000000000002</v>
      </c>
      <c r="T33" s="37">
        <f t="shared" si="4"/>
        <v>1.2306350679318394</v>
      </c>
    </row>
    <row r="34" spans="1:20" ht="15.75" thickBot="1" x14ac:dyDescent="0.3">
      <c r="A34" t="s">
        <v>4</v>
      </c>
      <c r="B34">
        <v>2000</v>
      </c>
      <c r="C34" s="10">
        <v>58.7</v>
      </c>
      <c r="D34">
        <v>32.66708546930672</v>
      </c>
      <c r="E34">
        <v>20.52</v>
      </c>
      <c r="F34">
        <v>9.2253481858536794</v>
      </c>
      <c r="G34">
        <v>2.4395074797312679</v>
      </c>
      <c r="H34">
        <v>99875074935.083038</v>
      </c>
      <c r="I34">
        <v>16.472850559389251</v>
      </c>
      <c r="J34" s="16">
        <v>73.956999999999994</v>
      </c>
      <c r="K34" s="16">
        <v>0.27637873785809214</v>
      </c>
      <c r="L34" s="7">
        <v>0.16574969267241071</v>
      </c>
      <c r="M34" s="7">
        <v>0.36799591428919021</v>
      </c>
      <c r="N34" s="33">
        <v>0.28000000000000003</v>
      </c>
      <c r="O34" s="13"/>
      <c r="P34">
        <f t="shared" si="1"/>
        <v>0</v>
      </c>
      <c r="Q34">
        <v>0.317</v>
      </c>
      <c r="R34" s="45">
        <f>+FORECAST(K34,R35:R48,K35:K48)</f>
        <v>0.25923005958131029</v>
      </c>
      <c r="S34" s="41">
        <f t="shared" si="2"/>
        <v>0.25900000000000001</v>
      </c>
      <c r="T34" s="37">
        <f t="shared" si="4"/>
        <v>1.1469767987824195</v>
      </c>
    </row>
    <row r="35" spans="1:20" ht="15.75" thickBot="1" x14ac:dyDescent="0.3">
      <c r="A35" t="s">
        <v>4</v>
      </c>
      <c r="B35">
        <v>2001</v>
      </c>
      <c r="C35" s="10">
        <v>57.5</v>
      </c>
      <c r="D35">
        <v>33.901111794944455</v>
      </c>
      <c r="E35">
        <v>15.04</v>
      </c>
      <c r="F35">
        <v>7.9655609030483499</v>
      </c>
      <c r="G35">
        <v>2.5885193634439014</v>
      </c>
      <c r="H35">
        <v>98200641189.156754</v>
      </c>
      <c r="I35">
        <v>16.566231719142266</v>
      </c>
      <c r="J35" s="16">
        <v>74.379000000000005</v>
      </c>
      <c r="K35" s="16">
        <v>0.27734176003598177</v>
      </c>
      <c r="L35" s="7">
        <v>6.8777716469458239E-2</v>
      </c>
      <c r="M35" s="13">
        <f t="shared" ref="M35" si="7">FORECAST(L35,M32:M34,L32:L34)</f>
        <v>5.9876276987304689E-2</v>
      </c>
      <c r="N35" s="33">
        <v>0.28000000000000003</v>
      </c>
      <c r="O35" s="13"/>
      <c r="P35">
        <f t="shared" si="1"/>
        <v>0</v>
      </c>
      <c r="Q35">
        <v>0.26600000000000001</v>
      </c>
      <c r="R35" s="45">
        <f>+FORECAST(K35,R36:R49,K36:K49)</f>
        <v>0.25885370615548914</v>
      </c>
      <c r="S35" s="41">
        <f t="shared" si="2"/>
        <v>0.25900000000000001</v>
      </c>
      <c r="T35" s="37">
        <f t="shared" si="4"/>
        <v>0.95910547320926254</v>
      </c>
    </row>
    <row r="36" spans="1:20" ht="15.75" thickBot="1" x14ac:dyDescent="0.3">
      <c r="A36" t="s">
        <v>4</v>
      </c>
      <c r="B36">
        <v>2002</v>
      </c>
      <c r="C36" s="10">
        <v>56</v>
      </c>
      <c r="D36">
        <v>32.982639214423429</v>
      </c>
      <c r="E36">
        <v>15.63</v>
      </c>
      <c r="F36">
        <v>6.3515072877887002</v>
      </c>
      <c r="G36">
        <v>2.1784475143693958</v>
      </c>
      <c r="H36">
        <v>97945812789.853256</v>
      </c>
      <c r="I36">
        <v>16.040893026744332</v>
      </c>
      <c r="J36" s="16">
        <v>74.796999999999997</v>
      </c>
      <c r="K36" s="16">
        <v>0.28331019387930856</v>
      </c>
      <c r="L36" s="7">
        <v>0.11535742912124891</v>
      </c>
      <c r="M36" s="13">
        <f>FORECAST(L36,M37:M55,L37:L55)</f>
        <v>0.5320340161524979</v>
      </c>
      <c r="N36" s="33">
        <v>0.28000000000000003</v>
      </c>
      <c r="O36" s="13"/>
      <c r="P36">
        <f t="shared" si="1"/>
        <v>0</v>
      </c>
      <c r="Q36">
        <v>0.28899999999999998</v>
      </c>
      <c r="R36" s="45">
        <f>+FORECAST(K36,R37:R50,K37:K50)</f>
        <v>0.25248420297556484</v>
      </c>
      <c r="S36" s="41">
        <f t="shared" si="2"/>
        <v>0.252</v>
      </c>
      <c r="T36" s="37">
        <f t="shared" si="4"/>
        <v>1.0200833088382104</v>
      </c>
    </row>
    <row r="37" spans="1:20" ht="15.75" thickBot="1" x14ac:dyDescent="0.3">
      <c r="A37" t="s">
        <v>4</v>
      </c>
      <c r="B37">
        <v>2003</v>
      </c>
      <c r="C37" s="9">
        <f>+C36+((C38-C36)/(B38-B36))</f>
        <v>55.5</v>
      </c>
      <c r="D37">
        <v>36.516183517229983</v>
      </c>
      <c r="E37">
        <v>14.19</v>
      </c>
      <c r="F37">
        <v>7.1297886294186696</v>
      </c>
      <c r="G37">
        <v>1.8178393115027884</v>
      </c>
      <c r="H37">
        <v>94644969146.135178</v>
      </c>
      <c r="I37">
        <v>15.610347169949879</v>
      </c>
      <c r="J37" s="16">
        <v>75.210999999999999</v>
      </c>
      <c r="K37" s="16">
        <v>0.15838679631374752</v>
      </c>
      <c r="L37" s="7">
        <v>0.20315639190781404</v>
      </c>
      <c r="M37" s="7">
        <v>0.67629183973240414</v>
      </c>
      <c r="N37" s="33">
        <v>0.16</v>
      </c>
      <c r="O37" s="13"/>
      <c r="P37">
        <f t="shared" si="1"/>
        <v>0</v>
      </c>
      <c r="Q37">
        <v>0.33700000000000002</v>
      </c>
      <c r="R37" s="45">
        <f>+FORECAST(K37,R38:R51,K38:K51)</f>
        <v>0.35395889042327833</v>
      </c>
      <c r="S37" s="41">
        <f t="shared" si="2"/>
        <v>0.35399999999999998</v>
      </c>
      <c r="T37" s="37">
        <f t="shared" si="4"/>
        <v>2.1277026105915962</v>
      </c>
    </row>
    <row r="38" spans="1:20" ht="15.75" thickBot="1" x14ac:dyDescent="0.3">
      <c r="A38" t="s">
        <v>4</v>
      </c>
      <c r="B38">
        <v>2004</v>
      </c>
      <c r="C38" s="10">
        <v>55</v>
      </c>
      <c r="D38">
        <v>35.863426933799495</v>
      </c>
      <c r="E38">
        <v>13.72</v>
      </c>
      <c r="F38">
        <v>5.9040200554649704</v>
      </c>
      <c r="G38">
        <v>2.6608348880494734</v>
      </c>
      <c r="H38">
        <v>117092416651.3954</v>
      </c>
      <c r="I38">
        <v>15.681598118026265</v>
      </c>
      <c r="J38" s="16">
        <v>75.62</v>
      </c>
      <c r="K38" s="16">
        <v>0.2092071718368933</v>
      </c>
      <c r="L38" s="7">
        <v>0.25572690660000874</v>
      </c>
      <c r="M38" s="7">
        <v>0.52329159579920326</v>
      </c>
      <c r="N38" s="33">
        <v>0.21</v>
      </c>
      <c r="O38" s="13"/>
      <c r="P38">
        <f t="shared" si="1"/>
        <v>0</v>
      </c>
      <c r="Q38">
        <v>0.36599999999999999</v>
      </c>
      <c r="R38" s="45">
        <f>+FORECAST(K38,R39:R52,K39:K52)</f>
        <v>0.31553031197051884</v>
      </c>
      <c r="S38" s="41">
        <f t="shared" si="2"/>
        <v>0.316</v>
      </c>
      <c r="T38" s="37">
        <f t="shared" si="4"/>
        <v>1.7494620131156353</v>
      </c>
    </row>
    <row r="39" spans="1:20" ht="15.75" thickBot="1" x14ac:dyDescent="0.3">
      <c r="A39" t="s">
        <v>4</v>
      </c>
      <c r="B39">
        <v>2005</v>
      </c>
      <c r="C39" s="10">
        <v>53.9</v>
      </c>
      <c r="D39">
        <v>37.422697494954996</v>
      </c>
      <c r="E39">
        <v>11.87</v>
      </c>
      <c r="F39">
        <v>5.05101962689697</v>
      </c>
      <c r="G39">
        <v>7.0297941143262683</v>
      </c>
      <c r="H39">
        <v>145600527535.7706</v>
      </c>
      <c r="I39">
        <v>13.956172068718598</v>
      </c>
      <c r="J39" s="16">
        <v>76.024000000000001</v>
      </c>
      <c r="K39" s="16">
        <v>0.19722838987702884</v>
      </c>
      <c r="L39" s="7">
        <v>0.18387796256047947</v>
      </c>
      <c r="M39" s="7">
        <v>0.43498361069923014</v>
      </c>
      <c r="N39" s="33">
        <v>0.2</v>
      </c>
      <c r="O39" s="13"/>
      <c r="P39">
        <f t="shared" si="1"/>
        <v>0</v>
      </c>
      <c r="Q39">
        <v>0.32900000000000001</v>
      </c>
      <c r="R39" s="45">
        <f>+FORECAST(K39,R40:R53,K40:K53)</f>
        <v>0.32627402122592031</v>
      </c>
      <c r="S39" s="41">
        <f t="shared" si="2"/>
        <v>0.32600000000000001</v>
      </c>
      <c r="T39" s="37">
        <f t="shared" si="4"/>
        <v>1.6681168477070176</v>
      </c>
    </row>
    <row r="40" spans="1:20" ht="15.75" thickBot="1" x14ac:dyDescent="0.3">
      <c r="A40" t="s">
        <v>4</v>
      </c>
      <c r="B40">
        <v>2006</v>
      </c>
      <c r="C40" s="9">
        <f>+C39+((C42-C39)/(B42-B39))*(B40-B39)</f>
        <v>54.366666666666667</v>
      </c>
      <c r="D40">
        <v>39.64135596062934</v>
      </c>
      <c r="E40">
        <v>10.962999999999999</v>
      </c>
      <c r="F40">
        <v>4.2934236362892504</v>
      </c>
      <c r="G40">
        <v>4.1723850917501952</v>
      </c>
      <c r="H40">
        <v>161792959247.8504</v>
      </c>
      <c r="I40">
        <v>13.880619700003145</v>
      </c>
      <c r="J40" s="16">
        <v>76.423000000000002</v>
      </c>
      <c r="K40" s="16">
        <v>0.18539786016914217</v>
      </c>
      <c r="L40" s="7">
        <v>0.24433453091000179</v>
      </c>
      <c r="M40" s="7">
        <v>0.43230677567273423</v>
      </c>
      <c r="N40" s="33">
        <v>0.19</v>
      </c>
      <c r="O40" s="13"/>
      <c r="P40">
        <f t="shared" si="1"/>
        <v>0</v>
      </c>
      <c r="Q40">
        <v>0.35899999999999999</v>
      </c>
      <c r="R40" s="45">
        <f>+FORECAST(K40,R41:R54,K41:K54)</f>
        <v>0.33416483367427746</v>
      </c>
      <c r="S40" s="41">
        <f t="shared" si="2"/>
        <v>0.33400000000000002</v>
      </c>
      <c r="T40" s="37">
        <f t="shared" si="4"/>
        <v>1.9363761786272891</v>
      </c>
    </row>
    <row r="41" spans="1:20" ht="15.75" thickBot="1" x14ac:dyDescent="0.3">
      <c r="A41" t="s">
        <v>4</v>
      </c>
      <c r="B41">
        <v>2007</v>
      </c>
      <c r="C41" s="9">
        <f>+C40+((C42-C40)/(B42-B40))*(B41-B40)</f>
        <v>54.833333333333329</v>
      </c>
      <c r="D41">
        <v>37.098897098290337</v>
      </c>
      <c r="E41">
        <v>10.25</v>
      </c>
      <c r="F41">
        <v>5.5443848581515596</v>
      </c>
      <c r="G41">
        <v>4.3086768933607997</v>
      </c>
      <c r="H41">
        <v>206229536757.67429</v>
      </c>
      <c r="I41">
        <v>13.730029451162878</v>
      </c>
      <c r="J41" s="16">
        <v>76.816000000000003</v>
      </c>
      <c r="K41" s="16">
        <v>0.17374523316363044</v>
      </c>
      <c r="L41" s="7">
        <v>0.21149325758318538</v>
      </c>
      <c r="M41" s="7">
        <v>0.37440555734791076</v>
      </c>
      <c r="N41" s="33">
        <v>0.17</v>
      </c>
      <c r="O41" s="13"/>
      <c r="P41">
        <f t="shared" si="1"/>
        <v>0</v>
      </c>
      <c r="Q41">
        <v>0.34</v>
      </c>
      <c r="R41" s="45">
        <f>+FORECAST(K41,R42:R55,K42:K55)</f>
        <v>0.34216318059281881</v>
      </c>
      <c r="S41" s="41">
        <f t="shared" si="2"/>
        <v>0.34200000000000003</v>
      </c>
      <c r="T41" s="37">
        <f t="shared" si="4"/>
        <v>1.9568882196600672</v>
      </c>
    </row>
    <row r="42" spans="1:20" ht="15.75" thickBot="1" x14ac:dyDescent="0.3">
      <c r="A42" t="s">
        <v>4</v>
      </c>
      <c r="B42">
        <v>2008</v>
      </c>
      <c r="C42" s="10">
        <v>55.3</v>
      </c>
      <c r="D42">
        <v>39.167649416435488</v>
      </c>
      <c r="E42">
        <v>10.52</v>
      </c>
      <c r="F42">
        <v>6.9968849555450801</v>
      </c>
      <c r="G42">
        <v>4.3562783463006705</v>
      </c>
      <c r="H42">
        <v>242504150472.93127</v>
      </c>
      <c r="I42">
        <v>13.143945911691016</v>
      </c>
      <c r="J42" s="16">
        <v>77.203999999999994</v>
      </c>
      <c r="K42" s="16">
        <v>0.19846495168902395</v>
      </c>
      <c r="L42" s="7">
        <v>0.17333253766618908</v>
      </c>
      <c r="M42" s="7">
        <v>0.5485027842427348</v>
      </c>
      <c r="N42" s="33">
        <v>0.2</v>
      </c>
      <c r="O42">
        <v>0.28435476891363987</v>
      </c>
      <c r="P42">
        <f t="shared" si="1"/>
        <v>0.28399999999999997</v>
      </c>
      <c r="Q42">
        <v>0.28399999999999997</v>
      </c>
      <c r="R42" s="36">
        <v>0.28435476891363987</v>
      </c>
      <c r="S42" s="41">
        <f t="shared" si="2"/>
        <v>0.28399999999999997</v>
      </c>
      <c r="T42" s="37">
        <f t="shared" si="4"/>
        <v>1.4309831412702101</v>
      </c>
    </row>
    <row r="43" spans="1:20" ht="15.75" thickBot="1" x14ac:dyDescent="0.3">
      <c r="A43" t="s">
        <v>4</v>
      </c>
      <c r="B43">
        <v>2009</v>
      </c>
      <c r="C43" s="10">
        <v>54.3</v>
      </c>
      <c r="D43">
        <v>35.156128507458526</v>
      </c>
      <c r="E43">
        <v>11.32</v>
      </c>
      <c r="F43">
        <v>4.2025166121648798</v>
      </c>
      <c r="G43">
        <v>3.456270598677146</v>
      </c>
      <c r="H43">
        <v>232468666665.15262</v>
      </c>
      <c r="I43">
        <v>13.804144552947323</v>
      </c>
      <c r="J43" s="16">
        <v>77.587000000000003</v>
      </c>
      <c r="K43" s="16">
        <v>0.20980079021330553</v>
      </c>
      <c r="L43" s="7">
        <v>0.17608571814841259</v>
      </c>
      <c r="M43" s="7">
        <v>0.48205555277051754</v>
      </c>
      <c r="N43" s="33">
        <v>0.21</v>
      </c>
      <c r="O43">
        <v>0.31292034633221999</v>
      </c>
      <c r="P43">
        <f t="shared" si="1"/>
        <v>0.313</v>
      </c>
      <c r="Q43">
        <v>0.313</v>
      </c>
      <c r="R43" s="36">
        <v>0.31292034633221999</v>
      </c>
      <c r="S43" s="41">
        <f t="shared" si="2"/>
        <v>0.313</v>
      </c>
      <c r="T43" s="37">
        <f t="shared" si="4"/>
        <v>1.4918914255841045</v>
      </c>
    </row>
    <row r="44" spans="1:20" ht="15.75" thickBot="1" x14ac:dyDescent="0.3">
      <c r="A44" t="s">
        <v>4</v>
      </c>
      <c r="B44">
        <v>2010</v>
      </c>
      <c r="C44" s="10">
        <v>54.6</v>
      </c>
      <c r="D44">
        <v>34.264603168768147</v>
      </c>
      <c r="E44">
        <v>10.98</v>
      </c>
      <c r="F44">
        <v>2.27200227892008</v>
      </c>
      <c r="G44">
        <v>2.2443359556118478</v>
      </c>
      <c r="H44">
        <v>286498534094.96326</v>
      </c>
      <c r="I44">
        <v>13.7602470315774</v>
      </c>
      <c r="J44" s="16">
        <v>77.963999999999999</v>
      </c>
      <c r="K44" s="16">
        <v>0.20212317869391822</v>
      </c>
      <c r="L44" s="7">
        <v>0.18494201554904269</v>
      </c>
      <c r="M44" s="7">
        <v>0.48418801948922963</v>
      </c>
      <c r="N44" s="33">
        <v>0.2</v>
      </c>
      <c r="O44">
        <v>0.32824429138116928</v>
      </c>
      <c r="P44">
        <f t="shared" si="1"/>
        <v>0.32800000000000001</v>
      </c>
      <c r="Q44">
        <v>0.32800000000000001</v>
      </c>
      <c r="R44" s="36">
        <v>0.32824429138116928</v>
      </c>
      <c r="S44" s="41">
        <f t="shared" si="2"/>
        <v>0.32800000000000001</v>
      </c>
      <c r="T44" s="37">
        <f t="shared" si="4"/>
        <v>1.6227728166530628</v>
      </c>
    </row>
    <row r="45" spans="1:20" ht="15.75" thickBot="1" x14ac:dyDescent="0.3">
      <c r="A45" t="s">
        <v>4</v>
      </c>
      <c r="B45">
        <v>2011</v>
      </c>
      <c r="C45" s="10">
        <v>53.5</v>
      </c>
      <c r="D45">
        <v>39.470423554536744</v>
      </c>
      <c r="E45">
        <v>10.11</v>
      </c>
      <c r="F45">
        <v>3.41503344776241</v>
      </c>
      <c r="G45">
        <v>4.3726953604845411</v>
      </c>
      <c r="H45">
        <v>334966134865.30542</v>
      </c>
      <c r="I45">
        <v>13.349261659098289</v>
      </c>
      <c r="J45" s="16">
        <v>78.334999999999994</v>
      </c>
      <c r="K45" s="16">
        <v>0.18628129208254179</v>
      </c>
      <c r="L45" s="7">
        <v>0.15586710257282241</v>
      </c>
      <c r="M45" s="7">
        <v>0.46625229063950463</v>
      </c>
      <c r="N45" s="33">
        <v>0.19</v>
      </c>
      <c r="O45">
        <v>0.34907420221488689</v>
      </c>
      <c r="P45">
        <f t="shared" si="1"/>
        <v>0.34899999999999998</v>
      </c>
      <c r="Q45">
        <v>0.34899999999999998</v>
      </c>
      <c r="R45" s="36">
        <v>0.34907420221488689</v>
      </c>
      <c r="S45" s="41">
        <f t="shared" si="2"/>
        <v>0.34899999999999998</v>
      </c>
      <c r="T45" s="37">
        <f t="shared" si="4"/>
        <v>1.8735107326040934</v>
      </c>
    </row>
    <row r="46" spans="1:20" ht="15.75" thickBot="1" x14ac:dyDescent="0.3">
      <c r="A46" t="s">
        <v>4</v>
      </c>
      <c r="B46">
        <v>2012</v>
      </c>
      <c r="C46" s="10">
        <v>52.6</v>
      </c>
      <c r="D46">
        <v>38.835151018668974</v>
      </c>
      <c r="E46">
        <v>9.74</v>
      </c>
      <c r="F46">
        <v>3.1693018884006299</v>
      </c>
      <c r="G46">
        <v>4.0572804123812762</v>
      </c>
      <c r="H46">
        <v>370691143086.76093</v>
      </c>
      <c r="I46">
        <v>13.475477376831751</v>
      </c>
      <c r="J46" s="16">
        <v>78.700999999999993</v>
      </c>
      <c r="K46" s="16">
        <v>0.18085371546755036</v>
      </c>
      <c r="L46" s="7">
        <v>0.20477175272457723</v>
      </c>
      <c r="M46" s="7">
        <v>0.74738987496849163</v>
      </c>
      <c r="N46" s="33">
        <v>0.18</v>
      </c>
      <c r="O46">
        <v>0.37504827764214288</v>
      </c>
      <c r="P46">
        <f t="shared" si="1"/>
        <v>0.375</v>
      </c>
      <c r="Q46">
        <v>0.375</v>
      </c>
      <c r="R46" s="36">
        <v>0.37504827764214288</v>
      </c>
      <c r="S46" s="41">
        <f t="shared" si="2"/>
        <v>0.375</v>
      </c>
      <c r="T46" s="37">
        <f t="shared" si="4"/>
        <v>2.0734990101283506</v>
      </c>
    </row>
    <row r="47" spans="1:20" ht="15.75" thickBot="1" x14ac:dyDescent="0.3">
      <c r="A47" t="s">
        <v>4</v>
      </c>
      <c r="B47">
        <v>2013</v>
      </c>
      <c r="C47" s="10">
        <v>52.6</v>
      </c>
      <c r="D47">
        <v>37.98664879784566</v>
      </c>
      <c r="E47">
        <v>9.0500000000000007</v>
      </c>
      <c r="F47">
        <v>2.0169922431037799</v>
      </c>
      <c r="G47">
        <v>4.2425245796938116</v>
      </c>
      <c r="H47">
        <v>382093697077.68494</v>
      </c>
      <c r="I47">
        <v>14.097323457868931</v>
      </c>
      <c r="J47" s="16">
        <v>79.061000000000007</v>
      </c>
      <c r="K47" s="16">
        <v>0.16683367596019266</v>
      </c>
      <c r="L47" s="7">
        <v>0.18700188041709329</v>
      </c>
      <c r="M47" s="7">
        <v>0.62619237998358956</v>
      </c>
      <c r="N47" s="33">
        <v>0.17</v>
      </c>
      <c r="O47">
        <v>0.31123481826707267</v>
      </c>
      <c r="P47">
        <f t="shared" si="1"/>
        <v>0.311</v>
      </c>
      <c r="Q47">
        <v>0.311</v>
      </c>
      <c r="R47" s="36">
        <v>0.31123481826707267</v>
      </c>
      <c r="S47" s="41">
        <f t="shared" si="2"/>
        <v>0.311</v>
      </c>
      <c r="T47" s="37">
        <f t="shared" si="4"/>
        <v>1.8641320357540172</v>
      </c>
    </row>
    <row r="48" spans="1:20" ht="15.75" thickBot="1" x14ac:dyDescent="0.3">
      <c r="A48" t="s">
        <v>4</v>
      </c>
      <c r="B48">
        <v>2014</v>
      </c>
      <c r="C48" s="10">
        <v>52.6</v>
      </c>
      <c r="D48">
        <v>37.48746564111034</v>
      </c>
      <c r="E48">
        <v>8.57</v>
      </c>
      <c r="F48">
        <v>2.89883787761738</v>
      </c>
      <c r="G48">
        <v>4.2410725668786471</v>
      </c>
      <c r="H48">
        <v>381240864422.40662</v>
      </c>
      <c r="I48">
        <v>14.243750516120659</v>
      </c>
      <c r="J48" s="16">
        <v>79.415000000000006</v>
      </c>
      <c r="K48" s="16">
        <v>0.20797962293922806</v>
      </c>
      <c r="L48" s="7">
        <v>0.16857436395584943</v>
      </c>
      <c r="M48" s="7">
        <v>0.54828245033334266</v>
      </c>
      <c r="N48" s="33">
        <v>0.21</v>
      </c>
      <c r="O48">
        <v>0.30551948388065014</v>
      </c>
      <c r="P48">
        <f t="shared" si="1"/>
        <v>0.30599999999999999</v>
      </c>
      <c r="Q48">
        <v>0.30599999999999999</v>
      </c>
      <c r="R48" s="36">
        <v>0.30551948388065014</v>
      </c>
      <c r="S48" s="41">
        <f t="shared" si="2"/>
        <v>0.30599999999999999</v>
      </c>
      <c r="T48" s="37">
        <f t="shared" si="4"/>
        <v>1.4712979842713418</v>
      </c>
    </row>
    <row r="49" spans="1:20" ht="15.75" thickBot="1" x14ac:dyDescent="0.3">
      <c r="A49" t="s">
        <v>4</v>
      </c>
      <c r="B49">
        <v>2015</v>
      </c>
      <c r="C49" s="10">
        <v>51</v>
      </c>
      <c r="D49">
        <v>38.360764118445317</v>
      </c>
      <c r="E49">
        <v>8.3000000000000007</v>
      </c>
      <c r="F49">
        <v>4.9898311584953197</v>
      </c>
      <c r="G49">
        <v>3.9593985481286031</v>
      </c>
      <c r="H49">
        <v>293492370228.84717</v>
      </c>
      <c r="I49">
        <v>14.811629791274179</v>
      </c>
      <c r="J49" s="16">
        <v>79.763999999999996</v>
      </c>
      <c r="K49" s="16">
        <v>0.1980590003915742</v>
      </c>
      <c r="L49" s="7">
        <v>0.16206911199162388</v>
      </c>
      <c r="M49" s="7">
        <v>0.53752033492533768</v>
      </c>
      <c r="N49" s="33">
        <v>0.2</v>
      </c>
      <c r="O49">
        <v>0.32955444852313481</v>
      </c>
      <c r="P49">
        <f t="shared" si="1"/>
        <v>0.33</v>
      </c>
      <c r="Q49">
        <v>0.33</v>
      </c>
      <c r="R49" s="36">
        <v>0.32955444852313481</v>
      </c>
      <c r="S49" s="41">
        <f t="shared" si="2"/>
        <v>0.33</v>
      </c>
      <c r="T49" s="37">
        <f t="shared" si="4"/>
        <v>1.6661701783184342</v>
      </c>
    </row>
    <row r="50" spans="1:20" ht="15.75" thickBot="1" x14ac:dyDescent="0.3">
      <c r="A50" t="s">
        <v>4</v>
      </c>
      <c r="B50">
        <v>2016</v>
      </c>
      <c r="C50" s="10">
        <v>50.6</v>
      </c>
      <c r="D50">
        <v>36.202652984202032</v>
      </c>
      <c r="E50">
        <v>8.69</v>
      </c>
      <c r="F50">
        <v>7.5134602462768303</v>
      </c>
      <c r="G50">
        <v>4.9016457290347271</v>
      </c>
      <c r="H50">
        <v>282720100286.22815</v>
      </c>
      <c r="I50">
        <v>14.541284722302619</v>
      </c>
      <c r="J50" s="16">
        <v>80.108000000000004</v>
      </c>
      <c r="K50" s="16">
        <v>0.20987654328789301</v>
      </c>
      <c r="L50" s="7">
        <v>0.18953911239123278</v>
      </c>
      <c r="M50" s="7">
        <v>0.402532696170538</v>
      </c>
      <c r="N50" s="33">
        <v>0.21</v>
      </c>
      <c r="O50">
        <v>0.30227272308080294</v>
      </c>
      <c r="P50">
        <f t="shared" si="1"/>
        <v>0.30199999999999999</v>
      </c>
      <c r="Q50">
        <v>0.30199999999999999</v>
      </c>
      <c r="R50" s="36">
        <v>0.30227272308080294</v>
      </c>
      <c r="S50" s="41">
        <f t="shared" si="2"/>
        <v>0.30199999999999999</v>
      </c>
      <c r="T50" s="37">
        <f t="shared" si="4"/>
        <v>1.4389411759356969</v>
      </c>
    </row>
    <row r="51" spans="1:20" ht="15.75" thickBot="1" x14ac:dyDescent="0.3">
      <c r="A51" t="s">
        <v>4</v>
      </c>
      <c r="B51">
        <v>2017</v>
      </c>
      <c r="C51" s="10">
        <v>49.7</v>
      </c>
      <c r="D51">
        <v>35.282914942458802</v>
      </c>
      <c r="E51">
        <v>8.8699999999999992</v>
      </c>
      <c r="F51">
        <v>4.3143132569500704</v>
      </c>
      <c r="G51">
        <v>4.393182327954416</v>
      </c>
      <c r="H51">
        <v>311866875135.57623</v>
      </c>
      <c r="I51">
        <v>14.880642627524388</v>
      </c>
      <c r="J51" s="16">
        <v>80.445999999999998</v>
      </c>
      <c r="K51" s="16">
        <v>0.19623298369231901</v>
      </c>
      <c r="L51" s="7">
        <v>0.19340356099590236</v>
      </c>
      <c r="M51" s="7">
        <v>0.5725834542504904</v>
      </c>
      <c r="N51" s="33">
        <v>0.2</v>
      </c>
      <c r="O51">
        <v>0.34297296908123093</v>
      </c>
      <c r="P51">
        <f t="shared" si="1"/>
        <v>0.34300000000000003</v>
      </c>
      <c r="Q51">
        <v>0.34300000000000003</v>
      </c>
      <c r="R51" s="36">
        <v>0.34297296908123093</v>
      </c>
      <c r="S51" s="41">
        <f t="shared" si="2"/>
        <v>0.34300000000000003</v>
      </c>
      <c r="T51" s="37">
        <f t="shared" si="4"/>
        <v>1.7479222582570648</v>
      </c>
    </row>
    <row r="52" spans="1:20" ht="15.75" thickBot="1" x14ac:dyDescent="0.3">
      <c r="A52" t="s">
        <v>4</v>
      </c>
      <c r="B52">
        <v>2018</v>
      </c>
      <c r="C52" s="10">
        <v>50.4</v>
      </c>
      <c r="D52">
        <v>36.534752796897315</v>
      </c>
      <c r="E52">
        <v>9.11</v>
      </c>
      <c r="F52">
        <v>3.2405693293056701</v>
      </c>
      <c r="G52">
        <v>3.3808357321772315</v>
      </c>
      <c r="H52">
        <v>334198218100.71594</v>
      </c>
      <c r="I52">
        <v>15.421480859817512</v>
      </c>
      <c r="J52" s="16">
        <v>80.778000000000006</v>
      </c>
      <c r="K52" s="16">
        <v>0.19586790077643809</v>
      </c>
      <c r="L52" s="7">
        <v>0.19570350853975127</v>
      </c>
      <c r="M52" s="7">
        <v>0.55473091755781234</v>
      </c>
      <c r="N52" s="33">
        <v>0.2</v>
      </c>
      <c r="O52">
        <v>0.34411215313740712</v>
      </c>
      <c r="P52">
        <f t="shared" si="1"/>
        <v>0.34399999999999997</v>
      </c>
      <c r="Q52">
        <v>0.34399999999999997</v>
      </c>
      <c r="R52" s="36">
        <v>0.34411215313740712</v>
      </c>
      <c r="S52" s="41">
        <f t="shared" si="2"/>
        <v>0.34399999999999997</v>
      </c>
      <c r="T52" s="37">
        <f t="shared" si="4"/>
        <v>1.7562857346014984</v>
      </c>
    </row>
    <row r="53" spans="1:20" ht="15.75" thickBot="1" x14ac:dyDescent="0.3">
      <c r="A53" t="s">
        <v>4</v>
      </c>
      <c r="B53">
        <v>2019</v>
      </c>
      <c r="C53" s="10">
        <v>51.3</v>
      </c>
      <c r="D53">
        <v>37.558533980838966</v>
      </c>
      <c r="E53">
        <v>9.9600000000000009</v>
      </c>
      <c r="F53">
        <v>3.5230193274144299</v>
      </c>
      <c r="G53">
        <v>4.3305824090747205</v>
      </c>
      <c r="H53">
        <v>323031701210.76727</v>
      </c>
      <c r="I53">
        <v>15.773233415214873</v>
      </c>
      <c r="J53" s="16">
        <v>81.103999999999999</v>
      </c>
      <c r="K53" s="16">
        <v>0.18683153492598234</v>
      </c>
      <c r="L53" s="7">
        <v>0.20129871852124182</v>
      </c>
      <c r="M53" s="14">
        <v>0.50681673768921476</v>
      </c>
      <c r="N53" s="33">
        <v>0.19</v>
      </c>
      <c r="O53">
        <v>0.35934063808878863</v>
      </c>
      <c r="P53">
        <f t="shared" si="1"/>
        <v>0.35899999999999999</v>
      </c>
      <c r="Q53">
        <v>0.35899999999999999</v>
      </c>
      <c r="R53" s="36">
        <v>0.35934063808878863</v>
      </c>
      <c r="S53" s="41">
        <f t="shared" si="2"/>
        <v>0.35899999999999999</v>
      </c>
      <c r="T53" s="37">
        <f t="shared" si="4"/>
        <v>1.9215171579156922</v>
      </c>
    </row>
    <row r="54" spans="1:20" ht="15.75" thickBot="1" x14ac:dyDescent="0.3">
      <c r="A54" t="s">
        <v>4</v>
      </c>
      <c r="B54">
        <v>2020</v>
      </c>
      <c r="C54" s="10">
        <v>53.5</v>
      </c>
      <c r="D54">
        <v>34.131468856678381</v>
      </c>
      <c r="E54">
        <v>15.04</v>
      </c>
      <c r="F54">
        <v>2.5266350008471199</v>
      </c>
      <c r="G54">
        <v>2.7609100753614957</v>
      </c>
      <c r="H54">
        <v>270150956772.56732</v>
      </c>
      <c r="I54">
        <v>17.171372960144005</v>
      </c>
      <c r="J54" s="16">
        <v>81.424999999999997</v>
      </c>
      <c r="K54" s="16">
        <v>0.18183522401130578</v>
      </c>
      <c r="L54" s="7">
        <v>0.20734633240058761</v>
      </c>
      <c r="M54" s="14">
        <v>0.58691106367809243</v>
      </c>
      <c r="N54" s="33">
        <v>0.18</v>
      </c>
      <c r="O54">
        <v>0.31698044473254611</v>
      </c>
      <c r="P54">
        <f t="shared" si="1"/>
        <v>0.317</v>
      </c>
      <c r="Q54">
        <v>0.317</v>
      </c>
      <c r="R54" s="36">
        <v>0.31698044473254611</v>
      </c>
      <c r="S54" s="41">
        <f t="shared" si="2"/>
        <v>0.317</v>
      </c>
      <c r="T54" s="37">
        <f t="shared" si="4"/>
        <v>1.7433365934660174</v>
      </c>
    </row>
    <row r="55" spans="1:20" s="37" customFormat="1" ht="15.75" thickBot="1" x14ac:dyDescent="0.3">
      <c r="A55" s="37" t="s">
        <v>4</v>
      </c>
      <c r="B55" s="37">
        <v>2021</v>
      </c>
      <c r="C55" s="43">
        <v>51.5</v>
      </c>
      <c r="D55" s="37">
        <v>40.245567195992578</v>
      </c>
      <c r="E55" s="37">
        <v>13.9</v>
      </c>
      <c r="F55" s="37">
        <v>3.4950575739945302</v>
      </c>
      <c r="G55" s="37">
        <v>2.945350913320306</v>
      </c>
      <c r="H55" s="37">
        <v>318511813576.97217</v>
      </c>
      <c r="I55" s="37">
        <v>16.046976905648734</v>
      </c>
      <c r="J55" s="38">
        <v>81.739999999999995</v>
      </c>
      <c r="K55" s="38">
        <v>0.18936933947323262</v>
      </c>
      <c r="L55" s="39">
        <v>0.19689871882745039</v>
      </c>
      <c r="M55" s="40">
        <v>0.58424094680471172</v>
      </c>
      <c r="N55" s="41">
        <v>0.19</v>
      </c>
      <c r="O55" s="37">
        <v>0.32276130264168124</v>
      </c>
      <c r="P55" s="37">
        <f t="shared" si="1"/>
        <v>0.32300000000000001</v>
      </c>
      <c r="Q55" s="37">
        <v>0.32300000000000001</v>
      </c>
      <c r="R55" s="42">
        <v>0.32276130264168124</v>
      </c>
      <c r="S55" s="41">
        <f t="shared" si="2"/>
        <v>0.32300000000000001</v>
      </c>
      <c r="T55" s="37">
        <f t="shared" si="4"/>
        <v>1.7056615442525536</v>
      </c>
    </row>
    <row r="56" spans="1:20" ht="15.75" thickBot="1" x14ac:dyDescent="0.3">
      <c r="A56" t="s">
        <v>0</v>
      </c>
      <c r="B56">
        <v>1995</v>
      </c>
      <c r="C56" s="9">
        <v>55.65</v>
      </c>
      <c r="D56">
        <v>54.967153277056411</v>
      </c>
      <c r="E56">
        <v>4.7</v>
      </c>
      <c r="F56">
        <v>8.2326303411611192</v>
      </c>
      <c r="G56">
        <v>4.0260627295779328</v>
      </c>
      <c r="H56">
        <v>73446446283.016388</v>
      </c>
      <c r="I56">
        <v>9.8290996809860509</v>
      </c>
      <c r="J56" s="16">
        <v>84.545000000000002</v>
      </c>
      <c r="K56" s="16">
        <v>6.8903735541163788E-2</v>
      </c>
      <c r="L56" s="7">
        <v>7.3581298998762132E-2</v>
      </c>
      <c r="M56" s="14">
        <v>7.5286339510196726E-2</v>
      </c>
      <c r="N56" s="33">
        <v>7.0000000000000007E-2</v>
      </c>
      <c r="O56" s="13"/>
      <c r="P56">
        <f t="shared" si="1"/>
        <v>0</v>
      </c>
      <c r="Q56">
        <v>0.125</v>
      </c>
      <c r="R56" s="45">
        <f>+FORECAST(K56,R57:R70,K57:K70)</f>
        <v>0.11513958980874688</v>
      </c>
      <c r="S56" s="41">
        <f t="shared" si="2"/>
        <v>0.115</v>
      </c>
      <c r="T56" s="37">
        <f t="shared" si="4"/>
        <v>1.814125156180012</v>
      </c>
    </row>
    <row r="57" spans="1:20" ht="15.75" thickBot="1" x14ac:dyDescent="0.3">
      <c r="A57" t="s">
        <v>0</v>
      </c>
      <c r="B57">
        <v>1996</v>
      </c>
      <c r="C57" s="10">
        <v>54.9</v>
      </c>
      <c r="D57">
        <v>53.920749894325724</v>
      </c>
      <c r="E57">
        <v>7.41</v>
      </c>
      <c r="F57">
        <v>7.3591178178877303</v>
      </c>
      <c r="G57">
        <v>6.1274129625634988</v>
      </c>
      <c r="H57">
        <v>78575020639.472778</v>
      </c>
      <c r="I57">
        <v>11.304238776243428</v>
      </c>
      <c r="J57" s="16">
        <v>84.861000000000004</v>
      </c>
      <c r="K57" s="16">
        <v>6.9327024909740603E-2</v>
      </c>
      <c r="L57" s="7">
        <v>7.5046890972932129E-2</v>
      </c>
      <c r="M57" s="14">
        <v>7.3152876150735097E-2</v>
      </c>
      <c r="N57" s="33">
        <v>7.0000000000000007E-2</v>
      </c>
      <c r="O57" s="13"/>
      <c r="P57">
        <f t="shared" si="1"/>
        <v>0</v>
      </c>
      <c r="Q57">
        <v>0.126</v>
      </c>
      <c r="R57" s="45">
        <f>+FORECAST(K57,R58:R71,K58:K71)</f>
        <v>0.11568473107931493</v>
      </c>
      <c r="S57" s="41">
        <f t="shared" si="2"/>
        <v>0.11600000000000001</v>
      </c>
      <c r="T57" s="37">
        <f t="shared" si="4"/>
        <v>1.8174730585084824</v>
      </c>
    </row>
    <row r="58" spans="1:20" ht="15.75" thickBot="1" x14ac:dyDescent="0.3">
      <c r="A58" t="s">
        <v>0</v>
      </c>
      <c r="B58">
        <v>1997</v>
      </c>
      <c r="C58" s="9">
        <f>+C57+((C59-C57)/(B59-B57))</f>
        <v>55.2</v>
      </c>
      <c r="D58">
        <v>54.099298179289249</v>
      </c>
      <c r="E58">
        <v>7.14</v>
      </c>
      <c r="F58">
        <v>6.1338646435792299</v>
      </c>
      <c r="G58">
        <v>6.148918279367745</v>
      </c>
      <c r="H58">
        <v>85728899954.448975</v>
      </c>
      <c r="I58">
        <v>11.437643817239138</v>
      </c>
      <c r="J58" s="16">
        <v>85.171999999999997</v>
      </c>
      <c r="K58" s="16">
        <v>7.4410557280972775E-2</v>
      </c>
      <c r="L58" s="7">
        <v>7.8833316283201074E-2</v>
      </c>
      <c r="M58" s="14">
        <v>7.747709837179971E-2</v>
      </c>
      <c r="N58" s="33">
        <v>7.0000000000000007E-2</v>
      </c>
      <c r="O58" s="13"/>
      <c r="P58">
        <f t="shared" si="1"/>
        <v>0</v>
      </c>
      <c r="Q58">
        <v>0.13</v>
      </c>
      <c r="R58" s="45">
        <f>+FORECAST(K58,R59:R72,K59:K72)</f>
        <v>0.11998606263043174</v>
      </c>
      <c r="S58" s="41">
        <f t="shared" si="2"/>
        <v>0.12</v>
      </c>
      <c r="T58" s="37">
        <f t="shared" si="4"/>
        <v>1.7470639214422572</v>
      </c>
    </row>
    <row r="59" spans="1:20" ht="15.75" thickBot="1" x14ac:dyDescent="0.3">
      <c r="A59" t="s">
        <v>0</v>
      </c>
      <c r="B59">
        <v>1998</v>
      </c>
      <c r="C59" s="10">
        <v>55.5</v>
      </c>
      <c r="D59">
        <v>53.836178515328236</v>
      </c>
      <c r="E59">
        <v>7.31</v>
      </c>
      <c r="F59">
        <v>5.1102495451756296</v>
      </c>
      <c r="G59">
        <v>5.6439729974281896</v>
      </c>
      <c r="H59">
        <v>81995749804.41571</v>
      </c>
      <c r="I59">
        <v>11.807586436681113</v>
      </c>
      <c r="J59" s="16">
        <v>85.477000000000004</v>
      </c>
      <c r="K59" s="16">
        <v>7.7904163964942486E-2</v>
      </c>
      <c r="L59" s="7">
        <v>8.3722534027480602E-2</v>
      </c>
      <c r="M59" s="14">
        <v>6.5424832866693011E-2</v>
      </c>
      <c r="N59" s="33">
        <v>0.08</v>
      </c>
      <c r="O59" s="13"/>
      <c r="P59">
        <f t="shared" si="1"/>
        <v>0</v>
      </c>
      <c r="Q59">
        <v>0.13400000000000001</v>
      </c>
      <c r="R59" s="45">
        <f>+FORECAST(K59,R60:R73,K60:K73)</f>
        <v>0.12340281321121149</v>
      </c>
      <c r="S59" s="41">
        <f t="shared" si="2"/>
        <v>0.123</v>
      </c>
      <c r="T59" s="37">
        <f t="shared" si="4"/>
        <v>1.7200621016907531</v>
      </c>
    </row>
    <row r="60" spans="1:20" ht="15.75" thickBot="1" x14ac:dyDescent="0.3">
      <c r="A60" t="s">
        <v>0</v>
      </c>
      <c r="B60">
        <v>1999</v>
      </c>
      <c r="C60" s="9">
        <f>+C59+((C61-C59)/(B61-B59))</f>
        <v>54.15</v>
      </c>
      <c r="D60">
        <v>54.695609832156201</v>
      </c>
      <c r="E60">
        <v>11.16</v>
      </c>
      <c r="F60">
        <v>3.3368791752601599</v>
      </c>
      <c r="G60">
        <v>11.589167224009801</v>
      </c>
      <c r="H60">
        <v>75596598517.358582</v>
      </c>
      <c r="I60">
        <v>12.652204599600802</v>
      </c>
      <c r="J60" s="16">
        <v>85.778000000000006</v>
      </c>
      <c r="K60" s="16">
        <v>8.2179420358337474E-2</v>
      </c>
      <c r="L60" s="7">
        <v>9.091919754980865E-2</v>
      </c>
      <c r="M60" s="14">
        <v>0.10329035068037522</v>
      </c>
      <c r="N60" s="33">
        <v>0.08</v>
      </c>
      <c r="O60" s="13"/>
      <c r="P60">
        <f t="shared" si="1"/>
        <v>0</v>
      </c>
      <c r="Q60">
        <v>0.14099999999999999</v>
      </c>
      <c r="R60" s="45">
        <f>+FORECAST(K60,R61:R74,K61:K74)</f>
        <v>0.12709563610549285</v>
      </c>
      <c r="S60" s="41">
        <f t="shared" si="2"/>
        <v>0.127</v>
      </c>
      <c r="T60" s="37">
        <f t="shared" si="4"/>
        <v>1.7157580253691203</v>
      </c>
    </row>
    <row r="61" spans="1:20" ht="15.75" thickBot="1" x14ac:dyDescent="0.3">
      <c r="A61" t="s">
        <v>0</v>
      </c>
      <c r="B61">
        <v>2000</v>
      </c>
      <c r="C61" s="10">
        <v>52.8</v>
      </c>
      <c r="D61">
        <v>58.711923087697251</v>
      </c>
      <c r="E61">
        <v>10.49</v>
      </c>
      <c r="F61">
        <v>3.8432729570656998</v>
      </c>
      <c r="G61">
        <v>6.2108918497459955</v>
      </c>
      <c r="H61">
        <v>78249883995.625504</v>
      </c>
      <c r="I61">
        <v>12.59092586710385</v>
      </c>
      <c r="J61" s="16">
        <v>86.072999999999993</v>
      </c>
      <c r="K61" s="16">
        <v>8.8229915251067326E-2</v>
      </c>
      <c r="L61" s="7">
        <v>8.3873537532996228E-2</v>
      </c>
      <c r="M61" s="14">
        <v>0.34505175177124192</v>
      </c>
      <c r="N61" s="33">
        <v>0.09</v>
      </c>
      <c r="O61">
        <v>0.13465037010145015</v>
      </c>
      <c r="P61">
        <f t="shared" si="1"/>
        <v>0.13500000000000001</v>
      </c>
      <c r="Q61">
        <v>0.13500000000000001</v>
      </c>
      <c r="R61" s="36">
        <v>0.13465037010145015</v>
      </c>
      <c r="S61" s="41">
        <f t="shared" si="2"/>
        <v>0.13500000000000001</v>
      </c>
      <c r="T61" s="37">
        <f t="shared" si="4"/>
        <v>1.5300932752325964</v>
      </c>
    </row>
    <row r="62" spans="1:20" ht="15.75" thickBot="1" x14ac:dyDescent="0.3">
      <c r="A62" t="s">
        <v>0</v>
      </c>
      <c r="B62">
        <v>2001</v>
      </c>
      <c r="C62" s="9">
        <f>+C61+((C64-C61)/(B64-B61))*(B62-B61)</f>
        <v>52.366666666666667</v>
      </c>
      <c r="D62">
        <v>62.144766968764465</v>
      </c>
      <c r="E62">
        <v>10.39</v>
      </c>
      <c r="F62">
        <v>3.5691005300146501</v>
      </c>
      <c r="G62">
        <v>5.8723762525288512</v>
      </c>
      <c r="H62">
        <v>71517267767.736008</v>
      </c>
      <c r="I62">
        <v>12.643097683842495</v>
      </c>
      <c r="J62" s="16">
        <v>86.363</v>
      </c>
      <c r="K62" s="16">
        <v>8.8573894415633625E-2</v>
      </c>
      <c r="L62" s="7">
        <v>8.5549119780916505E-2</v>
      </c>
      <c r="M62" s="14">
        <v>0.34728647750547925</v>
      </c>
      <c r="N62" s="33">
        <v>0.09</v>
      </c>
      <c r="O62">
        <v>0.13165020496981081</v>
      </c>
      <c r="P62">
        <f t="shared" si="1"/>
        <v>0.13200000000000001</v>
      </c>
      <c r="Q62">
        <v>0.13200000000000001</v>
      </c>
      <c r="R62" s="36">
        <v>0.13165020496981081</v>
      </c>
      <c r="S62" s="41">
        <f t="shared" si="2"/>
        <v>0.13200000000000001</v>
      </c>
      <c r="T62" s="37">
        <f t="shared" si="4"/>
        <v>1.4902810909565416</v>
      </c>
    </row>
    <row r="63" spans="1:20" ht="15.75" thickBot="1" x14ac:dyDescent="0.3">
      <c r="A63" t="s">
        <v>0</v>
      </c>
      <c r="B63">
        <v>2002</v>
      </c>
      <c r="C63" s="9">
        <f>+C62+((C64-C62)/(B64-B62))*(B63-B62)</f>
        <v>51.933333333333337</v>
      </c>
      <c r="D63">
        <v>62.483851901629542</v>
      </c>
      <c r="E63">
        <v>10.17</v>
      </c>
      <c r="F63">
        <v>2.4893981665070299</v>
      </c>
      <c r="G63">
        <v>3.6274481942109573</v>
      </c>
      <c r="H63">
        <v>70295232513.051483</v>
      </c>
      <c r="I63">
        <v>12.748593873906906</v>
      </c>
      <c r="J63" s="16">
        <v>86.605999999999995</v>
      </c>
      <c r="K63" s="16">
        <v>9.2553336929499005E-2</v>
      </c>
      <c r="L63" s="7">
        <v>8.499401086390497E-2</v>
      </c>
      <c r="M63" s="14">
        <v>0.34180392261294462</v>
      </c>
      <c r="N63" s="33">
        <v>0.09</v>
      </c>
      <c r="O63">
        <v>0.13252726096857501</v>
      </c>
      <c r="P63">
        <f t="shared" si="1"/>
        <v>0.13300000000000001</v>
      </c>
      <c r="Q63">
        <v>0.13300000000000001</v>
      </c>
      <c r="R63" s="36">
        <v>0.13252726096857501</v>
      </c>
      <c r="S63" s="41">
        <f t="shared" si="2"/>
        <v>0.13300000000000001</v>
      </c>
      <c r="T63" s="37">
        <f t="shared" si="4"/>
        <v>1.4370092361046969</v>
      </c>
    </row>
    <row r="64" spans="1:20" ht="15.75" thickBot="1" x14ac:dyDescent="0.3">
      <c r="A64" t="s">
        <v>0</v>
      </c>
      <c r="B64">
        <v>2003</v>
      </c>
      <c r="C64" s="10">
        <v>51.5</v>
      </c>
      <c r="D64">
        <v>65.693419590904981</v>
      </c>
      <c r="E64">
        <v>9.77</v>
      </c>
      <c r="F64">
        <v>2.8101787574361499</v>
      </c>
      <c r="G64">
        <v>5.2628555485304407</v>
      </c>
      <c r="H64">
        <v>76507853875.664856</v>
      </c>
      <c r="I64">
        <v>12.17818843945664</v>
      </c>
      <c r="J64" s="16">
        <v>86.665000000000006</v>
      </c>
      <c r="K64" s="16">
        <v>9.010839351134961E-2</v>
      </c>
      <c r="L64" s="7">
        <v>8.633860268666918E-2</v>
      </c>
      <c r="M64" s="14">
        <v>0.33942319326018688</v>
      </c>
      <c r="N64" s="33">
        <v>0.09</v>
      </c>
      <c r="O64">
        <v>0.13251441282099749</v>
      </c>
      <c r="P64">
        <f t="shared" si="1"/>
        <v>0.13300000000000001</v>
      </c>
      <c r="Q64">
        <v>0.13300000000000001</v>
      </c>
      <c r="R64" s="36">
        <v>0.13251441282099749</v>
      </c>
      <c r="S64" s="41">
        <f t="shared" si="2"/>
        <v>0.13300000000000001</v>
      </c>
      <c r="T64" s="37">
        <f t="shared" si="4"/>
        <v>1.4760001240422511</v>
      </c>
    </row>
    <row r="65" spans="1:20" ht="15.75" thickBot="1" x14ac:dyDescent="0.3">
      <c r="A65" t="s">
        <v>0</v>
      </c>
      <c r="B65">
        <v>2004</v>
      </c>
      <c r="C65" s="9">
        <f>+C64+((C67-C64)/(B67-B64))*(B65-B64)</f>
        <v>50.1</v>
      </c>
      <c r="D65">
        <v>69.889360053245824</v>
      </c>
      <c r="E65">
        <v>10.16</v>
      </c>
      <c r="F65">
        <v>1.0547387140351601</v>
      </c>
      <c r="G65">
        <v>6.8604119528454159</v>
      </c>
      <c r="H65">
        <v>99079365628.333282</v>
      </c>
      <c r="I65">
        <v>11.430209505236441</v>
      </c>
      <c r="J65" s="16">
        <v>86.724999999999994</v>
      </c>
      <c r="K65" s="16">
        <v>7.4804004220282619E-2</v>
      </c>
      <c r="L65" s="7">
        <v>7.4207443705518614E-2</v>
      </c>
      <c r="M65" s="14">
        <v>0.34301223559342331</v>
      </c>
      <c r="N65" s="33">
        <v>7.0000000000000007E-2</v>
      </c>
      <c r="O65">
        <v>0.12575210208474225</v>
      </c>
      <c r="P65">
        <f t="shared" si="1"/>
        <v>0.126</v>
      </c>
      <c r="Q65">
        <v>0.126</v>
      </c>
      <c r="R65" s="36">
        <v>0.12575210208474225</v>
      </c>
      <c r="S65" s="41">
        <f t="shared" si="2"/>
        <v>0.126</v>
      </c>
      <c r="T65" s="37">
        <f t="shared" si="4"/>
        <v>1.6844018086111481</v>
      </c>
    </row>
    <row r="66" spans="1:20" ht="15.75" thickBot="1" x14ac:dyDescent="0.3">
      <c r="A66" t="s">
        <v>0</v>
      </c>
      <c r="B66">
        <v>2005</v>
      </c>
      <c r="C66" s="9">
        <f>+C65+((C67-C65)/(B67-B65))*(B66-B65)</f>
        <v>48.7</v>
      </c>
      <c r="D66">
        <v>72.062534238029414</v>
      </c>
      <c r="E66">
        <v>9.34</v>
      </c>
      <c r="F66">
        <v>3.05257621387848</v>
      </c>
      <c r="G66">
        <v>6.100813120752643</v>
      </c>
      <c r="H66">
        <v>122314960843.9218</v>
      </c>
      <c r="I66">
        <v>10.953630550540524</v>
      </c>
      <c r="J66" s="16">
        <v>86.783000000000001</v>
      </c>
      <c r="K66" s="16">
        <v>7.9190548602175836E-2</v>
      </c>
      <c r="L66" s="7">
        <v>6.9521523923803813E-2</v>
      </c>
      <c r="M66" s="14">
        <v>0.31239669421487637</v>
      </c>
      <c r="N66" s="33">
        <v>0.08</v>
      </c>
      <c r="O66">
        <v>0.12991196048958556</v>
      </c>
      <c r="P66">
        <f t="shared" si="1"/>
        <v>0.13</v>
      </c>
      <c r="Q66">
        <v>0.13</v>
      </c>
      <c r="R66" s="36">
        <v>0.12991196048958556</v>
      </c>
      <c r="S66" s="41">
        <f t="shared" si="2"/>
        <v>0.13</v>
      </c>
      <c r="T66" s="37">
        <f t="shared" si="4"/>
        <v>1.6416100443131434</v>
      </c>
    </row>
    <row r="67" spans="1:20" ht="15.75" thickBot="1" x14ac:dyDescent="0.3">
      <c r="A67" t="s">
        <v>0</v>
      </c>
      <c r="B67">
        <v>2006</v>
      </c>
      <c r="C67" s="10">
        <v>47.3</v>
      </c>
      <c r="D67">
        <v>73.711635044852059</v>
      </c>
      <c r="E67">
        <v>9.02</v>
      </c>
      <c r="F67">
        <v>3.3920173369940398</v>
      </c>
      <c r="G67">
        <v>4.9312193413296894</v>
      </c>
      <c r="H67">
        <v>153840051814.05875</v>
      </c>
      <c r="I67">
        <v>10.297115456796938</v>
      </c>
      <c r="J67" s="16">
        <v>86.841999999999999</v>
      </c>
      <c r="K67" s="16">
        <v>6.8187096474522674E-2</v>
      </c>
      <c r="L67" s="7">
        <v>5.8328428487345499E-2</v>
      </c>
      <c r="M67" s="14">
        <v>0.30641821946169773</v>
      </c>
      <c r="N67" s="33">
        <v>7.0000000000000007E-2</v>
      </c>
      <c r="O67">
        <v>0.12530808146322481</v>
      </c>
      <c r="P67">
        <f t="shared" ref="P67:P109" si="8">+ROUND(O67,3)</f>
        <v>0.125</v>
      </c>
      <c r="Q67">
        <v>0.125</v>
      </c>
      <c r="R67" s="36">
        <v>0.12530808146322481</v>
      </c>
      <c r="S67" s="41">
        <f t="shared" ref="S67:S109" si="9">+ROUND(R67,3)</f>
        <v>0.125</v>
      </c>
      <c r="T67" s="37">
        <f t="shared" si="4"/>
        <v>1.8331914168937347</v>
      </c>
    </row>
    <row r="68" spans="1:20" ht="15.75" thickBot="1" x14ac:dyDescent="0.3">
      <c r="A68" t="s">
        <v>0</v>
      </c>
      <c r="B68">
        <v>2007</v>
      </c>
      <c r="C68" s="9">
        <f>+C67+((C70-C67)/(B70-B67))*(B68-B67)</f>
        <v>47.199999999999996</v>
      </c>
      <c r="D68">
        <v>76.977024714092821</v>
      </c>
      <c r="E68">
        <v>8.43</v>
      </c>
      <c r="F68">
        <v>4.4077993839804597</v>
      </c>
      <c r="G68">
        <v>7.8084740099413246</v>
      </c>
      <c r="H68">
        <v>172565861848.89862</v>
      </c>
      <c r="I68">
        <v>10.545955276067348</v>
      </c>
      <c r="J68" s="16">
        <v>86.9</v>
      </c>
      <c r="K68" s="16">
        <v>6.6445996190315049E-2</v>
      </c>
      <c r="L68" s="7">
        <v>5.5387820444766436E-2</v>
      </c>
      <c r="M68" s="14">
        <v>0.28940244975299406</v>
      </c>
      <c r="N68" s="33">
        <v>7.0000000000000007E-2</v>
      </c>
      <c r="O68">
        <v>0.12470968023740843</v>
      </c>
      <c r="P68">
        <f t="shared" si="8"/>
        <v>0.125</v>
      </c>
      <c r="Q68">
        <v>0.125</v>
      </c>
      <c r="R68" s="36">
        <v>0.12470968023740843</v>
      </c>
      <c r="S68" s="41">
        <f t="shared" si="9"/>
        <v>0.125</v>
      </c>
      <c r="T68" s="37">
        <f t="shared" si="4"/>
        <v>1.8812269687698593</v>
      </c>
    </row>
    <row r="69" spans="1:20" ht="15.75" thickBot="1" x14ac:dyDescent="0.3">
      <c r="A69" t="s">
        <v>0</v>
      </c>
      <c r="B69">
        <v>2008</v>
      </c>
      <c r="C69" s="9">
        <f>+C68+((C70-C68)/(B70-B68))*(B69-B68)</f>
        <v>47.099999999999994</v>
      </c>
      <c r="D69">
        <v>80.676626240646797</v>
      </c>
      <c r="E69">
        <v>9.2899999999999991</v>
      </c>
      <c r="F69">
        <v>8.7162687303961004</v>
      </c>
      <c r="G69">
        <v>10.282062763132526</v>
      </c>
      <c r="H69">
        <v>179663390874.65265</v>
      </c>
      <c r="I69">
        <v>11.264929190343768</v>
      </c>
      <c r="J69" s="16">
        <v>86.959000000000003</v>
      </c>
      <c r="K69" s="16">
        <v>5.4050093306399358E-2</v>
      </c>
      <c r="L69" s="7">
        <v>5.0302649008914534E-2</v>
      </c>
      <c r="M69" s="14">
        <v>0.34789921337183677</v>
      </c>
      <c r="N69" s="33">
        <v>0.05</v>
      </c>
      <c r="O69">
        <v>8.9507051314347164E-2</v>
      </c>
      <c r="P69">
        <f t="shared" si="8"/>
        <v>0.09</v>
      </c>
      <c r="Q69">
        <v>0.09</v>
      </c>
      <c r="R69" s="36">
        <v>8.9507051314347164E-2</v>
      </c>
      <c r="S69" s="41">
        <f t="shared" si="9"/>
        <v>0.09</v>
      </c>
      <c r="T69" s="37">
        <f t="shared" si="4"/>
        <v>1.6651220098697643</v>
      </c>
    </row>
    <row r="70" spans="1:20" ht="15.75" thickBot="1" x14ac:dyDescent="0.3">
      <c r="A70" t="s">
        <v>0</v>
      </c>
      <c r="B70">
        <v>2009</v>
      </c>
      <c r="C70" s="10">
        <v>47</v>
      </c>
      <c r="D70">
        <v>66.686030963141789</v>
      </c>
      <c r="E70">
        <v>11.31</v>
      </c>
      <c r="F70">
        <v>0.35304517836094101</v>
      </c>
      <c r="G70">
        <v>8.0829078718900824</v>
      </c>
      <c r="H70">
        <v>171412643623.96301</v>
      </c>
      <c r="I70">
        <v>12.868527794758705</v>
      </c>
      <c r="J70" s="16">
        <v>87.016999999999996</v>
      </c>
      <c r="K70" s="16">
        <v>8.2093303038923718E-2</v>
      </c>
      <c r="L70" s="7">
        <v>8.1403537871755194E-2</v>
      </c>
      <c r="M70" s="14">
        <v>0.34680581417637663</v>
      </c>
      <c r="N70" s="33">
        <v>0.08</v>
      </c>
      <c r="O70">
        <v>9.8045634971556314E-2</v>
      </c>
      <c r="P70">
        <f t="shared" si="8"/>
        <v>9.8000000000000004E-2</v>
      </c>
      <c r="Q70">
        <v>9.8000000000000004E-2</v>
      </c>
      <c r="R70" s="36">
        <v>9.8045634971556314E-2</v>
      </c>
      <c r="S70" s="41">
        <f t="shared" si="9"/>
        <v>9.8000000000000004E-2</v>
      </c>
      <c r="T70" s="37">
        <f t="shared" si="4"/>
        <v>1.1937636368892879</v>
      </c>
    </row>
    <row r="71" spans="1:20" ht="15.75" thickBot="1" x14ac:dyDescent="0.3">
      <c r="A71" t="s">
        <v>0</v>
      </c>
      <c r="B71">
        <v>2010</v>
      </c>
      <c r="C71" s="9">
        <f>+C70+((C72-C70)/(B72-B70))</f>
        <v>46.5</v>
      </c>
      <c r="D71">
        <v>69.717680137033753</v>
      </c>
      <c r="E71">
        <v>8.41</v>
      </c>
      <c r="F71">
        <v>1.4107110795431801</v>
      </c>
      <c r="G71">
        <v>7.3787573170254444</v>
      </c>
      <c r="H71">
        <v>217105434199.50043</v>
      </c>
      <c r="I71">
        <v>12.546176948296296</v>
      </c>
      <c r="J71" s="16">
        <v>87.073999999999998</v>
      </c>
      <c r="K71" s="16">
        <v>6.9527600434957648E-2</v>
      </c>
      <c r="L71" s="7">
        <v>7.0353114623526086E-2</v>
      </c>
      <c r="M71" s="14">
        <v>0.45031734644274002</v>
      </c>
      <c r="N71" s="33">
        <v>7.0000000000000007E-2</v>
      </c>
      <c r="O71">
        <v>0.11760775986808952</v>
      </c>
      <c r="P71">
        <f t="shared" si="8"/>
        <v>0.11799999999999999</v>
      </c>
      <c r="Q71">
        <v>0.11799999999999999</v>
      </c>
      <c r="R71" s="36">
        <v>0.11760775986808952</v>
      </c>
      <c r="S71" s="41">
        <f t="shared" si="9"/>
        <v>0.11799999999999999</v>
      </c>
      <c r="T71" s="37">
        <f t="shared" si="4"/>
        <v>1.6971677328399644</v>
      </c>
    </row>
    <row r="72" spans="1:20" ht="15.75" thickBot="1" x14ac:dyDescent="0.3">
      <c r="A72" t="s">
        <v>0</v>
      </c>
      <c r="B72">
        <v>2011</v>
      </c>
      <c r="C72" s="10">
        <v>46</v>
      </c>
      <c r="D72">
        <v>72.481642807733408</v>
      </c>
      <c r="E72">
        <v>7.32</v>
      </c>
      <c r="F72">
        <v>3.3412169425929901</v>
      </c>
      <c r="G72">
        <v>10.17612078030959</v>
      </c>
      <c r="H72">
        <v>251224856981.29395</v>
      </c>
      <c r="I72">
        <v>12.311190909785751</v>
      </c>
      <c r="J72" s="16">
        <v>87.132000000000005</v>
      </c>
      <c r="K72" s="16">
        <v>6.8233385387743331E-2</v>
      </c>
      <c r="L72" s="7">
        <v>6.7307436271643178E-2</v>
      </c>
      <c r="M72" s="14">
        <v>0.44087333747934104</v>
      </c>
      <c r="N72" s="33">
        <v>7.0000000000000007E-2</v>
      </c>
      <c r="O72">
        <v>0.11825356052078682</v>
      </c>
      <c r="P72">
        <f t="shared" si="8"/>
        <v>0.11799999999999999</v>
      </c>
      <c r="Q72">
        <v>0.11799999999999999</v>
      </c>
      <c r="R72" s="36">
        <v>0.11825356052078682</v>
      </c>
      <c r="S72" s="41">
        <f t="shared" si="9"/>
        <v>0.11799999999999999</v>
      </c>
      <c r="T72" s="37">
        <f t="shared" si="4"/>
        <v>1.7293587197740912</v>
      </c>
    </row>
    <row r="73" spans="1:20" ht="15.75" thickBot="1" x14ac:dyDescent="0.3">
      <c r="A73" t="s">
        <v>0</v>
      </c>
      <c r="B73">
        <v>2012</v>
      </c>
      <c r="C73" s="9">
        <f>+C72+((C74-C72)/(B74-B72))</f>
        <v>45.9</v>
      </c>
      <c r="D73">
        <v>68.156142891334014</v>
      </c>
      <c r="E73">
        <v>6.64</v>
      </c>
      <c r="F73">
        <v>3.0074484021304899</v>
      </c>
      <c r="G73">
        <v>11.903010026840757</v>
      </c>
      <c r="H73">
        <v>267175870677.6586</v>
      </c>
      <c r="I73">
        <v>12.325931510779196</v>
      </c>
      <c r="J73" s="16">
        <v>87.188999999999993</v>
      </c>
      <c r="K73" s="16">
        <v>6.9903099596227772E-2</v>
      </c>
      <c r="L73" s="7">
        <v>6.9540167218935633E-2</v>
      </c>
      <c r="M73" s="14">
        <v>0.47978080833100867</v>
      </c>
      <c r="N73" s="33">
        <v>7.0000000000000007E-2</v>
      </c>
      <c r="O73">
        <v>0.12812163944064134</v>
      </c>
      <c r="P73">
        <f t="shared" si="8"/>
        <v>0.128</v>
      </c>
      <c r="Q73">
        <v>0.128</v>
      </c>
      <c r="R73" s="36">
        <v>0.12812163944064134</v>
      </c>
      <c r="S73" s="41">
        <f t="shared" si="9"/>
        <v>0.128</v>
      </c>
      <c r="T73" s="37">
        <f t="shared" si="4"/>
        <v>1.8311062133059883</v>
      </c>
    </row>
    <row r="74" spans="1:20" ht="15.75" thickBot="1" x14ac:dyDescent="0.3">
      <c r="A74" t="s">
        <v>0</v>
      </c>
      <c r="B74">
        <v>2013</v>
      </c>
      <c r="C74" s="10">
        <v>45.8</v>
      </c>
      <c r="D74">
        <v>65.143287952387851</v>
      </c>
      <c r="E74">
        <v>6.2</v>
      </c>
      <c r="F74">
        <v>1.78955553984587</v>
      </c>
      <c r="G74">
        <v>7.61823579825269</v>
      </c>
      <c r="H74">
        <v>277239473853.80658</v>
      </c>
      <c r="I74">
        <v>12.785584217553186</v>
      </c>
      <c r="J74" s="16">
        <v>87.245999999999995</v>
      </c>
      <c r="K74" s="16">
        <v>7.2573702820703551E-2</v>
      </c>
      <c r="L74" s="7">
        <v>7.5529769273189343E-2</v>
      </c>
      <c r="M74" s="14">
        <v>0.49997289605854744</v>
      </c>
      <c r="N74" s="33">
        <v>7.0000000000000007E-2</v>
      </c>
      <c r="O74">
        <v>0.130868693944415</v>
      </c>
      <c r="P74">
        <f t="shared" si="8"/>
        <v>0.13100000000000001</v>
      </c>
      <c r="Q74">
        <v>0.13100000000000001</v>
      </c>
      <c r="R74" s="36">
        <v>0.130868693944415</v>
      </c>
      <c r="S74" s="41">
        <f t="shared" si="9"/>
        <v>0.13100000000000001</v>
      </c>
      <c r="T74" s="37">
        <f t="shared" si="4"/>
        <v>1.8050615430721666</v>
      </c>
    </row>
    <row r="75" spans="1:20" ht="15.75" thickBot="1" x14ac:dyDescent="0.3">
      <c r="A75" t="s">
        <v>0</v>
      </c>
      <c r="B75">
        <v>2014</v>
      </c>
      <c r="C75" s="9">
        <f>+C74+((C76-C74)/(B76-B74))</f>
        <v>45.099999999999994</v>
      </c>
      <c r="D75">
        <v>65.634628121888738</v>
      </c>
      <c r="E75">
        <v>6.65</v>
      </c>
      <c r="F75">
        <v>4.7186752785467103</v>
      </c>
      <c r="G75">
        <v>9.8409100408111474</v>
      </c>
      <c r="H75">
        <v>259405194672.93539</v>
      </c>
      <c r="I75">
        <v>13.226325978064638</v>
      </c>
      <c r="J75" s="16">
        <v>87.302999999999997</v>
      </c>
      <c r="K75" s="16">
        <v>7.5992829097177708E-2</v>
      </c>
      <c r="L75" s="7">
        <v>8.029976775168067E-2</v>
      </c>
      <c r="M75" s="14">
        <v>0.52549054772176884</v>
      </c>
      <c r="N75" s="33">
        <v>0.08</v>
      </c>
      <c r="O75">
        <v>0.13875008980673331</v>
      </c>
      <c r="P75">
        <f t="shared" si="8"/>
        <v>0.13900000000000001</v>
      </c>
      <c r="Q75">
        <v>0.13900000000000001</v>
      </c>
      <c r="R75" s="36">
        <v>0.13875008980673331</v>
      </c>
      <c r="S75" s="41">
        <f t="shared" si="9"/>
        <v>0.13900000000000001</v>
      </c>
      <c r="T75" s="37">
        <f t="shared" si="4"/>
        <v>1.8291199531767706</v>
      </c>
    </row>
    <row r="76" spans="1:20" ht="15.75" thickBot="1" x14ac:dyDescent="0.3">
      <c r="A76" t="s">
        <v>0</v>
      </c>
      <c r="B76">
        <v>2015</v>
      </c>
      <c r="C76" s="10">
        <v>44.4</v>
      </c>
      <c r="D76">
        <v>59.349110477593946</v>
      </c>
      <c r="E76">
        <v>6.49</v>
      </c>
      <c r="F76">
        <v>4.3487735321705001</v>
      </c>
      <c r="G76">
        <v>7.326404389769464</v>
      </c>
      <c r="H76">
        <v>242496655711.51532</v>
      </c>
      <c r="I76">
        <v>13.59211771802987</v>
      </c>
      <c r="J76" s="16">
        <v>87.36</v>
      </c>
      <c r="K76" s="16">
        <v>7.843174915309771E-2</v>
      </c>
      <c r="L76" s="7">
        <v>8.005610056315067E-2</v>
      </c>
      <c r="M76" s="14">
        <v>0.50341462776920354</v>
      </c>
      <c r="N76" s="33">
        <v>0.08</v>
      </c>
      <c r="O76">
        <v>0.13971031311532831</v>
      </c>
      <c r="P76">
        <f t="shared" si="8"/>
        <v>0.14000000000000001</v>
      </c>
      <c r="Q76">
        <v>0.14000000000000001</v>
      </c>
      <c r="R76" s="36">
        <v>0.13971031311532831</v>
      </c>
      <c r="S76" s="41">
        <f t="shared" si="9"/>
        <v>0.14000000000000001</v>
      </c>
      <c r="T76" s="37">
        <f t="shared" si="4"/>
        <v>1.784991429003093</v>
      </c>
    </row>
    <row r="77" spans="1:20" ht="15.75" thickBot="1" x14ac:dyDescent="0.3">
      <c r="A77" t="s">
        <v>0</v>
      </c>
      <c r="B77">
        <v>2016</v>
      </c>
      <c r="C77" s="9">
        <f>+C76+((C78-C76)/(B78-B76))</f>
        <v>44.4</v>
      </c>
      <c r="D77">
        <v>56.057861087739035</v>
      </c>
      <c r="E77">
        <v>6.73</v>
      </c>
      <c r="F77">
        <v>3.7861935589311502</v>
      </c>
      <c r="G77">
        <v>4.5579186207311224</v>
      </c>
      <c r="H77">
        <v>249298706449.18231</v>
      </c>
      <c r="I77">
        <v>14.34266761927557</v>
      </c>
      <c r="J77" s="16">
        <v>87.421999999999997</v>
      </c>
      <c r="K77" s="16">
        <v>8.2122749877896264E-2</v>
      </c>
      <c r="L77" s="7">
        <v>8.2170229204894196E-2</v>
      </c>
      <c r="M77" s="14">
        <v>0.51070563542076153</v>
      </c>
      <c r="N77" s="33">
        <v>0.08</v>
      </c>
      <c r="O77">
        <v>0.14512398299796306</v>
      </c>
      <c r="P77">
        <f t="shared" si="8"/>
        <v>0.14499999999999999</v>
      </c>
      <c r="Q77">
        <v>0.14499999999999999</v>
      </c>
      <c r="R77" s="36">
        <v>0.14512398299796306</v>
      </c>
      <c r="S77" s="41">
        <f t="shared" si="9"/>
        <v>0.14499999999999999</v>
      </c>
      <c r="T77" s="37">
        <f t="shared" si="4"/>
        <v>1.7656495942426722</v>
      </c>
    </row>
    <row r="78" spans="1:20" ht="15.75" thickBot="1" x14ac:dyDescent="0.3">
      <c r="A78" t="s">
        <v>0</v>
      </c>
      <c r="B78">
        <v>2017</v>
      </c>
      <c r="C78" s="10">
        <v>44.4</v>
      </c>
      <c r="D78">
        <v>56.026158967570652</v>
      </c>
      <c r="E78">
        <v>6.95</v>
      </c>
      <c r="F78">
        <v>2.1827184686852301</v>
      </c>
      <c r="G78">
        <v>1.895024592569738</v>
      </c>
      <c r="H78">
        <v>276364936832.33075</v>
      </c>
      <c r="I78">
        <v>14.648713196218715</v>
      </c>
      <c r="J78" s="16">
        <v>87.49</v>
      </c>
      <c r="K78" s="16">
        <v>8.0864167801750084E-2</v>
      </c>
      <c r="L78" s="7">
        <v>8.2779993164350724E-2</v>
      </c>
      <c r="M78" s="14">
        <v>0.52872087645111343</v>
      </c>
      <c r="N78" s="33">
        <v>0.08</v>
      </c>
      <c r="O78">
        <v>0.14412452273312476</v>
      </c>
      <c r="P78">
        <f t="shared" si="8"/>
        <v>0.14399999999999999</v>
      </c>
      <c r="Q78">
        <v>0.14399999999999999</v>
      </c>
      <c r="R78" s="36">
        <v>0.14412452273312476</v>
      </c>
      <c r="S78" s="41">
        <f t="shared" si="9"/>
        <v>0.14399999999999999</v>
      </c>
      <c r="T78" s="37">
        <f t="shared" si="4"/>
        <v>1.7807640134631237</v>
      </c>
    </row>
    <row r="79" spans="1:20" ht="15.75" thickBot="1" x14ac:dyDescent="0.3">
      <c r="A79" t="s">
        <v>0</v>
      </c>
      <c r="B79">
        <v>2018</v>
      </c>
      <c r="C79" s="9">
        <f>+C78+((C81-C78)/(B81-B78))*(B79-B78)</f>
        <v>44.566666666666663</v>
      </c>
      <c r="D79">
        <v>58.177050633467744</v>
      </c>
      <c r="E79">
        <v>7.21</v>
      </c>
      <c r="F79">
        <v>2.4348898135305799</v>
      </c>
      <c r="G79">
        <v>2.6887477286039059</v>
      </c>
      <c r="H79">
        <v>295402646018.15057</v>
      </c>
      <c r="I79">
        <v>14.856473757390878</v>
      </c>
      <c r="J79" s="16">
        <v>87.563999999999993</v>
      </c>
      <c r="K79" s="16">
        <v>8.1054752477627598E-2</v>
      </c>
      <c r="L79" s="7">
        <v>8.279786381503014E-2</v>
      </c>
      <c r="M79" s="14">
        <v>0.53554846260329336</v>
      </c>
      <c r="N79" s="33">
        <v>0.08</v>
      </c>
      <c r="O79">
        <v>0.14872646791266644</v>
      </c>
      <c r="P79">
        <f t="shared" si="8"/>
        <v>0.14899999999999999</v>
      </c>
      <c r="Q79">
        <v>0.14899999999999999</v>
      </c>
      <c r="R79" s="36">
        <v>0.14872646791266644</v>
      </c>
      <c r="S79" s="41">
        <f t="shared" si="9"/>
        <v>0.14899999999999999</v>
      </c>
      <c r="T79" s="37">
        <f t="shared" si="4"/>
        <v>1.8382635865938444</v>
      </c>
    </row>
    <row r="80" spans="1:20" ht="15.75" thickBot="1" x14ac:dyDescent="0.3">
      <c r="A80" t="s">
        <v>0</v>
      </c>
      <c r="B80">
        <v>2019</v>
      </c>
      <c r="C80" s="9">
        <f>+C79+((C81-C79)/(B81-B79))*(B80-B79)</f>
        <v>44.733333333333334</v>
      </c>
      <c r="D80">
        <v>57.546857530648666</v>
      </c>
      <c r="E80">
        <v>7.27</v>
      </c>
      <c r="F80">
        <v>2.5575447570332299</v>
      </c>
      <c r="G80">
        <v>4.8759128431989032</v>
      </c>
      <c r="H80">
        <v>278493308134.09631</v>
      </c>
      <c r="I80">
        <v>15.236772833895529</v>
      </c>
      <c r="J80" s="16">
        <v>87.643000000000001</v>
      </c>
      <c r="K80" s="16">
        <v>8.6199532193151102E-2</v>
      </c>
      <c r="L80" s="7">
        <v>8.9619237335424207E-2</v>
      </c>
      <c r="M80" s="14">
        <v>0.52962781799022918</v>
      </c>
      <c r="N80" s="33">
        <v>0.09</v>
      </c>
      <c r="O80">
        <v>0.15112034464007387</v>
      </c>
      <c r="P80">
        <f t="shared" si="8"/>
        <v>0.151</v>
      </c>
      <c r="Q80">
        <v>0.151</v>
      </c>
      <c r="R80" s="36">
        <v>0.15112034464007387</v>
      </c>
      <c r="S80" s="41">
        <f t="shared" si="9"/>
        <v>0.151</v>
      </c>
      <c r="T80" s="37">
        <f t="shared" si="4"/>
        <v>1.7517496459452659</v>
      </c>
    </row>
    <row r="81" spans="1:20" ht="15.75" thickBot="1" x14ac:dyDescent="0.3">
      <c r="A81" t="s">
        <v>0</v>
      </c>
      <c r="B81">
        <v>2020</v>
      </c>
      <c r="C81" s="10">
        <v>44.9</v>
      </c>
      <c r="D81">
        <v>58.133427032855714</v>
      </c>
      <c r="E81">
        <v>11.14</v>
      </c>
      <c r="F81">
        <v>3.0454908480433098</v>
      </c>
      <c r="G81">
        <v>4.5051447583030617</v>
      </c>
      <c r="H81">
        <v>254096103516.32416</v>
      </c>
      <c r="I81">
        <v>16.012744668992553</v>
      </c>
      <c r="J81" s="16">
        <v>87.727000000000004</v>
      </c>
      <c r="K81" s="16">
        <v>9.0918672488330798E-2</v>
      </c>
      <c r="L81" s="7">
        <v>9.4963032818891832E-2</v>
      </c>
      <c r="M81" s="14">
        <v>0.54145988274224288</v>
      </c>
      <c r="N81" s="33">
        <v>0.09</v>
      </c>
      <c r="O81">
        <v>0.13476864936019933</v>
      </c>
      <c r="P81">
        <f t="shared" si="8"/>
        <v>0.13500000000000001</v>
      </c>
      <c r="Q81">
        <v>0.13500000000000001</v>
      </c>
      <c r="R81" s="36">
        <v>0.13476864936019933</v>
      </c>
      <c r="S81" s="41">
        <f t="shared" si="9"/>
        <v>0.13500000000000001</v>
      </c>
      <c r="T81" s="37">
        <f t="shared" si="4"/>
        <v>1.4848435013976578</v>
      </c>
    </row>
    <row r="82" spans="1:20" s="37" customFormat="1" ht="15.75" thickBot="1" x14ac:dyDescent="0.3">
      <c r="A82" s="37" t="s">
        <v>0</v>
      </c>
      <c r="B82" s="37">
        <v>2021</v>
      </c>
      <c r="C82" s="44">
        <f>FORECAST(B82,C56:C81,B56:B81)</f>
        <v>41.935076923076963</v>
      </c>
      <c r="D82" s="37">
        <v>64.721624652418825</v>
      </c>
      <c r="E82" s="37">
        <v>9.35</v>
      </c>
      <c r="F82" s="37">
        <v>4.5245683825913598</v>
      </c>
      <c r="G82" s="37">
        <v>5.0307351992430114</v>
      </c>
      <c r="H82" s="37">
        <v>316713577508.67279</v>
      </c>
      <c r="I82" s="37">
        <v>14.65610471063151</v>
      </c>
      <c r="J82" s="38">
        <v>87.816999999999993</v>
      </c>
      <c r="K82" s="38">
        <v>7.2200609884294747E-2</v>
      </c>
      <c r="L82" s="39">
        <v>7.3891158565537102E-2</v>
      </c>
      <c r="M82" s="40">
        <v>0.53438993374419952</v>
      </c>
      <c r="N82" s="41">
        <v>7.0000000000000007E-2</v>
      </c>
      <c r="O82" s="37">
        <v>0.1061926560935607</v>
      </c>
      <c r="P82" s="37">
        <f t="shared" si="8"/>
        <v>0.106</v>
      </c>
      <c r="Q82" s="37">
        <v>0.106</v>
      </c>
      <c r="R82" s="42">
        <v>0.1061926560935607</v>
      </c>
      <c r="S82" s="41">
        <f t="shared" si="9"/>
        <v>0.106</v>
      </c>
      <c r="T82" s="37">
        <f t="shared" si="4"/>
        <v>1.4681316427918065</v>
      </c>
    </row>
    <row r="83" spans="1:20" ht="15.75" thickBot="1" x14ac:dyDescent="0.3">
      <c r="A83" t="s">
        <v>28</v>
      </c>
      <c r="B83">
        <v>1995</v>
      </c>
      <c r="C83" s="9">
        <v>53.2</v>
      </c>
      <c r="D83">
        <v>46.321019294565708</v>
      </c>
      <c r="E83">
        <v>7.1</v>
      </c>
      <c r="F83">
        <v>34.9992712889592</v>
      </c>
      <c r="G83">
        <v>2.6456588092197912</v>
      </c>
      <c r="H83">
        <v>360072506961.29321</v>
      </c>
      <c r="I83">
        <v>8.5511600584239442</v>
      </c>
      <c r="J83" s="16">
        <v>73.367999999999995</v>
      </c>
      <c r="K83" s="16">
        <v>6.8339964451945165E-2</v>
      </c>
      <c r="L83" s="7">
        <v>4.3042153323014289E-2</v>
      </c>
      <c r="M83" s="14">
        <v>0.3656374511285912</v>
      </c>
      <c r="N83" s="33">
        <v>0.21</v>
      </c>
      <c r="O83" s="13"/>
      <c r="P83">
        <f t="shared" si="8"/>
        <v>0</v>
      </c>
      <c r="Q83">
        <v>0.39500000000000002</v>
      </c>
      <c r="R83" s="45">
        <f>+FORECAST(K83,R84:$R$109,K84:$K$109)</f>
        <v>0.37017287604817467</v>
      </c>
      <c r="S83" s="41">
        <f t="shared" si="9"/>
        <v>0.37</v>
      </c>
      <c r="T83" s="37">
        <f t="shared" si="4"/>
        <v>5.7799269163763389</v>
      </c>
    </row>
    <row r="84" spans="1:20" ht="15.75" thickBot="1" x14ac:dyDescent="0.3">
      <c r="A84" t="s">
        <v>28</v>
      </c>
      <c r="B84">
        <v>1996</v>
      </c>
      <c r="C84" s="10">
        <v>53.6</v>
      </c>
      <c r="D84">
        <v>50.419200080037704</v>
      </c>
      <c r="E84">
        <v>5.47</v>
      </c>
      <c r="F84">
        <v>34.3783832235167</v>
      </c>
      <c r="G84">
        <v>2.2350861285571542</v>
      </c>
      <c r="H84">
        <v>410972976953.22852</v>
      </c>
      <c r="I84">
        <v>8.1197141797375494</v>
      </c>
      <c r="J84" s="16">
        <v>73.67</v>
      </c>
      <c r="K84" s="16">
        <v>6.6852390533142764E-2</v>
      </c>
      <c r="L84" s="7">
        <v>4.0853325475229935E-2</v>
      </c>
      <c r="M84" s="14">
        <v>0.31912947441882517</v>
      </c>
      <c r="N84" s="33">
        <v>0.21</v>
      </c>
      <c r="O84" s="13"/>
      <c r="P84">
        <f t="shared" si="8"/>
        <v>0</v>
      </c>
      <c r="Q84">
        <v>0.39400000000000002</v>
      </c>
      <c r="R84" s="45">
        <f>+FORECAST(K84,R85:$R$109,K85:$K$109)</f>
        <v>0.36605785684199421</v>
      </c>
      <c r="S84" s="41">
        <f t="shared" si="9"/>
        <v>0.36599999999999999</v>
      </c>
      <c r="T84" s="37">
        <f t="shared" si="4"/>
        <v>5.8935813193496864</v>
      </c>
    </row>
    <row r="85" spans="1:20" ht="15.75" thickBot="1" x14ac:dyDescent="0.3">
      <c r="A85" t="s">
        <v>28</v>
      </c>
      <c r="B85">
        <v>1997</v>
      </c>
      <c r="C85" s="9">
        <f>+C84+((C86-C84)/(B86-B84))</f>
        <v>52.650000000000006</v>
      </c>
      <c r="D85">
        <v>48.77736167729406</v>
      </c>
      <c r="E85">
        <v>4.24</v>
      </c>
      <c r="F85">
        <v>20.625628725924798</v>
      </c>
      <c r="G85">
        <v>2.5638268399648165</v>
      </c>
      <c r="H85">
        <v>500416010941.52148</v>
      </c>
      <c r="I85">
        <v>8.2616024353603912</v>
      </c>
      <c r="J85" s="16">
        <v>73.929000000000002</v>
      </c>
      <c r="K85" s="16">
        <v>6.8182044189113736E-2</v>
      </c>
      <c r="L85" s="7">
        <v>4.1792278144022234E-2</v>
      </c>
      <c r="M85" s="14">
        <v>0.37111169918444903</v>
      </c>
      <c r="N85" s="33">
        <v>0.22</v>
      </c>
      <c r="O85" s="13"/>
      <c r="P85">
        <f t="shared" si="8"/>
        <v>0</v>
      </c>
      <c r="Q85">
        <v>0.39500000000000002</v>
      </c>
      <c r="R85" s="45">
        <f>+FORECAST(K85,R86:$R$109,K86:$K$109)</f>
        <v>0.36973602722581855</v>
      </c>
      <c r="S85" s="41">
        <f t="shared" si="9"/>
        <v>0.37</v>
      </c>
      <c r="T85" s="37">
        <f t="shared" si="4"/>
        <v>5.7933141298082047</v>
      </c>
    </row>
    <row r="86" spans="1:20" ht="15.75" thickBot="1" x14ac:dyDescent="0.3">
      <c r="A86" t="s">
        <v>28</v>
      </c>
      <c r="B86">
        <v>1998</v>
      </c>
      <c r="C86" s="10">
        <v>51.7</v>
      </c>
      <c r="D86">
        <v>50.996121626777693</v>
      </c>
      <c r="E86">
        <v>3.73</v>
      </c>
      <c r="F86">
        <v>15.9283950119352</v>
      </c>
      <c r="G86">
        <v>2.422938511066504</v>
      </c>
      <c r="H86">
        <v>526499723362.14423</v>
      </c>
      <c r="I86">
        <v>8.5431286520988312</v>
      </c>
      <c r="J86" s="16">
        <v>74.186000000000007</v>
      </c>
      <c r="K86" s="16">
        <v>8.0493819590226459E-2</v>
      </c>
      <c r="L86" s="7">
        <v>3.6529503049570117E-2</v>
      </c>
      <c r="M86" s="14">
        <v>0.43514500193150329</v>
      </c>
      <c r="N86" s="33">
        <v>0.25</v>
      </c>
      <c r="O86" s="13"/>
      <c r="P86">
        <f t="shared" si="8"/>
        <v>0</v>
      </c>
      <c r="Q86">
        <v>0.39500000000000002</v>
      </c>
      <c r="R86" s="45">
        <f>+FORECAST(K86,R87:$R$109,K87:$K$109)</f>
        <v>0.4037936236903662</v>
      </c>
      <c r="S86" s="41">
        <f t="shared" si="9"/>
        <v>0.40400000000000003</v>
      </c>
      <c r="T86" s="37">
        <f t="shared" si="4"/>
        <v>4.9072090504692714</v>
      </c>
    </row>
    <row r="87" spans="1:20" ht="15.75" thickBot="1" x14ac:dyDescent="0.3">
      <c r="A87" t="s">
        <v>28</v>
      </c>
      <c r="B87">
        <v>1999</v>
      </c>
      <c r="C87" s="9">
        <f>+C86+((C88-C86)/(B88-B86))</f>
        <v>52.150000000000006</v>
      </c>
      <c r="D87">
        <v>50.617971444279455</v>
      </c>
      <c r="E87">
        <v>2.6</v>
      </c>
      <c r="F87">
        <v>16.5856169707539</v>
      </c>
      <c r="G87">
        <v>2.3226051403317851</v>
      </c>
      <c r="H87">
        <v>600233031001.06445</v>
      </c>
      <c r="I87">
        <v>9.1785121865545598</v>
      </c>
      <c r="J87" s="16">
        <v>74.441000000000003</v>
      </c>
      <c r="K87" s="10">
        <v>5.9804587564300966E-2</v>
      </c>
      <c r="L87" s="7">
        <v>3.4231282870023187E-2</v>
      </c>
      <c r="M87" s="14">
        <v>0.45935401973068646</v>
      </c>
      <c r="N87" s="33">
        <v>0.26</v>
      </c>
      <c r="O87" s="13"/>
      <c r="P87">
        <f t="shared" si="8"/>
        <v>0</v>
      </c>
      <c r="Q87">
        <v>0.39300000000000002</v>
      </c>
      <c r="R87" s="45">
        <f>+FORECAST(K87,R88:$R$109,K88:$K$109)</f>
        <v>0.34656178729439996</v>
      </c>
      <c r="S87" s="41">
        <f t="shared" si="9"/>
        <v>0.34699999999999998</v>
      </c>
      <c r="T87" s="37">
        <f t="shared" si="4"/>
        <v>6.5714022285907836</v>
      </c>
    </row>
    <row r="88" spans="1:20" ht="15.75" thickBot="1" x14ac:dyDescent="0.3">
      <c r="A88" t="s">
        <v>28</v>
      </c>
      <c r="B88">
        <v>2000</v>
      </c>
      <c r="C88" s="10">
        <v>52.6</v>
      </c>
      <c r="D88">
        <v>52.432681748738695</v>
      </c>
      <c r="E88">
        <v>2.65</v>
      </c>
      <c r="F88">
        <v>9.4915614943540394</v>
      </c>
      <c r="G88">
        <v>2.596698500083968</v>
      </c>
      <c r="H88">
        <v>707909864021.7793</v>
      </c>
      <c r="I88">
        <v>9.5152193443858835</v>
      </c>
      <c r="J88" s="16">
        <v>74.721999999999994</v>
      </c>
      <c r="K88" s="10">
        <v>5.2489604711924522E-2</v>
      </c>
      <c r="L88" s="7">
        <v>3.7149261761136129E-2</v>
      </c>
      <c r="M88" s="14">
        <v>0.47918671042087041</v>
      </c>
      <c r="N88" s="33">
        <v>0.27</v>
      </c>
      <c r="O88" s="13"/>
      <c r="P88">
        <f t="shared" si="8"/>
        <v>0</v>
      </c>
      <c r="Q88">
        <v>0.39200000000000002</v>
      </c>
      <c r="R88" s="45">
        <f>+FORECAST(K88,R89:$R$109,K89:$K$109)</f>
        <v>0.32632662818738722</v>
      </c>
      <c r="S88" s="41">
        <f t="shared" si="9"/>
        <v>0.32600000000000001</v>
      </c>
      <c r="T88" s="37">
        <f t="shared" si="4"/>
        <v>7.4681454004348016</v>
      </c>
    </row>
    <row r="89" spans="1:20" ht="15.75" thickBot="1" x14ac:dyDescent="0.3">
      <c r="A89" t="s">
        <v>28</v>
      </c>
      <c r="B89">
        <v>2001</v>
      </c>
      <c r="C89" s="9">
        <f>+C88+((C90-C88)/(B90-B88))</f>
        <v>51.35</v>
      </c>
      <c r="D89">
        <v>47.166073017583884</v>
      </c>
      <c r="E89">
        <v>2.63</v>
      </c>
      <c r="F89">
        <v>6.3677380623503197</v>
      </c>
      <c r="G89">
        <v>3.9724995506564582</v>
      </c>
      <c r="H89">
        <v>756702925694.03967</v>
      </c>
      <c r="I89">
        <v>9.8811260330767077</v>
      </c>
      <c r="J89" s="16">
        <v>75.045000000000002</v>
      </c>
      <c r="K89" s="10">
        <v>5.6654360195439894E-2</v>
      </c>
      <c r="L89" s="7">
        <v>3.9135695947385002E-2</v>
      </c>
      <c r="M89" s="18">
        <f>+$M$88+(($M$96-$M$88)/($L$96-$L$88))*(L89-$L$88)</f>
        <v>0.53968819239303012</v>
      </c>
      <c r="N89" s="33">
        <v>0.28999999999999998</v>
      </c>
      <c r="O89" s="13"/>
      <c r="P89">
        <f t="shared" si="8"/>
        <v>0</v>
      </c>
      <c r="Q89">
        <v>0.39200000000000002</v>
      </c>
      <c r="R89" s="45">
        <f>+FORECAST(K89,R90:$R$109,K90:$K$109)</f>
        <v>0.33784743302746401</v>
      </c>
      <c r="S89" s="41">
        <f t="shared" si="9"/>
        <v>0.33800000000000002</v>
      </c>
      <c r="T89" s="37">
        <f t="shared" si="4"/>
        <v>6.9191497114736116</v>
      </c>
    </row>
    <row r="90" spans="1:20" ht="15.75" thickBot="1" x14ac:dyDescent="0.3">
      <c r="A90" t="s">
        <v>28</v>
      </c>
      <c r="B90">
        <v>2002</v>
      </c>
      <c r="C90" s="10">
        <v>50.1</v>
      </c>
      <c r="D90">
        <v>46.697914708391075</v>
      </c>
      <c r="E90">
        <v>3</v>
      </c>
      <c r="F90">
        <v>5.0307273315129901</v>
      </c>
      <c r="G90">
        <v>2.6110422963704512</v>
      </c>
      <c r="H90">
        <v>772109710670.87268</v>
      </c>
      <c r="I90">
        <v>10.377716445941864</v>
      </c>
      <c r="J90" s="16">
        <v>75.364999999999995</v>
      </c>
      <c r="K90" s="10">
        <v>6.0010931527996622E-2</v>
      </c>
      <c r="L90" s="7">
        <v>4.0821939140781943E-2</v>
      </c>
      <c r="M90" s="18">
        <f t="shared" ref="M90:M94" si="10">+$M$88+(($M$96-$M$88)/($L$96-$L$88))*(L90-$L$88)</f>
        <v>0.59104665816663526</v>
      </c>
      <c r="N90" s="33">
        <v>0.31</v>
      </c>
      <c r="O90" s="13"/>
      <c r="P90">
        <f t="shared" si="8"/>
        <v>0</v>
      </c>
      <c r="Q90">
        <v>0.39400000000000002</v>
      </c>
      <c r="R90" s="45">
        <f>+FORECAST(K90,R91:$R$109,K91:$K$109)</f>
        <v>0.3471325887604344</v>
      </c>
      <c r="S90" s="41">
        <f t="shared" si="9"/>
        <v>0.34699999999999998</v>
      </c>
      <c r="T90" s="37">
        <f t="shared" si="4"/>
        <v>6.5654704895922009</v>
      </c>
    </row>
    <row r="91" spans="1:20" ht="15.75" thickBot="1" x14ac:dyDescent="0.3">
      <c r="A91" t="s">
        <v>28</v>
      </c>
      <c r="B91">
        <v>2003</v>
      </c>
      <c r="C91" s="9">
        <f>+C90+((C92-C90)/(B92-B90))</f>
        <v>50.05</v>
      </c>
      <c r="D91">
        <v>50.2056894551963</v>
      </c>
      <c r="E91">
        <v>3.46</v>
      </c>
      <c r="F91">
        <v>4.5469001211871696</v>
      </c>
      <c r="G91">
        <v>2.4896554303788303</v>
      </c>
      <c r="H91">
        <v>729335024013.22485</v>
      </c>
      <c r="I91">
        <v>11.033790373907147</v>
      </c>
      <c r="J91" s="16">
        <v>75.682000000000002</v>
      </c>
      <c r="K91" s="10">
        <v>6.2707501042800762E-2</v>
      </c>
      <c r="L91" s="7">
        <v>4.1895579366625781E-2</v>
      </c>
      <c r="M91" s="18">
        <f t="shared" si="10"/>
        <v>0.62374687306332866</v>
      </c>
      <c r="N91" s="33">
        <v>0.32</v>
      </c>
      <c r="O91" s="13"/>
      <c r="P91">
        <f t="shared" si="8"/>
        <v>0</v>
      </c>
      <c r="Q91">
        <v>0.39500000000000002</v>
      </c>
      <c r="R91" s="45">
        <f>+FORECAST(K91,R92:$R$109,K92:$K$109)</f>
        <v>0.35459200654395728</v>
      </c>
      <c r="S91" s="41">
        <f t="shared" si="9"/>
        <v>0.35499999999999998</v>
      </c>
      <c r="T91" s="37">
        <f t="shared" si="4"/>
        <v>6.2990869263055833</v>
      </c>
    </row>
    <row r="92" spans="1:20" ht="15.75" thickBot="1" x14ac:dyDescent="0.3">
      <c r="A92" t="s">
        <v>28</v>
      </c>
      <c r="B92">
        <v>2004</v>
      </c>
      <c r="C92" s="10">
        <v>50</v>
      </c>
      <c r="D92">
        <v>53.486145239205953</v>
      </c>
      <c r="E92">
        <v>3.94</v>
      </c>
      <c r="F92">
        <v>4.6884088484314699</v>
      </c>
      <c r="G92">
        <v>3.2140029076803365</v>
      </c>
      <c r="H92">
        <v>782242912348.37134</v>
      </c>
      <c r="I92">
        <v>10.487289795328653</v>
      </c>
      <c r="J92" s="16">
        <v>75.997</v>
      </c>
      <c r="K92" s="10">
        <v>6.6024771475385352E-2</v>
      </c>
      <c r="L92" s="7">
        <v>4.4364058422787594E-2</v>
      </c>
      <c r="M92" s="18">
        <f t="shared" si="10"/>
        <v>0.69893015481959453</v>
      </c>
      <c r="N92" s="33">
        <v>0.34</v>
      </c>
      <c r="O92" s="13"/>
      <c r="P92">
        <f t="shared" si="8"/>
        <v>0</v>
      </c>
      <c r="Q92">
        <v>0.39700000000000002</v>
      </c>
      <c r="R92" s="45">
        <f>+FORECAST(K92,R93:$R$109,K93:$K$109)</f>
        <v>0.36376844569070532</v>
      </c>
      <c r="S92" s="41">
        <f t="shared" si="9"/>
        <v>0.36399999999999999</v>
      </c>
      <c r="T92" s="37">
        <f t="shared" si="4"/>
        <v>6.0128947231268386</v>
      </c>
    </row>
    <row r="93" spans="1:20" ht="15.75" thickBot="1" x14ac:dyDescent="0.3">
      <c r="A93" t="s">
        <v>28</v>
      </c>
      <c r="B93">
        <v>2005</v>
      </c>
      <c r="C93" s="10">
        <v>50.1</v>
      </c>
      <c r="D93">
        <v>53.938132105771444</v>
      </c>
      <c r="E93">
        <v>3.56</v>
      </c>
      <c r="F93">
        <v>3.9880571459743499</v>
      </c>
      <c r="G93">
        <v>2.8674819632203068</v>
      </c>
      <c r="H93">
        <v>877476892365.26367</v>
      </c>
      <c r="I93">
        <v>10.521706666505674</v>
      </c>
      <c r="J93" s="16">
        <v>76.308000000000007</v>
      </c>
      <c r="K93" s="10">
        <v>6.9349955751962566E-2</v>
      </c>
      <c r="L93" s="7">
        <v>4.8546523889046768E-2</v>
      </c>
      <c r="M93" s="18">
        <f t="shared" si="10"/>
        <v>0.82631688666189307</v>
      </c>
      <c r="N93" s="33">
        <v>0.35</v>
      </c>
      <c r="O93" s="13"/>
      <c r="P93">
        <f t="shared" si="8"/>
        <v>0</v>
      </c>
      <c r="Q93">
        <v>0.40100000000000002</v>
      </c>
      <c r="R93" s="45">
        <f>+FORECAST(K93,R94:$R$109,K94:$K$109)</f>
        <v>0.37296677660337701</v>
      </c>
      <c r="S93" s="41">
        <f t="shared" si="9"/>
        <v>0.373</v>
      </c>
      <c r="T93" s="37">
        <f t="shared" ref="T93:T109" si="11">+Q93/K93</f>
        <v>5.7822675681902211</v>
      </c>
    </row>
    <row r="94" spans="1:20" ht="15.75" thickBot="1" x14ac:dyDescent="0.3">
      <c r="A94" t="s">
        <v>28</v>
      </c>
      <c r="B94">
        <v>2006</v>
      </c>
      <c r="C94" s="10">
        <v>48.9</v>
      </c>
      <c r="D94">
        <v>56.092724631803392</v>
      </c>
      <c r="E94">
        <v>3.57</v>
      </c>
      <c r="F94">
        <v>3.6294676243912898</v>
      </c>
      <c r="G94">
        <v>2.268278504733058</v>
      </c>
      <c r="H94">
        <v>975383402912.58496</v>
      </c>
      <c r="I94">
        <v>10.344423497611603</v>
      </c>
      <c r="J94" s="16">
        <v>76.616</v>
      </c>
      <c r="K94" s="10">
        <v>7.0024414850426125E-2</v>
      </c>
      <c r="L94" s="7">
        <v>4.908862280769908E-2</v>
      </c>
      <c r="M94" s="18">
        <f t="shared" si="10"/>
        <v>0.84282777243954099</v>
      </c>
      <c r="N94" s="33">
        <v>0.37</v>
      </c>
      <c r="O94" s="13"/>
      <c r="P94">
        <f t="shared" si="8"/>
        <v>0</v>
      </c>
      <c r="Q94">
        <v>0.4</v>
      </c>
      <c r="R94" s="45">
        <f>+FORECAST(K94,R95:$R$109,K95:$K$109)</f>
        <v>0.37483250717910199</v>
      </c>
      <c r="S94" s="41">
        <f t="shared" si="9"/>
        <v>0.375</v>
      </c>
      <c r="T94" s="37">
        <f t="shared" si="11"/>
        <v>5.7122933601717323</v>
      </c>
    </row>
    <row r="95" spans="1:20" ht="15.75" thickBot="1" x14ac:dyDescent="0.3">
      <c r="A95" t="s">
        <v>28</v>
      </c>
      <c r="B95">
        <v>2007</v>
      </c>
      <c r="C95" s="9">
        <f>+C94+((C96-C94)/(B96-B94))</f>
        <v>49.4</v>
      </c>
      <c r="D95">
        <v>56.795279361514673</v>
      </c>
      <c r="E95">
        <v>3.63</v>
      </c>
      <c r="F95">
        <v>3.9668490545823398</v>
      </c>
      <c r="G95">
        <v>2.9466504540114911</v>
      </c>
      <c r="H95">
        <v>1052697085016.3497</v>
      </c>
      <c r="I95">
        <v>10.405381142981495</v>
      </c>
      <c r="J95" s="16">
        <v>76.92</v>
      </c>
      <c r="K95" s="10">
        <v>7.0823495447276008E-2</v>
      </c>
      <c r="L95" s="7">
        <v>5.0113444307313147E-2</v>
      </c>
      <c r="M95" s="18">
        <f>+M88+(($M$96-M88)/($L$96-$L$88))*(L95-$L$88)</f>
        <v>0.874041099270503</v>
      </c>
      <c r="N95" s="33">
        <v>0.39</v>
      </c>
      <c r="O95" s="13"/>
      <c r="P95">
        <f t="shared" si="8"/>
        <v>0</v>
      </c>
      <c r="Q95">
        <v>0.39600000000000002</v>
      </c>
      <c r="R95" s="45">
        <f>+FORECAST(K95,R96:$R$109,K96:$K$109)</f>
        <v>0.37704297347039772</v>
      </c>
      <c r="S95" s="41">
        <f t="shared" si="9"/>
        <v>0.377</v>
      </c>
      <c r="T95" s="37">
        <f t="shared" si="11"/>
        <v>5.591364807668934</v>
      </c>
    </row>
    <row r="96" spans="1:20" ht="15.75" thickBot="1" x14ac:dyDescent="0.3">
      <c r="A96" t="s">
        <v>28</v>
      </c>
      <c r="B96">
        <v>2008</v>
      </c>
      <c r="C96" s="10">
        <v>49.9</v>
      </c>
      <c r="D96">
        <v>57.777030929613758</v>
      </c>
      <c r="E96">
        <v>3.87</v>
      </c>
      <c r="F96">
        <v>5.1249827457589703</v>
      </c>
      <c r="G96">
        <v>2.6804195476308408</v>
      </c>
      <c r="H96">
        <v>1109987401386.375</v>
      </c>
      <c r="I96">
        <v>10.729518881368934</v>
      </c>
      <c r="J96" s="16">
        <v>77.221999999999994</v>
      </c>
      <c r="K96" s="16">
        <v>7.1275023232245757E-2</v>
      </c>
      <c r="L96" s="7">
        <v>4.8725085706848109E-2</v>
      </c>
      <c r="M96" s="14">
        <v>0.83175540291146721</v>
      </c>
      <c r="N96" s="33">
        <v>0.08</v>
      </c>
      <c r="O96">
        <v>0.37756950298896708</v>
      </c>
      <c r="P96">
        <f t="shared" si="8"/>
        <v>0.378</v>
      </c>
      <c r="Q96">
        <v>0.378</v>
      </c>
      <c r="R96" s="36">
        <v>0.37756950298896708</v>
      </c>
      <c r="S96" s="41">
        <f t="shared" si="9"/>
        <v>0.378</v>
      </c>
      <c r="T96" s="37">
        <f t="shared" si="11"/>
        <v>5.3034005863219118</v>
      </c>
    </row>
    <row r="97" spans="1:20" ht="15.75" thickBot="1" x14ac:dyDescent="0.3">
      <c r="A97" t="s">
        <v>28</v>
      </c>
      <c r="B97">
        <v>2009</v>
      </c>
      <c r="C97" s="9">
        <f>+C96+((C98-C96)/(B98-B96))</f>
        <v>48.55</v>
      </c>
      <c r="D97">
        <v>55.967769759144083</v>
      </c>
      <c r="E97">
        <v>5.36</v>
      </c>
      <c r="F97">
        <v>5.2973558422885896</v>
      </c>
      <c r="G97">
        <v>2.1833700453844451</v>
      </c>
      <c r="H97">
        <v>900047015737.99487</v>
      </c>
      <c r="I97">
        <v>11.916963845732456</v>
      </c>
      <c r="J97" s="16">
        <v>77.52</v>
      </c>
      <c r="K97" s="16">
        <v>7.9056451713189688E-2</v>
      </c>
      <c r="L97" s="7">
        <v>5.0959869357115356E-2</v>
      </c>
      <c r="M97" s="14">
        <v>0.81377198420244001</v>
      </c>
      <c r="N97" s="33">
        <v>0.09</v>
      </c>
      <c r="O97">
        <v>0.40389278778235299</v>
      </c>
      <c r="P97">
        <f t="shared" si="8"/>
        <v>0.40400000000000003</v>
      </c>
      <c r="Q97">
        <v>0.40400000000000003</v>
      </c>
      <c r="R97" s="36">
        <v>0.40389278778235299</v>
      </c>
      <c r="S97" s="41">
        <f t="shared" si="9"/>
        <v>0.40400000000000003</v>
      </c>
      <c r="T97" s="37">
        <f t="shared" si="11"/>
        <v>5.1102723591197696</v>
      </c>
    </row>
    <row r="98" spans="1:20" ht="15.75" thickBot="1" x14ac:dyDescent="0.3">
      <c r="A98" t="s">
        <v>28</v>
      </c>
      <c r="B98">
        <v>2010</v>
      </c>
      <c r="C98" s="10">
        <v>47.2</v>
      </c>
      <c r="D98">
        <v>60.76031846999269</v>
      </c>
      <c r="E98">
        <v>5.3</v>
      </c>
      <c r="F98">
        <v>4.1567272268017597</v>
      </c>
      <c r="G98">
        <v>2.8856779310272569</v>
      </c>
      <c r="H98">
        <v>1057800597973.6508</v>
      </c>
      <c r="I98">
        <v>11.771363308628574</v>
      </c>
      <c r="J98" s="16">
        <v>77.814999999999998</v>
      </c>
      <c r="K98" s="16">
        <v>8.1687892488116726E-2</v>
      </c>
      <c r="L98" s="7">
        <v>5.0879188299710429E-2</v>
      </c>
      <c r="M98" s="14">
        <v>0.78413543364505223</v>
      </c>
      <c r="N98" s="33">
        <v>0.09</v>
      </c>
      <c r="O98">
        <v>0.40390711565531856</v>
      </c>
      <c r="P98">
        <f t="shared" si="8"/>
        <v>0.40400000000000003</v>
      </c>
      <c r="Q98">
        <v>0.40400000000000003</v>
      </c>
      <c r="R98" s="36">
        <v>0.40390711565531856</v>
      </c>
      <c r="S98" s="41">
        <f t="shared" si="9"/>
        <v>0.40400000000000003</v>
      </c>
      <c r="T98" s="37">
        <f t="shared" si="11"/>
        <v>4.9456533605487571</v>
      </c>
    </row>
    <row r="99" spans="1:20" ht="15.75" thickBot="1" x14ac:dyDescent="0.3">
      <c r="A99" t="s">
        <v>28</v>
      </c>
      <c r="B99">
        <v>2011</v>
      </c>
      <c r="C99" s="9">
        <f>+C98+((C100-C98)/(B100-B98))</f>
        <v>47.95</v>
      </c>
      <c r="D99">
        <v>63.469677920752112</v>
      </c>
      <c r="E99">
        <v>5.17</v>
      </c>
      <c r="F99">
        <v>3.4073782460573598</v>
      </c>
      <c r="G99">
        <v>2.0241315231111412</v>
      </c>
      <c r="H99">
        <v>1180487226406.7791</v>
      </c>
      <c r="I99">
        <v>11.777083105444804</v>
      </c>
      <c r="J99" s="16">
        <v>78.111000000000004</v>
      </c>
      <c r="K99" s="16">
        <v>7.7797665079108028E-2</v>
      </c>
      <c r="L99" s="7">
        <v>5.4212516177845255E-2</v>
      </c>
      <c r="M99" s="14">
        <v>0.79974773109016928</v>
      </c>
      <c r="N99" s="33">
        <v>0.09</v>
      </c>
      <c r="O99">
        <v>0.38950841536120423</v>
      </c>
      <c r="P99">
        <f t="shared" si="8"/>
        <v>0.39</v>
      </c>
      <c r="Q99">
        <v>0.39</v>
      </c>
      <c r="R99" s="36">
        <v>0.38950841536120423</v>
      </c>
      <c r="S99" s="41">
        <f t="shared" si="9"/>
        <v>0.39</v>
      </c>
      <c r="T99" s="37">
        <f t="shared" si="11"/>
        <v>5.0130039198918261</v>
      </c>
    </row>
    <row r="100" spans="1:20" ht="15.75" thickBot="1" x14ac:dyDescent="0.3">
      <c r="A100" t="s">
        <v>28</v>
      </c>
      <c r="B100">
        <v>2012</v>
      </c>
      <c r="C100" s="10">
        <v>48.7</v>
      </c>
      <c r="D100">
        <v>65.767245823391136</v>
      </c>
      <c r="E100">
        <v>4.8899999999999997</v>
      </c>
      <c r="F100">
        <v>4.1115098107029304</v>
      </c>
      <c r="G100">
        <v>1.5179150859320807</v>
      </c>
      <c r="H100">
        <v>1201093787127.416</v>
      </c>
      <c r="I100">
        <v>11.946733981518953</v>
      </c>
      <c r="J100" s="16">
        <v>78.405000000000001</v>
      </c>
      <c r="K100" s="16">
        <v>8.4376110347893385E-2</v>
      </c>
      <c r="L100" s="7">
        <v>6.2472563198113264E-2</v>
      </c>
      <c r="M100" s="14">
        <v>0.79714372394855637</v>
      </c>
      <c r="N100" s="33">
        <v>0.09</v>
      </c>
      <c r="O100">
        <v>0.38500520112882186</v>
      </c>
      <c r="P100">
        <f t="shared" si="8"/>
        <v>0.38500000000000001</v>
      </c>
      <c r="Q100">
        <v>0.38500000000000001</v>
      </c>
      <c r="R100" s="36">
        <v>0.38500520112882186</v>
      </c>
      <c r="S100" s="41">
        <f t="shared" si="9"/>
        <v>0.38500000000000001</v>
      </c>
      <c r="T100" s="37">
        <f t="shared" si="11"/>
        <v>4.5629029166264745</v>
      </c>
    </row>
    <row r="101" spans="1:20" ht="15.75" thickBot="1" x14ac:dyDescent="0.3">
      <c r="A101" t="s">
        <v>28</v>
      </c>
      <c r="B101">
        <v>2013</v>
      </c>
      <c r="C101" s="9">
        <f>+C100+((C102-C100)/(B102-B100))</f>
        <v>48.7</v>
      </c>
      <c r="D101">
        <v>63.764876610825915</v>
      </c>
      <c r="E101">
        <v>4.91</v>
      </c>
      <c r="F101">
        <v>3.8063906974720698</v>
      </c>
      <c r="G101">
        <v>3.9960520611049315</v>
      </c>
      <c r="H101">
        <v>1274443916251.6384</v>
      </c>
      <c r="I101">
        <v>12.191387292476998</v>
      </c>
      <c r="J101" s="16">
        <v>78.698999999999998</v>
      </c>
      <c r="K101" s="16">
        <v>8.3694753532800092E-2</v>
      </c>
      <c r="L101" s="7">
        <v>6.3652683825923526E-2</v>
      </c>
      <c r="M101" s="14">
        <v>0.81942823145243937</v>
      </c>
      <c r="N101" s="33">
        <v>0.09</v>
      </c>
      <c r="O101">
        <v>0.40811137398154357</v>
      </c>
      <c r="P101">
        <f t="shared" si="8"/>
        <v>0.40799999999999997</v>
      </c>
      <c r="Q101">
        <v>0.40799999999999997</v>
      </c>
      <c r="R101" s="36">
        <v>0.40811137398154357</v>
      </c>
      <c r="S101" s="41">
        <f t="shared" si="9"/>
        <v>0.40799999999999997</v>
      </c>
      <c r="T101" s="37">
        <f t="shared" si="11"/>
        <v>4.8748575362027227</v>
      </c>
    </row>
    <row r="102" spans="1:20" ht="15.75" thickBot="1" x14ac:dyDescent="0.3">
      <c r="A102" t="s">
        <v>28</v>
      </c>
      <c r="B102">
        <v>2014</v>
      </c>
      <c r="C102" s="10">
        <v>48.7</v>
      </c>
      <c r="D102">
        <v>64.925357901861574</v>
      </c>
      <c r="E102">
        <v>4.8099999999999996</v>
      </c>
      <c r="F102">
        <v>4.0186160807867299</v>
      </c>
      <c r="G102">
        <v>2.1620069426904953</v>
      </c>
      <c r="H102">
        <v>1315356131262.4836</v>
      </c>
      <c r="I102">
        <v>12.194961984342989</v>
      </c>
      <c r="J102" s="16">
        <v>78.992999999999995</v>
      </c>
      <c r="K102" s="16">
        <v>8.7765309674071687E-2</v>
      </c>
      <c r="L102" s="7">
        <v>6.5826042586886555E-2</v>
      </c>
      <c r="M102" s="14">
        <v>0.81853447779308508</v>
      </c>
      <c r="N102" s="33">
        <v>0.1</v>
      </c>
      <c r="O102">
        <v>0.41068602921060882</v>
      </c>
      <c r="P102">
        <f t="shared" si="8"/>
        <v>0.41099999999999998</v>
      </c>
      <c r="Q102">
        <v>0.41099999999999998</v>
      </c>
      <c r="R102" s="36">
        <v>0.41068602921060882</v>
      </c>
      <c r="S102" s="41">
        <f t="shared" si="9"/>
        <v>0.41099999999999998</v>
      </c>
      <c r="T102" s="37">
        <f t="shared" si="11"/>
        <v>4.6829436542331351</v>
      </c>
    </row>
    <row r="103" spans="1:20" ht="15.75" thickBot="1" x14ac:dyDescent="0.3">
      <c r="A103" t="s">
        <v>28</v>
      </c>
      <c r="B103">
        <v>2015</v>
      </c>
      <c r="C103" s="9">
        <f>+C102+((C104-C102)/(B104-B102))</f>
        <v>48.2</v>
      </c>
      <c r="D103">
        <v>71.08909011346141</v>
      </c>
      <c r="E103">
        <v>4.3099999999999996</v>
      </c>
      <c r="F103">
        <v>2.7206406496403002</v>
      </c>
      <c r="G103">
        <v>3.0933337068120452</v>
      </c>
      <c r="H103">
        <v>1171870072962.7612</v>
      </c>
      <c r="I103">
        <v>12.317195897803728</v>
      </c>
      <c r="J103" s="16">
        <v>79.284999999999997</v>
      </c>
      <c r="K103" s="16">
        <v>8.827323999495458E-2</v>
      </c>
      <c r="L103" s="7">
        <v>5.7651002862827289E-2</v>
      </c>
      <c r="M103" s="14">
        <v>0.82495710612267925</v>
      </c>
      <c r="N103" s="33">
        <v>0.1</v>
      </c>
      <c r="O103">
        <v>0.42784388216723529</v>
      </c>
      <c r="P103">
        <f t="shared" si="8"/>
        <v>0.42799999999999999</v>
      </c>
      <c r="Q103">
        <v>0.42799999999999999</v>
      </c>
      <c r="R103" s="36">
        <v>0.42784388216723529</v>
      </c>
      <c r="S103" s="41">
        <f t="shared" si="9"/>
        <v>0.42799999999999999</v>
      </c>
      <c r="T103" s="37">
        <f t="shared" si="11"/>
        <v>4.8485815183000325</v>
      </c>
    </row>
    <row r="104" spans="1:20" ht="15.75" thickBot="1" x14ac:dyDescent="0.3">
      <c r="A104" t="s">
        <v>28</v>
      </c>
      <c r="B104">
        <v>2016</v>
      </c>
      <c r="C104" s="10">
        <v>47.7</v>
      </c>
      <c r="D104">
        <v>76.062209137811095</v>
      </c>
      <c r="E104">
        <v>3.86</v>
      </c>
      <c r="F104">
        <v>2.8217078474765298</v>
      </c>
      <c r="G104">
        <v>3.6066900849594874</v>
      </c>
      <c r="H104">
        <v>1078493059306.9497</v>
      </c>
      <c r="I104">
        <v>12.010413048367678</v>
      </c>
      <c r="J104" s="16">
        <v>79.576999999999998</v>
      </c>
      <c r="K104" s="16">
        <v>8.4216172486188942E-2</v>
      </c>
      <c r="L104" s="7">
        <v>5.5028061832054116E-2</v>
      </c>
      <c r="M104" s="14">
        <v>0.82904203748476268</v>
      </c>
      <c r="N104" s="33">
        <v>0.09</v>
      </c>
      <c r="O104">
        <v>0.43166062739391531</v>
      </c>
      <c r="P104">
        <f t="shared" si="8"/>
        <v>0.432</v>
      </c>
      <c r="Q104">
        <v>0.432</v>
      </c>
      <c r="R104" s="36">
        <v>0.43166062739391531</v>
      </c>
      <c r="S104" s="41">
        <f t="shared" si="9"/>
        <v>0.432</v>
      </c>
      <c r="T104" s="37">
        <f t="shared" si="11"/>
        <v>5.1296560654171977</v>
      </c>
    </row>
    <row r="105" spans="1:20" ht="15.75" thickBot="1" x14ac:dyDescent="0.3">
      <c r="A105" t="s">
        <v>28</v>
      </c>
      <c r="B105">
        <v>2017</v>
      </c>
      <c r="C105" s="9">
        <f>+C104+((C106-C104)/(B106-B104))</f>
        <v>47.2</v>
      </c>
      <c r="D105">
        <v>77.115744504443413</v>
      </c>
      <c r="E105">
        <v>3.42</v>
      </c>
      <c r="F105">
        <v>6.0414572401899198</v>
      </c>
      <c r="G105">
        <v>2.8569259279445984</v>
      </c>
      <c r="H105">
        <v>1158912015259.0129</v>
      </c>
      <c r="I105">
        <v>11.616596402102111</v>
      </c>
      <c r="J105" s="16">
        <v>79.867000000000004</v>
      </c>
      <c r="K105" s="16">
        <v>8.4101571696052771E-2</v>
      </c>
      <c r="L105" s="7">
        <v>5.6746551138922373E-2</v>
      </c>
      <c r="M105" s="14">
        <v>0.8109655028168451</v>
      </c>
      <c r="N105" s="33">
        <v>0.09</v>
      </c>
      <c r="O105">
        <v>0.43013950302064768</v>
      </c>
      <c r="P105">
        <f t="shared" si="8"/>
        <v>0.43</v>
      </c>
      <c r="Q105">
        <v>0.43</v>
      </c>
      <c r="R105" s="36">
        <v>0.43013950302064768</v>
      </c>
      <c r="S105" s="41">
        <f t="shared" si="9"/>
        <v>0.43</v>
      </c>
      <c r="T105" s="37">
        <f t="shared" si="11"/>
        <v>5.1128652096305789</v>
      </c>
    </row>
    <row r="106" spans="1:20" ht="15.75" thickBot="1" x14ac:dyDescent="0.3">
      <c r="A106" t="s">
        <v>28</v>
      </c>
      <c r="B106">
        <v>2018</v>
      </c>
      <c r="C106" s="10">
        <v>46.7</v>
      </c>
      <c r="D106">
        <v>80.559384228778413</v>
      </c>
      <c r="E106">
        <v>3.27</v>
      </c>
      <c r="F106">
        <v>4.8993501535654902</v>
      </c>
      <c r="G106">
        <v>3.0966356326802567</v>
      </c>
      <c r="H106">
        <v>1222405556421.1277</v>
      </c>
      <c r="I106">
        <v>11.570327778217841</v>
      </c>
      <c r="J106" s="16">
        <v>80.156000000000006</v>
      </c>
      <c r="K106" s="16">
        <v>8.5711712113458904E-2</v>
      </c>
      <c r="L106" s="7">
        <v>5.6722098184351893E-2</v>
      </c>
      <c r="M106" s="14">
        <v>0.81057056110512282</v>
      </c>
      <c r="N106" s="33">
        <v>0.09</v>
      </c>
      <c r="O106">
        <v>0.42469976028497969</v>
      </c>
      <c r="P106">
        <f t="shared" si="8"/>
        <v>0.42499999999999999</v>
      </c>
      <c r="Q106">
        <v>0.42499999999999999</v>
      </c>
      <c r="R106" s="36">
        <v>0.42469976028497969</v>
      </c>
      <c r="S106" s="41">
        <f t="shared" si="9"/>
        <v>0.42499999999999999</v>
      </c>
      <c r="T106" s="37">
        <f t="shared" si="11"/>
        <v>4.9584822134624496</v>
      </c>
    </row>
    <row r="107" spans="1:20" ht="15.75" thickBot="1" x14ac:dyDescent="0.3">
      <c r="A107" t="s">
        <v>28</v>
      </c>
      <c r="B107">
        <v>2019</v>
      </c>
      <c r="C107" s="9">
        <f>+C106+((C108-C106)/(B108-B106))</f>
        <v>46.05</v>
      </c>
      <c r="D107">
        <v>77.897346950567155</v>
      </c>
      <c r="E107">
        <v>3.48</v>
      </c>
      <c r="F107">
        <v>3.6359614212704998</v>
      </c>
      <c r="G107">
        <v>2.3558755327631262</v>
      </c>
      <c r="H107">
        <v>1269009571610.7576</v>
      </c>
      <c r="I107">
        <v>11.393448204480263</v>
      </c>
      <c r="J107" s="16">
        <v>80.444000000000003</v>
      </c>
      <c r="K107" s="16">
        <v>8.2935254170326336E-2</v>
      </c>
      <c r="L107" s="7">
        <v>5.7671471871110193E-2</v>
      </c>
      <c r="M107" s="14">
        <v>0.81338532140449005</v>
      </c>
      <c r="N107" s="33">
        <v>0.09</v>
      </c>
      <c r="O107">
        <v>0.42330599107642969</v>
      </c>
      <c r="P107">
        <f t="shared" si="8"/>
        <v>0.42299999999999999</v>
      </c>
      <c r="Q107">
        <v>0.42299999999999999</v>
      </c>
      <c r="R107" s="36">
        <v>0.42330599107642969</v>
      </c>
      <c r="S107" s="41">
        <f t="shared" si="9"/>
        <v>0.42299999999999999</v>
      </c>
      <c r="T107" s="37">
        <f t="shared" si="11"/>
        <v>5.1003641844670016</v>
      </c>
    </row>
    <row r="108" spans="1:20" ht="15.75" thickBot="1" x14ac:dyDescent="0.3">
      <c r="A108" t="s">
        <v>28</v>
      </c>
      <c r="B108">
        <v>2020</v>
      </c>
      <c r="C108" s="10">
        <v>45.4</v>
      </c>
      <c r="D108">
        <v>76.938613674979067</v>
      </c>
      <c r="E108">
        <v>4.45</v>
      </c>
      <c r="F108">
        <v>3.3968341556999899</v>
      </c>
      <c r="G108">
        <v>2.8892900799761079</v>
      </c>
      <c r="H108">
        <v>1090514966785.9084</v>
      </c>
      <c r="I108">
        <v>12.505530763438715</v>
      </c>
      <c r="J108" s="16">
        <v>80.730999999999995</v>
      </c>
      <c r="K108" s="16">
        <v>7.3975274374144348E-2</v>
      </c>
      <c r="L108" s="7">
        <v>5.4286948563810528E-2</v>
      </c>
      <c r="M108" s="14">
        <v>0.80764950199043484</v>
      </c>
      <c r="N108" s="33">
        <v>0.08</v>
      </c>
      <c r="O108">
        <v>0.38255383305698465</v>
      </c>
      <c r="P108">
        <f t="shared" si="8"/>
        <v>0.38300000000000001</v>
      </c>
      <c r="Q108">
        <v>0.38300000000000001</v>
      </c>
      <c r="R108" s="36">
        <v>0.38255383305698465</v>
      </c>
      <c r="S108" s="41">
        <f t="shared" si="9"/>
        <v>0.38300000000000001</v>
      </c>
      <c r="T108" s="37">
        <f t="shared" si="11"/>
        <v>5.1774056026193689</v>
      </c>
    </row>
    <row r="109" spans="1:20" ht="15.75" thickBot="1" x14ac:dyDescent="0.3">
      <c r="A109" t="s">
        <v>28</v>
      </c>
      <c r="B109">
        <v>2021</v>
      </c>
      <c r="C109" s="12">
        <f>FORECAST(B109,C83:C108,B83:B108)</f>
        <v>45.742000000000075</v>
      </c>
      <c r="D109">
        <v>83.941903607788419</v>
      </c>
      <c r="E109">
        <v>4.09</v>
      </c>
      <c r="F109">
        <v>5.6892084768376403</v>
      </c>
      <c r="G109">
        <v>2.6293642079029991</v>
      </c>
      <c r="H109">
        <v>1272838810896.0928</v>
      </c>
      <c r="I109">
        <v>11.800052470361544</v>
      </c>
      <c r="J109" s="16">
        <v>81.016000000000005</v>
      </c>
      <c r="K109" s="33">
        <v>6.677229495516461E-2</v>
      </c>
      <c r="L109" s="7">
        <v>4.2409315766125444E-2</v>
      </c>
      <c r="M109" s="15">
        <f>FORECAST(L109,M106:M108,L106:L108)</f>
        <v>0.7884720719937055</v>
      </c>
      <c r="N109" s="33">
        <v>0.09</v>
      </c>
      <c r="O109">
        <v>0.36729799249019029</v>
      </c>
      <c r="P109">
        <f t="shared" si="8"/>
        <v>0.36699999999999999</v>
      </c>
      <c r="Q109">
        <v>0.36699999999999999</v>
      </c>
      <c r="R109" s="36">
        <v>0.36729799249019029</v>
      </c>
      <c r="S109" s="41">
        <f t="shared" si="9"/>
        <v>0.36699999999999999</v>
      </c>
      <c r="T109" s="37">
        <f t="shared" si="11"/>
        <v>5.4962915419700398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D89DC-9E68-41FE-B501-B44238E4F1EB}">
  <dimension ref="A1:M109"/>
  <sheetViews>
    <sheetView zoomScale="70" zoomScaleNormal="70" workbookViewId="0">
      <selection activeCell="K16" sqref="K16"/>
    </sheetView>
  </sheetViews>
  <sheetFormatPr baseColWidth="10" defaultRowHeight="15" x14ac:dyDescent="0.25"/>
  <cols>
    <col min="8" max="8" width="20.140625" customWidth="1"/>
    <col min="11" max="11" width="11.42578125" customWidth="1"/>
  </cols>
  <sheetData>
    <row r="1" spans="1:13" x14ac:dyDescent="0.25">
      <c r="A1" t="s">
        <v>34</v>
      </c>
      <c r="B1" t="s">
        <v>33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41</v>
      </c>
      <c r="I1" t="s">
        <v>42</v>
      </c>
      <c r="J1" t="s">
        <v>44</v>
      </c>
      <c r="K1" t="s">
        <v>45</v>
      </c>
      <c r="L1" t="s">
        <v>93</v>
      </c>
      <c r="M1" t="s">
        <v>94</v>
      </c>
    </row>
    <row r="2" spans="1:13" x14ac:dyDescent="0.25">
      <c r="A2" t="s">
        <v>29</v>
      </c>
      <c r="B2">
        <v>1995</v>
      </c>
      <c r="C2" s="8">
        <v>55.54</v>
      </c>
      <c r="D2">
        <v>30.93</v>
      </c>
      <c r="E2">
        <v>4.54</v>
      </c>
      <c r="F2">
        <v>11.13</v>
      </c>
      <c r="G2">
        <v>4.8</v>
      </c>
      <c r="H2">
        <v>9.8800000000000008</v>
      </c>
      <c r="I2">
        <v>70.95</v>
      </c>
      <c r="J2" s="16">
        <v>1.9130000000000001E-2</v>
      </c>
      <c r="K2" s="16">
        <v>0.79503999999999997</v>
      </c>
      <c r="L2" s="7">
        <v>24.699442170973299</v>
      </c>
      <c r="M2" s="14">
        <v>610.06244355725801</v>
      </c>
    </row>
    <row r="3" spans="1:13" x14ac:dyDescent="0.25">
      <c r="A3" t="s">
        <v>29</v>
      </c>
      <c r="B3">
        <v>1996</v>
      </c>
      <c r="C3" s="8">
        <v>54.979999999999897</v>
      </c>
      <c r="D3">
        <v>31.65</v>
      </c>
      <c r="E3">
        <v>4.7699999999999898</v>
      </c>
      <c r="F3">
        <v>11.54</v>
      </c>
      <c r="G3">
        <v>6.28</v>
      </c>
      <c r="H3">
        <v>10.36</v>
      </c>
      <c r="I3">
        <v>71.38</v>
      </c>
      <c r="J3" s="16">
        <v>2.0279999999999999E-2</v>
      </c>
      <c r="K3" s="16">
        <v>0.79686000000000001</v>
      </c>
      <c r="L3" s="7">
        <v>24.735177871055701</v>
      </c>
      <c r="M3" s="14">
        <v>611.82902431276602</v>
      </c>
    </row>
    <row r="4" spans="1:13" x14ac:dyDescent="0.25">
      <c r="A4" t="s">
        <v>29</v>
      </c>
      <c r="B4">
        <v>1997</v>
      </c>
      <c r="C4">
        <v>53.3</v>
      </c>
      <c r="D4">
        <v>33.47</v>
      </c>
      <c r="E4">
        <v>4.6399999999999899</v>
      </c>
      <c r="F4">
        <v>8.56</v>
      </c>
      <c r="G4">
        <v>3.68</v>
      </c>
      <c r="H4">
        <v>10.24</v>
      </c>
      <c r="I4">
        <v>71.8</v>
      </c>
      <c r="J4" s="16">
        <v>1.959E-2</v>
      </c>
      <c r="K4" s="16">
        <v>0.78422000000000003</v>
      </c>
      <c r="L4" s="7">
        <v>24.7862491100597</v>
      </c>
      <c r="M4" s="14">
        <v>614.35814494593501</v>
      </c>
    </row>
    <row r="5" spans="1:13" x14ac:dyDescent="0.25">
      <c r="A5" t="s">
        <v>29</v>
      </c>
      <c r="B5">
        <v>1998</v>
      </c>
      <c r="C5">
        <v>55.1</v>
      </c>
      <c r="D5">
        <v>32.950000000000003</v>
      </c>
      <c r="E5">
        <v>4.9800000000000004</v>
      </c>
      <c r="F5">
        <v>7.25</v>
      </c>
      <c r="G5">
        <v>2.96</v>
      </c>
      <c r="H5">
        <v>10.98</v>
      </c>
      <c r="I5">
        <v>72.22</v>
      </c>
      <c r="J5" s="16">
        <v>2.0379999999999999E-2</v>
      </c>
      <c r="K5" s="16">
        <v>0.88805000000000001</v>
      </c>
      <c r="L5" s="7">
        <v>24.739675305590101</v>
      </c>
      <c r="M5" s="14">
        <v>612.05153422602598</v>
      </c>
    </row>
    <row r="6" spans="1:13" x14ac:dyDescent="0.25">
      <c r="A6" t="s">
        <v>29</v>
      </c>
      <c r="B6">
        <v>1999</v>
      </c>
      <c r="C6">
        <v>54.8</v>
      </c>
      <c r="D6">
        <v>33.21</v>
      </c>
      <c r="E6">
        <v>4.92</v>
      </c>
      <c r="F6">
        <v>3.47</v>
      </c>
      <c r="G6">
        <v>3.87</v>
      </c>
      <c r="H6">
        <v>11.55</v>
      </c>
      <c r="I6">
        <v>72.63</v>
      </c>
      <c r="J6" s="16">
        <v>1.916E-2</v>
      </c>
      <c r="K6" s="16">
        <v>0.73707</v>
      </c>
      <c r="L6" s="7">
        <v>24.639028333113099</v>
      </c>
      <c r="M6" s="14">
        <v>607.08171719995096</v>
      </c>
    </row>
    <row r="7" spans="1:13" x14ac:dyDescent="0.25">
      <c r="A7" t="s">
        <v>29</v>
      </c>
      <c r="B7">
        <v>2000</v>
      </c>
      <c r="C7">
        <v>49.1</v>
      </c>
      <c r="D7">
        <v>35.54</v>
      </c>
      <c r="E7">
        <v>4.9000000000000004</v>
      </c>
      <c r="F7">
        <v>3.76</v>
      </c>
      <c r="G7">
        <v>1.56</v>
      </c>
      <c r="H7">
        <v>11.45</v>
      </c>
      <c r="I7">
        <v>73.040000000000006</v>
      </c>
      <c r="J7" s="16">
        <v>2.026E-2</v>
      </c>
      <c r="K7" s="16">
        <v>0.79081999999999997</v>
      </c>
      <c r="L7" s="7">
        <v>24.669588797918902</v>
      </c>
      <c r="M7" s="14">
        <v>608.58861145840694</v>
      </c>
    </row>
    <row r="8" spans="1:13" x14ac:dyDescent="0.25">
      <c r="A8" t="s">
        <v>29</v>
      </c>
      <c r="B8">
        <v>2001</v>
      </c>
      <c r="C8">
        <v>51.3</v>
      </c>
      <c r="D8">
        <v>35.06</v>
      </c>
      <c r="E8">
        <v>5.03</v>
      </c>
      <c r="F8">
        <v>1.98</v>
      </c>
      <c r="G8">
        <v>2.2000000000000002</v>
      </c>
      <c r="H8">
        <v>11.72</v>
      </c>
      <c r="I8">
        <v>73.45</v>
      </c>
      <c r="J8" s="16">
        <v>1.942E-2</v>
      </c>
      <c r="K8" s="16">
        <v>0.77276999999999996</v>
      </c>
      <c r="L8" s="7">
        <v>24.6750893638566</v>
      </c>
      <c r="M8" s="14">
        <v>608.86003511431295</v>
      </c>
    </row>
    <row r="9" spans="1:13" x14ac:dyDescent="0.25">
      <c r="A9" t="s">
        <v>29</v>
      </c>
      <c r="B9">
        <v>2002</v>
      </c>
      <c r="C9">
        <v>53.6</v>
      </c>
      <c r="D9">
        <v>35.25</v>
      </c>
      <c r="E9">
        <v>4.84</v>
      </c>
      <c r="F9">
        <v>0.19</v>
      </c>
      <c r="G9">
        <v>3.94</v>
      </c>
      <c r="H9">
        <v>11.17</v>
      </c>
      <c r="I9">
        <v>73.849999999999994</v>
      </c>
      <c r="J9" s="16">
        <v>2.1770000000000001E-2</v>
      </c>
      <c r="K9" s="16">
        <v>0.75963000000000003</v>
      </c>
      <c r="L9" s="16">
        <v>0.75963000000000003</v>
      </c>
      <c r="M9" s="14">
        <v>611.40209388435198</v>
      </c>
    </row>
    <row r="10" spans="1:13" x14ac:dyDescent="0.25">
      <c r="A10" t="s">
        <v>29</v>
      </c>
      <c r="B10">
        <v>2003</v>
      </c>
      <c r="C10">
        <v>53.1</v>
      </c>
      <c r="D10">
        <v>37.619999999999997</v>
      </c>
      <c r="E10">
        <v>4.1500000000000004</v>
      </c>
      <c r="F10">
        <v>2.2599999999999998</v>
      </c>
      <c r="G10">
        <v>2.27</v>
      </c>
      <c r="H10">
        <v>11.52</v>
      </c>
      <c r="I10">
        <v>74.25</v>
      </c>
      <c r="J10" s="16">
        <v>2.086E-2</v>
      </c>
      <c r="K10" s="16">
        <v>0.77459</v>
      </c>
      <c r="L10" s="7">
        <v>24.796234046287299</v>
      </c>
      <c r="M10" s="14">
        <v>614.85322287825898</v>
      </c>
    </row>
    <row r="11" spans="1:13" x14ac:dyDescent="0.25">
      <c r="A11" t="s">
        <v>29</v>
      </c>
      <c r="B11">
        <v>2004</v>
      </c>
      <c r="C11">
        <v>49.9</v>
      </c>
      <c r="D11">
        <v>41.94</v>
      </c>
      <c r="E11">
        <v>4.71</v>
      </c>
      <c r="F11">
        <v>3.66</v>
      </c>
      <c r="G11">
        <v>2.39</v>
      </c>
      <c r="H11">
        <v>11.26</v>
      </c>
      <c r="I11">
        <v>74.64</v>
      </c>
      <c r="J11" s="16">
        <v>2.1510000000000001E-2</v>
      </c>
      <c r="K11" s="16">
        <v>0.73795999999999995</v>
      </c>
      <c r="L11" s="7">
        <v>24.924500297188199</v>
      </c>
      <c r="M11" s="14">
        <v>621.23071506453698</v>
      </c>
    </row>
    <row r="12" spans="1:13" x14ac:dyDescent="0.25">
      <c r="A12" t="s">
        <v>29</v>
      </c>
      <c r="B12">
        <v>2005</v>
      </c>
      <c r="C12">
        <v>50.5</v>
      </c>
      <c r="D12">
        <v>47.36</v>
      </c>
      <c r="E12">
        <v>4.87</v>
      </c>
      <c r="F12">
        <v>1.62</v>
      </c>
      <c r="G12">
        <v>3.39</v>
      </c>
      <c r="H12">
        <v>11.44</v>
      </c>
      <c r="I12">
        <v>75.03</v>
      </c>
      <c r="J12" s="16">
        <v>2.001E-2</v>
      </c>
      <c r="K12" s="16">
        <v>0.75887000000000004</v>
      </c>
      <c r="L12" s="7">
        <v>25.054796307605798</v>
      </c>
      <c r="M12" s="14">
        <v>627.74281801561699</v>
      </c>
    </row>
    <row r="13" spans="1:13" x14ac:dyDescent="0.25">
      <c r="A13" t="s">
        <v>29</v>
      </c>
      <c r="B13">
        <v>2006</v>
      </c>
      <c r="C13">
        <v>50.3</v>
      </c>
      <c r="D13">
        <v>51.79</v>
      </c>
      <c r="E13">
        <v>4.17</v>
      </c>
      <c r="F13">
        <v>2</v>
      </c>
      <c r="G13">
        <v>3.91</v>
      </c>
      <c r="H13">
        <v>10.92</v>
      </c>
      <c r="I13">
        <v>75.42</v>
      </c>
      <c r="J13" s="16">
        <v>1.5859999999999999E-2</v>
      </c>
      <c r="K13" s="16">
        <v>0.77153000000000005</v>
      </c>
      <c r="L13" s="7">
        <v>25.207885082105101</v>
      </c>
      <c r="M13" s="14">
        <v>635.43747031261796</v>
      </c>
    </row>
    <row r="14" spans="1:13" x14ac:dyDescent="0.25">
      <c r="A14" t="s">
        <v>29</v>
      </c>
      <c r="B14">
        <v>2007</v>
      </c>
      <c r="C14">
        <v>50</v>
      </c>
      <c r="D14">
        <v>55.69</v>
      </c>
      <c r="E14">
        <v>4.08</v>
      </c>
      <c r="F14">
        <v>1.78</v>
      </c>
      <c r="G14">
        <v>5.37</v>
      </c>
      <c r="H14">
        <v>10.46</v>
      </c>
      <c r="I14">
        <v>75.8</v>
      </c>
      <c r="J14" s="16">
        <v>1.6969999999999999E-2</v>
      </c>
      <c r="K14" s="16">
        <v>0.93308999999999997</v>
      </c>
      <c r="L14" s="7">
        <v>25.349913532558698</v>
      </c>
      <c r="M14" s="14">
        <v>642.61811610820405</v>
      </c>
    </row>
    <row r="15" spans="1:13" x14ac:dyDescent="0.25">
      <c r="A15" t="s">
        <v>29</v>
      </c>
      <c r="B15">
        <v>2008</v>
      </c>
      <c r="C15">
        <v>47.5</v>
      </c>
      <c r="D15">
        <v>58.43</v>
      </c>
      <c r="E15">
        <v>4.03</v>
      </c>
      <c r="F15">
        <v>5.79</v>
      </c>
      <c r="G15">
        <v>5.74</v>
      </c>
      <c r="H15">
        <v>10.37</v>
      </c>
      <c r="I15">
        <v>76.05</v>
      </c>
      <c r="J15" s="16">
        <v>2.205E-2</v>
      </c>
      <c r="K15" s="16">
        <v>0.77083000000000002</v>
      </c>
      <c r="L15" s="7">
        <v>25.5153354172181</v>
      </c>
      <c r="M15" s="14">
        <v>651.03234145314502</v>
      </c>
    </row>
    <row r="16" spans="1:13" x14ac:dyDescent="0.25">
      <c r="A16" t="s">
        <v>29</v>
      </c>
      <c r="B16">
        <v>2009</v>
      </c>
      <c r="C16">
        <v>47</v>
      </c>
      <c r="D16">
        <v>48.11</v>
      </c>
      <c r="E16">
        <v>3.96</v>
      </c>
      <c r="F16">
        <v>2.94</v>
      </c>
      <c r="G16">
        <v>5.32</v>
      </c>
      <c r="H16">
        <v>11.47</v>
      </c>
      <c r="I16">
        <v>76.239999999999995</v>
      </c>
      <c r="J16" s="16">
        <v>2.368E-2</v>
      </c>
      <c r="K16" s="16">
        <v>0.69045999999999996</v>
      </c>
      <c r="L16" s="7">
        <v>25.517592390118899</v>
      </c>
      <c r="M16" s="14">
        <v>651.14752138825497</v>
      </c>
    </row>
    <row r="17" spans="1:13" x14ac:dyDescent="0.25">
      <c r="A17" t="s">
        <v>29</v>
      </c>
      <c r="B17">
        <v>2010</v>
      </c>
      <c r="C17">
        <v>45.5</v>
      </c>
      <c r="D17">
        <v>51.67</v>
      </c>
      <c r="E17">
        <v>3.6</v>
      </c>
      <c r="F17">
        <v>1.53</v>
      </c>
      <c r="G17">
        <v>5.73</v>
      </c>
      <c r="H17">
        <v>10.53</v>
      </c>
      <c r="I17">
        <v>76.430000000000007</v>
      </c>
      <c r="J17" s="16">
        <v>2.2720000000000001E-2</v>
      </c>
      <c r="K17" s="16">
        <v>0.70550999999999997</v>
      </c>
      <c r="L17" s="7">
        <v>25.717281327525701</v>
      </c>
      <c r="M17" s="14">
        <v>661.378558879102</v>
      </c>
    </row>
    <row r="18" spans="1:13" x14ac:dyDescent="0.25">
      <c r="A18" t="s">
        <v>29</v>
      </c>
      <c r="B18">
        <v>2011</v>
      </c>
      <c r="C18">
        <v>44.7</v>
      </c>
      <c r="D18">
        <v>55.99</v>
      </c>
      <c r="E18">
        <v>3.48</v>
      </c>
      <c r="F18">
        <v>3.37</v>
      </c>
      <c r="G18">
        <v>4.47</v>
      </c>
      <c r="H18">
        <v>10.36</v>
      </c>
      <c r="I18">
        <v>76.62</v>
      </c>
      <c r="J18" s="16">
        <v>2.2259999999999999E-2</v>
      </c>
      <c r="K18" s="16">
        <v>0.84148999999999996</v>
      </c>
      <c r="L18" s="7">
        <v>25.869374103685299</v>
      </c>
      <c r="M18" s="14">
        <v>669.22451651642598</v>
      </c>
    </row>
    <row r="19" spans="1:13" x14ac:dyDescent="0.25">
      <c r="A19" t="s">
        <v>29</v>
      </c>
      <c r="B19">
        <v>2012</v>
      </c>
      <c r="C19">
        <v>44.4</v>
      </c>
      <c r="D19">
        <v>52.62</v>
      </c>
      <c r="E19">
        <v>3.24</v>
      </c>
      <c r="F19">
        <v>3.61</v>
      </c>
      <c r="G19">
        <v>7.36</v>
      </c>
      <c r="H19">
        <v>10.87</v>
      </c>
      <c r="I19">
        <v>76.8</v>
      </c>
      <c r="J19" s="16">
        <v>2.3439999999999999E-2</v>
      </c>
      <c r="K19" s="16">
        <v>0.75131999999999999</v>
      </c>
      <c r="L19" s="7">
        <v>25.9841408620081</v>
      </c>
      <c r="M19" s="14">
        <v>675.17557633668105</v>
      </c>
    </row>
    <row r="20" spans="1:13" x14ac:dyDescent="0.25">
      <c r="A20" t="s">
        <v>29</v>
      </c>
      <c r="B20">
        <v>2013</v>
      </c>
      <c r="C20">
        <v>43.9</v>
      </c>
      <c r="D20">
        <v>49.79</v>
      </c>
      <c r="E20">
        <v>3.57</v>
      </c>
      <c r="F20">
        <v>2.77</v>
      </c>
      <c r="G20">
        <v>4.76</v>
      </c>
      <c r="H20">
        <v>11.5</v>
      </c>
      <c r="I20">
        <v>76.989999999999995</v>
      </c>
      <c r="J20" s="16">
        <v>2.504E-2</v>
      </c>
      <c r="K20" s="16">
        <v>0.71006000000000002</v>
      </c>
      <c r="L20" s="7">
        <v>26.027443705344499</v>
      </c>
      <c r="M20" s="14">
        <v>677.42782583487701</v>
      </c>
    </row>
    <row r="21" spans="1:13" x14ac:dyDescent="0.25">
      <c r="A21" t="s">
        <v>29</v>
      </c>
      <c r="B21">
        <v>2014</v>
      </c>
      <c r="C21">
        <v>43.1</v>
      </c>
      <c r="D21">
        <v>46.85</v>
      </c>
      <c r="E21">
        <v>3.21</v>
      </c>
      <c r="F21">
        <v>3.41</v>
      </c>
      <c r="G21">
        <v>2.12</v>
      </c>
      <c r="H21">
        <v>12.4</v>
      </c>
      <c r="I21">
        <v>77.17</v>
      </c>
      <c r="J21" s="16">
        <v>2.3939999999999999E-2</v>
      </c>
      <c r="K21" s="16">
        <v>0.71940999999999999</v>
      </c>
      <c r="L21" s="7">
        <v>26.025506700687199</v>
      </c>
      <c r="M21" s="14">
        <v>677.32699902751801</v>
      </c>
    </row>
    <row r="22" spans="1:13" x14ac:dyDescent="0.25">
      <c r="A22" t="s">
        <v>29</v>
      </c>
      <c r="B22">
        <v>2015</v>
      </c>
      <c r="C22">
        <v>43.4</v>
      </c>
      <c r="D22">
        <v>45.159999999999897</v>
      </c>
      <c r="E22">
        <v>3.27</v>
      </c>
      <c r="F22">
        <v>3.4</v>
      </c>
      <c r="G22">
        <v>3.87</v>
      </c>
      <c r="H22">
        <v>12.97</v>
      </c>
      <c r="I22">
        <v>77.36</v>
      </c>
      <c r="J22" s="16">
        <v>2.8170000000000001E-2</v>
      </c>
      <c r="K22" s="16">
        <v>0.73948000000000003</v>
      </c>
      <c r="L22" s="7">
        <v>25.969252328322298</v>
      </c>
      <c r="M22" s="14">
        <v>674.40206649207801</v>
      </c>
    </row>
    <row r="23" spans="1:13" x14ac:dyDescent="0.25">
      <c r="A23" t="s">
        <v>29</v>
      </c>
      <c r="B23">
        <v>2016</v>
      </c>
      <c r="C23">
        <v>43.6</v>
      </c>
      <c r="D23">
        <v>45.39</v>
      </c>
      <c r="E23">
        <v>3.74</v>
      </c>
      <c r="F23">
        <v>3.56</v>
      </c>
      <c r="G23">
        <v>3.55</v>
      </c>
      <c r="H23">
        <v>13.16</v>
      </c>
      <c r="I23">
        <v>77.540000000000006</v>
      </c>
      <c r="J23" s="16">
        <v>3.099E-2</v>
      </c>
      <c r="K23" s="16">
        <v>0.69964000000000004</v>
      </c>
      <c r="L23" s="7">
        <v>25.980230484106499</v>
      </c>
      <c r="M23" s="14">
        <v>674.97237600729795</v>
      </c>
    </row>
    <row r="24" spans="1:13" x14ac:dyDescent="0.25">
      <c r="A24" t="s">
        <v>29</v>
      </c>
      <c r="B24">
        <v>2017</v>
      </c>
      <c r="C24">
        <v>43.3</v>
      </c>
      <c r="D24">
        <v>47.51</v>
      </c>
      <c r="E24">
        <v>3.69</v>
      </c>
      <c r="F24">
        <v>2.99</v>
      </c>
      <c r="G24">
        <v>3.51</v>
      </c>
      <c r="H24">
        <v>13.21</v>
      </c>
      <c r="I24">
        <v>77.72</v>
      </c>
      <c r="J24" s="16">
        <v>2.9569999999999999E-2</v>
      </c>
      <c r="K24" s="16">
        <v>0.73516000000000004</v>
      </c>
      <c r="L24" s="7">
        <v>26.075161658413101</v>
      </c>
      <c r="M24" s="14">
        <v>679.91405551237995</v>
      </c>
    </row>
    <row r="25" spans="1:13" x14ac:dyDescent="0.25">
      <c r="A25" t="s">
        <v>29</v>
      </c>
      <c r="B25">
        <v>2018</v>
      </c>
      <c r="C25">
        <v>42.4</v>
      </c>
      <c r="D25">
        <v>48.63</v>
      </c>
      <c r="E25">
        <v>3.49</v>
      </c>
      <c r="F25">
        <v>1.51</v>
      </c>
      <c r="G25">
        <v>2.64</v>
      </c>
      <c r="H25">
        <v>13.08</v>
      </c>
      <c r="I25">
        <v>77.91</v>
      </c>
      <c r="J25" s="16">
        <v>2.6460000000000001E-2</v>
      </c>
      <c r="K25" s="16">
        <v>0.70009999999999994</v>
      </c>
      <c r="L25" s="7">
        <v>26.128628934239</v>
      </c>
      <c r="M25" s="14">
        <v>682.70524998315204</v>
      </c>
    </row>
    <row r="26" spans="1:13" x14ac:dyDescent="0.25">
      <c r="A26" t="s">
        <v>29</v>
      </c>
      <c r="B26">
        <v>2019</v>
      </c>
      <c r="C26">
        <v>41.6</v>
      </c>
      <c r="D26">
        <v>46.94</v>
      </c>
      <c r="E26">
        <v>3.38</v>
      </c>
      <c r="F26">
        <v>2.25</v>
      </c>
      <c r="G26">
        <v>2.08</v>
      </c>
      <c r="H26">
        <v>13.24</v>
      </c>
      <c r="I26">
        <v>78.099999999999994</v>
      </c>
      <c r="J26" s="16">
        <v>2.7140000000000001E-2</v>
      </c>
      <c r="K26" s="16">
        <v>0.73834999999999995</v>
      </c>
      <c r="L26" s="7">
        <v>26.154039622007101</v>
      </c>
      <c r="M26" s="14">
        <v>684.033788549517</v>
      </c>
    </row>
    <row r="27" spans="1:13" x14ac:dyDescent="0.25">
      <c r="A27" t="s">
        <v>29</v>
      </c>
      <c r="B27">
        <v>2020</v>
      </c>
      <c r="C27">
        <v>43.8</v>
      </c>
      <c r="D27">
        <v>43.83</v>
      </c>
      <c r="E27">
        <v>7.18</v>
      </c>
      <c r="F27">
        <v>2</v>
      </c>
      <c r="G27">
        <v>0.39</v>
      </c>
      <c r="H27">
        <v>16.05</v>
      </c>
      <c r="I27">
        <v>78.3</v>
      </c>
      <c r="J27" s="16">
        <v>2.5729999999999999E-2</v>
      </c>
      <c r="K27" s="16">
        <v>0.76798</v>
      </c>
      <c r="L27" s="7">
        <v>26.031274113153302</v>
      </c>
      <c r="M27" s="14">
        <v>677.62723195412798</v>
      </c>
    </row>
    <row r="28" spans="1:13" x14ac:dyDescent="0.25">
      <c r="A28" t="s">
        <v>29</v>
      </c>
      <c r="B28">
        <v>2021</v>
      </c>
      <c r="C28">
        <v>40.200000000000003</v>
      </c>
      <c r="D28">
        <v>55.97</v>
      </c>
      <c r="E28">
        <v>5.0999999999999899</v>
      </c>
      <c r="F28">
        <v>4.2699999999999898</v>
      </c>
      <c r="G28">
        <v>3.32</v>
      </c>
      <c r="H28">
        <v>13.87</v>
      </c>
      <c r="I28">
        <v>78.5</v>
      </c>
      <c r="J28" s="16">
        <v>2.2960000000000001E-2</v>
      </c>
      <c r="K28" s="16">
        <v>0.73192999999999997</v>
      </c>
      <c r="L28" s="7">
        <v>26.133651235058501</v>
      </c>
      <c r="M28" s="14">
        <v>682.96772687567795</v>
      </c>
    </row>
    <row r="29" spans="1:13" x14ac:dyDescent="0.25">
      <c r="A29" t="s">
        <v>4</v>
      </c>
      <c r="B29">
        <v>1995</v>
      </c>
      <c r="C29" s="9">
        <v>55.55</v>
      </c>
      <c r="D29">
        <v>35.5</v>
      </c>
      <c r="E29">
        <v>8.7200000000000006</v>
      </c>
      <c r="F29">
        <v>20.89</v>
      </c>
      <c r="G29">
        <v>1.05</v>
      </c>
      <c r="H29">
        <v>14.95</v>
      </c>
      <c r="I29">
        <v>71.78</v>
      </c>
      <c r="J29" s="16">
        <v>0.26200000000000001</v>
      </c>
      <c r="K29" s="17">
        <v>0.69013000000000002</v>
      </c>
      <c r="L29" s="7">
        <v>25.250430918477001</v>
      </c>
      <c r="M29" s="13">
        <v>637.58426156877999</v>
      </c>
    </row>
    <row r="30" spans="1:13" x14ac:dyDescent="0.25">
      <c r="A30" t="s">
        <v>4</v>
      </c>
      <c r="B30">
        <v>1996</v>
      </c>
      <c r="C30" s="10">
        <v>56.9</v>
      </c>
      <c r="D30">
        <v>36.04</v>
      </c>
      <c r="E30">
        <v>11.81</v>
      </c>
      <c r="F30">
        <v>20.8</v>
      </c>
      <c r="G30">
        <v>3.2</v>
      </c>
      <c r="H30">
        <v>17.989999999999998</v>
      </c>
      <c r="I30">
        <v>72.22</v>
      </c>
      <c r="J30" s="16">
        <v>0.21476000000000001</v>
      </c>
      <c r="K30" s="17">
        <v>0.53603000000000001</v>
      </c>
      <c r="L30" s="7">
        <v>25.299556896473799</v>
      </c>
      <c r="M30" s="13">
        <v>640.06757915791604</v>
      </c>
    </row>
    <row r="31" spans="1:13" x14ac:dyDescent="0.25">
      <c r="A31" t="s">
        <v>4</v>
      </c>
      <c r="B31">
        <v>1997</v>
      </c>
      <c r="C31" s="9">
        <v>57.5</v>
      </c>
      <c r="D31">
        <v>35.6</v>
      </c>
      <c r="E31">
        <v>12.14</v>
      </c>
      <c r="F31">
        <v>18.47</v>
      </c>
      <c r="G31">
        <v>5.22</v>
      </c>
      <c r="H31">
        <v>19.920000000000002</v>
      </c>
      <c r="I31">
        <v>72.66</v>
      </c>
      <c r="J31" s="16">
        <v>0.19896</v>
      </c>
      <c r="K31" s="17">
        <v>0.48448999999999998</v>
      </c>
      <c r="L31" s="7">
        <v>25.392879155067401</v>
      </c>
      <c r="M31" s="13">
        <v>644.79831178385598</v>
      </c>
    </row>
    <row r="32" spans="1:13" x14ac:dyDescent="0.25">
      <c r="A32" t="s">
        <v>4</v>
      </c>
      <c r="B32">
        <v>1998</v>
      </c>
      <c r="C32" s="9">
        <v>58.1</v>
      </c>
      <c r="D32">
        <v>35.909999999999897</v>
      </c>
      <c r="E32">
        <v>15</v>
      </c>
      <c r="F32">
        <v>18.68</v>
      </c>
      <c r="G32">
        <v>2.87</v>
      </c>
      <c r="H32">
        <v>20.309999999999999</v>
      </c>
      <c r="I32">
        <v>73.099999999999994</v>
      </c>
      <c r="J32" s="16">
        <v>0.16295999999999999</v>
      </c>
      <c r="K32" s="16">
        <v>0.36974000000000001</v>
      </c>
      <c r="L32" s="7">
        <v>25.3131838842055</v>
      </c>
      <c r="M32" s="7">
        <v>640.75727835560201</v>
      </c>
    </row>
    <row r="33" spans="1:13" x14ac:dyDescent="0.25">
      <c r="A33" t="s">
        <v>4</v>
      </c>
      <c r="B33">
        <v>1999</v>
      </c>
      <c r="C33" s="10">
        <v>58.7</v>
      </c>
      <c r="D33">
        <v>36.15</v>
      </c>
      <c r="E33">
        <v>20.059999999999999</v>
      </c>
      <c r="F33">
        <v>10.87</v>
      </c>
      <c r="G33">
        <v>1.75</v>
      </c>
      <c r="H33">
        <v>22.16</v>
      </c>
      <c r="I33">
        <v>73.53</v>
      </c>
      <c r="J33" s="16">
        <v>0.16708999999999999</v>
      </c>
      <c r="K33" s="16">
        <v>0.38607999999999998</v>
      </c>
      <c r="L33" s="7">
        <v>25.180851461135099</v>
      </c>
      <c r="M33" s="7">
        <v>634.07528030774904</v>
      </c>
    </row>
    <row r="34" spans="1:13" x14ac:dyDescent="0.25">
      <c r="A34" t="s">
        <v>4</v>
      </c>
      <c r="B34">
        <v>2000</v>
      </c>
      <c r="C34" s="10">
        <v>58.7</v>
      </c>
      <c r="D34">
        <v>32.67</v>
      </c>
      <c r="E34">
        <v>20.52</v>
      </c>
      <c r="F34">
        <v>9.23</v>
      </c>
      <c r="G34">
        <v>2.44</v>
      </c>
      <c r="H34">
        <v>16.47</v>
      </c>
      <c r="I34">
        <v>73.959999999999894</v>
      </c>
      <c r="J34" s="16">
        <v>0.16575000000000001</v>
      </c>
      <c r="K34" s="16">
        <v>0.36799999999999999</v>
      </c>
      <c r="L34" s="7">
        <v>25.327185991321201</v>
      </c>
      <c r="M34" s="7">
        <v>641.46635023897795</v>
      </c>
    </row>
    <row r="35" spans="1:13" x14ac:dyDescent="0.25">
      <c r="A35" t="s">
        <v>4</v>
      </c>
      <c r="B35">
        <v>2001</v>
      </c>
      <c r="C35" s="10">
        <v>57.5</v>
      </c>
      <c r="D35">
        <v>33.9</v>
      </c>
      <c r="E35">
        <v>15.04</v>
      </c>
      <c r="F35">
        <v>7.97</v>
      </c>
      <c r="G35">
        <v>2.59</v>
      </c>
      <c r="H35">
        <v>16.57</v>
      </c>
      <c r="I35">
        <v>74.38</v>
      </c>
      <c r="J35" s="16">
        <v>6.8779999999999994E-2</v>
      </c>
      <c r="K35" s="17">
        <v>5.9880000000000003E-2</v>
      </c>
      <c r="L35" s="7">
        <v>25.310278581706701</v>
      </c>
      <c r="M35" s="13">
        <v>640.61020188359998</v>
      </c>
    </row>
    <row r="36" spans="1:13" x14ac:dyDescent="0.25">
      <c r="A36" t="s">
        <v>4</v>
      </c>
      <c r="B36">
        <v>2002</v>
      </c>
      <c r="C36" s="10">
        <v>56</v>
      </c>
      <c r="D36">
        <v>32.979999999999897</v>
      </c>
      <c r="E36">
        <v>15.63</v>
      </c>
      <c r="F36">
        <v>6.35</v>
      </c>
      <c r="G36">
        <v>2.1800000000000002</v>
      </c>
      <c r="H36">
        <v>16.04</v>
      </c>
      <c r="I36">
        <v>74.8</v>
      </c>
      <c r="J36" s="16">
        <v>0.11536</v>
      </c>
      <c r="K36" s="17">
        <v>0.53203</v>
      </c>
      <c r="L36" s="7">
        <v>25.307680231978601</v>
      </c>
      <c r="M36" s="13">
        <v>640.47867872408005</v>
      </c>
    </row>
    <row r="37" spans="1:13" x14ac:dyDescent="0.25">
      <c r="A37" t="s">
        <v>4</v>
      </c>
      <c r="B37">
        <v>2003</v>
      </c>
      <c r="C37" s="9">
        <v>55.5</v>
      </c>
      <c r="D37">
        <v>36.520000000000003</v>
      </c>
      <c r="E37">
        <v>14.19</v>
      </c>
      <c r="F37">
        <v>7.13</v>
      </c>
      <c r="G37">
        <v>1.82</v>
      </c>
      <c r="H37">
        <v>15.61</v>
      </c>
      <c r="I37">
        <v>75.209999999999894</v>
      </c>
      <c r="J37" s="16">
        <v>0.20316000000000001</v>
      </c>
      <c r="K37" s="16">
        <v>0.67628999999999995</v>
      </c>
      <c r="L37" s="7">
        <v>25.273398561008801</v>
      </c>
      <c r="M37" s="7">
        <v>638.74467482360501</v>
      </c>
    </row>
    <row r="38" spans="1:13" x14ac:dyDescent="0.25">
      <c r="A38" t="s">
        <v>4</v>
      </c>
      <c r="B38">
        <v>2004</v>
      </c>
      <c r="C38" s="10">
        <v>55</v>
      </c>
      <c r="D38">
        <v>35.86</v>
      </c>
      <c r="E38">
        <v>13.72</v>
      </c>
      <c r="F38">
        <v>5.9</v>
      </c>
      <c r="G38">
        <v>2.66</v>
      </c>
      <c r="H38">
        <v>15.68</v>
      </c>
      <c r="I38">
        <v>75.62</v>
      </c>
      <c r="J38" s="16">
        <v>0.25573000000000001</v>
      </c>
      <c r="K38" s="17">
        <v>0.52329000000000003</v>
      </c>
      <c r="L38" s="7">
        <v>25.486229345857801</v>
      </c>
      <c r="M38" s="7">
        <v>649.54788626966695</v>
      </c>
    </row>
    <row r="39" spans="1:13" x14ac:dyDescent="0.25">
      <c r="A39" t="s">
        <v>4</v>
      </c>
      <c r="B39">
        <v>2005</v>
      </c>
      <c r="C39" s="10">
        <v>53.9</v>
      </c>
      <c r="D39">
        <v>37.42</v>
      </c>
      <c r="E39">
        <v>11.87</v>
      </c>
      <c r="F39">
        <v>5.05</v>
      </c>
      <c r="G39">
        <v>7.03</v>
      </c>
      <c r="H39">
        <v>13.96</v>
      </c>
      <c r="I39">
        <v>76.02</v>
      </c>
      <c r="J39" s="16">
        <v>0.18387999999999999</v>
      </c>
      <c r="K39" s="17">
        <v>0.43497999999999998</v>
      </c>
      <c r="L39" s="7">
        <v>25.7041325958876</v>
      </c>
      <c r="M39" s="7">
        <v>660.70243250697399</v>
      </c>
    </row>
    <row r="40" spans="1:13" x14ac:dyDescent="0.25">
      <c r="A40" t="s">
        <v>4</v>
      </c>
      <c r="B40">
        <v>2006</v>
      </c>
      <c r="C40" s="9">
        <v>54.37</v>
      </c>
      <c r="D40">
        <v>39.64</v>
      </c>
      <c r="E40">
        <v>10.96</v>
      </c>
      <c r="F40">
        <v>4.29</v>
      </c>
      <c r="G40">
        <v>4.17</v>
      </c>
      <c r="H40">
        <v>13.88</v>
      </c>
      <c r="I40">
        <v>76.42</v>
      </c>
      <c r="J40" s="16">
        <v>0.24432999999999999</v>
      </c>
      <c r="K40" s="17">
        <v>0.43231000000000003</v>
      </c>
      <c r="L40" s="7">
        <v>25.809583325468498</v>
      </c>
      <c r="M40" s="7">
        <v>666.13459143430396</v>
      </c>
    </row>
    <row r="41" spans="1:13" x14ac:dyDescent="0.25">
      <c r="A41" t="s">
        <v>4</v>
      </c>
      <c r="B41">
        <v>2007</v>
      </c>
      <c r="C41" s="9">
        <v>54.83</v>
      </c>
      <c r="D41">
        <v>37.1</v>
      </c>
      <c r="E41">
        <v>10.25</v>
      </c>
      <c r="F41">
        <v>5.54</v>
      </c>
      <c r="G41">
        <v>4.3099999999999898</v>
      </c>
      <c r="H41">
        <v>13.73</v>
      </c>
      <c r="I41">
        <v>76.819999999999894</v>
      </c>
      <c r="J41" s="16">
        <v>0.21149000000000001</v>
      </c>
      <c r="K41" s="17">
        <v>0.37441000000000002</v>
      </c>
      <c r="L41" s="7">
        <v>26.052255641518599</v>
      </c>
      <c r="M41" s="7">
        <v>678.72002401103805</v>
      </c>
    </row>
    <row r="42" spans="1:13" x14ac:dyDescent="0.25">
      <c r="A42" t="s">
        <v>4</v>
      </c>
      <c r="B42">
        <v>2008</v>
      </c>
      <c r="C42" s="10">
        <v>55.3</v>
      </c>
      <c r="D42">
        <v>39.17</v>
      </c>
      <c r="E42">
        <v>10.52</v>
      </c>
      <c r="F42">
        <v>7</v>
      </c>
      <c r="G42">
        <v>4.3600000000000003</v>
      </c>
      <c r="H42">
        <v>13.14</v>
      </c>
      <c r="I42">
        <v>77.2</v>
      </c>
      <c r="J42" s="16">
        <v>0.17333000000000001</v>
      </c>
      <c r="K42" s="16">
        <v>0.54849999999999999</v>
      </c>
      <c r="L42" s="7">
        <v>26.2142846625297</v>
      </c>
      <c r="M42" s="7">
        <v>687.18872036814298</v>
      </c>
    </row>
    <row r="43" spans="1:13" x14ac:dyDescent="0.25">
      <c r="A43" t="s">
        <v>4</v>
      </c>
      <c r="B43">
        <v>2009</v>
      </c>
      <c r="C43" s="10">
        <v>54.3</v>
      </c>
      <c r="D43">
        <v>35.159999999999897</v>
      </c>
      <c r="E43">
        <v>11.32</v>
      </c>
      <c r="F43">
        <v>4.2</v>
      </c>
      <c r="G43">
        <v>3.46</v>
      </c>
      <c r="H43">
        <v>13.8</v>
      </c>
      <c r="I43">
        <v>77.59</v>
      </c>
      <c r="J43" s="16">
        <v>0.17609</v>
      </c>
      <c r="K43" s="16">
        <v>0.48205999999999999</v>
      </c>
      <c r="L43" s="7">
        <v>26.1720212858603</v>
      </c>
      <c r="M43" s="7">
        <v>684.97469818752495</v>
      </c>
    </row>
    <row r="44" spans="1:13" x14ac:dyDescent="0.25">
      <c r="A44" t="s">
        <v>4</v>
      </c>
      <c r="B44">
        <v>2010</v>
      </c>
      <c r="C44" s="10">
        <v>54.6</v>
      </c>
      <c r="D44">
        <v>34.26</v>
      </c>
      <c r="E44">
        <v>10.98</v>
      </c>
      <c r="F44">
        <v>2.27</v>
      </c>
      <c r="G44">
        <v>2.2400000000000002</v>
      </c>
      <c r="H44">
        <v>13.76</v>
      </c>
      <c r="I44">
        <v>77.959999999999894</v>
      </c>
      <c r="J44" s="16">
        <v>0.18493999999999999</v>
      </c>
      <c r="K44" s="16">
        <v>0.48419000000000001</v>
      </c>
      <c r="L44" s="7">
        <v>26.380999256491101</v>
      </c>
      <c r="M44" s="7">
        <v>695.95712177098505</v>
      </c>
    </row>
    <row r="45" spans="1:13" x14ac:dyDescent="0.25">
      <c r="A45" t="s">
        <v>4</v>
      </c>
      <c r="B45">
        <v>2011</v>
      </c>
      <c r="C45" s="10">
        <v>53.5</v>
      </c>
      <c r="D45">
        <v>39.47</v>
      </c>
      <c r="E45">
        <v>10.11</v>
      </c>
      <c r="F45">
        <v>3.42</v>
      </c>
      <c r="G45">
        <v>4.37</v>
      </c>
      <c r="H45">
        <v>13.35</v>
      </c>
      <c r="I45">
        <v>78.34</v>
      </c>
      <c r="J45" s="16">
        <v>0.15587000000000001</v>
      </c>
      <c r="K45" s="16">
        <v>0.46625</v>
      </c>
      <c r="L45" s="7">
        <v>26.537295273707201</v>
      </c>
      <c r="M45" s="7">
        <v>704.22804044392399</v>
      </c>
    </row>
    <row r="46" spans="1:13" x14ac:dyDescent="0.25">
      <c r="A46" t="s">
        <v>4</v>
      </c>
      <c r="B46">
        <v>2012</v>
      </c>
      <c r="C46" s="10">
        <v>52.6</v>
      </c>
      <c r="D46">
        <v>38.840000000000003</v>
      </c>
      <c r="E46">
        <v>9.74</v>
      </c>
      <c r="F46">
        <v>3.17</v>
      </c>
      <c r="G46">
        <v>4.0599999999999898</v>
      </c>
      <c r="H46">
        <v>13.48</v>
      </c>
      <c r="I46">
        <v>78.7</v>
      </c>
      <c r="J46" s="16">
        <v>0.20477000000000001</v>
      </c>
      <c r="K46" s="16">
        <v>0.74739</v>
      </c>
      <c r="L46" s="7">
        <v>26.638635054416099</v>
      </c>
      <c r="M46" s="7">
        <v>709.61687756236904</v>
      </c>
    </row>
    <row r="47" spans="1:13" x14ac:dyDescent="0.25">
      <c r="A47" t="s">
        <v>4</v>
      </c>
      <c r="B47">
        <v>2013</v>
      </c>
      <c r="C47" s="10">
        <v>52.6</v>
      </c>
      <c r="D47">
        <v>37.99</v>
      </c>
      <c r="E47">
        <v>9.0500000000000007</v>
      </c>
      <c r="F47">
        <v>2.02</v>
      </c>
      <c r="G47">
        <v>4.24</v>
      </c>
      <c r="H47">
        <v>14.1</v>
      </c>
      <c r="I47">
        <v>79.06</v>
      </c>
      <c r="J47" s="16">
        <v>0.187</v>
      </c>
      <c r="K47" s="16">
        <v>0.62619000000000002</v>
      </c>
      <c r="L47" s="7">
        <v>26.6689316957847</v>
      </c>
      <c r="M47" s="7">
        <v>711.231917794433</v>
      </c>
    </row>
    <row r="48" spans="1:13" x14ac:dyDescent="0.25">
      <c r="A48" t="s">
        <v>4</v>
      </c>
      <c r="B48">
        <v>2014</v>
      </c>
      <c r="C48" s="10">
        <v>52.6</v>
      </c>
      <c r="D48">
        <v>37.49</v>
      </c>
      <c r="E48">
        <v>8.57</v>
      </c>
      <c r="F48">
        <v>2.9</v>
      </c>
      <c r="G48">
        <v>4.24</v>
      </c>
      <c r="H48">
        <v>14.24</v>
      </c>
      <c r="I48">
        <v>79.42</v>
      </c>
      <c r="J48" s="16">
        <v>0.16857</v>
      </c>
      <c r="K48" s="16">
        <v>0.54827999999999999</v>
      </c>
      <c r="L48" s="7">
        <v>26.666697202410202</v>
      </c>
      <c r="M48" s="7">
        <v>711.11273968503201</v>
      </c>
    </row>
    <row r="49" spans="1:13" x14ac:dyDescent="0.25">
      <c r="A49" t="s">
        <v>4</v>
      </c>
      <c r="B49">
        <v>2015</v>
      </c>
      <c r="C49" s="10">
        <v>51</v>
      </c>
      <c r="D49">
        <v>38.36</v>
      </c>
      <c r="E49">
        <v>8.3000000000000007</v>
      </c>
      <c r="F49">
        <v>4.99</v>
      </c>
      <c r="G49">
        <v>3.96</v>
      </c>
      <c r="H49">
        <v>14.81</v>
      </c>
      <c r="I49">
        <v>79.760000000000005</v>
      </c>
      <c r="J49" s="16">
        <v>0.16206999999999999</v>
      </c>
      <c r="K49" s="16">
        <v>0.53752</v>
      </c>
      <c r="L49" s="7">
        <v>26.405117480063499</v>
      </c>
      <c r="M49" s="7">
        <v>697.23022913595696</v>
      </c>
    </row>
    <row r="50" spans="1:13" x14ac:dyDescent="0.25">
      <c r="A50" t="s">
        <v>4</v>
      </c>
      <c r="B50">
        <v>2016</v>
      </c>
      <c r="C50" s="10">
        <v>50.6</v>
      </c>
      <c r="D50">
        <v>36.200000000000003</v>
      </c>
      <c r="E50">
        <v>8.69</v>
      </c>
      <c r="F50">
        <v>7.51</v>
      </c>
      <c r="G50">
        <v>4.9000000000000004</v>
      </c>
      <c r="H50">
        <v>14.54</v>
      </c>
      <c r="I50">
        <v>80.11</v>
      </c>
      <c r="J50" s="16">
        <v>0.18953999999999999</v>
      </c>
      <c r="K50" s="16">
        <v>0.40253</v>
      </c>
      <c r="L50" s="7">
        <v>26.367723200236998</v>
      </c>
      <c r="M50" s="7">
        <v>695.25682676431597</v>
      </c>
    </row>
    <row r="51" spans="1:13" x14ac:dyDescent="0.25">
      <c r="A51" t="s">
        <v>4</v>
      </c>
      <c r="B51">
        <v>2017</v>
      </c>
      <c r="C51" s="10">
        <v>49.7</v>
      </c>
      <c r="D51">
        <v>35.28</v>
      </c>
      <c r="E51">
        <v>8.8699999999999903</v>
      </c>
      <c r="F51">
        <v>4.3099999999999898</v>
      </c>
      <c r="G51">
        <v>4.3899999999999899</v>
      </c>
      <c r="H51">
        <v>14.88</v>
      </c>
      <c r="I51">
        <v>80.45</v>
      </c>
      <c r="J51" s="16">
        <v>0.19339999999999999</v>
      </c>
      <c r="K51" s="16">
        <v>0.57257999999999998</v>
      </c>
      <c r="L51" s="7">
        <v>26.465842251443298</v>
      </c>
      <c r="M51" s="7">
        <v>700.44080607828403</v>
      </c>
    </row>
    <row r="52" spans="1:13" x14ac:dyDescent="0.25">
      <c r="A52" t="s">
        <v>4</v>
      </c>
      <c r="B52">
        <v>2018</v>
      </c>
      <c r="C52" s="10">
        <v>50.4</v>
      </c>
      <c r="D52">
        <v>36.53</v>
      </c>
      <c r="E52">
        <v>9.11</v>
      </c>
      <c r="F52">
        <v>3.24</v>
      </c>
      <c r="G52">
        <v>3.38</v>
      </c>
      <c r="H52">
        <v>15.42</v>
      </c>
      <c r="I52">
        <v>80.78</v>
      </c>
      <c r="J52" s="16">
        <v>0.19570000000000001</v>
      </c>
      <c r="K52" s="16">
        <v>0.55472999999999895</v>
      </c>
      <c r="L52" s="7">
        <v>26.535000121258399</v>
      </c>
      <c r="M52" s="7">
        <v>704.10623143518399</v>
      </c>
    </row>
    <row r="53" spans="1:13" x14ac:dyDescent="0.25">
      <c r="A53" t="s">
        <v>4</v>
      </c>
      <c r="B53">
        <v>2019</v>
      </c>
      <c r="C53" s="10">
        <v>51.3</v>
      </c>
      <c r="D53">
        <v>37.56</v>
      </c>
      <c r="E53">
        <v>9.9600000000000009</v>
      </c>
      <c r="F53">
        <v>3.52</v>
      </c>
      <c r="G53">
        <v>4.33</v>
      </c>
      <c r="H53">
        <v>15.77</v>
      </c>
      <c r="I53">
        <v>81.099999999999994</v>
      </c>
      <c r="J53" s="16">
        <v>0.20130000000000001</v>
      </c>
      <c r="K53" s="16">
        <v>0.50682000000000005</v>
      </c>
      <c r="L53" s="7">
        <v>26.501016301516401</v>
      </c>
      <c r="M53" s="14">
        <v>702.30386501323903</v>
      </c>
    </row>
    <row r="54" spans="1:13" x14ac:dyDescent="0.25">
      <c r="A54" t="s">
        <v>4</v>
      </c>
      <c r="B54">
        <v>2020</v>
      </c>
      <c r="C54" s="10">
        <v>53.5</v>
      </c>
      <c r="D54">
        <v>34.130000000000003</v>
      </c>
      <c r="E54">
        <v>15.04</v>
      </c>
      <c r="F54">
        <v>2.5299999999999998</v>
      </c>
      <c r="G54">
        <v>2.76</v>
      </c>
      <c r="H54">
        <v>17.170000000000002</v>
      </c>
      <c r="I54">
        <v>81.430000000000007</v>
      </c>
      <c r="J54" s="16">
        <v>0.20735000000000001</v>
      </c>
      <c r="K54" s="16">
        <v>0.58691000000000004</v>
      </c>
      <c r="L54" s="7">
        <v>26.322246738864699</v>
      </c>
      <c r="M54" s="14">
        <v>692.86067338167595</v>
      </c>
    </row>
    <row r="55" spans="1:13" x14ac:dyDescent="0.25">
      <c r="A55" t="s">
        <v>4</v>
      </c>
      <c r="B55">
        <v>2021</v>
      </c>
      <c r="C55" s="11">
        <v>51.5</v>
      </c>
      <c r="D55">
        <v>40.25</v>
      </c>
      <c r="E55">
        <v>13.9</v>
      </c>
      <c r="F55">
        <v>3.5</v>
      </c>
      <c r="G55">
        <v>2.95</v>
      </c>
      <c r="H55">
        <v>16.05</v>
      </c>
      <c r="I55">
        <v>81.739999999999995</v>
      </c>
      <c r="J55" s="16">
        <v>0.19689999999999999</v>
      </c>
      <c r="K55" s="16">
        <v>0.58423999999999998</v>
      </c>
      <c r="L55" s="7">
        <v>26.4869254025642</v>
      </c>
      <c r="M55" s="14">
        <v>701.55721728100195</v>
      </c>
    </row>
    <row r="56" spans="1:13" x14ac:dyDescent="0.25">
      <c r="A56" t="s">
        <v>0</v>
      </c>
      <c r="B56">
        <v>1995</v>
      </c>
      <c r="C56" s="9">
        <v>55.65</v>
      </c>
      <c r="D56">
        <v>54.97</v>
      </c>
      <c r="E56">
        <v>4.7</v>
      </c>
      <c r="F56">
        <v>8.23</v>
      </c>
      <c r="G56">
        <v>4.03</v>
      </c>
      <c r="H56">
        <v>9.83</v>
      </c>
      <c r="I56">
        <v>84.55</v>
      </c>
      <c r="J56" s="16">
        <v>7.3580000000000007E-2</v>
      </c>
      <c r="K56" s="16">
        <v>7.5289999999999996E-2</v>
      </c>
      <c r="L56" s="7">
        <v>25.019822355591401</v>
      </c>
      <c r="M56" s="14">
        <v>625.99151070535299</v>
      </c>
    </row>
    <row r="57" spans="1:13" x14ac:dyDescent="0.25">
      <c r="A57" t="s">
        <v>0</v>
      </c>
      <c r="B57">
        <v>1996</v>
      </c>
      <c r="C57" s="10">
        <v>54.9</v>
      </c>
      <c r="D57">
        <v>53.92</v>
      </c>
      <c r="E57">
        <v>7.41</v>
      </c>
      <c r="F57">
        <v>7.36</v>
      </c>
      <c r="G57">
        <v>6.13</v>
      </c>
      <c r="H57">
        <v>11.3</v>
      </c>
      <c r="I57">
        <v>84.86</v>
      </c>
      <c r="J57" s="16">
        <v>7.5050000000000006E-2</v>
      </c>
      <c r="K57" s="16">
        <v>7.3150000000000007E-2</v>
      </c>
      <c r="L57" s="7">
        <v>25.087319682302201</v>
      </c>
      <c r="M57" s="14">
        <v>629.37360884202894</v>
      </c>
    </row>
    <row r="58" spans="1:13" x14ac:dyDescent="0.25">
      <c r="A58" t="s">
        <v>0</v>
      </c>
      <c r="B58">
        <v>1997</v>
      </c>
      <c r="C58" s="9">
        <v>55.2</v>
      </c>
      <c r="D58">
        <v>54.1</v>
      </c>
      <c r="E58">
        <v>7.14</v>
      </c>
      <c r="F58">
        <v>6.13</v>
      </c>
      <c r="G58">
        <v>6.15</v>
      </c>
      <c r="H58">
        <v>11.44</v>
      </c>
      <c r="I58">
        <v>85.17</v>
      </c>
      <c r="J58" s="16">
        <v>7.8829999999999997E-2</v>
      </c>
      <c r="K58" s="16">
        <v>7.7479999999999896E-2</v>
      </c>
      <c r="L58" s="7">
        <v>25.174455828042401</v>
      </c>
      <c r="M58" s="14">
        <v>633.75322623806005</v>
      </c>
    </row>
    <row r="59" spans="1:13" x14ac:dyDescent="0.25">
      <c r="A59" t="s">
        <v>0</v>
      </c>
      <c r="B59">
        <v>1998</v>
      </c>
      <c r="C59" s="10">
        <v>55.5</v>
      </c>
      <c r="D59">
        <v>53.84</v>
      </c>
      <c r="E59">
        <v>7.31</v>
      </c>
      <c r="F59">
        <v>5.1100000000000003</v>
      </c>
      <c r="G59">
        <v>5.64</v>
      </c>
      <c r="H59">
        <v>11.81</v>
      </c>
      <c r="I59">
        <v>85.48</v>
      </c>
      <c r="J59" s="16">
        <v>8.3720000000000003E-2</v>
      </c>
      <c r="K59" s="16">
        <v>6.5420000000000006E-2</v>
      </c>
      <c r="L59" s="7">
        <v>25.129933251213899</v>
      </c>
      <c r="M59" s="14">
        <v>631.51354521046801</v>
      </c>
    </row>
    <row r="60" spans="1:13" x14ac:dyDescent="0.25">
      <c r="A60" t="s">
        <v>0</v>
      </c>
      <c r="B60">
        <v>1999</v>
      </c>
      <c r="C60" s="9">
        <v>54.15</v>
      </c>
      <c r="D60">
        <v>54.7</v>
      </c>
      <c r="E60">
        <v>11.16</v>
      </c>
      <c r="F60">
        <v>3.34</v>
      </c>
      <c r="G60">
        <v>11.59</v>
      </c>
      <c r="H60">
        <v>12.65</v>
      </c>
      <c r="I60">
        <v>85.78</v>
      </c>
      <c r="J60" s="16">
        <v>9.0920000000000001E-2</v>
      </c>
      <c r="K60" s="16">
        <v>0.10329000000000001</v>
      </c>
      <c r="L60" s="7">
        <v>25.048677125963</v>
      </c>
      <c r="M60" s="14">
        <v>627.43622576074495</v>
      </c>
    </row>
    <row r="61" spans="1:13" x14ac:dyDescent="0.25">
      <c r="A61" t="s">
        <v>0</v>
      </c>
      <c r="B61">
        <v>2000</v>
      </c>
      <c r="C61" s="10">
        <v>52.8</v>
      </c>
      <c r="D61">
        <v>58.71</v>
      </c>
      <c r="E61">
        <v>10.49</v>
      </c>
      <c r="F61">
        <v>3.84</v>
      </c>
      <c r="G61">
        <v>6.21</v>
      </c>
      <c r="H61">
        <v>12.59</v>
      </c>
      <c r="I61">
        <v>86.069999999999894</v>
      </c>
      <c r="J61" s="16">
        <v>8.387E-2</v>
      </c>
      <c r="K61" s="16">
        <v>0.34505000000000002</v>
      </c>
      <c r="L61" s="7">
        <v>25.083173183881598</v>
      </c>
      <c r="M61" s="14">
        <v>629.16557697259702</v>
      </c>
    </row>
    <row r="62" spans="1:13" x14ac:dyDescent="0.25">
      <c r="A62" t="s">
        <v>0</v>
      </c>
      <c r="B62">
        <v>2001</v>
      </c>
      <c r="C62" s="9">
        <v>52.37</v>
      </c>
      <c r="D62">
        <v>62.14</v>
      </c>
      <c r="E62">
        <v>10.39</v>
      </c>
      <c r="F62">
        <v>3.57</v>
      </c>
      <c r="G62">
        <v>5.87</v>
      </c>
      <c r="H62">
        <v>12.64</v>
      </c>
      <c r="I62">
        <v>86.36</v>
      </c>
      <c r="J62" s="16">
        <v>8.5550000000000001E-2</v>
      </c>
      <c r="K62" s="16">
        <v>0.34728999999999999</v>
      </c>
      <c r="L62" s="7">
        <v>24.993204764729299</v>
      </c>
      <c r="M62" s="14">
        <v>624.66028441168805</v>
      </c>
    </row>
    <row r="63" spans="1:13" x14ac:dyDescent="0.25">
      <c r="A63" t="s">
        <v>0</v>
      </c>
      <c r="B63">
        <v>2002</v>
      </c>
      <c r="C63" s="9">
        <v>51.93</v>
      </c>
      <c r="D63">
        <v>62.48</v>
      </c>
      <c r="E63">
        <v>10.17</v>
      </c>
      <c r="F63">
        <v>2.4900000000000002</v>
      </c>
      <c r="G63">
        <v>3.63</v>
      </c>
      <c r="H63">
        <v>12.75</v>
      </c>
      <c r="I63">
        <v>86.61</v>
      </c>
      <c r="J63" s="16">
        <v>8.4989999999999996E-2</v>
      </c>
      <c r="K63" s="16">
        <v>0.34179999999999999</v>
      </c>
      <c r="L63" s="7">
        <v>24.9759698171483</v>
      </c>
      <c r="M63" s="14">
        <v>623.79906830710399</v>
      </c>
    </row>
    <row r="64" spans="1:13" x14ac:dyDescent="0.25">
      <c r="A64" t="s">
        <v>0</v>
      </c>
      <c r="B64">
        <v>2003</v>
      </c>
      <c r="C64" s="10">
        <v>51.5</v>
      </c>
      <c r="D64">
        <v>65.69</v>
      </c>
      <c r="E64">
        <v>9.77</v>
      </c>
      <c r="F64">
        <v>2.81</v>
      </c>
      <c r="G64">
        <v>5.26</v>
      </c>
      <c r="H64">
        <v>12.18</v>
      </c>
      <c r="I64">
        <v>86.67</v>
      </c>
      <c r="J64" s="16">
        <v>8.634E-2</v>
      </c>
      <c r="K64" s="16">
        <v>0.33942</v>
      </c>
      <c r="L64" s="7">
        <v>25.0606592375505</v>
      </c>
      <c r="M64" s="14">
        <v>628.03664142062496</v>
      </c>
    </row>
    <row r="65" spans="1:13" x14ac:dyDescent="0.25">
      <c r="A65" t="s">
        <v>0</v>
      </c>
      <c r="B65">
        <v>2004</v>
      </c>
      <c r="C65" s="9">
        <v>50.1</v>
      </c>
      <c r="D65">
        <v>69.89</v>
      </c>
      <c r="E65">
        <v>10.16</v>
      </c>
      <c r="F65">
        <v>1.05</v>
      </c>
      <c r="G65">
        <v>6.86</v>
      </c>
      <c r="H65">
        <v>11.43</v>
      </c>
      <c r="I65">
        <v>86.73</v>
      </c>
      <c r="J65" s="16">
        <v>7.4209999999999998E-2</v>
      </c>
      <c r="K65" s="16">
        <v>0.34300999999999998</v>
      </c>
      <c r="L65" s="7">
        <v>25.319187038926199</v>
      </c>
      <c r="M65" s="14">
        <v>641.06123231213098</v>
      </c>
    </row>
    <row r="66" spans="1:13" x14ac:dyDescent="0.25">
      <c r="A66" t="s">
        <v>0</v>
      </c>
      <c r="B66">
        <v>2005</v>
      </c>
      <c r="C66" s="9">
        <v>48.7</v>
      </c>
      <c r="D66">
        <v>72.06</v>
      </c>
      <c r="E66">
        <v>9.34</v>
      </c>
      <c r="F66">
        <v>3.05</v>
      </c>
      <c r="G66">
        <v>6.1</v>
      </c>
      <c r="H66">
        <v>10.95</v>
      </c>
      <c r="I66">
        <v>86.78</v>
      </c>
      <c r="J66" s="16">
        <v>6.9519999999999998E-2</v>
      </c>
      <c r="K66" s="16">
        <v>0.31240000000000001</v>
      </c>
      <c r="L66" s="7">
        <v>25.5298652012169</v>
      </c>
      <c r="M66" s="14">
        <v>651.77401719231</v>
      </c>
    </row>
    <row r="67" spans="1:13" x14ac:dyDescent="0.25">
      <c r="A67" t="s">
        <v>0</v>
      </c>
      <c r="B67">
        <v>2006</v>
      </c>
      <c r="C67" s="10">
        <v>47.3</v>
      </c>
      <c r="D67">
        <v>73.709999999999894</v>
      </c>
      <c r="E67">
        <v>9.02</v>
      </c>
      <c r="F67">
        <v>3.39</v>
      </c>
      <c r="G67">
        <v>4.93</v>
      </c>
      <c r="H67">
        <v>10.3</v>
      </c>
      <c r="I67">
        <v>86.84</v>
      </c>
      <c r="J67" s="16">
        <v>5.833E-2</v>
      </c>
      <c r="K67" s="16">
        <v>0.30642000000000003</v>
      </c>
      <c r="L67" s="7">
        <v>25.759179275031698</v>
      </c>
      <c r="M67" s="14">
        <v>663.53531692322395</v>
      </c>
    </row>
    <row r="68" spans="1:13" x14ac:dyDescent="0.25">
      <c r="A68" t="s">
        <v>0</v>
      </c>
      <c r="B68">
        <v>2007</v>
      </c>
      <c r="C68" s="9">
        <v>47.2</v>
      </c>
      <c r="D68">
        <v>76.98</v>
      </c>
      <c r="E68">
        <v>8.43</v>
      </c>
      <c r="F68">
        <v>4.41</v>
      </c>
      <c r="G68">
        <v>7.81</v>
      </c>
      <c r="H68">
        <v>10.55</v>
      </c>
      <c r="I68">
        <v>86.9</v>
      </c>
      <c r="J68" s="16">
        <v>5.5390000000000002E-2</v>
      </c>
      <c r="K68" s="16">
        <v>0.28939999999999999</v>
      </c>
      <c r="L68" s="7">
        <v>25.874044808367401</v>
      </c>
      <c r="M68" s="14">
        <v>669.46619474540796</v>
      </c>
    </row>
    <row r="69" spans="1:13" x14ac:dyDescent="0.25">
      <c r="A69" t="s">
        <v>0</v>
      </c>
      <c r="B69">
        <v>2008</v>
      </c>
      <c r="C69" s="9">
        <v>47.1</v>
      </c>
      <c r="D69">
        <v>80.680000000000007</v>
      </c>
      <c r="E69">
        <v>9.2899999999999903</v>
      </c>
      <c r="F69">
        <v>8.7200000000000006</v>
      </c>
      <c r="G69">
        <v>10.28</v>
      </c>
      <c r="H69">
        <v>11.26</v>
      </c>
      <c r="I69">
        <v>86.959999999999894</v>
      </c>
      <c r="J69" s="16">
        <v>5.0299999999999997E-2</v>
      </c>
      <c r="K69" s="16">
        <v>0.34789999999999999</v>
      </c>
      <c r="L69" s="7">
        <v>25.9143508864124</v>
      </c>
      <c r="M69" s="14">
        <v>671.55358186410604</v>
      </c>
    </row>
    <row r="70" spans="1:13" x14ac:dyDescent="0.25">
      <c r="A70" t="s">
        <v>0</v>
      </c>
      <c r="B70">
        <v>2009</v>
      </c>
      <c r="C70" s="10">
        <v>47</v>
      </c>
      <c r="D70">
        <v>66.69</v>
      </c>
      <c r="E70">
        <v>11.31</v>
      </c>
      <c r="F70">
        <v>0.35</v>
      </c>
      <c r="G70">
        <v>8.08</v>
      </c>
      <c r="H70">
        <v>12.87</v>
      </c>
      <c r="I70">
        <v>87.02</v>
      </c>
      <c r="J70" s="16">
        <v>8.14E-2</v>
      </c>
      <c r="K70" s="16">
        <v>0.34681000000000001</v>
      </c>
      <c r="L70" s="7">
        <v>25.867339607157</v>
      </c>
      <c r="M70" s="14">
        <v>669.11925835199395</v>
      </c>
    </row>
    <row r="71" spans="1:13" x14ac:dyDescent="0.25">
      <c r="A71" t="s">
        <v>0</v>
      </c>
      <c r="B71">
        <v>2010</v>
      </c>
      <c r="C71" s="9">
        <v>46.5</v>
      </c>
      <c r="D71">
        <v>69.72</v>
      </c>
      <c r="E71">
        <v>8.41</v>
      </c>
      <c r="F71">
        <v>1.41</v>
      </c>
      <c r="G71">
        <v>7.38</v>
      </c>
      <c r="H71">
        <v>12.55</v>
      </c>
      <c r="I71">
        <v>87.069999999999894</v>
      </c>
      <c r="J71" s="16">
        <v>7.0349999999999996E-2</v>
      </c>
      <c r="K71" s="16">
        <v>0.45032</v>
      </c>
      <c r="L71" s="7">
        <v>26.103648944376399</v>
      </c>
      <c r="M71" s="14">
        <v>681.40048821124503</v>
      </c>
    </row>
    <row r="72" spans="1:13" x14ac:dyDescent="0.25">
      <c r="A72" t="s">
        <v>0</v>
      </c>
      <c r="B72">
        <v>2011</v>
      </c>
      <c r="C72" s="10">
        <v>46</v>
      </c>
      <c r="D72">
        <v>72.48</v>
      </c>
      <c r="E72">
        <v>7.32</v>
      </c>
      <c r="F72">
        <v>3.34</v>
      </c>
      <c r="G72">
        <v>10.18</v>
      </c>
      <c r="H72">
        <v>12.31</v>
      </c>
      <c r="I72">
        <v>87.13</v>
      </c>
      <c r="J72" s="16">
        <v>6.7309999999999995E-2</v>
      </c>
      <c r="K72" s="16">
        <v>0.44086999999999998</v>
      </c>
      <c r="L72" s="7">
        <v>26.249614219595902</v>
      </c>
      <c r="M72" s="14">
        <v>689.04224667761196</v>
      </c>
    </row>
    <row r="73" spans="1:13" x14ac:dyDescent="0.25">
      <c r="A73" t="s">
        <v>0</v>
      </c>
      <c r="B73">
        <v>2012</v>
      </c>
      <c r="C73" s="9">
        <v>45.9</v>
      </c>
      <c r="D73">
        <v>68.16</v>
      </c>
      <c r="E73">
        <v>6.64</v>
      </c>
      <c r="F73">
        <v>3.01</v>
      </c>
      <c r="G73">
        <v>11.9</v>
      </c>
      <c r="H73">
        <v>12.33</v>
      </c>
      <c r="I73">
        <v>87.19</v>
      </c>
      <c r="J73" s="16">
        <v>6.9540000000000005E-2</v>
      </c>
      <c r="K73" s="16">
        <v>0.47977999999999998</v>
      </c>
      <c r="L73" s="7">
        <v>26.311172970181101</v>
      </c>
      <c r="M73" s="14">
        <v>692.27782306679001</v>
      </c>
    </row>
    <row r="74" spans="1:13" x14ac:dyDescent="0.25">
      <c r="A74" t="s">
        <v>0</v>
      </c>
      <c r="B74">
        <v>2013</v>
      </c>
      <c r="C74" s="10">
        <v>45.8</v>
      </c>
      <c r="D74">
        <v>65.14</v>
      </c>
      <c r="E74">
        <v>6.2</v>
      </c>
      <c r="F74">
        <v>1.79</v>
      </c>
      <c r="G74">
        <v>7.62</v>
      </c>
      <c r="H74">
        <v>12.79</v>
      </c>
      <c r="I74">
        <v>87.25</v>
      </c>
      <c r="J74" s="16">
        <v>7.553E-2</v>
      </c>
      <c r="K74" s="16">
        <v>0.49997000000000003</v>
      </c>
      <c r="L74" s="7">
        <v>26.348147496193899</v>
      </c>
      <c r="M74" s="14">
        <v>694.22487648119204</v>
      </c>
    </row>
    <row r="75" spans="1:13" x14ac:dyDescent="0.25">
      <c r="A75" t="s">
        <v>0</v>
      </c>
      <c r="B75">
        <v>2014</v>
      </c>
      <c r="C75" s="9">
        <v>45.1</v>
      </c>
      <c r="D75">
        <v>65.63</v>
      </c>
      <c r="E75">
        <v>6.65</v>
      </c>
      <c r="F75">
        <v>4.72</v>
      </c>
      <c r="G75">
        <v>9.84</v>
      </c>
      <c r="H75">
        <v>13.23</v>
      </c>
      <c r="I75">
        <v>87.3</v>
      </c>
      <c r="J75" s="16">
        <v>8.0299999999999996E-2</v>
      </c>
      <c r="K75" s="16">
        <v>0.52549000000000001</v>
      </c>
      <c r="L75" s="7">
        <v>26.281657134352699</v>
      </c>
      <c r="M75" s="14">
        <v>690.72550172767501</v>
      </c>
    </row>
    <row r="76" spans="1:13" x14ac:dyDescent="0.25">
      <c r="A76" t="s">
        <v>0</v>
      </c>
      <c r="B76">
        <v>2015</v>
      </c>
      <c r="C76" s="10">
        <v>44.4</v>
      </c>
      <c r="D76">
        <v>59.35</v>
      </c>
      <c r="E76">
        <v>6.49</v>
      </c>
      <c r="F76">
        <v>4.3499999999999899</v>
      </c>
      <c r="G76">
        <v>7.33</v>
      </c>
      <c r="H76">
        <v>13.59</v>
      </c>
      <c r="I76">
        <v>87.36</v>
      </c>
      <c r="J76" s="16">
        <v>8.0060000000000006E-2</v>
      </c>
      <c r="K76" s="16">
        <v>0.50341000000000002</v>
      </c>
      <c r="L76" s="7">
        <v>26.214253756348501</v>
      </c>
      <c r="M76" s="14">
        <v>687.187100002232</v>
      </c>
    </row>
    <row r="77" spans="1:13" x14ac:dyDescent="0.25">
      <c r="A77" t="s">
        <v>0</v>
      </c>
      <c r="B77">
        <v>2016</v>
      </c>
      <c r="C77" s="9">
        <v>44.4</v>
      </c>
      <c r="D77">
        <v>56.06</v>
      </c>
      <c r="E77">
        <v>6.73</v>
      </c>
      <c r="F77">
        <v>3.79</v>
      </c>
      <c r="G77">
        <v>4.5599999999999898</v>
      </c>
      <c r="H77">
        <v>14.34</v>
      </c>
      <c r="I77">
        <v>87.42</v>
      </c>
      <c r="J77" s="16">
        <v>8.2170000000000007E-2</v>
      </c>
      <c r="K77" s="16">
        <v>0.51071</v>
      </c>
      <c r="L77" s="7">
        <v>26.241917638730701</v>
      </c>
      <c r="M77" s="14">
        <v>688.63824135792697</v>
      </c>
    </row>
    <row r="78" spans="1:13" x14ac:dyDescent="0.25">
      <c r="A78" t="s">
        <v>0</v>
      </c>
      <c r="B78">
        <v>2017</v>
      </c>
      <c r="C78" s="10">
        <v>44.4</v>
      </c>
      <c r="D78">
        <v>56.03</v>
      </c>
      <c r="E78">
        <v>6.95</v>
      </c>
      <c r="F78">
        <v>2.1800000000000002</v>
      </c>
      <c r="G78">
        <v>1.9</v>
      </c>
      <c r="H78">
        <v>14.65</v>
      </c>
      <c r="I78">
        <v>87.49</v>
      </c>
      <c r="J78" s="16">
        <v>8.2780000000000006E-2</v>
      </c>
      <c r="K78" s="16">
        <v>0.52871999999999897</v>
      </c>
      <c r="L78" s="7">
        <v>26.344988064180502</v>
      </c>
      <c r="M78" s="14">
        <v>694.05839610181499</v>
      </c>
    </row>
    <row r="79" spans="1:13" x14ac:dyDescent="0.25">
      <c r="A79" t="s">
        <v>0</v>
      </c>
      <c r="B79">
        <v>2018</v>
      </c>
      <c r="C79" s="9">
        <v>44.57</v>
      </c>
      <c r="D79">
        <v>58.18</v>
      </c>
      <c r="E79">
        <v>7.21</v>
      </c>
      <c r="F79">
        <v>2.4300000000000002</v>
      </c>
      <c r="G79">
        <v>2.69</v>
      </c>
      <c r="H79">
        <v>14.86</v>
      </c>
      <c r="I79">
        <v>87.56</v>
      </c>
      <c r="J79" s="16">
        <v>8.2799999999999999E-2</v>
      </c>
      <c r="K79" s="16">
        <v>0.53554999999999997</v>
      </c>
      <c r="L79" s="7">
        <v>26.411605164410901</v>
      </c>
      <c r="M79" s="14">
        <v>697.57288736074099</v>
      </c>
    </row>
    <row r="80" spans="1:13" x14ac:dyDescent="0.25">
      <c r="A80" t="s">
        <v>0</v>
      </c>
      <c r="B80">
        <v>2019</v>
      </c>
      <c r="C80" s="9">
        <v>44.729999999999897</v>
      </c>
      <c r="D80">
        <v>57.55</v>
      </c>
      <c r="E80">
        <v>7.27</v>
      </c>
      <c r="F80">
        <v>2.56</v>
      </c>
      <c r="G80">
        <v>4.88</v>
      </c>
      <c r="H80">
        <v>15.24</v>
      </c>
      <c r="I80">
        <v>87.64</v>
      </c>
      <c r="J80" s="16">
        <v>8.9620000000000005E-2</v>
      </c>
      <c r="K80" s="16">
        <v>0.52963000000000005</v>
      </c>
      <c r="L80" s="7">
        <v>26.352659867781199</v>
      </c>
      <c r="M80" s="14">
        <v>694.46268210696905</v>
      </c>
    </row>
    <row r="81" spans="1:13" x14ac:dyDescent="0.25">
      <c r="A81" t="s">
        <v>0</v>
      </c>
      <c r="B81">
        <v>2020</v>
      </c>
      <c r="C81" s="10">
        <v>44.9</v>
      </c>
      <c r="D81">
        <v>58.13</v>
      </c>
      <c r="E81">
        <v>11.14</v>
      </c>
      <c r="F81">
        <v>3.05</v>
      </c>
      <c r="G81">
        <v>4.51</v>
      </c>
      <c r="H81">
        <v>16.010000000000002</v>
      </c>
      <c r="I81">
        <v>87.73</v>
      </c>
      <c r="J81" s="16">
        <v>9.4960000000000003E-2</v>
      </c>
      <c r="K81" s="16">
        <v>0.54146000000000005</v>
      </c>
      <c r="L81" s="7">
        <v>26.260978392705201</v>
      </c>
      <c r="M81" s="14">
        <v>689.63898614212997</v>
      </c>
    </row>
    <row r="82" spans="1:13" x14ac:dyDescent="0.25">
      <c r="A82" t="s">
        <v>0</v>
      </c>
      <c r="B82">
        <v>2021</v>
      </c>
      <c r="C82" s="8">
        <v>41.94</v>
      </c>
      <c r="D82">
        <v>64.72</v>
      </c>
      <c r="E82">
        <v>9.35</v>
      </c>
      <c r="F82">
        <v>4.5199999999999898</v>
      </c>
      <c r="G82">
        <v>5.03</v>
      </c>
      <c r="H82">
        <v>14.66</v>
      </c>
      <c r="I82">
        <v>87.819999999999894</v>
      </c>
      <c r="J82" s="16">
        <v>7.3889999999999997E-2</v>
      </c>
      <c r="K82" s="16">
        <v>0.53439000000000003</v>
      </c>
      <c r="L82" s="7">
        <v>26.481263661402298</v>
      </c>
      <c r="M82" s="14">
        <v>701.25732510471005</v>
      </c>
    </row>
    <row r="83" spans="1:13" x14ac:dyDescent="0.25">
      <c r="A83" t="s">
        <v>28</v>
      </c>
      <c r="B83">
        <v>1995</v>
      </c>
      <c r="C83" s="9">
        <v>53.2</v>
      </c>
      <c r="D83">
        <v>46.32</v>
      </c>
      <c r="E83">
        <v>7.1</v>
      </c>
      <c r="F83">
        <v>35</v>
      </c>
      <c r="G83">
        <v>2.65</v>
      </c>
      <c r="H83">
        <v>8.5500000000000007</v>
      </c>
      <c r="I83">
        <v>73.37</v>
      </c>
      <c r="J83" s="16">
        <v>4.3040000000000002E-2</v>
      </c>
      <c r="K83" s="16">
        <v>0.36564000000000002</v>
      </c>
      <c r="L83" s="7">
        <v>26.609571256342399</v>
      </c>
      <c r="M83" s="14">
        <v>708.06928244636595</v>
      </c>
    </row>
    <row r="84" spans="1:13" x14ac:dyDescent="0.25">
      <c r="A84" t="s">
        <v>28</v>
      </c>
      <c r="B84">
        <v>1996</v>
      </c>
      <c r="C84" s="10">
        <v>53.6</v>
      </c>
      <c r="D84">
        <v>50.42</v>
      </c>
      <c r="E84">
        <v>5.47</v>
      </c>
      <c r="F84">
        <v>34.380000000000003</v>
      </c>
      <c r="G84">
        <v>2.2400000000000002</v>
      </c>
      <c r="H84">
        <v>8.1199999999999903</v>
      </c>
      <c r="I84">
        <v>73.67</v>
      </c>
      <c r="J84" s="16">
        <v>4.0849999999999997E-2</v>
      </c>
      <c r="K84" s="16">
        <v>0.31913000000000002</v>
      </c>
      <c r="L84" s="7">
        <v>26.741793299775502</v>
      </c>
      <c r="M84" s="14">
        <v>715.123508887919</v>
      </c>
    </row>
    <row r="85" spans="1:13" x14ac:dyDescent="0.25">
      <c r="A85" t="s">
        <v>28</v>
      </c>
      <c r="B85">
        <v>1997</v>
      </c>
      <c r="C85" s="9">
        <v>52.65</v>
      </c>
      <c r="D85">
        <v>48.78</v>
      </c>
      <c r="E85">
        <v>4.24</v>
      </c>
      <c r="F85">
        <v>20.63</v>
      </c>
      <c r="G85">
        <v>2.56</v>
      </c>
      <c r="H85">
        <v>8.26</v>
      </c>
      <c r="I85">
        <v>73.930000000000007</v>
      </c>
      <c r="J85" s="16">
        <v>4.1790000000000001E-2</v>
      </c>
      <c r="K85" s="16">
        <v>0.37111</v>
      </c>
      <c r="L85" s="7">
        <v>26.938705611313299</v>
      </c>
      <c r="M85" s="14">
        <v>725.69386001300302</v>
      </c>
    </row>
    <row r="86" spans="1:13" x14ac:dyDescent="0.25">
      <c r="A86" t="s">
        <v>28</v>
      </c>
      <c r="B86">
        <v>1998</v>
      </c>
      <c r="C86" s="10">
        <v>51.7</v>
      </c>
      <c r="D86">
        <v>51</v>
      </c>
      <c r="E86">
        <v>3.73</v>
      </c>
      <c r="F86">
        <v>15.93</v>
      </c>
      <c r="G86">
        <v>2.42</v>
      </c>
      <c r="H86">
        <v>8.5399999999999903</v>
      </c>
      <c r="I86">
        <v>74.19</v>
      </c>
      <c r="J86" s="16">
        <v>3.653E-2</v>
      </c>
      <c r="K86" s="16">
        <v>0.43514999999999998</v>
      </c>
      <c r="L86" s="7">
        <v>26.989516643092202</v>
      </c>
      <c r="M86" s="14">
        <v>728.434008627754</v>
      </c>
    </row>
    <row r="87" spans="1:13" x14ac:dyDescent="0.25">
      <c r="A87" t="s">
        <v>28</v>
      </c>
      <c r="B87">
        <v>1999</v>
      </c>
      <c r="C87" s="9">
        <v>52.15</v>
      </c>
      <c r="D87">
        <v>50.62</v>
      </c>
      <c r="E87">
        <v>2.6</v>
      </c>
      <c r="F87">
        <v>16.59</v>
      </c>
      <c r="G87">
        <v>2.3199999999999998</v>
      </c>
      <c r="H87">
        <v>9.18</v>
      </c>
      <c r="I87">
        <v>74.44</v>
      </c>
      <c r="J87" s="16">
        <v>3.4229999999999899E-2</v>
      </c>
      <c r="K87" s="17">
        <v>0.45934999999999998</v>
      </c>
      <c r="L87" s="7">
        <v>27.120583801762301</v>
      </c>
      <c r="M87" s="14">
        <v>735.52606574841604</v>
      </c>
    </row>
    <row r="88" spans="1:13" x14ac:dyDescent="0.25">
      <c r="A88" t="s">
        <v>28</v>
      </c>
      <c r="B88">
        <v>2000</v>
      </c>
      <c r="C88" s="10">
        <v>52.6</v>
      </c>
      <c r="D88">
        <v>52.43</v>
      </c>
      <c r="E88">
        <v>2.65</v>
      </c>
      <c r="F88">
        <v>9.49</v>
      </c>
      <c r="G88">
        <v>2.6</v>
      </c>
      <c r="H88">
        <v>9.52</v>
      </c>
      <c r="I88">
        <v>74.72</v>
      </c>
      <c r="J88" s="16">
        <v>3.7150000000000002E-2</v>
      </c>
      <c r="K88" s="17">
        <v>0.47919</v>
      </c>
      <c r="L88" s="7">
        <v>27.2855826118317</v>
      </c>
      <c r="M88" s="14">
        <v>744.50301846709397</v>
      </c>
    </row>
    <row r="89" spans="1:13" x14ac:dyDescent="0.25">
      <c r="A89" t="s">
        <v>28</v>
      </c>
      <c r="B89">
        <v>2001</v>
      </c>
      <c r="C89" s="9">
        <v>51.35</v>
      </c>
      <c r="D89">
        <v>47.17</v>
      </c>
      <c r="E89">
        <v>2.63</v>
      </c>
      <c r="F89">
        <v>6.37</v>
      </c>
      <c r="G89">
        <v>3.97</v>
      </c>
      <c r="H89">
        <v>9.8800000000000008</v>
      </c>
      <c r="I89">
        <v>75.05</v>
      </c>
      <c r="J89" s="16">
        <v>3.9140000000000001E-2</v>
      </c>
      <c r="K89" s="17">
        <v>0.53969</v>
      </c>
      <c r="L89" s="7">
        <v>27.352236577025</v>
      </c>
      <c r="M89" s="18">
        <v>748.14484576554901</v>
      </c>
    </row>
    <row r="90" spans="1:13" x14ac:dyDescent="0.25">
      <c r="A90" t="s">
        <v>28</v>
      </c>
      <c r="B90">
        <v>2002</v>
      </c>
      <c r="C90" s="10">
        <v>50.1</v>
      </c>
      <c r="D90">
        <v>46.7</v>
      </c>
      <c r="E90">
        <v>3</v>
      </c>
      <c r="F90">
        <v>5.03</v>
      </c>
      <c r="G90">
        <v>2.61</v>
      </c>
      <c r="H90">
        <v>10.38</v>
      </c>
      <c r="I90">
        <v>75.37</v>
      </c>
      <c r="J90" s="16">
        <v>4.0820000000000002E-2</v>
      </c>
      <c r="K90" s="17">
        <v>0.59104999999999996</v>
      </c>
      <c r="L90" s="7">
        <v>27.372392489142101</v>
      </c>
      <c r="M90" s="18">
        <v>749.24787057964602</v>
      </c>
    </row>
    <row r="91" spans="1:13" x14ac:dyDescent="0.25">
      <c r="A91" t="s">
        <v>28</v>
      </c>
      <c r="B91">
        <v>2003</v>
      </c>
      <c r="C91" s="9">
        <v>50.05</v>
      </c>
      <c r="D91">
        <v>50.21</v>
      </c>
      <c r="E91">
        <v>3.46</v>
      </c>
      <c r="F91">
        <v>4.55</v>
      </c>
      <c r="G91">
        <v>2.4900000000000002</v>
      </c>
      <c r="H91">
        <v>11.03</v>
      </c>
      <c r="I91">
        <v>75.680000000000007</v>
      </c>
      <c r="J91" s="16">
        <v>4.19E-2</v>
      </c>
      <c r="K91" s="17">
        <v>0.62375000000000003</v>
      </c>
      <c r="L91" s="7">
        <v>27.315399029934301</v>
      </c>
      <c r="M91" s="18">
        <v>746.13102416453796</v>
      </c>
    </row>
    <row r="92" spans="1:13" x14ac:dyDescent="0.25">
      <c r="A92" t="s">
        <v>28</v>
      </c>
      <c r="B92">
        <v>2004</v>
      </c>
      <c r="C92" s="10">
        <v>50</v>
      </c>
      <c r="D92">
        <v>53.49</v>
      </c>
      <c r="E92">
        <v>3.94</v>
      </c>
      <c r="F92">
        <v>4.6900000000000004</v>
      </c>
      <c r="G92">
        <v>3.21</v>
      </c>
      <c r="H92">
        <v>10.49</v>
      </c>
      <c r="I92">
        <v>76</v>
      </c>
      <c r="J92" s="16">
        <v>4.43599999999999E-2</v>
      </c>
      <c r="K92" s="17">
        <v>0.69893000000000005</v>
      </c>
      <c r="L92" s="7">
        <v>27.385431158857799</v>
      </c>
      <c r="M92" s="18">
        <v>749.96183975654105</v>
      </c>
    </row>
    <row r="93" spans="1:13" x14ac:dyDescent="0.25">
      <c r="A93" t="s">
        <v>28</v>
      </c>
      <c r="B93">
        <v>2005</v>
      </c>
      <c r="C93" s="10">
        <v>50.1</v>
      </c>
      <c r="D93">
        <v>53.94</v>
      </c>
      <c r="E93">
        <v>3.56</v>
      </c>
      <c r="F93">
        <v>3.99</v>
      </c>
      <c r="G93">
        <v>2.87</v>
      </c>
      <c r="H93">
        <v>10.52</v>
      </c>
      <c r="I93">
        <v>76.31</v>
      </c>
      <c r="J93" s="16">
        <v>4.8550000000000003E-2</v>
      </c>
      <c r="K93" s="17">
        <v>0.82632000000000005</v>
      </c>
      <c r="L93" s="7">
        <v>27.500316458452801</v>
      </c>
      <c r="M93" s="18">
        <v>756.26740531505004</v>
      </c>
    </row>
    <row r="94" spans="1:13" x14ac:dyDescent="0.25">
      <c r="A94" t="s">
        <v>28</v>
      </c>
      <c r="B94">
        <v>2006</v>
      </c>
      <c r="C94" s="10">
        <v>48.9</v>
      </c>
      <c r="D94">
        <v>56.09</v>
      </c>
      <c r="E94">
        <v>3.57</v>
      </c>
      <c r="F94">
        <v>3.63</v>
      </c>
      <c r="G94">
        <v>2.27</v>
      </c>
      <c r="H94">
        <v>10.34</v>
      </c>
      <c r="I94">
        <v>76.62</v>
      </c>
      <c r="J94" s="16">
        <v>4.9090000000000002E-2</v>
      </c>
      <c r="K94" s="17">
        <v>0.84282999999999997</v>
      </c>
      <c r="L94" s="7">
        <v>27.606096464404601</v>
      </c>
      <c r="M94" s="18">
        <v>762.096562002013</v>
      </c>
    </row>
    <row r="95" spans="1:13" x14ac:dyDescent="0.25">
      <c r="A95" t="s">
        <v>28</v>
      </c>
      <c r="B95">
        <v>2007</v>
      </c>
      <c r="C95" s="9">
        <v>49.4</v>
      </c>
      <c r="D95">
        <v>56.8</v>
      </c>
      <c r="E95">
        <v>3.63</v>
      </c>
      <c r="F95">
        <v>3.97</v>
      </c>
      <c r="G95">
        <v>2.95</v>
      </c>
      <c r="H95">
        <v>10.41</v>
      </c>
      <c r="I95">
        <v>76.92</v>
      </c>
      <c r="J95" s="16">
        <v>5.0110000000000002E-2</v>
      </c>
      <c r="K95" s="17">
        <v>0.87404000000000004</v>
      </c>
      <c r="L95" s="7">
        <v>27.6823766391453</v>
      </c>
      <c r="M95" s="18">
        <v>766.313976391501</v>
      </c>
    </row>
    <row r="96" spans="1:13" x14ac:dyDescent="0.25">
      <c r="A96" t="s">
        <v>28</v>
      </c>
      <c r="B96">
        <v>2008</v>
      </c>
      <c r="C96" s="10">
        <v>49.9</v>
      </c>
      <c r="D96">
        <v>57.78</v>
      </c>
      <c r="E96">
        <v>3.87</v>
      </c>
      <c r="F96">
        <v>5.12</v>
      </c>
      <c r="G96">
        <v>2.68</v>
      </c>
      <c r="H96">
        <v>10.73</v>
      </c>
      <c r="I96">
        <v>77.22</v>
      </c>
      <c r="J96" s="16">
        <v>4.8730000000000002E-2</v>
      </c>
      <c r="K96" s="16">
        <v>0.83176000000000005</v>
      </c>
      <c r="L96" s="7">
        <v>27.735369781086</v>
      </c>
      <c r="M96" s="14">
        <v>769.25073689357896</v>
      </c>
    </row>
    <row r="97" spans="1:13" x14ac:dyDescent="0.25">
      <c r="A97" t="s">
        <v>28</v>
      </c>
      <c r="B97">
        <v>2009</v>
      </c>
      <c r="C97" s="9">
        <v>48.55</v>
      </c>
      <c r="D97">
        <v>55.97</v>
      </c>
      <c r="E97">
        <v>5.36</v>
      </c>
      <c r="F97">
        <v>5.3</v>
      </c>
      <c r="G97">
        <v>2.1800000000000002</v>
      </c>
      <c r="H97">
        <v>11.92</v>
      </c>
      <c r="I97">
        <v>77.52</v>
      </c>
      <c r="J97" s="16">
        <v>5.0959999999999998E-2</v>
      </c>
      <c r="K97" s="16">
        <v>0.81376999999999999</v>
      </c>
      <c r="L97" s="7">
        <v>27.5257128386151</v>
      </c>
      <c r="M97" s="14">
        <v>757.66486727390304</v>
      </c>
    </row>
    <row r="98" spans="1:13" x14ac:dyDescent="0.25">
      <c r="A98" t="s">
        <v>28</v>
      </c>
      <c r="B98">
        <v>2010</v>
      </c>
      <c r="C98" s="10">
        <v>47.2</v>
      </c>
      <c r="D98">
        <v>60.76</v>
      </c>
      <c r="E98">
        <v>5.3</v>
      </c>
      <c r="F98">
        <v>4.16</v>
      </c>
      <c r="G98">
        <v>2.89</v>
      </c>
      <c r="H98">
        <v>11.77</v>
      </c>
      <c r="I98">
        <v>77.819999999999894</v>
      </c>
      <c r="J98" s="16">
        <v>5.0880000000000002E-2</v>
      </c>
      <c r="K98" s="16">
        <v>0.78413999999999995</v>
      </c>
      <c r="L98" s="7">
        <v>27.6872129608774</v>
      </c>
      <c r="M98" s="14">
        <v>766.58176154098101</v>
      </c>
    </row>
    <row r="99" spans="1:13" x14ac:dyDescent="0.25">
      <c r="A99" t="s">
        <v>28</v>
      </c>
      <c r="B99">
        <v>2011</v>
      </c>
      <c r="C99" s="9">
        <v>47.95</v>
      </c>
      <c r="D99">
        <v>63.47</v>
      </c>
      <c r="E99">
        <v>5.17</v>
      </c>
      <c r="F99">
        <v>3.41</v>
      </c>
      <c r="G99">
        <v>2.02</v>
      </c>
      <c r="H99">
        <v>11.78</v>
      </c>
      <c r="I99">
        <v>78.11</v>
      </c>
      <c r="J99" s="16">
        <v>5.4210000000000001E-2</v>
      </c>
      <c r="K99" s="16">
        <v>0.79974999999999996</v>
      </c>
      <c r="L99" s="7">
        <v>27.796948372919299</v>
      </c>
      <c r="M99" s="14">
        <v>772.67033884674595</v>
      </c>
    </row>
    <row r="100" spans="1:13" x14ac:dyDescent="0.25">
      <c r="A100" t="s">
        <v>28</v>
      </c>
      <c r="B100">
        <v>2012</v>
      </c>
      <c r="C100" s="10">
        <v>48.7</v>
      </c>
      <c r="D100">
        <v>65.77</v>
      </c>
      <c r="E100">
        <v>4.8899999999999899</v>
      </c>
      <c r="F100">
        <v>4.1100000000000003</v>
      </c>
      <c r="G100">
        <v>1.52</v>
      </c>
      <c r="H100">
        <v>11.95</v>
      </c>
      <c r="I100">
        <v>78.41</v>
      </c>
      <c r="J100" s="16">
        <v>6.2469999999999998E-2</v>
      </c>
      <c r="K100" s="16">
        <v>0.79713999999999996</v>
      </c>
      <c r="L100" s="7">
        <v>27.814253746841199</v>
      </c>
      <c r="M100" s="14">
        <v>773.63271149367301</v>
      </c>
    </row>
    <row r="101" spans="1:13" x14ac:dyDescent="0.25">
      <c r="A101" t="s">
        <v>28</v>
      </c>
      <c r="B101">
        <v>2013</v>
      </c>
      <c r="C101" s="9">
        <v>48.7</v>
      </c>
      <c r="D101">
        <v>63.76</v>
      </c>
      <c r="E101">
        <v>4.91</v>
      </c>
      <c r="F101">
        <v>3.81</v>
      </c>
      <c r="G101">
        <v>4</v>
      </c>
      <c r="H101">
        <v>12.19</v>
      </c>
      <c r="I101">
        <v>78.7</v>
      </c>
      <c r="J101" s="16">
        <v>6.3649999999999998E-2</v>
      </c>
      <c r="K101" s="16">
        <v>0.81942999999999999</v>
      </c>
      <c r="L101" s="7">
        <v>27.873531055284001</v>
      </c>
      <c r="M101" s="14">
        <v>776.93373348988496</v>
      </c>
    </row>
    <row r="102" spans="1:13" x14ac:dyDescent="0.25">
      <c r="A102" t="s">
        <v>28</v>
      </c>
      <c r="B102">
        <v>2014</v>
      </c>
      <c r="C102" s="10">
        <v>48.7</v>
      </c>
      <c r="D102">
        <v>64.930000000000007</v>
      </c>
      <c r="E102">
        <v>4.8099999999999898</v>
      </c>
      <c r="F102">
        <v>4.0199999999999898</v>
      </c>
      <c r="G102">
        <v>2.16</v>
      </c>
      <c r="H102">
        <v>12.19</v>
      </c>
      <c r="I102">
        <v>78.989999999999995</v>
      </c>
      <c r="J102" s="16">
        <v>6.583E-2</v>
      </c>
      <c r="K102" s="16">
        <v>0.81852999999999998</v>
      </c>
      <c r="L102" s="7">
        <v>27.905128567145301</v>
      </c>
      <c r="M102" s="14">
        <v>778.69620034891295</v>
      </c>
    </row>
    <row r="103" spans="1:13" x14ac:dyDescent="0.25">
      <c r="A103" t="s">
        <v>28</v>
      </c>
      <c r="B103">
        <v>2015</v>
      </c>
      <c r="C103" s="9">
        <v>48.2</v>
      </c>
      <c r="D103">
        <v>71.09</v>
      </c>
      <c r="E103">
        <v>4.3099999999999898</v>
      </c>
      <c r="F103">
        <v>2.72</v>
      </c>
      <c r="G103">
        <v>3.09</v>
      </c>
      <c r="H103">
        <v>12.32</v>
      </c>
      <c r="I103">
        <v>79.290000000000006</v>
      </c>
      <c r="J103" s="16">
        <v>5.765E-2</v>
      </c>
      <c r="K103" s="16">
        <v>0.82496000000000003</v>
      </c>
      <c r="L103" s="7">
        <v>27.789621941691198</v>
      </c>
      <c r="M103" s="14">
        <v>772.26308766212696</v>
      </c>
    </row>
    <row r="104" spans="1:13" x14ac:dyDescent="0.25">
      <c r="A104" t="s">
        <v>28</v>
      </c>
      <c r="B104">
        <v>2016</v>
      </c>
      <c r="C104" s="10">
        <v>47.7</v>
      </c>
      <c r="D104">
        <v>76.06</v>
      </c>
      <c r="E104">
        <v>3.86</v>
      </c>
      <c r="F104">
        <v>2.82</v>
      </c>
      <c r="G104">
        <v>3.61</v>
      </c>
      <c r="H104">
        <v>12.01</v>
      </c>
      <c r="I104">
        <v>79.58</v>
      </c>
      <c r="J104" s="16">
        <v>5.5030000000000003E-2</v>
      </c>
      <c r="K104" s="16">
        <v>0.82904</v>
      </c>
      <c r="L104" s="7">
        <v>27.706585867249</v>
      </c>
      <c r="M104" s="14">
        <v>767.65490041924602</v>
      </c>
    </row>
    <row r="105" spans="1:13" x14ac:dyDescent="0.25">
      <c r="A105" t="s">
        <v>28</v>
      </c>
      <c r="B105">
        <v>2017</v>
      </c>
      <c r="C105" s="9">
        <v>47.2</v>
      </c>
      <c r="D105">
        <v>77.12</v>
      </c>
      <c r="E105">
        <v>3.42</v>
      </c>
      <c r="F105">
        <v>6.04</v>
      </c>
      <c r="G105">
        <v>2.86</v>
      </c>
      <c r="H105">
        <v>11.62</v>
      </c>
      <c r="I105">
        <v>79.87</v>
      </c>
      <c r="J105" s="16">
        <v>5.6750000000000002E-2</v>
      </c>
      <c r="K105" s="16">
        <v>0.81096999999999997</v>
      </c>
      <c r="L105" s="7">
        <v>27.778502763046401</v>
      </c>
      <c r="M105" s="14">
        <v>771.64521575658</v>
      </c>
    </row>
    <row r="106" spans="1:13" x14ac:dyDescent="0.25">
      <c r="A106" t="s">
        <v>28</v>
      </c>
      <c r="B106">
        <v>2018</v>
      </c>
      <c r="C106" s="10">
        <v>46.7</v>
      </c>
      <c r="D106">
        <v>80.56</v>
      </c>
      <c r="E106">
        <v>3.27</v>
      </c>
      <c r="F106">
        <v>4.9000000000000004</v>
      </c>
      <c r="G106">
        <v>3.1</v>
      </c>
      <c r="H106">
        <v>11.57</v>
      </c>
      <c r="I106">
        <v>80.16</v>
      </c>
      <c r="J106" s="16">
        <v>5.672E-2</v>
      </c>
      <c r="K106" s="16">
        <v>0.81057000000000001</v>
      </c>
      <c r="L106" s="7">
        <v>27.831841800849901</v>
      </c>
      <c r="M106" s="14">
        <v>774.61141802753605</v>
      </c>
    </row>
    <row r="107" spans="1:13" x14ac:dyDescent="0.25">
      <c r="A107" t="s">
        <v>28</v>
      </c>
      <c r="B107">
        <v>2019</v>
      </c>
      <c r="C107" s="9">
        <v>46.05</v>
      </c>
      <c r="D107">
        <v>77.900000000000006</v>
      </c>
      <c r="E107">
        <v>3.48</v>
      </c>
      <c r="F107">
        <v>3.64</v>
      </c>
      <c r="G107">
        <v>2.36</v>
      </c>
      <c r="H107">
        <v>11.39</v>
      </c>
      <c r="I107">
        <v>80.44</v>
      </c>
      <c r="J107" s="16">
        <v>5.7669999999999999E-2</v>
      </c>
      <c r="K107" s="16">
        <v>0.81338999999999995</v>
      </c>
      <c r="L107" s="7">
        <v>27.869257847272799</v>
      </c>
      <c r="M107" s="14">
        <v>776.69553295777803</v>
      </c>
    </row>
    <row r="108" spans="1:13" x14ac:dyDescent="0.25">
      <c r="A108" t="s">
        <v>28</v>
      </c>
      <c r="B108">
        <v>2020</v>
      </c>
      <c r="C108" s="10">
        <v>45.4</v>
      </c>
      <c r="D108">
        <v>76.94</v>
      </c>
      <c r="E108">
        <v>4.45</v>
      </c>
      <c r="F108">
        <v>3.4</v>
      </c>
      <c r="G108">
        <v>2.89</v>
      </c>
      <c r="H108">
        <v>12.51</v>
      </c>
      <c r="I108">
        <v>80.73</v>
      </c>
      <c r="J108" s="16">
        <v>5.4289999999999998E-2</v>
      </c>
      <c r="K108" s="16">
        <v>0.80764999999999998</v>
      </c>
      <c r="L108" s="7">
        <v>27.717671147194402</v>
      </c>
      <c r="M108" s="14">
        <v>768.26929382401397</v>
      </c>
    </row>
    <row r="109" spans="1:13" x14ac:dyDescent="0.25">
      <c r="A109" t="s">
        <v>28</v>
      </c>
      <c r="B109">
        <v>2021</v>
      </c>
      <c r="C109" s="12">
        <v>45.74</v>
      </c>
      <c r="D109">
        <v>83.94</v>
      </c>
      <c r="E109">
        <v>4.09</v>
      </c>
      <c r="F109">
        <v>5.69</v>
      </c>
      <c r="G109">
        <v>2.63</v>
      </c>
      <c r="H109">
        <v>11.8</v>
      </c>
      <c r="I109">
        <v>81.02</v>
      </c>
      <c r="J109" s="16">
        <v>4.2410000000000003E-2</v>
      </c>
      <c r="K109" s="16">
        <v>0.78847</v>
      </c>
      <c r="L109" s="7">
        <v>27.872270806038099</v>
      </c>
      <c r="M109" s="15">
        <v>776.86347988512705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122E1-448B-4876-9EE6-E565321626DF}">
  <dimension ref="A2:M45"/>
  <sheetViews>
    <sheetView workbookViewId="0">
      <selection activeCell="E53" sqref="E53"/>
    </sheetView>
  </sheetViews>
  <sheetFormatPr baseColWidth="10" defaultRowHeight="15" x14ac:dyDescent="0.25"/>
  <cols>
    <col min="2" max="2" width="16.5703125" bestFit="1" customWidth="1"/>
    <col min="3" max="3" width="12.28515625" bestFit="1" customWidth="1"/>
    <col min="4" max="4" width="12.5703125" bestFit="1" customWidth="1"/>
    <col min="5" max="9" width="12.28515625" bestFit="1" customWidth="1"/>
    <col min="10" max="12" width="11.7109375" bestFit="1" customWidth="1"/>
    <col min="13" max="13" width="13.5703125" bestFit="1" customWidth="1"/>
  </cols>
  <sheetData>
    <row r="2" spans="2:13" x14ac:dyDescent="0.25">
      <c r="B2" s="21"/>
      <c r="C2" s="21" t="s">
        <v>46</v>
      </c>
      <c r="D2" s="21" t="s">
        <v>47</v>
      </c>
      <c r="E2" s="21" t="s">
        <v>48</v>
      </c>
      <c r="F2" s="21" t="s">
        <v>49</v>
      </c>
      <c r="G2" s="21" t="s">
        <v>50</v>
      </c>
      <c r="H2" s="21" t="s">
        <v>67</v>
      </c>
      <c r="I2" s="21" t="s">
        <v>51</v>
      </c>
      <c r="J2" s="21" t="s">
        <v>52</v>
      </c>
      <c r="K2" s="21" t="s">
        <v>68</v>
      </c>
      <c r="L2" s="21" t="s">
        <v>53</v>
      </c>
      <c r="M2" s="21" t="s">
        <v>54</v>
      </c>
    </row>
    <row r="3" spans="2:13" x14ac:dyDescent="0.25">
      <c r="B3" s="19" t="s">
        <v>55</v>
      </c>
      <c r="C3" s="20">
        <v>50.041670000000003</v>
      </c>
      <c r="D3" s="20">
        <v>51.269069999999999</v>
      </c>
      <c r="E3" s="20">
        <v>7.1928700000000001</v>
      </c>
      <c r="F3" s="20">
        <v>5.7661110000000004</v>
      </c>
      <c r="G3" s="20">
        <v>4.1291669999999998</v>
      </c>
      <c r="H3" s="20">
        <v>12.68417</v>
      </c>
      <c r="I3" s="20">
        <v>79.094629999999995</v>
      </c>
      <c r="J3" s="20">
        <v>8.3949999999999997E-2</v>
      </c>
      <c r="K3" s="20">
        <v>0.58044700000000005</v>
      </c>
      <c r="L3" s="20">
        <v>26.161539999999999</v>
      </c>
      <c r="M3" s="20">
        <v>685.3415</v>
      </c>
    </row>
    <row r="4" spans="2:13" x14ac:dyDescent="0.25">
      <c r="B4" s="19" t="s">
        <v>56</v>
      </c>
      <c r="C4" s="20">
        <v>50.1</v>
      </c>
      <c r="D4" s="20">
        <v>50.81</v>
      </c>
      <c r="E4" s="20">
        <v>6.3449999999999998</v>
      </c>
      <c r="F4" s="20">
        <v>3.8250000000000002</v>
      </c>
      <c r="G4" s="20">
        <v>3.62</v>
      </c>
      <c r="H4" s="20">
        <v>12.25</v>
      </c>
      <c r="I4" s="20">
        <v>77.864999999999995</v>
      </c>
      <c r="J4" s="20">
        <v>6.0400000000000002E-2</v>
      </c>
      <c r="K4" s="20">
        <v>0.56365500000000002</v>
      </c>
      <c r="L4" s="20">
        <v>26.131139999999998</v>
      </c>
      <c r="M4" s="20">
        <v>682.8365</v>
      </c>
    </row>
    <row r="5" spans="2:13" x14ac:dyDescent="0.25">
      <c r="B5" s="19" t="s">
        <v>57</v>
      </c>
      <c r="C5" s="20">
        <v>58.7</v>
      </c>
      <c r="D5" s="20">
        <v>83.94</v>
      </c>
      <c r="E5" s="20">
        <v>20.52</v>
      </c>
      <c r="F5" s="20">
        <v>35</v>
      </c>
      <c r="G5" s="20">
        <v>11.9</v>
      </c>
      <c r="H5" s="20">
        <v>22.16</v>
      </c>
      <c r="I5" s="20">
        <v>87.82</v>
      </c>
      <c r="J5" s="20">
        <v>0.26200000000000001</v>
      </c>
      <c r="K5" s="20">
        <v>0.93308999999999997</v>
      </c>
      <c r="L5" s="20">
        <v>27.90513</v>
      </c>
      <c r="M5" s="20">
        <v>778.69619999999998</v>
      </c>
    </row>
    <row r="6" spans="2:13" x14ac:dyDescent="0.25">
      <c r="B6" s="19" t="s">
        <v>58</v>
      </c>
      <c r="C6" s="20">
        <v>40.200000000000003</v>
      </c>
      <c r="D6" s="20">
        <v>30.93</v>
      </c>
      <c r="E6" s="20">
        <v>2.6</v>
      </c>
      <c r="F6" s="20">
        <v>0.19</v>
      </c>
      <c r="G6" s="20">
        <v>0.39</v>
      </c>
      <c r="H6" s="20">
        <v>8.1199999999999992</v>
      </c>
      <c r="I6" s="20">
        <v>70.95</v>
      </c>
      <c r="J6" s="20">
        <v>1.5859999999999999E-2</v>
      </c>
      <c r="K6" s="20">
        <v>5.9880000000000003E-2</v>
      </c>
      <c r="L6" s="20">
        <v>24.639030000000002</v>
      </c>
      <c r="M6" s="20">
        <v>607.08169999999996</v>
      </c>
    </row>
    <row r="7" spans="2:13" x14ac:dyDescent="0.25">
      <c r="B7" s="19" t="s">
        <v>59</v>
      </c>
      <c r="C7" s="20">
        <v>4.3770280000000001</v>
      </c>
      <c r="D7" s="20">
        <v>13.87317</v>
      </c>
      <c r="E7" s="20">
        <v>3.8249900000000001</v>
      </c>
      <c r="F7" s="20">
        <v>5.8230389999999996</v>
      </c>
      <c r="G7" s="20">
        <v>2.1818610000000001</v>
      </c>
      <c r="H7" s="20">
        <v>2.4671029999999998</v>
      </c>
      <c r="I7" s="20">
        <v>5.0201750000000001</v>
      </c>
      <c r="J7" s="20">
        <v>6.6110000000000002E-2</v>
      </c>
      <c r="K7" s="20">
        <v>0.21060400000000001</v>
      </c>
      <c r="L7" s="20">
        <v>0.96113899999999997</v>
      </c>
      <c r="M7" s="20">
        <v>50.57103</v>
      </c>
    </row>
    <row r="8" spans="2:13" x14ac:dyDescent="0.25">
      <c r="B8" s="19" t="s">
        <v>60</v>
      </c>
      <c r="C8" s="20">
        <v>-7.9086000000000004E-2</v>
      </c>
      <c r="D8" s="20">
        <v>0.40470200000000001</v>
      </c>
      <c r="E8" s="20">
        <v>1.1116280000000001</v>
      </c>
      <c r="F8" s="20">
        <v>3.0325880000000001</v>
      </c>
      <c r="G8" s="20">
        <v>1.4197599999999999</v>
      </c>
      <c r="H8" s="20">
        <v>1.058076</v>
      </c>
      <c r="I8" s="20">
        <v>0.49129299999999998</v>
      </c>
      <c r="J8" s="20">
        <v>1.0695300000000001</v>
      </c>
      <c r="K8" s="20">
        <v>-0.58158900000000002</v>
      </c>
      <c r="L8" s="20">
        <v>0.29700399999999999</v>
      </c>
      <c r="M8" s="20">
        <v>0.35019299999999998</v>
      </c>
    </row>
    <row r="9" spans="2:13" x14ac:dyDescent="0.25">
      <c r="B9" s="19" t="s">
        <v>61</v>
      </c>
      <c r="C9" s="20">
        <v>2.1030220000000002</v>
      </c>
      <c r="D9" s="20">
        <v>2.1994739999999999</v>
      </c>
      <c r="E9" s="20">
        <v>4.0625460000000002</v>
      </c>
      <c r="F9" s="20">
        <v>13.47024</v>
      </c>
      <c r="G9" s="20">
        <v>5.1971470000000002</v>
      </c>
      <c r="H9" s="20">
        <v>4.871454</v>
      </c>
      <c r="I9" s="20">
        <v>1.993727</v>
      </c>
      <c r="J9" s="20">
        <v>2.8847100000000001</v>
      </c>
      <c r="K9" s="20">
        <v>2.6832419999999999</v>
      </c>
      <c r="L9" s="20">
        <v>2.0651069999999998</v>
      </c>
      <c r="M9" s="20">
        <v>2.0922190000000001</v>
      </c>
    </row>
    <row r="10" spans="2:13" x14ac:dyDescent="0.25"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</row>
    <row r="11" spans="2:13" x14ac:dyDescent="0.25">
      <c r="B11" s="19" t="s">
        <v>62</v>
      </c>
      <c r="C11" s="20">
        <v>3.7331460000000001</v>
      </c>
      <c r="D11" s="20">
        <v>5.8318919999999999</v>
      </c>
      <c r="E11" s="20">
        <v>27.323409999999999</v>
      </c>
      <c r="F11" s="20">
        <v>658.85530000000006</v>
      </c>
      <c r="G11" s="20">
        <v>58.006459999999997</v>
      </c>
      <c r="H11" s="20">
        <v>35.911960000000001</v>
      </c>
      <c r="I11" s="20">
        <v>8.9012740000000008</v>
      </c>
      <c r="J11" s="20">
        <v>20.649920000000002</v>
      </c>
      <c r="K11" s="20">
        <v>6.5399289999999999</v>
      </c>
      <c r="L11" s="20">
        <v>5.5209250000000001</v>
      </c>
      <c r="M11" s="20">
        <v>5.9157330000000004</v>
      </c>
    </row>
    <row r="12" spans="2:13" x14ac:dyDescent="0.25">
      <c r="B12" s="19" t="s">
        <v>63</v>
      </c>
      <c r="C12" s="20">
        <v>0.15465300000000001</v>
      </c>
      <c r="D12" s="20">
        <v>5.4153E-2</v>
      </c>
      <c r="E12" s="20">
        <v>9.9999999999999995E-7</v>
      </c>
      <c r="F12" s="20">
        <v>0</v>
      </c>
      <c r="G12" s="20">
        <v>0</v>
      </c>
      <c r="H12" s="20">
        <v>0</v>
      </c>
      <c r="I12" s="20">
        <v>1.1671000000000001E-2</v>
      </c>
      <c r="J12" s="20">
        <v>3.3000000000000003E-5</v>
      </c>
      <c r="K12" s="20">
        <v>3.8008E-2</v>
      </c>
      <c r="L12" s="20">
        <v>6.3263E-2</v>
      </c>
      <c r="M12" s="20">
        <v>5.1929999999999997E-2</v>
      </c>
    </row>
    <row r="13" spans="2:13" x14ac:dyDescent="0.25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</row>
    <row r="14" spans="2:13" x14ac:dyDescent="0.25">
      <c r="B14" s="19" t="s">
        <v>64</v>
      </c>
      <c r="C14" s="22">
        <v>5404.5</v>
      </c>
      <c r="D14" s="22">
        <v>5537.06</v>
      </c>
      <c r="E14" s="22">
        <v>776.83</v>
      </c>
      <c r="F14" s="22">
        <v>622.74</v>
      </c>
      <c r="G14" s="22">
        <v>445.95</v>
      </c>
      <c r="H14" s="22">
        <v>1369.89</v>
      </c>
      <c r="I14" s="22">
        <v>8542.2199999999993</v>
      </c>
      <c r="J14" s="22">
        <v>9.0665499999999994</v>
      </c>
      <c r="K14" s="22">
        <v>62.688249999999996</v>
      </c>
      <c r="L14" s="22">
        <v>2825.4459999999999</v>
      </c>
      <c r="M14" s="22">
        <v>74016.88</v>
      </c>
    </row>
    <row r="15" spans="2:13" x14ac:dyDescent="0.25">
      <c r="B15" s="19" t="s">
        <v>65</v>
      </c>
      <c r="C15" s="22">
        <v>2049.9459999999999</v>
      </c>
      <c r="D15" s="22">
        <v>20593.740000000002</v>
      </c>
      <c r="E15" s="22">
        <v>1565.4690000000001</v>
      </c>
      <c r="F15" s="22">
        <v>3628.1329999999998</v>
      </c>
      <c r="G15" s="22">
        <v>509.37540000000001</v>
      </c>
      <c r="H15" s="22">
        <v>651.26580000000001</v>
      </c>
      <c r="I15" s="22">
        <v>2696.6309999999999</v>
      </c>
      <c r="J15" s="22">
        <v>0.46764499999999998</v>
      </c>
      <c r="K15" s="22">
        <v>4.7458679999999998</v>
      </c>
      <c r="L15" s="22">
        <v>98.845389999999995</v>
      </c>
      <c r="M15" s="22">
        <v>273644.90000000002</v>
      </c>
    </row>
    <row r="16" spans="2:13" x14ac:dyDescent="0.25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13" x14ac:dyDescent="0.25">
      <c r="B17" s="21" t="s">
        <v>66</v>
      </c>
      <c r="C17" s="21">
        <v>108</v>
      </c>
      <c r="D17" s="21">
        <v>108</v>
      </c>
      <c r="E17" s="21">
        <v>108</v>
      </c>
      <c r="F17" s="21">
        <v>108</v>
      </c>
      <c r="G17" s="21">
        <v>108</v>
      </c>
      <c r="H17" s="21">
        <v>108</v>
      </c>
      <c r="I17" s="21">
        <v>108</v>
      </c>
      <c r="J17" s="21">
        <v>108</v>
      </c>
      <c r="K17" s="21">
        <v>108</v>
      </c>
      <c r="L17" s="21">
        <v>108</v>
      </c>
      <c r="M17" s="21">
        <v>108</v>
      </c>
    </row>
    <row r="19" spans="1:13" x14ac:dyDescent="0.25">
      <c r="A19" t="s">
        <v>69</v>
      </c>
    </row>
    <row r="20" spans="1:13" x14ac:dyDescent="0.25">
      <c r="B20" s="23"/>
      <c r="C20" s="24" t="s">
        <v>82</v>
      </c>
      <c r="D20" s="24" t="s">
        <v>83</v>
      </c>
      <c r="E20" s="24" t="s">
        <v>84</v>
      </c>
      <c r="F20" s="24" t="s">
        <v>85</v>
      </c>
      <c r="G20" s="24" t="s">
        <v>86</v>
      </c>
      <c r="H20" s="24" t="s">
        <v>87</v>
      </c>
      <c r="I20" s="24" t="s">
        <v>88</v>
      </c>
      <c r="J20" s="24" t="s">
        <v>89</v>
      </c>
      <c r="K20" s="24" t="s">
        <v>90</v>
      </c>
      <c r="L20" s="24" t="s">
        <v>91</v>
      </c>
      <c r="M20" s="24" t="s">
        <v>92</v>
      </c>
    </row>
    <row r="21" spans="1:13" x14ac:dyDescent="0.25">
      <c r="B21" s="26" t="s">
        <v>71</v>
      </c>
      <c r="C21" s="28">
        <v>1</v>
      </c>
      <c r="D21" s="28">
        <v>-0.57412513294517598</v>
      </c>
      <c r="E21" s="28">
        <v>0.53040242265110804</v>
      </c>
      <c r="F21" s="28">
        <v>0.43359605202055101</v>
      </c>
      <c r="G21" s="28">
        <v>-0.13729829184584999</v>
      </c>
      <c r="H21" s="28">
        <v>0.20171082660833201</v>
      </c>
      <c r="I21" s="28">
        <v>-0.42173159315297998</v>
      </c>
      <c r="J21" s="28">
        <v>0.48787504569703499</v>
      </c>
      <c r="K21" s="28">
        <v>-0.38352657989011302</v>
      </c>
      <c r="L21" s="28">
        <v>-0.37785564120098097</v>
      </c>
      <c r="M21" s="28">
        <v>-0.37288429365676501</v>
      </c>
    </row>
    <row r="22" spans="1:13" x14ac:dyDescent="0.25">
      <c r="B22" s="26" t="s">
        <v>72</v>
      </c>
      <c r="C22" s="28">
        <v>-0.57412513294517598</v>
      </c>
      <c r="D22" s="28">
        <v>1</v>
      </c>
      <c r="E22" s="28">
        <v>-0.32821620125613499</v>
      </c>
      <c r="F22" s="28">
        <v>-0.22319645259372201</v>
      </c>
      <c r="G22" s="28">
        <v>0.34163542758577198</v>
      </c>
      <c r="H22" s="28">
        <v>-0.35743972372117799</v>
      </c>
      <c r="I22" s="28">
        <v>0.63387869109741102</v>
      </c>
      <c r="J22" s="28">
        <v>-0.40817129912028</v>
      </c>
      <c r="K22" s="28">
        <v>-8.6098446951700998E-4</v>
      </c>
      <c r="L22" s="28">
        <v>0.45692041759172097</v>
      </c>
      <c r="M22" s="28">
        <v>0.45885568488037898</v>
      </c>
    </row>
    <row r="23" spans="1:13" x14ac:dyDescent="0.25">
      <c r="B23" s="26" t="s">
        <v>73</v>
      </c>
      <c r="C23" s="28">
        <v>0.53040242265110804</v>
      </c>
      <c r="D23" s="28">
        <v>-0.32821620125613499</v>
      </c>
      <c r="E23" s="28">
        <v>1</v>
      </c>
      <c r="F23" s="28">
        <v>0.10608462344717</v>
      </c>
      <c r="G23" s="28">
        <v>9.2802480609086399E-2</v>
      </c>
      <c r="H23" s="28">
        <v>0.75130057558255303</v>
      </c>
      <c r="I23" s="28">
        <v>0.14359929832894</v>
      </c>
      <c r="J23" s="28">
        <v>0.73976859332562395</v>
      </c>
      <c r="K23" s="28">
        <v>-0.53463355261179302</v>
      </c>
      <c r="L23" s="28">
        <v>-0.35438865320155999</v>
      </c>
      <c r="M23" s="28">
        <v>-0.35934335067876999</v>
      </c>
    </row>
    <row r="24" spans="1:13" x14ac:dyDescent="0.25">
      <c r="B24" s="26" t="s">
        <v>75</v>
      </c>
      <c r="C24" s="28">
        <v>0.43359605202055101</v>
      </c>
      <c r="D24" s="28">
        <v>-0.22319645259372201</v>
      </c>
      <c r="E24" s="28">
        <v>0.10608462344717</v>
      </c>
      <c r="F24" s="28">
        <v>1</v>
      </c>
      <c r="G24" s="28">
        <v>-0.19384468449247499</v>
      </c>
      <c r="H24" s="28">
        <v>-4.7524701083387202E-2</v>
      </c>
      <c r="I24" s="28">
        <v>-0.41340801279143702</v>
      </c>
      <c r="J24" s="28">
        <v>0.12030573003667699</v>
      </c>
      <c r="K24" s="28">
        <v>-0.25087205877324098</v>
      </c>
      <c r="L24" s="28">
        <v>-1.8998058602885001E-2</v>
      </c>
      <c r="M24" s="28">
        <v>-1.94883207039333E-2</v>
      </c>
    </row>
    <row r="25" spans="1:13" x14ac:dyDescent="0.25">
      <c r="B25" s="26" t="s">
        <v>74</v>
      </c>
      <c r="C25" s="28">
        <v>-0.13729829184584999</v>
      </c>
      <c r="D25" s="28">
        <v>0.34163542758577198</v>
      </c>
      <c r="E25" s="28">
        <v>9.2802480609086399E-2</v>
      </c>
      <c r="F25" s="28">
        <v>-0.19384468449247499</v>
      </c>
      <c r="G25" s="28">
        <v>1</v>
      </c>
      <c r="H25" s="28">
        <v>-0.10080135342907</v>
      </c>
      <c r="I25" s="28">
        <v>0.56854843525318899</v>
      </c>
      <c r="J25" s="28">
        <v>-2.8968785983737699E-2</v>
      </c>
      <c r="K25" s="28">
        <v>-0.40111534747009098</v>
      </c>
      <c r="L25" s="28">
        <v>-0.24645659449219701</v>
      </c>
      <c r="M25" s="28">
        <v>-0.25132355659583</v>
      </c>
    </row>
    <row r="26" spans="1:13" x14ac:dyDescent="0.25">
      <c r="B26" s="26" t="s">
        <v>76</v>
      </c>
      <c r="C26" s="28">
        <v>0.20171082660833201</v>
      </c>
      <c r="D26" s="28">
        <v>-0.35743972372117799</v>
      </c>
      <c r="E26" s="28">
        <v>0.75130057558255303</v>
      </c>
      <c r="F26" s="28">
        <v>-4.7524701083387202E-2</v>
      </c>
      <c r="G26" s="28">
        <v>-0.10080135342907</v>
      </c>
      <c r="H26" s="28">
        <v>1</v>
      </c>
      <c r="I26" s="28">
        <v>6.7058170009634196E-2</v>
      </c>
      <c r="J26" s="28">
        <v>0.68204796735196804</v>
      </c>
      <c r="K26" s="28">
        <v>-0.17055339300303299</v>
      </c>
      <c r="L26" s="28">
        <v>-0.18364027066511401</v>
      </c>
      <c r="M26" s="28">
        <v>-0.188902878097747</v>
      </c>
    </row>
    <row r="27" spans="1:13" x14ac:dyDescent="0.25">
      <c r="B27" s="26" t="s">
        <v>77</v>
      </c>
      <c r="C27" s="28">
        <v>-0.42173159315297998</v>
      </c>
      <c r="D27" s="28">
        <v>0.63387869109741102</v>
      </c>
      <c r="E27" s="28">
        <v>0.14359929832894</v>
      </c>
      <c r="F27" s="28">
        <v>-0.41340801279143702</v>
      </c>
      <c r="G27" s="28">
        <v>0.56854843525318899</v>
      </c>
      <c r="H27" s="28">
        <v>6.7058170009634196E-2</v>
      </c>
      <c r="I27" s="28">
        <v>1</v>
      </c>
      <c r="J27" s="28">
        <v>3.9588746112206002E-2</v>
      </c>
      <c r="K27" s="28">
        <v>-0.44642842145932898</v>
      </c>
      <c r="L27" s="28">
        <v>7.1853209812716798E-2</v>
      </c>
      <c r="M27" s="28">
        <v>6.6073032508701807E-2</v>
      </c>
    </row>
    <row r="28" spans="1:13" x14ac:dyDescent="0.25">
      <c r="B28" s="26" t="s">
        <v>78</v>
      </c>
      <c r="C28" s="28">
        <v>0.48787504569703499</v>
      </c>
      <c r="D28" s="28">
        <v>-0.40817129912028</v>
      </c>
      <c r="E28" s="28">
        <v>0.73976859332562395</v>
      </c>
      <c r="F28" s="28">
        <v>0.12030573003667699</v>
      </c>
      <c r="G28" s="28">
        <v>-2.8968785983737699E-2</v>
      </c>
      <c r="H28" s="28">
        <v>0.68204796735196804</v>
      </c>
      <c r="I28" s="28">
        <v>3.9588746112206002E-2</v>
      </c>
      <c r="J28" s="28">
        <v>1</v>
      </c>
      <c r="K28" s="28">
        <v>-0.32478705925650603</v>
      </c>
      <c r="L28" s="28">
        <v>-5.65476276205241E-2</v>
      </c>
      <c r="M28" s="28">
        <v>-6.2890989448557796E-2</v>
      </c>
    </row>
    <row r="29" spans="1:13" x14ac:dyDescent="0.25">
      <c r="B29" s="26" t="s">
        <v>79</v>
      </c>
      <c r="C29" s="28">
        <v>-0.38352657989011302</v>
      </c>
      <c r="D29" s="28">
        <v>-8.6098446951700998E-4</v>
      </c>
      <c r="E29" s="28">
        <v>-0.53463355261179302</v>
      </c>
      <c r="F29" s="28">
        <v>-0.25087205877324098</v>
      </c>
      <c r="G29" s="28">
        <v>-0.40111534747009098</v>
      </c>
      <c r="H29" s="28">
        <v>-0.17055339300303299</v>
      </c>
      <c r="I29" s="28">
        <v>-0.44642842145932898</v>
      </c>
      <c r="J29" s="28">
        <v>-0.32478705925650603</v>
      </c>
      <c r="K29" s="28">
        <v>1</v>
      </c>
      <c r="L29" s="28">
        <v>0.32932025729345499</v>
      </c>
      <c r="M29" s="28">
        <v>0.33563749256855802</v>
      </c>
    </row>
    <row r="30" spans="1:13" x14ac:dyDescent="0.25">
      <c r="B30" s="26" t="s">
        <v>80</v>
      </c>
      <c r="C30" s="28">
        <v>-0.37785564120098097</v>
      </c>
      <c r="D30" s="28">
        <v>0.45692041759172097</v>
      </c>
      <c r="E30" s="28">
        <v>-0.35438865320155999</v>
      </c>
      <c r="F30" s="28">
        <v>-1.8998058602885001E-2</v>
      </c>
      <c r="G30" s="28">
        <v>-0.24645659449219701</v>
      </c>
      <c r="H30" s="28">
        <v>-0.18364027066511401</v>
      </c>
      <c r="I30" s="28">
        <v>7.1853209812716798E-2</v>
      </c>
      <c r="J30" s="28">
        <v>-5.65476276205241E-2</v>
      </c>
      <c r="K30" s="28">
        <v>0.32932025729345499</v>
      </c>
      <c r="L30" s="28">
        <v>1</v>
      </c>
      <c r="M30" s="28">
        <v>0.99983850666124896</v>
      </c>
    </row>
    <row r="31" spans="1:13" x14ac:dyDescent="0.25">
      <c r="B31" s="26" t="s">
        <v>81</v>
      </c>
      <c r="C31" s="28">
        <v>-0.37288429365676501</v>
      </c>
      <c r="D31" s="28">
        <v>0.45885568488037898</v>
      </c>
      <c r="E31" s="28">
        <v>-0.35934335067876999</v>
      </c>
      <c r="F31" s="28">
        <v>-1.94883207039333E-2</v>
      </c>
      <c r="G31" s="28">
        <v>-0.25132355659583</v>
      </c>
      <c r="H31" s="28">
        <v>-0.188902878097747</v>
      </c>
      <c r="I31" s="28">
        <v>6.6073032508701807E-2</v>
      </c>
      <c r="J31" s="28">
        <v>-6.2890989448557796E-2</v>
      </c>
      <c r="K31" s="28">
        <v>0.33563749256855802</v>
      </c>
      <c r="L31" s="28">
        <v>0.99983850666124896</v>
      </c>
      <c r="M31" s="28">
        <v>1</v>
      </c>
    </row>
    <row r="32" spans="1:13" x14ac:dyDescent="0.25">
      <c r="B32" s="27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</row>
    <row r="33" spans="1:13" x14ac:dyDescent="0.25">
      <c r="A33" t="s">
        <v>70</v>
      </c>
      <c r="B33" s="27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</row>
    <row r="34" spans="1:13" x14ac:dyDescent="0.25">
      <c r="B34" s="24"/>
      <c r="C34" s="24" t="s">
        <v>82</v>
      </c>
      <c r="D34" s="24" t="s">
        <v>83</v>
      </c>
      <c r="E34" s="24" t="s">
        <v>84</v>
      </c>
      <c r="F34" s="24" t="s">
        <v>85</v>
      </c>
      <c r="G34" s="24" t="s">
        <v>86</v>
      </c>
      <c r="H34" s="24" t="s">
        <v>87</v>
      </c>
      <c r="I34" s="24" t="s">
        <v>88</v>
      </c>
      <c r="J34" s="24" t="s">
        <v>89</v>
      </c>
      <c r="K34" s="24" t="s">
        <v>90</v>
      </c>
      <c r="L34" s="24" t="s">
        <v>91</v>
      </c>
      <c r="M34" s="24" t="s">
        <v>92</v>
      </c>
    </row>
    <row r="35" spans="1:13" x14ac:dyDescent="0.25">
      <c r="B35" s="30" t="s">
        <v>71</v>
      </c>
      <c r="C35" s="29">
        <v>18.980982407407399</v>
      </c>
      <c r="D35" s="29">
        <v>-34.539941049382698</v>
      </c>
      <c r="E35" s="29">
        <v>8.7978220679012296</v>
      </c>
      <c r="F35" s="29">
        <v>10.9489981481481</v>
      </c>
      <c r="G35" s="29">
        <v>-1.2990671296296299</v>
      </c>
      <c r="H35" s="29">
        <v>2.1580217592592499</v>
      </c>
      <c r="I35" s="29">
        <v>-9.1810919753086395</v>
      </c>
      <c r="J35" s="29">
        <v>0.139866724845679</v>
      </c>
      <c r="K35" s="29">
        <v>-0.350268249228395</v>
      </c>
      <c r="L35" s="29">
        <v>-1.5748949098605201</v>
      </c>
      <c r="M35" s="29">
        <v>-81.774001951399299</v>
      </c>
    </row>
    <row r="36" spans="1:13" x14ac:dyDescent="0.25">
      <c r="B36" s="30" t="s">
        <v>72</v>
      </c>
      <c r="C36" s="29">
        <v>-34.539941049382698</v>
      </c>
      <c r="D36" s="29">
        <v>190.68273803155</v>
      </c>
      <c r="E36" s="29">
        <v>-17.255439934842201</v>
      </c>
      <c r="F36" s="29">
        <v>-17.8637526748971</v>
      </c>
      <c r="G36" s="29">
        <v>10.245324228395001</v>
      </c>
      <c r="H36" s="29">
        <v>-12.1206461419753</v>
      </c>
      <c r="I36" s="29">
        <v>43.738179286694098</v>
      </c>
      <c r="J36" s="29">
        <v>-0.37088956153977998</v>
      </c>
      <c r="K36" s="29">
        <v>-2.4922807784636802E-3</v>
      </c>
      <c r="L36" s="29">
        <v>6.0361855357666103</v>
      </c>
      <c r="M36" s="29">
        <v>318.943403664519</v>
      </c>
    </row>
    <row r="37" spans="1:13" x14ac:dyDescent="0.25">
      <c r="B37" s="30" t="s">
        <v>73</v>
      </c>
      <c r="C37" s="29">
        <v>8.7978220679012296</v>
      </c>
      <c r="D37" s="29">
        <v>-17.255439934842201</v>
      </c>
      <c r="E37" s="29">
        <v>14.495081575788699</v>
      </c>
      <c r="F37" s="29">
        <v>2.3409519032921802</v>
      </c>
      <c r="G37" s="29">
        <v>0.767320910493827</v>
      </c>
      <c r="H37" s="29">
        <v>7.0241102623456699</v>
      </c>
      <c r="I37" s="29">
        <v>2.73187930384087</v>
      </c>
      <c r="J37" s="29">
        <v>0.185332967069615</v>
      </c>
      <c r="K37" s="29">
        <v>-0.42669003792009502</v>
      </c>
      <c r="L37" s="29">
        <v>-1.29079259634892</v>
      </c>
      <c r="M37" s="29">
        <v>-68.865509219662698</v>
      </c>
    </row>
    <row r="38" spans="1:13" x14ac:dyDescent="0.25">
      <c r="B38" s="30" t="s">
        <v>75</v>
      </c>
      <c r="C38" s="29">
        <v>10.9489981481481</v>
      </c>
      <c r="D38" s="29">
        <v>-17.8637526748971</v>
      </c>
      <c r="E38" s="29">
        <v>2.3409519032921802</v>
      </c>
      <c r="F38" s="29">
        <v>33.593823765432099</v>
      </c>
      <c r="G38" s="29">
        <v>-2.4400050925925898</v>
      </c>
      <c r="H38" s="29">
        <v>-0.67641990740740798</v>
      </c>
      <c r="I38" s="29">
        <v>-11.9731236625514</v>
      </c>
      <c r="J38" s="29">
        <v>4.5884128755143999E-2</v>
      </c>
      <c r="K38" s="29">
        <v>-0.30480913204732502</v>
      </c>
      <c r="L38" s="29">
        <v>-0.105342899621665</v>
      </c>
      <c r="M38" s="29">
        <v>-5.6857263799443496</v>
      </c>
    </row>
    <row r="39" spans="1:13" x14ac:dyDescent="0.25">
      <c r="B39" s="30" t="s">
        <v>74</v>
      </c>
      <c r="C39" s="29">
        <v>-1.2990671296296299</v>
      </c>
      <c r="D39" s="29">
        <v>10.245324228395001</v>
      </c>
      <c r="E39" s="29">
        <v>0.767320910493827</v>
      </c>
      <c r="F39" s="29">
        <v>-2.4400050925925898</v>
      </c>
      <c r="G39" s="29">
        <v>4.7164391203703699</v>
      </c>
      <c r="H39" s="29">
        <v>-0.53757708333333298</v>
      </c>
      <c r="I39" s="29">
        <v>6.1698334876543104</v>
      </c>
      <c r="J39" s="29">
        <v>-4.1398429783950598E-3</v>
      </c>
      <c r="K39" s="29">
        <v>-0.18260907492283901</v>
      </c>
      <c r="L39" s="29">
        <v>-0.51205178596712897</v>
      </c>
      <c r="M39" s="29">
        <v>-27.474015042223002</v>
      </c>
    </row>
    <row r="40" spans="1:13" x14ac:dyDescent="0.25">
      <c r="B40" s="30" t="s">
        <v>76</v>
      </c>
      <c r="C40" s="29">
        <v>2.1580217592592499</v>
      </c>
      <c r="D40" s="29">
        <v>-12.1206461419753</v>
      </c>
      <c r="E40" s="29">
        <v>7.0241102623456699</v>
      </c>
      <c r="F40" s="29">
        <v>-0.67641990740740798</v>
      </c>
      <c r="G40" s="29">
        <v>-0.53757708333333298</v>
      </c>
      <c r="H40" s="29">
        <v>6.0302391203703696</v>
      </c>
      <c r="I40" s="29">
        <v>0.82284459876543103</v>
      </c>
      <c r="J40" s="29">
        <v>0.110211938966049</v>
      </c>
      <c r="K40" s="29">
        <v>-8.7795769830246895E-2</v>
      </c>
      <c r="L40" s="29">
        <v>-0.43142123398939902</v>
      </c>
      <c r="M40" s="29">
        <v>-23.350041670553701</v>
      </c>
    </row>
    <row r="41" spans="1:13" x14ac:dyDescent="0.25">
      <c r="B41" s="30" t="s">
        <v>77</v>
      </c>
      <c r="C41" s="29">
        <v>-9.1810919753086395</v>
      </c>
      <c r="D41" s="29">
        <v>43.738179286694098</v>
      </c>
      <c r="E41" s="29">
        <v>2.73187930384087</v>
      </c>
      <c r="F41" s="29">
        <v>-11.9731236625514</v>
      </c>
      <c r="G41" s="29">
        <v>6.1698334876543104</v>
      </c>
      <c r="H41" s="29">
        <v>0.82284459876543103</v>
      </c>
      <c r="I41" s="29">
        <v>24.968802640603499</v>
      </c>
      <c r="J41" s="29">
        <v>1.30171845507544E-2</v>
      </c>
      <c r="K41" s="29">
        <v>-0.467623851663237</v>
      </c>
      <c r="L41" s="29">
        <v>0.34348783252941301</v>
      </c>
      <c r="M41" s="29">
        <v>16.619001089815701</v>
      </c>
    </row>
    <row r="42" spans="1:13" x14ac:dyDescent="0.25">
      <c r="B42" s="30" t="s">
        <v>78</v>
      </c>
      <c r="C42" s="29">
        <v>0.139866724845679</v>
      </c>
      <c r="D42" s="29">
        <v>-0.37088956153977998</v>
      </c>
      <c r="E42" s="29">
        <v>0.185332967069615</v>
      </c>
      <c r="F42" s="29">
        <v>4.5884128755143999E-2</v>
      </c>
      <c r="G42" s="29">
        <v>-4.1398429783950598E-3</v>
      </c>
      <c r="H42" s="29">
        <v>0.110211938966049</v>
      </c>
      <c r="I42" s="29">
        <v>1.30171845507544E-2</v>
      </c>
      <c r="J42" s="29">
        <v>4.3300500303412202E-3</v>
      </c>
      <c r="K42" s="29">
        <v>-4.4801353505744103E-3</v>
      </c>
      <c r="L42" s="29">
        <v>-3.55981289715067E-3</v>
      </c>
      <c r="M42" s="29">
        <v>-0.20831315799925701</v>
      </c>
    </row>
    <row r="43" spans="1:13" x14ac:dyDescent="0.25">
      <c r="B43" s="30" t="s">
        <v>79</v>
      </c>
      <c r="C43" s="29">
        <v>-0.350268249228395</v>
      </c>
      <c r="D43" s="29">
        <v>-2.4922807784636802E-3</v>
      </c>
      <c r="E43" s="29">
        <v>-0.42669003792009502</v>
      </c>
      <c r="F43" s="29">
        <v>-0.30480913204732502</v>
      </c>
      <c r="G43" s="29">
        <v>-0.18260907492283901</v>
      </c>
      <c r="H43" s="29">
        <v>-8.7795769830246895E-2</v>
      </c>
      <c r="I43" s="29">
        <v>-0.467623851663237</v>
      </c>
      <c r="J43" s="29">
        <v>-4.4801353505744103E-3</v>
      </c>
      <c r="K43" s="29">
        <v>4.3943224453386401E-2</v>
      </c>
      <c r="L43" s="29">
        <v>6.6043599073971199E-2</v>
      </c>
      <c r="M43" s="29">
        <v>3.54158970752722</v>
      </c>
    </row>
    <row r="44" spans="1:13" x14ac:dyDescent="0.25">
      <c r="B44" s="30" t="s">
        <v>80</v>
      </c>
      <c r="C44" s="29">
        <v>-1.5748949098605201</v>
      </c>
      <c r="D44" s="29">
        <v>6.0361855357666103</v>
      </c>
      <c r="E44" s="29">
        <v>-1.29079259634892</v>
      </c>
      <c r="F44" s="29">
        <v>-0.105342899621665</v>
      </c>
      <c r="G44" s="29">
        <v>-0.51205178596712897</v>
      </c>
      <c r="H44" s="29">
        <v>-0.43142123398939902</v>
      </c>
      <c r="I44" s="29">
        <v>0.34348783252941301</v>
      </c>
      <c r="J44" s="29">
        <v>-3.55981289715067E-3</v>
      </c>
      <c r="K44" s="29">
        <v>6.6043599073971199E-2</v>
      </c>
      <c r="L44" s="29">
        <v>0.91523506606938398</v>
      </c>
      <c r="M44" s="29">
        <v>48.1479723552713</v>
      </c>
    </row>
    <row r="45" spans="1:13" x14ac:dyDescent="0.25">
      <c r="B45" s="31" t="s">
        <v>81</v>
      </c>
      <c r="C45" s="32">
        <v>-81.774001951399299</v>
      </c>
      <c r="D45" s="32">
        <v>318.943403664519</v>
      </c>
      <c r="E45" s="32">
        <v>-68.865509219662698</v>
      </c>
      <c r="F45" s="32">
        <v>-5.6857263799443496</v>
      </c>
      <c r="G45" s="32">
        <v>-27.474015042223002</v>
      </c>
      <c r="H45" s="32">
        <v>-23.350041670553701</v>
      </c>
      <c r="I45" s="32">
        <v>16.619001089815701</v>
      </c>
      <c r="J45" s="32">
        <v>-0.20831315799925701</v>
      </c>
      <c r="K45" s="32">
        <v>3.54158970752722</v>
      </c>
      <c r="L45" s="32">
        <v>48.1479723552713</v>
      </c>
      <c r="M45" s="32">
        <v>2533.7492692621299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Hoja1</vt:lpstr>
      <vt:lpstr>Hoja3</vt:lpstr>
      <vt:lpstr>Hoja5</vt:lpstr>
      <vt:lpstr>Hoja4</vt:lpstr>
    </vt:vector>
  </TitlesOfParts>
  <Company>Install Office 365 ProPlus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MARVING EDUARDO BUSTINZA, AMBROSIO</cp:lastModifiedBy>
  <dcterms:created xsi:type="dcterms:W3CDTF">2023-07-10T16:30:42Z</dcterms:created>
  <dcterms:modified xsi:type="dcterms:W3CDTF">2023-11-23T16:40:18Z</dcterms:modified>
</cp:coreProperties>
</file>