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Pycharm_data\pythonProject2\"/>
    </mc:Choice>
  </mc:AlternateContent>
  <xr:revisionPtr revIDLastSave="0" documentId="13_ncr:1_{040EFFEB-ECA1-4D65-ABC8-913D803A6011}" xr6:coauthVersionLast="47" xr6:coauthVersionMax="47" xr10:uidLastSave="{00000000-0000-0000-0000-000000000000}"/>
  <bookViews>
    <workbookView xWindow="-14730" yWindow="4800" windowWidth="21480" windowHeight="12765" xr2:uid="{00000000-000D-0000-FFFF-FFFF00000000}"/>
  </bookViews>
  <sheets>
    <sheet name="early_stage_initial_data" sheetId="1" r:id="rId1"/>
    <sheet name="RF-KNCNN" sheetId="2" r:id="rId2"/>
    <sheet name="end_stage_Se-DenseNet121" sheetId="3" r:id="rId3"/>
    <sheet name="end_stage_statistics_t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9" i="1" l="1"/>
  <c r="K69" i="1"/>
  <c r="K39" i="1"/>
  <c r="K54" i="1"/>
  <c r="K26" i="1"/>
  <c r="K12" i="1"/>
  <c r="E69" i="1"/>
  <c r="D69" i="1"/>
  <c r="C69" i="1"/>
  <c r="B69" i="1"/>
  <c r="J68" i="1"/>
  <c r="I68" i="1"/>
  <c r="H68" i="1"/>
  <c r="G68" i="1"/>
  <c r="F68" i="1"/>
  <c r="J67" i="1"/>
  <c r="I67" i="1"/>
  <c r="H67" i="1"/>
  <c r="G67" i="1"/>
  <c r="F67" i="1"/>
  <c r="J66" i="1"/>
  <c r="I66" i="1"/>
  <c r="H66" i="1"/>
  <c r="G66" i="1"/>
  <c r="F66" i="1"/>
  <c r="J65" i="1"/>
  <c r="I65" i="1"/>
  <c r="H65" i="1"/>
  <c r="G65" i="1"/>
  <c r="F65" i="1"/>
  <c r="J64" i="1"/>
  <c r="I64" i="1"/>
  <c r="H64" i="1"/>
  <c r="G64" i="1"/>
  <c r="F64" i="1"/>
  <c r="J63" i="1"/>
  <c r="I63" i="1"/>
  <c r="H63" i="1"/>
  <c r="G63" i="1"/>
  <c r="F63" i="1"/>
  <c r="J62" i="1"/>
  <c r="I62" i="1"/>
  <c r="H62" i="1"/>
  <c r="G62" i="1"/>
  <c r="F62" i="1"/>
  <c r="J61" i="1"/>
  <c r="I61" i="1"/>
  <c r="H61" i="1"/>
  <c r="G61" i="1"/>
  <c r="F61" i="1"/>
  <c r="J60" i="1"/>
  <c r="I60" i="1"/>
  <c r="H60" i="1"/>
  <c r="G60" i="1"/>
  <c r="F60" i="1"/>
  <c r="J59" i="1"/>
  <c r="I59" i="1"/>
  <c r="H59" i="1"/>
  <c r="G59" i="1"/>
  <c r="F59" i="1"/>
  <c r="F69" i="1" s="1"/>
  <c r="E54" i="1"/>
  <c r="D54" i="1"/>
  <c r="C54" i="1"/>
  <c r="B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9" i="1"/>
  <c r="I49" i="1"/>
  <c r="H49" i="1"/>
  <c r="G49" i="1"/>
  <c r="F49" i="1"/>
  <c r="J48" i="1"/>
  <c r="I48" i="1"/>
  <c r="H48" i="1"/>
  <c r="G48" i="1"/>
  <c r="F48" i="1"/>
  <c r="J47" i="1"/>
  <c r="I47" i="1"/>
  <c r="H47" i="1"/>
  <c r="G47" i="1"/>
  <c r="F47" i="1"/>
  <c r="J46" i="1"/>
  <c r="I46" i="1"/>
  <c r="H46" i="1"/>
  <c r="G46" i="1"/>
  <c r="F46" i="1"/>
  <c r="J45" i="1"/>
  <c r="I45" i="1"/>
  <c r="H45" i="1"/>
  <c r="G45" i="1"/>
  <c r="F45" i="1"/>
  <c r="J44" i="1"/>
  <c r="I44" i="1"/>
  <c r="H44" i="1"/>
  <c r="H54" i="1" s="1"/>
  <c r="G44" i="1"/>
  <c r="F44" i="1"/>
  <c r="E39" i="1"/>
  <c r="D39" i="1"/>
  <c r="C39" i="1"/>
  <c r="B39" i="1"/>
  <c r="C26" i="1"/>
  <c r="D26" i="1"/>
  <c r="E26" i="1"/>
  <c r="F26" i="1"/>
  <c r="G26" i="1"/>
  <c r="H26" i="1"/>
  <c r="I26" i="1"/>
  <c r="J26" i="1"/>
  <c r="B26" i="1"/>
  <c r="C12" i="1"/>
  <c r="D12" i="1"/>
  <c r="E12" i="1"/>
  <c r="F12" i="1"/>
  <c r="G12" i="1"/>
  <c r="H12" i="1"/>
  <c r="I12" i="1"/>
  <c r="J12" i="1"/>
  <c r="B12" i="1"/>
  <c r="J38" i="1"/>
  <c r="I38" i="1"/>
  <c r="H38" i="1"/>
  <c r="G38" i="1"/>
  <c r="F38" i="1"/>
  <c r="J37" i="1"/>
  <c r="I37" i="1"/>
  <c r="H37" i="1"/>
  <c r="G37" i="1"/>
  <c r="F37" i="1"/>
  <c r="J36" i="1"/>
  <c r="I36" i="1"/>
  <c r="H36" i="1"/>
  <c r="G36" i="1"/>
  <c r="F36" i="1"/>
  <c r="J35" i="1"/>
  <c r="I35" i="1"/>
  <c r="H35" i="1"/>
  <c r="G35" i="1"/>
  <c r="F35" i="1"/>
  <c r="J34" i="1"/>
  <c r="I34" i="1"/>
  <c r="H34" i="1"/>
  <c r="G34" i="1"/>
  <c r="F34" i="1"/>
  <c r="J33" i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9" i="1"/>
  <c r="J39" i="1" s="1"/>
  <c r="I29" i="1"/>
  <c r="I39" i="1" s="1"/>
  <c r="H29" i="1"/>
  <c r="H39" i="1" s="1"/>
  <c r="G29" i="1"/>
  <c r="G39" i="1" s="1"/>
  <c r="F29" i="1"/>
  <c r="F39" i="1" s="1"/>
  <c r="J3" i="1"/>
  <c r="J4" i="1"/>
  <c r="J5" i="1"/>
  <c r="J6" i="1"/>
  <c r="J7" i="1"/>
  <c r="J8" i="1"/>
  <c r="J9" i="1"/>
  <c r="J10" i="1"/>
  <c r="J11" i="1"/>
  <c r="J16" i="1"/>
  <c r="J17" i="1"/>
  <c r="J18" i="1"/>
  <c r="J19" i="1"/>
  <c r="J20" i="1"/>
  <c r="J21" i="1"/>
  <c r="J22" i="1"/>
  <c r="J23" i="1"/>
  <c r="J24" i="1"/>
  <c r="J25" i="1"/>
  <c r="H25" i="1"/>
  <c r="I3" i="1"/>
  <c r="I4" i="1"/>
  <c r="I5" i="1"/>
  <c r="I6" i="1"/>
  <c r="I7" i="1"/>
  <c r="I8" i="1"/>
  <c r="I9" i="1"/>
  <c r="I10" i="1"/>
  <c r="I11" i="1"/>
  <c r="I16" i="1"/>
  <c r="I17" i="1"/>
  <c r="I18" i="1"/>
  <c r="I19" i="1"/>
  <c r="I20" i="1"/>
  <c r="I21" i="1"/>
  <c r="I22" i="1"/>
  <c r="I23" i="1"/>
  <c r="I24" i="1"/>
  <c r="I25" i="1"/>
  <c r="H3" i="1"/>
  <c r="H4" i="1"/>
  <c r="H5" i="1"/>
  <c r="H6" i="1"/>
  <c r="H7" i="1"/>
  <c r="H8" i="1"/>
  <c r="H9" i="1"/>
  <c r="H10" i="1"/>
  <c r="H11" i="1"/>
  <c r="H16" i="1"/>
  <c r="H17" i="1"/>
  <c r="H18" i="1"/>
  <c r="H19" i="1"/>
  <c r="H20" i="1"/>
  <c r="H21" i="1"/>
  <c r="H22" i="1"/>
  <c r="H23" i="1"/>
  <c r="H24" i="1"/>
  <c r="G16" i="1"/>
  <c r="G17" i="1"/>
  <c r="G18" i="1"/>
  <c r="G19" i="1"/>
  <c r="G20" i="1"/>
  <c r="G21" i="1"/>
  <c r="G22" i="1"/>
  <c r="G23" i="1"/>
  <c r="G24" i="1"/>
  <c r="G25" i="1"/>
  <c r="F16" i="1"/>
  <c r="F17" i="1"/>
  <c r="F18" i="1"/>
  <c r="F19" i="1"/>
  <c r="F20" i="1"/>
  <c r="F21" i="1"/>
  <c r="F22" i="1"/>
  <c r="F23" i="1"/>
  <c r="F24" i="1"/>
  <c r="F25" i="1"/>
  <c r="G3" i="1"/>
  <c r="G4" i="1"/>
  <c r="G5" i="1"/>
  <c r="G6" i="1"/>
  <c r="G7" i="1"/>
  <c r="G8" i="1"/>
  <c r="G9" i="1"/>
  <c r="G10" i="1"/>
  <c r="G11" i="1"/>
  <c r="F3" i="1"/>
  <c r="F4" i="1"/>
  <c r="F5" i="1"/>
  <c r="F6" i="1"/>
  <c r="F7" i="1"/>
  <c r="F8" i="1"/>
  <c r="F9" i="1"/>
  <c r="F10" i="1"/>
  <c r="F11" i="1"/>
  <c r="J2" i="1"/>
  <c r="I2" i="1"/>
  <c r="H2" i="1"/>
  <c r="G2" i="1"/>
  <c r="F2" i="1"/>
  <c r="G69" i="1" l="1"/>
  <c r="J69" i="1"/>
  <c r="H69" i="1"/>
  <c r="F54" i="1"/>
  <c r="G54" i="1"/>
  <c r="I54" i="1"/>
  <c r="J54" i="1"/>
</calcChain>
</file>

<file path=xl/sharedStrings.xml><?xml version="1.0" encoding="utf-8"?>
<sst xmlns="http://schemas.openxmlformats.org/spreadsheetml/2006/main" count="165" uniqueCount="87">
  <si>
    <t>SVM</t>
    <phoneticPr fontId="1" type="noConversion"/>
  </si>
  <si>
    <t>TP</t>
  </si>
  <si>
    <t>TP</t>
    <phoneticPr fontId="1" type="noConversion"/>
  </si>
  <si>
    <t>TN</t>
  </si>
  <si>
    <t>TN</t>
    <phoneticPr fontId="1" type="noConversion"/>
  </si>
  <si>
    <t>FP</t>
  </si>
  <si>
    <t>FP</t>
    <phoneticPr fontId="1" type="noConversion"/>
  </si>
  <si>
    <t>FN</t>
  </si>
  <si>
    <t>FN</t>
    <phoneticPr fontId="1" type="noConversion"/>
  </si>
  <si>
    <t>RF</t>
    <phoneticPr fontId="1" type="noConversion"/>
  </si>
  <si>
    <t>ACC</t>
  </si>
  <si>
    <t>ACC</t>
    <phoneticPr fontId="1" type="noConversion"/>
  </si>
  <si>
    <t>Recall</t>
    <phoneticPr fontId="1" type="noConversion"/>
  </si>
  <si>
    <t>Pre</t>
    <phoneticPr fontId="1" type="noConversion"/>
  </si>
  <si>
    <t>Spec</t>
    <phoneticPr fontId="1" type="noConversion"/>
  </si>
  <si>
    <t>F1</t>
    <phoneticPr fontId="1" type="noConversion"/>
  </si>
  <si>
    <t>auc</t>
    <phoneticPr fontId="1" type="noConversion"/>
  </si>
  <si>
    <t>avg</t>
    <phoneticPr fontId="1" type="noConversion"/>
  </si>
  <si>
    <t>KD_IDA</t>
    <phoneticPr fontId="1" type="noConversion"/>
  </si>
  <si>
    <t>KNCNN</t>
    <phoneticPr fontId="1" type="noConversion"/>
  </si>
  <si>
    <t>KD_DRSN</t>
    <phoneticPr fontId="1" type="noConversion"/>
  </si>
  <si>
    <t>ACC</t>
    <phoneticPr fontId="3" type="noConversion"/>
  </si>
  <si>
    <t>KD_IDA</t>
    <phoneticPr fontId="3" type="noConversion"/>
  </si>
  <si>
    <t>KD_DRSN</t>
    <phoneticPr fontId="3" type="noConversion"/>
  </si>
  <si>
    <t>KNCNN</t>
    <phoneticPr fontId="3" type="noConversion"/>
  </si>
  <si>
    <t>SVM</t>
    <phoneticPr fontId="3" type="noConversion"/>
  </si>
  <si>
    <t>RF</t>
    <phoneticPr fontId="3" type="noConversion"/>
  </si>
  <si>
    <t>Recall</t>
    <phoneticPr fontId="3" type="noConversion"/>
  </si>
  <si>
    <t>Precision</t>
    <phoneticPr fontId="3" type="noConversion"/>
  </si>
  <si>
    <t>SPE</t>
    <phoneticPr fontId="3" type="noConversion"/>
  </si>
  <si>
    <t>F1</t>
    <phoneticPr fontId="3" type="noConversion"/>
  </si>
  <si>
    <t>AUC</t>
    <phoneticPr fontId="3" type="noConversion"/>
  </si>
  <si>
    <t>statistic=0.7767564058303833</t>
  </si>
  <si>
    <t>pvalue=0.007558825891464949</t>
  </si>
  <si>
    <t>statistic=0.8483322858810425</t>
    <phoneticPr fontId="1" type="noConversion"/>
  </si>
  <si>
    <t>pvalue=0.05549296364188194</t>
  </si>
  <si>
    <t>statistic=0.9164892435073853</t>
    <phoneticPr fontId="1" type="noConversion"/>
  </si>
  <si>
    <t>pvalue=0.32860153913497925</t>
  </si>
  <si>
    <t>statistic=0.9084457159042358</t>
    <phoneticPr fontId="1" type="noConversion"/>
  </si>
  <si>
    <t>pvalue=0.2704850435256958</t>
  </si>
  <si>
    <t>statistic=0.7971078157424927,</t>
    <phoneticPr fontId="1" type="noConversion"/>
  </si>
  <si>
    <t>pvalue=0.013371135108172894</t>
  </si>
  <si>
    <t>statistic=0.7415645718574524</t>
    <phoneticPr fontId="1" type="noConversion"/>
  </si>
  <si>
    <t xml:space="preserve"> pvalue=0.0028171311132609844</t>
  </si>
  <si>
    <t>符合</t>
    <phoneticPr fontId="1" type="noConversion"/>
  </si>
  <si>
    <t>不符合</t>
    <phoneticPr fontId="1" type="noConversion"/>
  </si>
  <si>
    <t xml:space="preserve">                                   对RF和KNCNN进行比较：正态性选择：</t>
    <phoneticPr fontId="1" type="noConversion"/>
  </si>
  <si>
    <t>有差别</t>
    <phoneticPr fontId="1" type="noConversion"/>
  </si>
  <si>
    <t>无差别</t>
    <phoneticPr fontId="1" type="noConversion"/>
  </si>
  <si>
    <t>假设所有不符合，使用kw-test 检测中位数（显著性水平=0.05）</t>
    <phoneticPr fontId="1" type="noConversion"/>
  </si>
  <si>
    <t>acc</t>
    <phoneticPr fontId="1" type="noConversion"/>
  </si>
  <si>
    <t>recall</t>
    <phoneticPr fontId="1" type="noConversion"/>
  </si>
  <si>
    <t>Precision</t>
    <phoneticPr fontId="1" type="noConversion"/>
  </si>
  <si>
    <t>SPE</t>
  </si>
  <si>
    <t>SPE</t>
    <phoneticPr fontId="1" type="noConversion"/>
  </si>
  <si>
    <t>AUC</t>
  </si>
  <si>
    <t>AUC</t>
    <phoneticPr fontId="1" type="noConversion"/>
  </si>
  <si>
    <t>(有差别说明：两组数据所在的总体的中位数是不同的）</t>
    <phoneticPr fontId="1" type="noConversion"/>
  </si>
  <si>
    <t>选择RF-KNCNN进行比较是因为：从混淆矩阵的平均值看，RF在SVM,RF 中效果更好；KNCNN在3种1-D CNN 中效果更好</t>
    <phoneticPr fontId="1" type="noConversion"/>
  </si>
  <si>
    <t>Unnamed: 0</t>
  </si>
  <si>
    <t>PRE</t>
  </si>
  <si>
    <t>SEN</t>
  </si>
  <si>
    <t>F1_Score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</si>
  <si>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</si>
  <si>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</si>
  <si>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</si>
  <si>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</si>
  <si>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</si>
  <si>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</si>
  <si>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</si>
  <si>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</si>
  <si>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</si>
  <si>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</si>
  <si>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mean</t>
  </si>
  <si>
    <t>std</t>
  </si>
  <si>
    <t>upperbound</t>
  </si>
  <si>
    <t>lowerbound</t>
  </si>
  <si>
    <t>AUC: statistic=0.6400421261787415, pvalue=0.00016662626876495779</t>
    <phoneticPr fontId="1" type="noConversion"/>
  </si>
  <si>
    <t>F1_score: statistic=0.8869329690933228, pvalue=0.15657015144824982</t>
    <phoneticPr fontId="1" type="noConversion"/>
  </si>
  <si>
    <t>SPE: statistic=0.6552709341049194, pvalue=0.00025396255659870803</t>
    <phoneticPr fontId="1" type="noConversion"/>
  </si>
  <si>
    <t>SEN:statistic=0.780940055847168, pvalue=0.00849983375519514</t>
    <phoneticPr fontId="1" type="noConversion"/>
  </si>
  <si>
    <t>PRE:statistic=0.662628173828125, pvalue=0.0003114276332780719</t>
    <phoneticPr fontId="1" type="noConversion"/>
  </si>
  <si>
    <t>ACC:statistic=0.8849859237670898, pvalue=0.14879687130451202</t>
    <phoneticPr fontId="1" type="noConversion"/>
  </si>
  <si>
    <t>Se-Dense的10组ACC分布图</t>
    <phoneticPr fontId="1" type="noConversion"/>
  </si>
  <si>
    <t>t-检验数据</t>
    <phoneticPr fontId="1" type="noConversion"/>
  </si>
  <si>
    <t>F1-Score</t>
    <phoneticPr fontId="1" type="noConversion"/>
  </si>
  <si>
    <t>好像没有太好的办法去推断SE-DenseNet121总体均值了，但是如果需要DenseNet121数据的话，仍然可以2个模型进行比较中位数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</si>
</sst>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3" borderId="0" xfId="0" applyFill="1" applyAlignment="1">
      <alignment vertical="center"/>
    </xf>
    <xf numFmtId="0" fontId="0" fillId="8" borderId="0" xfId="0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9</xdr:row>
      <xdr:rowOff>60366</xdr:rowOff>
    </xdr:from>
    <xdr:to>
      <xdr:col>7</xdr:col>
      <xdr:colOff>644772</xdr:colOff>
      <xdr:row>20</xdr:row>
      <xdr:rowOff>66675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0F4E92E-C06E-406A-85FA-FF11C0CCD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1689141"/>
          <a:ext cx="4035672" cy="1997034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</xdr:colOff>
      <xdr:row>9</xdr:row>
      <xdr:rowOff>38101</xdr:rowOff>
    </xdr:from>
    <xdr:to>
      <xdr:col>16</xdr:col>
      <xdr:colOff>659520</xdr:colOff>
      <xdr:row>20</xdr:row>
      <xdr:rowOff>104775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F2C42E3-F479-4460-B9CB-938F6F129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5324" y="1666876"/>
          <a:ext cx="4086996" cy="2057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topLeftCell="A43" workbookViewId="0">
      <selection activeCell="I70" sqref="I70"/>
    </sheetView>
  </sheetViews>
  <sheetFormatPr defaultRowHeight="14.25" x14ac:dyDescent="0.2"/>
  <sheetData>
    <row r="1" spans="1:11" x14ac:dyDescent="0.2">
      <c r="A1" s="3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r="2" spans="1:11" x14ac:dyDescent="0.2">
      <c r="A2">
        <v>1</v>
      </c>
      <c r="B2">
        <v>19</v>
      </c>
      <c r="C2">
        <v>16</v>
      </c>
      <c r="D2">
        <v>3</v>
      </c>
      <c r="E2">
        <v>3</v>
      </c>
      <c r="F2">
        <f>(B2+C2)/(C2+B2+D2+E2)</f>
        <v>0.85365853658536583</v>
      </c>
      <c r="G2">
        <f>B2/(B2+E2)</f>
        <v>0.86363636363636365</v>
      </c>
      <c r="H2">
        <f>B2/(B2+D2)</f>
        <v>0.86363636363636365</v>
      </c>
      <c r="I2">
        <f>C2/(D2+C2)</f>
        <v>0.84210526315789469</v>
      </c>
      <c r="J2">
        <f>2*B2/(2*B2+D2+E2)</f>
        <v>0.86363636363636365</v>
      </c>
      <c r="K2" s="4">
        <v>0.85289999999999999</v>
      </c>
    </row>
    <row r="3" spans="1:11" x14ac:dyDescent="0.2">
      <c r="A3">
        <v>2</v>
      </c>
      <c r="B3">
        <v>21</v>
      </c>
      <c r="C3">
        <v>13</v>
      </c>
      <c r="D3">
        <v>6</v>
      </c>
      <c r="E3">
        <v>1</v>
      </c>
      <c r="F3">
        <f t="shared" ref="F3:F25" si="0">(B3+C3)/(C3+B3+D3+E3)</f>
        <v>0.82926829268292679</v>
      </c>
      <c r="G3">
        <f t="shared" ref="G3:G25" si="1">B3/(B3+E3)</f>
        <v>0.95454545454545459</v>
      </c>
      <c r="H3">
        <f t="shared" ref="H3:H25" si="2">B3/(B3+D3)</f>
        <v>0.77777777777777779</v>
      </c>
      <c r="I3">
        <f t="shared" ref="I3:I25" si="3">C3/(D3+C3)</f>
        <v>0.68421052631578949</v>
      </c>
      <c r="J3">
        <f t="shared" ref="J3:J25" si="4">2*B3/(2*B3+D3+E3)</f>
        <v>0.8571428571428571</v>
      </c>
      <c r="K3" s="4">
        <v>0.81940000000000002</v>
      </c>
    </row>
    <row r="4" spans="1:11" x14ac:dyDescent="0.2">
      <c r="A4">
        <v>3</v>
      </c>
      <c r="B4">
        <v>18</v>
      </c>
      <c r="C4">
        <v>13</v>
      </c>
      <c r="D4">
        <v>6</v>
      </c>
      <c r="E4">
        <v>4</v>
      </c>
      <c r="F4">
        <f t="shared" si="0"/>
        <v>0.75609756097560976</v>
      </c>
      <c r="G4">
        <f t="shared" si="1"/>
        <v>0.81818181818181823</v>
      </c>
      <c r="H4">
        <f t="shared" si="2"/>
        <v>0.75</v>
      </c>
      <c r="I4">
        <f t="shared" si="3"/>
        <v>0.68421052631578949</v>
      </c>
      <c r="J4">
        <f t="shared" si="4"/>
        <v>0.78260869565217395</v>
      </c>
      <c r="K4" s="4">
        <v>0.75119999999999998</v>
      </c>
    </row>
    <row r="5" spans="1:11" x14ac:dyDescent="0.2">
      <c r="A5">
        <v>4</v>
      </c>
      <c r="B5">
        <v>18</v>
      </c>
      <c r="C5">
        <v>17</v>
      </c>
      <c r="D5">
        <v>2</v>
      </c>
      <c r="E5">
        <v>4</v>
      </c>
      <c r="F5">
        <f t="shared" si="0"/>
        <v>0.85365853658536583</v>
      </c>
      <c r="G5">
        <f t="shared" si="1"/>
        <v>0.81818181818181823</v>
      </c>
      <c r="H5">
        <f t="shared" si="2"/>
        <v>0.9</v>
      </c>
      <c r="I5">
        <f t="shared" si="3"/>
        <v>0.89473684210526316</v>
      </c>
      <c r="J5">
        <f t="shared" si="4"/>
        <v>0.8571428571428571</v>
      </c>
      <c r="K5" s="4">
        <v>0.85650000000000004</v>
      </c>
    </row>
    <row r="6" spans="1:11" x14ac:dyDescent="0.2">
      <c r="A6">
        <v>5</v>
      </c>
      <c r="B6">
        <v>19</v>
      </c>
      <c r="C6">
        <v>16</v>
      </c>
      <c r="D6">
        <v>3</v>
      </c>
      <c r="E6">
        <v>3</v>
      </c>
      <c r="F6">
        <f t="shared" si="0"/>
        <v>0.85365853658536583</v>
      </c>
      <c r="G6">
        <f t="shared" si="1"/>
        <v>0.86363636363636365</v>
      </c>
      <c r="H6">
        <f t="shared" si="2"/>
        <v>0.86363636363636365</v>
      </c>
      <c r="I6">
        <f t="shared" si="3"/>
        <v>0.84210526315789469</v>
      </c>
      <c r="J6">
        <f t="shared" si="4"/>
        <v>0.86363636363636365</v>
      </c>
      <c r="K6" s="4">
        <v>0.85289999999999999</v>
      </c>
    </row>
    <row r="7" spans="1:11" x14ac:dyDescent="0.2">
      <c r="A7">
        <v>6</v>
      </c>
      <c r="B7">
        <v>17</v>
      </c>
      <c r="C7">
        <v>16</v>
      </c>
      <c r="D7">
        <v>3</v>
      </c>
      <c r="E7">
        <v>5</v>
      </c>
      <c r="F7">
        <f t="shared" si="0"/>
        <v>0.80487804878048785</v>
      </c>
      <c r="G7">
        <f t="shared" si="1"/>
        <v>0.77272727272727271</v>
      </c>
      <c r="H7">
        <f t="shared" si="2"/>
        <v>0.85</v>
      </c>
      <c r="I7">
        <f t="shared" si="3"/>
        <v>0.84210526315789469</v>
      </c>
      <c r="J7">
        <f t="shared" si="4"/>
        <v>0.80952380952380953</v>
      </c>
      <c r="K7" s="4">
        <v>0.80740000000000001</v>
      </c>
    </row>
    <row r="8" spans="1:11" x14ac:dyDescent="0.2">
      <c r="A8">
        <v>7</v>
      </c>
      <c r="B8">
        <v>19</v>
      </c>
      <c r="C8">
        <v>16</v>
      </c>
      <c r="D8">
        <v>3</v>
      </c>
      <c r="E8">
        <v>3</v>
      </c>
      <c r="F8">
        <f t="shared" si="0"/>
        <v>0.85365853658536583</v>
      </c>
      <c r="G8">
        <f t="shared" si="1"/>
        <v>0.86363636363636365</v>
      </c>
      <c r="H8">
        <f t="shared" si="2"/>
        <v>0.86363636363636365</v>
      </c>
      <c r="I8">
        <f t="shared" si="3"/>
        <v>0.84210526315789469</v>
      </c>
      <c r="J8">
        <f t="shared" si="4"/>
        <v>0.86363636363636365</v>
      </c>
      <c r="K8" s="4">
        <v>0.85289999999999999</v>
      </c>
    </row>
    <row r="9" spans="1:11" x14ac:dyDescent="0.2">
      <c r="A9">
        <v>8</v>
      </c>
      <c r="B9">
        <v>21</v>
      </c>
      <c r="C9">
        <v>14</v>
      </c>
      <c r="D9">
        <v>5</v>
      </c>
      <c r="E9">
        <v>1</v>
      </c>
      <c r="F9">
        <f t="shared" si="0"/>
        <v>0.85365853658536583</v>
      </c>
      <c r="G9">
        <f t="shared" si="1"/>
        <v>0.95454545454545459</v>
      </c>
      <c r="H9">
        <f t="shared" si="2"/>
        <v>0.80769230769230771</v>
      </c>
      <c r="I9">
        <f t="shared" si="3"/>
        <v>0.73684210526315785</v>
      </c>
      <c r="J9">
        <f t="shared" si="4"/>
        <v>0.875</v>
      </c>
      <c r="K9" s="4">
        <v>0.84570000000000001</v>
      </c>
    </row>
    <row r="10" spans="1:11" x14ac:dyDescent="0.2">
      <c r="A10">
        <v>9</v>
      </c>
      <c r="B10">
        <v>15</v>
      </c>
      <c r="C10">
        <v>17</v>
      </c>
      <c r="D10">
        <v>2</v>
      </c>
      <c r="E10">
        <v>7</v>
      </c>
      <c r="F10">
        <f t="shared" si="0"/>
        <v>0.78048780487804881</v>
      </c>
      <c r="G10">
        <f t="shared" si="1"/>
        <v>0.68181818181818177</v>
      </c>
      <c r="H10">
        <f t="shared" si="2"/>
        <v>0.88235294117647056</v>
      </c>
      <c r="I10">
        <f t="shared" si="3"/>
        <v>0.89473684210526316</v>
      </c>
      <c r="J10">
        <f t="shared" si="4"/>
        <v>0.76923076923076927</v>
      </c>
      <c r="K10" s="4">
        <v>0.7883</v>
      </c>
    </row>
    <row r="11" spans="1:11" x14ac:dyDescent="0.2">
      <c r="A11">
        <v>10</v>
      </c>
      <c r="B11">
        <v>19</v>
      </c>
      <c r="C11">
        <v>15</v>
      </c>
      <c r="D11">
        <v>4</v>
      </c>
      <c r="E11">
        <v>3</v>
      </c>
      <c r="F11">
        <f t="shared" si="0"/>
        <v>0.82926829268292679</v>
      </c>
      <c r="G11">
        <f t="shared" si="1"/>
        <v>0.86363636363636365</v>
      </c>
      <c r="H11">
        <f t="shared" si="2"/>
        <v>0.82608695652173914</v>
      </c>
      <c r="I11">
        <f t="shared" si="3"/>
        <v>0.78947368421052633</v>
      </c>
      <c r="J11">
        <f t="shared" si="4"/>
        <v>0.84444444444444444</v>
      </c>
      <c r="K11" s="4">
        <v>0.8266</v>
      </c>
    </row>
    <row r="12" spans="1:11" x14ac:dyDescent="0.2">
      <c r="A12" s="2" t="s">
        <v>17</v>
      </c>
      <c r="B12" s="2">
        <f>AVERAGE(B2:B11)</f>
        <v>18.600000000000001</v>
      </c>
      <c r="C12" s="2">
        <f t="shared" ref="C12:K12" si="5">AVERAGE(C2:C11)</f>
        <v>15.3</v>
      </c>
      <c r="D12" s="2">
        <f t="shared" si="5"/>
        <v>3.7</v>
      </c>
      <c r="E12" s="2">
        <f t="shared" si="5"/>
        <v>3.4</v>
      </c>
      <c r="F12" s="2">
        <f t="shared" si="5"/>
        <v>0.82682926829268288</v>
      </c>
      <c r="G12" s="2">
        <f t="shared" si="5"/>
        <v>0.84545454545454535</v>
      </c>
      <c r="H12" s="2">
        <f t="shared" si="5"/>
        <v>0.83848190740773842</v>
      </c>
      <c r="I12" s="2">
        <f t="shared" si="5"/>
        <v>0.80526315789473668</v>
      </c>
      <c r="J12" s="2">
        <f t="shared" si="5"/>
        <v>0.83860025240460023</v>
      </c>
      <c r="K12" s="2">
        <f t="shared" si="5"/>
        <v>0.82537999999999978</v>
      </c>
    </row>
    <row r="15" spans="1:11" x14ac:dyDescent="0.2">
      <c r="A15" s="3" t="s">
        <v>9</v>
      </c>
      <c r="B15" s="1" t="s">
        <v>2</v>
      </c>
      <c r="C15" s="1" t="s">
        <v>4</v>
      </c>
      <c r="D15" s="1" t="s">
        <v>6</v>
      </c>
      <c r="E15" s="1" t="s">
        <v>8</v>
      </c>
      <c r="F15" s="1" t="s">
        <v>11</v>
      </c>
      <c r="G15" s="1" t="s">
        <v>12</v>
      </c>
      <c r="H15" s="1" t="s">
        <v>13</v>
      </c>
      <c r="I15" s="1" t="s">
        <v>14</v>
      </c>
      <c r="J15" s="1" t="s">
        <v>15</v>
      </c>
      <c r="K15" s="1" t="s">
        <v>16</v>
      </c>
    </row>
    <row r="16" spans="1:11" x14ac:dyDescent="0.2">
      <c r="A16">
        <v>1</v>
      </c>
      <c r="B16">
        <v>20</v>
      </c>
      <c r="C16">
        <v>15</v>
      </c>
      <c r="D16">
        <v>4</v>
      </c>
      <c r="E16">
        <v>2</v>
      </c>
      <c r="F16">
        <f t="shared" si="0"/>
        <v>0.85365853658536583</v>
      </c>
      <c r="G16">
        <f t="shared" si="1"/>
        <v>0.90909090909090906</v>
      </c>
      <c r="H16">
        <f t="shared" si="2"/>
        <v>0.83333333333333337</v>
      </c>
      <c r="I16">
        <f t="shared" si="3"/>
        <v>0.78947368421052633</v>
      </c>
      <c r="J16">
        <f t="shared" si="4"/>
        <v>0.86956521739130432</v>
      </c>
      <c r="K16" s="4">
        <v>0.84930000000000005</v>
      </c>
    </row>
    <row r="17" spans="1:11" x14ac:dyDescent="0.2">
      <c r="A17">
        <v>2</v>
      </c>
      <c r="B17">
        <v>21</v>
      </c>
      <c r="C17">
        <v>16</v>
      </c>
      <c r="D17">
        <v>3</v>
      </c>
      <c r="E17">
        <v>1</v>
      </c>
      <c r="F17">
        <f t="shared" si="0"/>
        <v>0.90243902439024393</v>
      </c>
      <c r="G17">
        <f t="shared" si="1"/>
        <v>0.95454545454545459</v>
      </c>
      <c r="H17">
        <f t="shared" si="2"/>
        <v>0.875</v>
      </c>
      <c r="I17">
        <f t="shared" si="3"/>
        <v>0.84210526315789469</v>
      </c>
      <c r="J17">
        <f t="shared" si="4"/>
        <v>0.91304347826086951</v>
      </c>
      <c r="K17" s="4">
        <v>0.89829999999999999</v>
      </c>
    </row>
    <row r="18" spans="1:11" x14ac:dyDescent="0.2">
      <c r="A18">
        <v>3</v>
      </c>
      <c r="B18">
        <v>21</v>
      </c>
      <c r="C18">
        <v>14</v>
      </c>
      <c r="D18">
        <v>5</v>
      </c>
      <c r="E18">
        <v>1</v>
      </c>
      <c r="F18">
        <f t="shared" si="0"/>
        <v>0.85365853658536583</v>
      </c>
      <c r="G18">
        <f t="shared" si="1"/>
        <v>0.95454545454545459</v>
      </c>
      <c r="H18">
        <f t="shared" si="2"/>
        <v>0.80769230769230771</v>
      </c>
      <c r="I18">
        <f t="shared" si="3"/>
        <v>0.73684210526315785</v>
      </c>
      <c r="J18">
        <f t="shared" si="4"/>
        <v>0.875</v>
      </c>
      <c r="K18" s="4">
        <v>0.84570000000000001</v>
      </c>
    </row>
    <row r="19" spans="1:11" x14ac:dyDescent="0.2">
      <c r="A19">
        <v>4</v>
      </c>
      <c r="B19">
        <v>19</v>
      </c>
      <c r="C19">
        <v>18</v>
      </c>
      <c r="D19">
        <v>1</v>
      </c>
      <c r="E19">
        <v>3</v>
      </c>
      <c r="F19">
        <f t="shared" si="0"/>
        <v>0.90243902439024393</v>
      </c>
      <c r="G19">
        <f t="shared" si="1"/>
        <v>0.86363636363636365</v>
      </c>
      <c r="H19">
        <f t="shared" si="2"/>
        <v>0.95</v>
      </c>
      <c r="I19">
        <f t="shared" si="3"/>
        <v>0.94736842105263153</v>
      </c>
      <c r="J19">
        <f t="shared" si="4"/>
        <v>0.90476190476190477</v>
      </c>
      <c r="K19" s="4">
        <v>0.90549999999999997</v>
      </c>
    </row>
    <row r="20" spans="1:11" x14ac:dyDescent="0.2">
      <c r="A20">
        <v>5</v>
      </c>
      <c r="B20">
        <v>19</v>
      </c>
      <c r="C20">
        <v>15</v>
      </c>
      <c r="D20">
        <v>4</v>
      </c>
      <c r="E20">
        <v>3</v>
      </c>
      <c r="F20">
        <f t="shared" si="0"/>
        <v>0.82926829268292679</v>
      </c>
      <c r="G20">
        <f t="shared" si="1"/>
        <v>0.86363636363636365</v>
      </c>
      <c r="H20">
        <f t="shared" si="2"/>
        <v>0.82608695652173914</v>
      </c>
      <c r="I20">
        <f t="shared" si="3"/>
        <v>0.78947368421052633</v>
      </c>
      <c r="J20">
        <f t="shared" si="4"/>
        <v>0.84444444444444444</v>
      </c>
      <c r="K20" s="4">
        <v>0.8266</v>
      </c>
    </row>
    <row r="21" spans="1:11" x14ac:dyDescent="0.2">
      <c r="A21">
        <v>6</v>
      </c>
      <c r="B21">
        <v>18</v>
      </c>
      <c r="C21">
        <v>16</v>
      </c>
      <c r="D21">
        <v>3</v>
      </c>
      <c r="E21">
        <v>4</v>
      </c>
      <c r="F21">
        <f t="shared" si="0"/>
        <v>0.82926829268292679</v>
      </c>
      <c r="G21">
        <f t="shared" si="1"/>
        <v>0.81818181818181823</v>
      </c>
      <c r="H21">
        <f t="shared" si="2"/>
        <v>0.8571428571428571</v>
      </c>
      <c r="I21">
        <f t="shared" si="3"/>
        <v>0.84210526315789469</v>
      </c>
      <c r="J21">
        <f t="shared" si="4"/>
        <v>0.83720930232558144</v>
      </c>
      <c r="K21" s="4">
        <v>0.83009999999999995</v>
      </c>
    </row>
    <row r="22" spans="1:11" x14ac:dyDescent="0.2">
      <c r="A22">
        <v>7</v>
      </c>
      <c r="B22">
        <v>17</v>
      </c>
      <c r="C22">
        <v>12</v>
      </c>
      <c r="D22">
        <v>7</v>
      </c>
      <c r="E22">
        <v>5</v>
      </c>
      <c r="F22">
        <f t="shared" si="0"/>
        <v>0.70731707317073167</v>
      </c>
      <c r="G22">
        <f t="shared" si="1"/>
        <v>0.77272727272727271</v>
      </c>
      <c r="H22">
        <f t="shared" si="2"/>
        <v>0.70833333333333337</v>
      </c>
      <c r="I22">
        <f t="shared" si="3"/>
        <v>0.63157894736842102</v>
      </c>
      <c r="J22">
        <f t="shared" si="4"/>
        <v>0.73913043478260865</v>
      </c>
      <c r="K22" s="4">
        <v>0.70220000000000005</v>
      </c>
    </row>
    <row r="23" spans="1:11" x14ac:dyDescent="0.2">
      <c r="A23">
        <v>8</v>
      </c>
      <c r="B23">
        <v>21</v>
      </c>
      <c r="C23">
        <v>15</v>
      </c>
      <c r="D23">
        <v>4</v>
      </c>
      <c r="E23">
        <v>1</v>
      </c>
      <c r="F23">
        <f t="shared" si="0"/>
        <v>0.87804878048780488</v>
      </c>
      <c r="G23">
        <f t="shared" si="1"/>
        <v>0.95454545454545459</v>
      </c>
      <c r="H23">
        <f t="shared" si="2"/>
        <v>0.84</v>
      </c>
      <c r="I23">
        <f t="shared" si="3"/>
        <v>0.78947368421052633</v>
      </c>
      <c r="J23">
        <f t="shared" si="4"/>
        <v>0.8936170212765957</v>
      </c>
      <c r="K23" s="4">
        <v>0.872</v>
      </c>
    </row>
    <row r="24" spans="1:11" x14ac:dyDescent="0.2">
      <c r="A24">
        <v>9</v>
      </c>
      <c r="B24">
        <v>17</v>
      </c>
      <c r="C24">
        <v>17</v>
      </c>
      <c r="D24">
        <v>2</v>
      </c>
      <c r="E24">
        <v>5</v>
      </c>
      <c r="F24">
        <f t="shared" si="0"/>
        <v>0.82926829268292679</v>
      </c>
      <c r="G24">
        <f t="shared" si="1"/>
        <v>0.77272727272727271</v>
      </c>
      <c r="H24">
        <f t="shared" si="2"/>
        <v>0.89473684210526316</v>
      </c>
      <c r="I24">
        <f t="shared" si="3"/>
        <v>0.89473684210526316</v>
      </c>
      <c r="J24">
        <f t="shared" si="4"/>
        <v>0.82926829268292679</v>
      </c>
      <c r="K24" s="4">
        <v>0.8337</v>
      </c>
    </row>
    <row r="25" spans="1:11" x14ac:dyDescent="0.2">
      <c r="A25">
        <v>10</v>
      </c>
      <c r="B25">
        <v>20</v>
      </c>
      <c r="C25">
        <v>13</v>
      </c>
      <c r="D25">
        <v>6</v>
      </c>
      <c r="E25">
        <v>2</v>
      </c>
      <c r="F25">
        <f t="shared" si="0"/>
        <v>0.80487804878048785</v>
      </c>
      <c r="G25">
        <f t="shared" si="1"/>
        <v>0.90909090909090906</v>
      </c>
      <c r="H25">
        <f t="shared" si="2"/>
        <v>0.76923076923076927</v>
      </c>
      <c r="I25">
        <f t="shared" si="3"/>
        <v>0.68421052631578949</v>
      </c>
      <c r="J25">
        <f t="shared" si="4"/>
        <v>0.83333333333333337</v>
      </c>
      <c r="K25" s="4">
        <v>0.79669999999999996</v>
      </c>
    </row>
    <row r="26" spans="1:11" x14ac:dyDescent="0.2">
      <c r="A26" s="2" t="s">
        <v>17</v>
      </c>
      <c r="B26" s="2">
        <f>AVERAGE(B16:B25)</f>
        <v>19.3</v>
      </c>
      <c r="C26" s="2">
        <f t="shared" ref="C26:K26" si="6">AVERAGE(C16:C25)</f>
        <v>15.1</v>
      </c>
      <c r="D26" s="2">
        <f t="shared" si="6"/>
        <v>3.9</v>
      </c>
      <c r="E26" s="2">
        <f t="shared" si="6"/>
        <v>2.7</v>
      </c>
      <c r="F26" s="2">
        <f t="shared" si="6"/>
        <v>0.83902439024390252</v>
      </c>
      <c r="G26" s="2">
        <f t="shared" si="6"/>
        <v>0.87727272727272732</v>
      </c>
      <c r="H26" s="2">
        <f t="shared" si="6"/>
        <v>0.83615563993596032</v>
      </c>
      <c r="I26" s="2">
        <f t="shared" si="6"/>
        <v>0.79473684210526307</v>
      </c>
      <c r="J26" s="2">
        <f t="shared" si="6"/>
        <v>0.8539373429259568</v>
      </c>
      <c r="K26" s="2">
        <f t="shared" si="6"/>
        <v>0.83601000000000014</v>
      </c>
    </row>
    <row r="28" spans="1:11" x14ac:dyDescent="0.2">
      <c r="A28" s="3" t="s">
        <v>18</v>
      </c>
      <c r="B28" s="1" t="s">
        <v>2</v>
      </c>
      <c r="C28" s="1" t="s">
        <v>4</v>
      </c>
      <c r="D28" s="1" t="s">
        <v>6</v>
      </c>
      <c r="E28" s="1" t="s">
        <v>8</v>
      </c>
      <c r="F28" s="1" t="s">
        <v>11</v>
      </c>
      <c r="G28" s="1" t="s">
        <v>12</v>
      </c>
      <c r="H28" s="1" t="s">
        <v>13</v>
      </c>
      <c r="I28" s="1" t="s">
        <v>14</v>
      </c>
      <c r="J28" s="1" t="s">
        <v>15</v>
      </c>
      <c r="K28" s="1" t="s">
        <v>16</v>
      </c>
    </row>
    <row r="29" spans="1:11" x14ac:dyDescent="0.2">
      <c r="A29">
        <v>1</v>
      </c>
      <c r="B29">
        <v>15</v>
      </c>
      <c r="C29">
        <v>17</v>
      </c>
      <c r="D29">
        <v>2</v>
      </c>
      <c r="E29">
        <v>7</v>
      </c>
      <c r="F29">
        <f t="shared" ref="F29:F38" si="7">(B29+C29)/(C29+B29+D29+E29)</f>
        <v>0.78048780487804881</v>
      </c>
      <c r="G29">
        <f t="shared" ref="G29:G38" si="8">B29/(B29+E29)</f>
        <v>0.68181818181818177</v>
      </c>
      <c r="H29">
        <f t="shared" ref="H29:H38" si="9">B29/(B29+D29)</f>
        <v>0.88235294117647056</v>
      </c>
      <c r="I29">
        <f t="shared" ref="I29:I38" si="10">C29/(D29+C29)</f>
        <v>0.89473684210526316</v>
      </c>
      <c r="J29">
        <f t="shared" ref="J29:J38" si="11">2*B29/(2*B29+D29+E29)</f>
        <v>0.76923076923076927</v>
      </c>
      <c r="K29">
        <v>0.86360000000000003</v>
      </c>
    </row>
    <row r="30" spans="1:11" x14ac:dyDescent="0.2">
      <c r="A30">
        <v>2</v>
      </c>
      <c r="B30">
        <v>19</v>
      </c>
      <c r="C30">
        <v>15</v>
      </c>
      <c r="D30">
        <v>4</v>
      </c>
      <c r="E30">
        <v>3</v>
      </c>
      <c r="F30">
        <f t="shared" si="7"/>
        <v>0.82926829268292679</v>
      </c>
      <c r="G30">
        <f t="shared" si="8"/>
        <v>0.86363636363636365</v>
      </c>
      <c r="H30">
        <f t="shared" si="9"/>
        <v>0.82608695652173914</v>
      </c>
      <c r="I30">
        <f t="shared" si="10"/>
        <v>0.78947368421052633</v>
      </c>
      <c r="J30">
        <f t="shared" si="11"/>
        <v>0.84444444444444444</v>
      </c>
      <c r="K30">
        <v>0.84089999999999998</v>
      </c>
    </row>
    <row r="31" spans="1:11" x14ac:dyDescent="0.2">
      <c r="A31">
        <v>3</v>
      </c>
      <c r="B31">
        <v>14</v>
      </c>
      <c r="C31">
        <v>17</v>
      </c>
      <c r="D31">
        <v>2</v>
      </c>
      <c r="E31">
        <v>8</v>
      </c>
      <c r="F31">
        <f t="shared" si="7"/>
        <v>0.75609756097560976</v>
      </c>
      <c r="G31">
        <f t="shared" si="8"/>
        <v>0.63636363636363635</v>
      </c>
      <c r="H31">
        <f t="shared" si="9"/>
        <v>0.875</v>
      </c>
      <c r="I31">
        <f t="shared" si="10"/>
        <v>0.89473684210526316</v>
      </c>
      <c r="J31">
        <f t="shared" si="11"/>
        <v>0.73684210526315785</v>
      </c>
      <c r="K31">
        <v>0.84089999999999998</v>
      </c>
    </row>
    <row r="32" spans="1:11" x14ac:dyDescent="0.2">
      <c r="A32">
        <v>4</v>
      </c>
      <c r="B32">
        <v>15</v>
      </c>
      <c r="C32">
        <v>19</v>
      </c>
      <c r="D32">
        <v>0</v>
      </c>
      <c r="E32">
        <v>7</v>
      </c>
      <c r="F32">
        <f t="shared" si="7"/>
        <v>0.82926829268292679</v>
      </c>
      <c r="G32">
        <f t="shared" si="8"/>
        <v>0.68181818181818177</v>
      </c>
      <c r="H32">
        <f t="shared" si="9"/>
        <v>1</v>
      </c>
      <c r="I32">
        <f t="shared" si="10"/>
        <v>1</v>
      </c>
      <c r="J32">
        <f t="shared" si="11"/>
        <v>0.81081081081081086</v>
      </c>
      <c r="K32">
        <v>0.84089999999999998</v>
      </c>
    </row>
    <row r="33" spans="1:11" x14ac:dyDescent="0.2">
      <c r="A33">
        <v>5</v>
      </c>
      <c r="B33">
        <v>17</v>
      </c>
      <c r="C33">
        <v>17</v>
      </c>
      <c r="D33">
        <v>2</v>
      </c>
      <c r="E33">
        <v>5</v>
      </c>
      <c r="F33">
        <f t="shared" si="7"/>
        <v>0.82926829268292679</v>
      </c>
      <c r="G33">
        <f t="shared" si="8"/>
        <v>0.77272727272727271</v>
      </c>
      <c r="H33">
        <f t="shared" si="9"/>
        <v>0.89473684210526316</v>
      </c>
      <c r="I33">
        <f t="shared" si="10"/>
        <v>0.89473684210526316</v>
      </c>
      <c r="J33">
        <f t="shared" si="11"/>
        <v>0.82926829268292679</v>
      </c>
      <c r="K33">
        <v>0.84089999999999998</v>
      </c>
    </row>
    <row r="34" spans="1:11" x14ac:dyDescent="0.2">
      <c r="A34">
        <v>6</v>
      </c>
      <c r="B34">
        <v>16</v>
      </c>
      <c r="C34">
        <v>17</v>
      </c>
      <c r="D34">
        <v>2</v>
      </c>
      <c r="E34">
        <v>6</v>
      </c>
      <c r="F34">
        <f t="shared" si="7"/>
        <v>0.80487804878048785</v>
      </c>
      <c r="G34">
        <f t="shared" si="8"/>
        <v>0.72727272727272729</v>
      </c>
      <c r="H34">
        <f t="shared" si="9"/>
        <v>0.88888888888888884</v>
      </c>
      <c r="I34">
        <f t="shared" si="10"/>
        <v>0.89473684210526316</v>
      </c>
      <c r="J34">
        <f t="shared" si="11"/>
        <v>0.8</v>
      </c>
      <c r="K34">
        <v>0.84089999999999998</v>
      </c>
    </row>
    <row r="35" spans="1:11" x14ac:dyDescent="0.2">
      <c r="A35">
        <v>7</v>
      </c>
      <c r="B35">
        <v>14</v>
      </c>
      <c r="C35">
        <v>18</v>
      </c>
      <c r="D35">
        <v>1</v>
      </c>
      <c r="E35">
        <v>8</v>
      </c>
      <c r="F35">
        <f t="shared" si="7"/>
        <v>0.78048780487804881</v>
      </c>
      <c r="G35">
        <f t="shared" si="8"/>
        <v>0.63636363636363635</v>
      </c>
      <c r="H35">
        <f t="shared" si="9"/>
        <v>0.93333333333333335</v>
      </c>
      <c r="I35">
        <f t="shared" si="10"/>
        <v>0.94736842105263153</v>
      </c>
      <c r="J35">
        <f t="shared" si="11"/>
        <v>0.7567567567567568</v>
      </c>
      <c r="K35">
        <v>0.83730000000000004</v>
      </c>
    </row>
    <row r="36" spans="1:11" x14ac:dyDescent="0.2">
      <c r="A36">
        <v>8</v>
      </c>
      <c r="B36">
        <v>19</v>
      </c>
      <c r="C36">
        <v>17</v>
      </c>
      <c r="D36">
        <v>2</v>
      </c>
      <c r="E36">
        <v>3</v>
      </c>
      <c r="F36">
        <f t="shared" si="7"/>
        <v>0.87804878048780488</v>
      </c>
      <c r="G36">
        <f t="shared" si="8"/>
        <v>0.86363636363636365</v>
      </c>
      <c r="H36">
        <f t="shared" si="9"/>
        <v>0.90476190476190477</v>
      </c>
      <c r="I36">
        <f t="shared" si="10"/>
        <v>0.89473684210526316</v>
      </c>
      <c r="J36">
        <f t="shared" si="11"/>
        <v>0.88372093023255816</v>
      </c>
      <c r="K36">
        <v>0.83730000000000004</v>
      </c>
    </row>
    <row r="37" spans="1:11" x14ac:dyDescent="0.2">
      <c r="A37">
        <v>9</v>
      </c>
      <c r="B37">
        <v>13</v>
      </c>
      <c r="C37">
        <v>16</v>
      </c>
      <c r="D37">
        <v>3</v>
      </c>
      <c r="E37">
        <v>9</v>
      </c>
      <c r="F37">
        <f t="shared" si="7"/>
        <v>0.70731707317073167</v>
      </c>
      <c r="G37">
        <f t="shared" si="8"/>
        <v>0.59090909090909094</v>
      </c>
      <c r="H37">
        <f t="shared" si="9"/>
        <v>0.8125</v>
      </c>
      <c r="I37">
        <f t="shared" si="10"/>
        <v>0.84210526315789469</v>
      </c>
      <c r="J37">
        <f t="shared" si="11"/>
        <v>0.68421052631578949</v>
      </c>
      <c r="K37">
        <v>0.81459999999999999</v>
      </c>
    </row>
    <row r="38" spans="1:11" x14ac:dyDescent="0.2">
      <c r="A38">
        <v>10</v>
      </c>
      <c r="B38">
        <v>17</v>
      </c>
      <c r="C38">
        <v>16</v>
      </c>
      <c r="D38">
        <v>3</v>
      </c>
      <c r="E38">
        <v>5</v>
      </c>
      <c r="F38">
        <f t="shared" si="7"/>
        <v>0.80487804878048785</v>
      </c>
      <c r="G38">
        <f t="shared" si="8"/>
        <v>0.77272727272727271</v>
      </c>
      <c r="H38">
        <f t="shared" si="9"/>
        <v>0.85</v>
      </c>
      <c r="I38">
        <f t="shared" si="10"/>
        <v>0.84210526315789469</v>
      </c>
      <c r="J38">
        <f t="shared" si="11"/>
        <v>0.80952380952380953</v>
      </c>
      <c r="K38">
        <v>0.86</v>
      </c>
    </row>
    <row r="39" spans="1:11" x14ac:dyDescent="0.2">
      <c r="A39" s="2" t="s">
        <v>17</v>
      </c>
      <c r="B39" s="2">
        <f>AVERAGE(B29:B38)</f>
        <v>15.9</v>
      </c>
      <c r="C39" s="2">
        <f t="shared" ref="C39" si="12">AVERAGE(C29:C38)</f>
        <v>16.899999999999999</v>
      </c>
      <c r="D39" s="2">
        <f t="shared" ref="D39" si="13">AVERAGE(D29:D38)</f>
        <v>2.1</v>
      </c>
      <c r="E39" s="2">
        <f t="shared" ref="E39" si="14">AVERAGE(E29:E38)</f>
        <v>6.1</v>
      </c>
      <c r="F39" s="2">
        <f t="shared" ref="F39" si="15">AVERAGE(F29:F38)</f>
        <v>0.79999999999999993</v>
      </c>
      <c r="G39" s="2">
        <f t="shared" ref="G39" si="16">AVERAGE(G29:G38)</f>
        <v>0.72272727272727266</v>
      </c>
      <c r="H39" s="2">
        <f t="shared" ref="H39" si="17">AVERAGE(H29:H38)</f>
        <v>0.88676608667876011</v>
      </c>
      <c r="I39" s="2">
        <f t="shared" ref="I39" si="18">AVERAGE(I29:I38)</f>
        <v>0.88947368421052642</v>
      </c>
      <c r="J39" s="2">
        <f t="shared" ref="J39:K39" si="19">AVERAGE(J29:J38)</f>
        <v>0.79248084452610235</v>
      </c>
      <c r="K39" s="2">
        <f t="shared" si="19"/>
        <v>0.84172999999999987</v>
      </c>
    </row>
    <row r="43" spans="1:11" x14ac:dyDescent="0.2">
      <c r="A43" s="3" t="s">
        <v>20</v>
      </c>
      <c r="B43" s="1" t="s">
        <v>2</v>
      </c>
      <c r="C43" s="1" t="s">
        <v>4</v>
      </c>
      <c r="D43" s="1" t="s">
        <v>6</v>
      </c>
      <c r="E43" s="1" t="s">
        <v>8</v>
      </c>
      <c r="F43" s="1" t="s">
        <v>11</v>
      </c>
      <c r="G43" s="1" t="s">
        <v>12</v>
      </c>
      <c r="H43" s="1" t="s">
        <v>13</v>
      </c>
      <c r="I43" s="1" t="s">
        <v>14</v>
      </c>
      <c r="J43" s="1" t="s">
        <v>15</v>
      </c>
      <c r="K43" s="1" t="s">
        <v>16</v>
      </c>
    </row>
    <row r="44" spans="1:11" x14ac:dyDescent="0.2">
      <c r="A44">
        <v>1</v>
      </c>
      <c r="B44">
        <v>20</v>
      </c>
      <c r="C44">
        <v>15</v>
      </c>
      <c r="D44">
        <v>4</v>
      </c>
      <c r="E44">
        <v>2</v>
      </c>
      <c r="F44">
        <f t="shared" ref="F44:F53" si="20">(B44+C44)/(C44+B44+D44+E44)</f>
        <v>0.85365853658536583</v>
      </c>
      <c r="G44">
        <f t="shared" ref="G44:G53" si="21">B44/(B44+E44)</f>
        <v>0.90909090909090906</v>
      </c>
      <c r="H44">
        <f t="shared" ref="H44:H53" si="22">B44/(B44+D44)</f>
        <v>0.83333333333333337</v>
      </c>
      <c r="I44">
        <f t="shared" ref="I44:I53" si="23">C44/(D44+C44)</f>
        <v>0.78947368421052633</v>
      </c>
      <c r="J44">
        <f t="shared" ref="J44:J53" si="24">2*B44/(2*B44+D44+E44)</f>
        <v>0.86956521739130432</v>
      </c>
      <c r="K44">
        <v>0.87560000000000004</v>
      </c>
    </row>
    <row r="45" spans="1:11" x14ac:dyDescent="0.2">
      <c r="A45">
        <v>2</v>
      </c>
      <c r="B45">
        <v>22</v>
      </c>
      <c r="C45">
        <v>16</v>
      </c>
      <c r="D45">
        <v>3</v>
      </c>
      <c r="E45">
        <v>0</v>
      </c>
      <c r="F45">
        <f t="shared" si="20"/>
        <v>0.92682926829268297</v>
      </c>
      <c r="G45">
        <f t="shared" si="21"/>
        <v>1</v>
      </c>
      <c r="H45">
        <f t="shared" si="22"/>
        <v>0.88</v>
      </c>
      <c r="I45">
        <f t="shared" si="23"/>
        <v>0.84210526315789469</v>
      </c>
      <c r="J45">
        <f t="shared" si="24"/>
        <v>0.93617021276595747</v>
      </c>
      <c r="K45">
        <v>0.92459999999999998</v>
      </c>
    </row>
    <row r="46" spans="1:11" x14ac:dyDescent="0.2">
      <c r="A46">
        <v>3</v>
      </c>
      <c r="B46">
        <v>20</v>
      </c>
      <c r="C46">
        <v>16</v>
      </c>
      <c r="D46">
        <v>3</v>
      </c>
      <c r="E46">
        <v>2</v>
      </c>
      <c r="F46">
        <f t="shared" si="20"/>
        <v>0.87804878048780488</v>
      </c>
      <c r="G46">
        <f t="shared" si="21"/>
        <v>0.90909090909090906</v>
      </c>
      <c r="H46">
        <f t="shared" si="22"/>
        <v>0.86956521739130432</v>
      </c>
      <c r="I46">
        <f t="shared" si="23"/>
        <v>0.84210526315789469</v>
      </c>
      <c r="J46">
        <f t="shared" si="24"/>
        <v>0.88888888888888884</v>
      </c>
      <c r="K46">
        <v>0.92820000000000003</v>
      </c>
    </row>
    <row r="47" spans="1:11" x14ac:dyDescent="0.2">
      <c r="A47">
        <v>4</v>
      </c>
      <c r="B47">
        <v>20</v>
      </c>
      <c r="C47">
        <v>17</v>
      </c>
      <c r="D47">
        <v>2</v>
      </c>
      <c r="E47">
        <v>2</v>
      </c>
      <c r="F47">
        <f t="shared" si="20"/>
        <v>0.90243902439024393</v>
      </c>
      <c r="G47">
        <f t="shared" si="21"/>
        <v>0.90909090909090906</v>
      </c>
      <c r="H47">
        <f t="shared" si="22"/>
        <v>0.90909090909090906</v>
      </c>
      <c r="I47">
        <f t="shared" si="23"/>
        <v>0.89473684210526316</v>
      </c>
      <c r="J47">
        <f t="shared" si="24"/>
        <v>0.90909090909090906</v>
      </c>
      <c r="K47">
        <v>0.90190000000000003</v>
      </c>
    </row>
    <row r="48" spans="1:11" x14ac:dyDescent="0.2">
      <c r="A48">
        <v>5</v>
      </c>
      <c r="B48">
        <v>17</v>
      </c>
      <c r="C48">
        <v>18</v>
      </c>
      <c r="D48">
        <v>1</v>
      </c>
      <c r="E48">
        <v>5</v>
      </c>
      <c r="F48">
        <f t="shared" si="20"/>
        <v>0.85365853658536583</v>
      </c>
      <c r="G48">
        <f t="shared" si="21"/>
        <v>0.77272727272727271</v>
      </c>
      <c r="H48">
        <f t="shared" si="22"/>
        <v>0.94444444444444442</v>
      </c>
      <c r="I48">
        <f t="shared" si="23"/>
        <v>0.94736842105263153</v>
      </c>
      <c r="J48">
        <f t="shared" si="24"/>
        <v>0.85</v>
      </c>
      <c r="K48">
        <v>0.90549999999999997</v>
      </c>
    </row>
    <row r="49" spans="1:11" x14ac:dyDescent="0.2">
      <c r="A49">
        <v>6</v>
      </c>
      <c r="B49">
        <v>19</v>
      </c>
      <c r="C49">
        <v>16</v>
      </c>
      <c r="D49">
        <v>3</v>
      </c>
      <c r="E49">
        <v>3</v>
      </c>
      <c r="F49">
        <f t="shared" si="20"/>
        <v>0.85365853658536583</v>
      </c>
      <c r="G49">
        <f t="shared" si="21"/>
        <v>0.86363636363636365</v>
      </c>
      <c r="H49">
        <f t="shared" si="22"/>
        <v>0.86363636363636365</v>
      </c>
      <c r="I49">
        <f t="shared" si="23"/>
        <v>0.84210526315789469</v>
      </c>
      <c r="J49">
        <f t="shared" si="24"/>
        <v>0.86363636363636365</v>
      </c>
      <c r="K49">
        <v>0.87919999999999998</v>
      </c>
    </row>
    <row r="50" spans="1:11" x14ac:dyDescent="0.2">
      <c r="A50">
        <v>7</v>
      </c>
      <c r="B50">
        <v>21</v>
      </c>
      <c r="C50">
        <v>17</v>
      </c>
      <c r="D50">
        <v>2</v>
      </c>
      <c r="E50">
        <v>1</v>
      </c>
      <c r="F50">
        <f t="shared" si="20"/>
        <v>0.92682926829268297</v>
      </c>
      <c r="G50">
        <f t="shared" si="21"/>
        <v>0.95454545454545459</v>
      </c>
      <c r="H50">
        <f t="shared" si="22"/>
        <v>0.91304347826086951</v>
      </c>
      <c r="I50">
        <f t="shared" si="23"/>
        <v>0.89473684210526316</v>
      </c>
      <c r="J50">
        <f t="shared" si="24"/>
        <v>0.93333333333333335</v>
      </c>
      <c r="K50">
        <v>0.87919999999999998</v>
      </c>
    </row>
    <row r="51" spans="1:11" x14ac:dyDescent="0.2">
      <c r="A51">
        <v>8</v>
      </c>
      <c r="B51">
        <v>21</v>
      </c>
      <c r="C51">
        <v>15</v>
      </c>
      <c r="D51">
        <v>4</v>
      </c>
      <c r="E51">
        <v>1</v>
      </c>
      <c r="F51">
        <f t="shared" si="20"/>
        <v>0.87804878048780488</v>
      </c>
      <c r="G51">
        <f t="shared" si="21"/>
        <v>0.95454545454545459</v>
      </c>
      <c r="H51">
        <f t="shared" si="22"/>
        <v>0.84</v>
      </c>
      <c r="I51">
        <f t="shared" si="23"/>
        <v>0.78947368421052633</v>
      </c>
      <c r="J51">
        <f t="shared" si="24"/>
        <v>0.8936170212765957</v>
      </c>
      <c r="K51">
        <v>0.85650000000000004</v>
      </c>
    </row>
    <row r="52" spans="1:11" x14ac:dyDescent="0.2">
      <c r="A52">
        <v>9</v>
      </c>
      <c r="B52">
        <v>20</v>
      </c>
      <c r="C52">
        <v>17</v>
      </c>
      <c r="D52">
        <v>2</v>
      </c>
      <c r="E52">
        <v>2</v>
      </c>
      <c r="F52">
        <f t="shared" si="20"/>
        <v>0.90243902439024393</v>
      </c>
      <c r="G52">
        <f t="shared" si="21"/>
        <v>0.90909090909090906</v>
      </c>
      <c r="H52">
        <f t="shared" si="22"/>
        <v>0.90909090909090906</v>
      </c>
      <c r="I52">
        <f t="shared" si="23"/>
        <v>0.89473684210526316</v>
      </c>
      <c r="J52">
        <f t="shared" si="24"/>
        <v>0.90909090909090906</v>
      </c>
      <c r="K52">
        <v>0.87560000000000004</v>
      </c>
    </row>
    <row r="53" spans="1:11" x14ac:dyDescent="0.2">
      <c r="A53">
        <v>10</v>
      </c>
      <c r="B53">
        <v>17</v>
      </c>
      <c r="C53">
        <v>16</v>
      </c>
      <c r="D53">
        <v>3</v>
      </c>
      <c r="E53">
        <v>5</v>
      </c>
      <c r="F53">
        <f t="shared" si="20"/>
        <v>0.80487804878048785</v>
      </c>
      <c r="G53">
        <f t="shared" si="21"/>
        <v>0.77272727272727271</v>
      </c>
      <c r="H53">
        <f t="shared" si="22"/>
        <v>0.85</v>
      </c>
      <c r="I53">
        <f t="shared" si="23"/>
        <v>0.84210526315789469</v>
      </c>
      <c r="J53">
        <f t="shared" si="24"/>
        <v>0.80952380952380953</v>
      </c>
      <c r="K53">
        <v>0.81100000000000005</v>
      </c>
    </row>
    <row r="54" spans="1:11" x14ac:dyDescent="0.2">
      <c r="A54" s="2" t="s">
        <v>17</v>
      </c>
      <c r="B54" s="2">
        <f>AVERAGE(B44:B53)</f>
        <v>19.7</v>
      </c>
      <c r="C54" s="2">
        <f t="shared" ref="C54" si="25">AVERAGE(C44:C53)</f>
        <v>16.3</v>
      </c>
      <c r="D54" s="2">
        <f t="shared" ref="D54" si="26">AVERAGE(D44:D53)</f>
        <v>2.7</v>
      </c>
      <c r="E54" s="2">
        <f t="shared" ref="E54" si="27">AVERAGE(E44:E53)</f>
        <v>2.2999999999999998</v>
      </c>
      <c r="F54" s="2">
        <f t="shared" ref="F54" si="28">AVERAGE(F44:F53)</f>
        <v>0.87804878048780499</v>
      </c>
      <c r="G54" s="2">
        <f t="shared" ref="G54" si="29">AVERAGE(G44:G53)</f>
        <v>0.8954545454545455</v>
      </c>
      <c r="H54" s="2">
        <f t="shared" ref="H54" si="30">AVERAGE(H44:H53)</f>
        <v>0.88122046552481326</v>
      </c>
      <c r="I54" s="2">
        <f t="shared" ref="I54" si="31">AVERAGE(I44:I53)</f>
        <v>0.85789473684210515</v>
      </c>
      <c r="J54" s="2">
        <f t="shared" ref="J54:K54" si="32">AVERAGE(J44:J53)</f>
        <v>0.88629166649980706</v>
      </c>
      <c r="K54" s="2">
        <f t="shared" si="32"/>
        <v>0.88373000000000013</v>
      </c>
    </row>
    <row r="58" spans="1:11" x14ac:dyDescent="0.2">
      <c r="A58" s="3" t="s">
        <v>19</v>
      </c>
      <c r="B58" s="1" t="s">
        <v>2</v>
      </c>
      <c r="C58" s="1" t="s">
        <v>4</v>
      </c>
      <c r="D58" s="1" t="s">
        <v>6</v>
      </c>
      <c r="E58" s="1" t="s">
        <v>8</v>
      </c>
      <c r="F58" s="1" t="s">
        <v>11</v>
      </c>
      <c r="G58" s="1" t="s">
        <v>12</v>
      </c>
      <c r="H58" s="1" t="s">
        <v>13</v>
      </c>
      <c r="I58" s="1" t="s">
        <v>14</v>
      </c>
      <c r="J58" s="1" t="s">
        <v>15</v>
      </c>
      <c r="K58" s="1" t="s">
        <v>16</v>
      </c>
    </row>
    <row r="59" spans="1:11" x14ac:dyDescent="0.2">
      <c r="A59">
        <v>1</v>
      </c>
      <c r="B59">
        <v>20</v>
      </c>
      <c r="C59">
        <v>18</v>
      </c>
      <c r="D59">
        <v>1</v>
      </c>
      <c r="E59">
        <v>2</v>
      </c>
      <c r="F59">
        <f t="shared" ref="F59:F68" si="33">(B59+C59)/(C59+B59+D59+E59)</f>
        <v>0.92682926829268297</v>
      </c>
      <c r="G59">
        <f t="shared" ref="G59:G68" si="34">B59/(B59+E59)</f>
        <v>0.90909090909090906</v>
      </c>
      <c r="H59">
        <f t="shared" ref="H59:H68" si="35">B59/(B59+D59)</f>
        <v>0.95238095238095233</v>
      </c>
      <c r="I59">
        <f t="shared" ref="I59:I68" si="36">C59/(D59+C59)</f>
        <v>0.94736842105263153</v>
      </c>
      <c r="J59">
        <f t="shared" ref="J59:J68" si="37">2*B59/(2*B59+D59+E59)</f>
        <v>0.93023255813953487</v>
      </c>
      <c r="K59">
        <v>0.92820000000000003</v>
      </c>
    </row>
    <row r="60" spans="1:11" x14ac:dyDescent="0.2">
      <c r="A60">
        <v>2</v>
      </c>
      <c r="B60">
        <v>21</v>
      </c>
      <c r="C60">
        <v>16</v>
      </c>
      <c r="D60">
        <v>3</v>
      </c>
      <c r="E60">
        <v>1</v>
      </c>
      <c r="F60">
        <f t="shared" si="33"/>
        <v>0.90243902439024393</v>
      </c>
      <c r="G60">
        <f t="shared" si="34"/>
        <v>0.95454545454545459</v>
      </c>
      <c r="H60">
        <f t="shared" si="35"/>
        <v>0.875</v>
      </c>
      <c r="I60">
        <f t="shared" si="36"/>
        <v>0.84210526315789469</v>
      </c>
      <c r="J60">
        <f t="shared" si="37"/>
        <v>0.91304347826086951</v>
      </c>
      <c r="K60">
        <v>0.90190000000000003</v>
      </c>
    </row>
    <row r="61" spans="1:11" x14ac:dyDescent="0.2">
      <c r="A61">
        <v>3</v>
      </c>
      <c r="B61">
        <v>20</v>
      </c>
      <c r="C61">
        <v>17</v>
      </c>
      <c r="D61">
        <v>2</v>
      </c>
      <c r="E61">
        <v>2</v>
      </c>
      <c r="F61">
        <f t="shared" si="33"/>
        <v>0.90243902439024393</v>
      </c>
      <c r="G61">
        <f t="shared" si="34"/>
        <v>0.90909090909090906</v>
      </c>
      <c r="H61">
        <f t="shared" si="35"/>
        <v>0.90909090909090906</v>
      </c>
      <c r="I61">
        <f t="shared" si="36"/>
        <v>0.89473684210526316</v>
      </c>
      <c r="J61">
        <f t="shared" si="37"/>
        <v>0.90909090909090906</v>
      </c>
      <c r="K61">
        <v>0.85289999999999999</v>
      </c>
    </row>
    <row r="62" spans="1:11" x14ac:dyDescent="0.2">
      <c r="A62">
        <v>4</v>
      </c>
      <c r="B62">
        <v>20</v>
      </c>
      <c r="C62">
        <v>17</v>
      </c>
      <c r="D62">
        <v>2</v>
      </c>
      <c r="E62">
        <v>2</v>
      </c>
      <c r="F62">
        <f t="shared" si="33"/>
        <v>0.90243902439024393</v>
      </c>
      <c r="G62">
        <f t="shared" si="34"/>
        <v>0.90909090909090906</v>
      </c>
      <c r="H62">
        <f t="shared" si="35"/>
        <v>0.90909090909090906</v>
      </c>
      <c r="I62">
        <f t="shared" si="36"/>
        <v>0.89473684210526316</v>
      </c>
      <c r="J62">
        <f t="shared" si="37"/>
        <v>0.90909090909090906</v>
      </c>
      <c r="K62">
        <v>0.90190000000000003</v>
      </c>
    </row>
    <row r="63" spans="1:11" x14ac:dyDescent="0.2">
      <c r="A63">
        <v>5</v>
      </c>
      <c r="B63">
        <v>20</v>
      </c>
      <c r="C63">
        <v>15</v>
      </c>
      <c r="D63">
        <v>4</v>
      </c>
      <c r="E63">
        <v>2</v>
      </c>
      <c r="F63">
        <f t="shared" si="33"/>
        <v>0.85365853658536583</v>
      </c>
      <c r="G63">
        <f t="shared" si="34"/>
        <v>0.90909090909090906</v>
      </c>
      <c r="H63">
        <f t="shared" si="35"/>
        <v>0.83333333333333337</v>
      </c>
      <c r="I63">
        <f t="shared" si="36"/>
        <v>0.78947368421052633</v>
      </c>
      <c r="J63">
        <f t="shared" si="37"/>
        <v>0.86956521739130432</v>
      </c>
      <c r="K63">
        <v>0.87560000000000004</v>
      </c>
    </row>
    <row r="64" spans="1:11" x14ac:dyDescent="0.2">
      <c r="A64">
        <v>6</v>
      </c>
      <c r="B64">
        <v>17</v>
      </c>
      <c r="C64">
        <v>16</v>
      </c>
      <c r="D64">
        <v>3</v>
      </c>
      <c r="E64">
        <v>5</v>
      </c>
      <c r="F64">
        <f t="shared" si="33"/>
        <v>0.80487804878048785</v>
      </c>
      <c r="G64">
        <f t="shared" si="34"/>
        <v>0.77272727272727271</v>
      </c>
      <c r="H64">
        <f t="shared" si="35"/>
        <v>0.85</v>
      </c>
      <c r="I64">
        <f t="shared" si="36"/>
        <v>0.84210526315789469</v>
      </c>
      <c r="J64">
        <f t="shared" si="37"/>
        <v>0.80952380952380953</v>
      </c>
      <c r="K64">
        <v>0.85650000000000004</v>
      </c>
    </row>
    <row r="65" spans="1:11" x14ac:dyDescent="0.2">
      <c r="A65">
        <v>7</v>
      </c>
      <c r="B65">
        <v>21</v>
      </c>
      <c r="C65">
        <v>17</v>
      </c>
      <c r="D65">
        <v>2</v>
      </c>
      <c r="E65">
        <v>1</v>
      </c>
      <c r="F65">
        <f t="shared" si="33"/>
        <v>0.92682926829268297</v>
      </c>
      <c r="G65">
        <f t="shared" si="34"/>
        <v>0.95454545454545459</v>
      </c>
      <c r="H65">
        <f t="shared" si="35"/>
        <v>0.91304347826086951</v>
      </c>
      <c r="I65">
        <f t="shared" si="36"/>
        <v>0.89473684210526316</v>
      </c>
      <c r="J65">
        <f t="shared" si="37"/>
        <v>0.93333333333333335</v>
      </c>
      <c r="K65">
        <v>0.92459999999999998</v>
      </c>
    </row>
    <row r="66" spans="1:11" x14ac:dyDescent="0.2">
      <c r="A66">
        <v>8</v>
      </c>
      <c r="B66">
        <v>21</v>
      </c>
      <c r="C66">
        <v>16</v>
      </c>
      <c r="D66">
        <v>3</v>
      </c>
      <c r="E66">
        <v>1</v>
      </c>
      <c r="F66">
        <f t="shared" si="33"/>
        <v>0.90243902439024393</v>
      </c>
      <c r="G66">
        <f t="shared" si="34"/>
        <v>0.95454545454545459</v>
      </c>
      <c r="H66">
        <f t="shared" si="35"/>
        <v>0.875</v>
      </c>
      <c r="I66">
        <f t="shared" si="36"/>
        <v>0.84210526315789469</v>
      </c>
      <c r="J66">
        <f t="shared" si="37"/>
        <v>0.91304347826086951</v>
      </c>
      <c r="K66">
        <v>0.87919999999999998</v>
      </c>
    </row>
    <row r="67" spans="1:11" x14ac:dyDescent="0.2">
      <c r="A67">
        <v>9</v>
      </c>
      <c r="B67">
        <v>20</v>
      </c>
      <c r="C67">
        <v>16</v>
      </c>
      <c r="D67">
        <v>3</v>
      </c>
      <c r="E67">
        <v>2</v>
      </c>
      <c r="F67">
        <f t="shared" si="33"/>
        <v>0.87804878048780488</v>
      </c>
      <c r="G67">
        <f t="shared" si="34"/>
        <v>0.90909090909090906</v>
      </c>
      <c r="H67">
        <f t="shared" si="35"/>
        <v>0.86956521739130432</v>
      </c>
      <c r="I67">
        <f t="shared" si="36"/>
        <v>0.84210526315789469</v>
      </c>
      <c r="J67">
        <f t="shared" si="37"/>
        <v>0.88888888888888884</v>
      </c>
      <c r="K67">
        <v>0.84930000000000005</v>
      </c>
    </row>
    <row r="68" spans="1:11" x14ac:dyDescent="0.2">
      <c r="A68">
        <v>10</v>
      </c>
      <c r="B68">
        <v>20</v>
      </c>
      <c r="C68">
        <v>15</v>
      </c>
      <c r="D68">
        <v>4</v>
      </c>
      <c r="E68">
        <v>2</v>
      </c>
      <c r="F68">
        <f t="shared" si="33"/>
        <v>0.85365853658536583</v>
      </c>
      <c r="G68">
        <f t="shared" si="34"/>
        <v>0.90909090909090906</v>
      </c>
      <c r="H68">
        <f t="shared" si="35"/>
        <v>0.83333333333333337</v>
      </c>
      <c r="I68">
        <f t="shared" si="36"/>
        <v>0.78947368421052633</v>
      </c>
      <c r="J68">
        <f t="shared" si="37"/>
        <v>0.86956521739130432</v>
      </c>
      <c r="K68">
        <v>0.87919999999999998</v>
      </c>
    </row>
    <row r="69" spans="1:11" x14ac:dyDescent="0.2">
      <c r="A69" s="2" t="s">
        <v>17</v>
      </c>
      <c r="B69" s="2">
        <f>AVERAGE(B59:B68)</f>
        <v>20</v>
      </c>
      <c r="C69" s="2">
        <f t="shared" ref="C69" si="38">AVERAGE(C59:C68)</f>
        <v>16.3</v>
      </c>
      <c r="D69" s="2">
        <f t="shared" ref="D69" si="39">AVERAGE(D59:D68)</f>
        <v>2.7</v>
      </c>
      <c r="E69" s="2">
        <f t="shared" ref="E69" si="40">AVERAGE(E59:E68)</f>
        <v>2</v>
      </c>
      <c r="F69" s="2">
        <f t="shared" ref="F69" si="41">AVERAGE(F59:F68)</f>
        <v>0.88536585365853659</v>
      </c>
      <c r="G69" s="2">
        <f t="shared" ref="G69" si="42">AVERAGE(G59:G68)</f>
        <v>0.90909090909090895</v>
      </c>
      <c r="H69" s="2">
        <f t="shared" ref="H69" si="43">AVERAGE(H59:H68)</f>
        <v>0.881983813288161</v>
      </c>
      <c r="I69" s="2">
        <f>AVERAGE(I59:I68)</f>
        <v>0.85789473684210515</v>
      </c>
      <c r="J69" s="2">
        <f t="shared" ref="J69:K69" si="44">AVERAGE(J59:J68)</f>
        <v>0.89453777993717321</v>
      </c>
      <c r="K69" s="2">
        <f t="shared" si="44"/>
        <v>0.88492999999999999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C100-26CF-4040-AEAD-4B3CD96E4E0B}">
  <dimension ref="A1:W78"/>
  <sheetViews>
    <sheetView workbookViewId="0">
      <selection activeCell="H34" sqref="H34"/>
    </sheetView>
  </sheetViews>
  <sheetFormatPr defaultRowHeight="14.25" x14ac:dyDescent="0.2"/>
  <sheetData>
    <row r="1" spans="1:23" ht="15" thickBot="1" x14ac:dyDescent="0.25">
      <c r="A1" s="6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26</v>
      </c>
      <c r="H1" s="11" t="s">
        <v>46</v>
      </c>
      <c r="I1" s="11"/>
      <c r="J1" s="11"/>
      <c r="K1" s="11"/>
      <c r="L1" s="11"/>
      <c r="M1" s="11"/>
      <c r="N1" s="11"/>
      <c r="O1" s="11" t="s">
        <v>49</v>
      </c>
      <c r="P1" s="11"/>
      <c r="Q1" s="11"/>
      <c r="R1" s="11"/>
    </row>
    <row r="2" spans="1:23" ht="15" thickBot="1" x14ac:dyDescent="0.25">
      <c r="A2" s="4">
        <v>1</v>
      </c>
      <c r="B2" s="8">
        <v>0.78048780487804881</v>
      </c>
      <c r="C2" s="4">
        <v>0.85365853658536583</v>
      </c>
      <c r="D2" s="12">
        <v>0.92682926829268297</v>
      </c>
      <c r="E2" s="4">
        <v>0.85365853658536583</v>
      </c>
      <c r="F2" s="12">
        <v>0.85365853658536583</v>
      </c>
      <c r="J2" t="s">
        <v>32</v>
      </c>
      <c r="O2" s="14">
        <v>7.5020145044318998</v>
      </c>
    </row>
    <row r="3" spans="1:23" ht="15" thickBot="1" x14ac:dyDescent="0.25">
      <c r="A3" s="4">
        <v>2</v>
      </c>
      <c r="B3" s="8">
        <v>0.82926829268292679</v>
      </c>
      <c r="C3" s="4">
        <v>0.92682926829268297</v>
      </c>
      <c r="D3" s="12">
        <v>0.90243902439024393</v>
      </c>
      <c r="E3" s="4">
        <v>0.82926829268292679</v>
      </c>
      <c r="F3" s="12">
        <v>0.90243902439024393</v>
      </c>
      <c r="J3" t="s">
        <v>33</v>
      </c>
      <c r="O3" s="14">
        <v>6.1630017604107998E-3</v>
      </c>
    </row>
    <row r="4" spans="1:23" ht="15" thickBot="1" x14ac:dyDescent="0.25">
      <c r="A4" s="4">
        <v>3</v>
      </c>
      <c r="B4" s="8">
        <v>0.75609756097560976</v>
      </c>
      <c r="C4" s="4">
        <v>0.87804878048780488</v>
      </c>
      <c r="D4" s="12">
        <v>0.90243902439024393</v>
      </c>
      <c r="E4" s="4">
        <v>0.75609756097560976</v>
      </c>
      <c r="F4" s="12">
        <v>0.85365853658536583</v>
      </c>
      <c r="J4" t="s">
        <v>44</v>
      </c>
      <c r="N4" t="s">
        <v>50</v>
      </c>
      <c r="O4" s="14" t="s">
        <v>47</v>
      </c>
      <c r="P4" t="s">
        <v>57</v>
      </c>
    </row>
    <row r="5" spans="1:23" ht="15" thickBot="1" x14ac:dyDescent="0.25">
      <c r="A5" s="4">
        <v>4</v>
      </c>
      <c r="B5" s="9">
        <v>0.82926829268292679</v>
      </c>
      <c r="C5" s="4">
        <v>0.90243902439024393</v>
      </c>
      <c r="D5" s="12">
        <v>0.90243902439024393</v>
      </c>
      <c r="E5" s="4">
        <v>0.85365853658536583</v>
      </c>
      <c r="F5" s="12">
        <v>0.90243902439024393</v>
      </c>
    </row>
    <row r="6" spans="1:23" ht="15" thickBot="1" x14ac:dyDescent="0.25">
      <c r="A6" s="4">
        <v>5</v>
      </c>
      <c r="B6" s="8">
        <v>0.82926829268292679</v>
      </c>
      <c r="C6" s="4">
        <v>0.85365853658536583</v>
      </c>
      <c r="D6" s="12">
        <v>0.85365853658536583</v>
      </c>
      <c r="E6" s="4">
        <v>0.85365853658536583</v>
      </c>
      <c r="F6" s="12">
        <v>0.82926829268292679</v>
      </c>
    </row>
    <row r="7" spans="1:23" ht="15" thickBot="1" x14ac:dyDescent="0.25">
      <c r="A7" s="4">
        <v>6</v>
      </c>
      <c r="B7" s="8">
        <v>0.80487804878048785</v>
      </c>
      <c r="C7" s="4">
        <v>0.85365853658536583</v>
      </c>
      <c r="D7" s="12">
        <v>0.80487804878048785</v>
      </c>
      <c r="E7" s="4">
        <v>0.80487804878048785</v>
      </c>
      <c r="F7" s="12">
        <v>0.82926829268292679</v>
      </c>
    </row>
    <row r="8" spans="1:23" ht="15" thickBot="1" x14ac:dyDescent="0.25">
      <c r="A8" s="4">
        <v>7</v>
      </c>
      <c r="B8" s="8">
        <v>0.78048780487804881</v>
      </c>
      <c r="C8" s="4">
        <v>0.92682926829268297</v>
      </c>
      <c r="D8" s="12">
        <v>0.92682926829268297</v>
      </c>
      <c r="E8" s="4">
        <v>0.85365853658536583</v>
      </c>
      <c r="F8" s="12">
        <v>0.70731707317073167</v>
      </c>
    </row>
    <row r="9" spans="1:23" ht="15" thickBot="1" x14ac:dyDescent="0.25">
      <c r="A9" s="4">
        <v>8</v>
      </c>
      <c r="B9" s="8">
        <v>0.87804878048780488</v>
      </c>
      <c r="C9" s="4">
        <v>0.87804878048780488</v>
      </c>
      <c r="D9" s="12">
        <v>0.90243902439024393</v>
      </c>
      <c r="E9" s="4">
        <v>0.85365853658536583</v>
      </c>
      <c r="F9" s="12">
        <v>0.87804878048780488</v>
      </c>
    </row>
    <row r="10" spans="1:23" ht="15" thickBot="1" x14ac:dyDescent="0.25">
      <c r="A10" s="4">
        <v>9</v>
      </c>
      <c r="B10" s="8">
        <v>0.70731707317073167</v>
      </c>
      <c r="C10" s="4">
        <v>0.90243902439024393</v>
      </c>
      <c r="D10" s="12">
        <v>0.87804878048780488</v>
      </c>
      <c r="E10" s="4">
        <v>0.78048780487804881</v>
      </c>
      <c r="F10" s="12">
        <v>0.82926829268292679</v>
      </c>
      <c r="Q10" s="19" t="s">
        <v>58</v>
      </c>
      <c r="R10" s="19"/>
      <c r="S10" s="19"/>
      <c r="T10" s="19"/>
      <c r="U10" s="19"/>
      <c r="V10" s="19"/>
      <c r="W10" s="19"/>
    </row>
    <row r="11" spans="1:23" ht="15" thickBot="1" x14ac:dyDescent="0.25">
      <c r="A11" s="4">
        <v>10</v>
      </c>
      <c r="B11" s="8">
        <v>0.80487804878048785</v>
      </c>
      <c r="C11" s="4">
        <v>0.80487804878048785</v>
      </c>
      <c r="D11" s="12">
        <v>0.85365853658536583</v>
      </c>
      <c r="E11" s="4">
        <v>0.82926829268292679</v>
      </c>
      <c r="F11" s="12">
        <v>0.80487804878048785</v>
      </c>
      <c r="Q11" s="19"/>
      <c r="R11" s="19"/>
      <c r="S11" s="19"/>
      <c r="T11" s="19"/>
      <c r="U11" s="19"/>
      <c r="V11" s="19"/>
      <c r="W11" s="19"/>
    </row>
    <row r="12" spans="1:23" x14ac:dyDescent="0.2">
      <c r="Q12" s="19"/>
      <c r="R12" s="19"/>
      <c r="S12" s="19"/>
      <c r="T12" s="19"/>
      <c r="U12" s="19"/>
      <c r="V12" s="19"/>
      <c r="W12" s="19"/>
    </row>
    <row r="14" spans="1:23" x14ac:dyDescent="0.2">
      <c r="A14" s="6" t="s">
        <v>27</v>
      </c>
      <c r="B14" s="7" t="s">
        <v>22</v>
      </c>
      <c r="C14" s="7" t="s">
        <v>23</v>
      </c>
      <c r="D14" s="7" t="s">
        <v>24</v>
      </c>
      <c r="E14" s="7" t="s">
        <v>25</v>
      </c>
      <c r="F14" s="7" t="s">
        <v>26</v>
      </c>
    </row>
    <row r="15" spans="1:23" x14ac:dyDescent="0.2">
      <c r="A15" s="4">
        <v>1</v>
      </c>
      <c r="B15" s="4">
        <v>0.68181818181818177</v>
      </c>
      <c r="C15" s="5">
        <v>0.90909090909090906</v>
      </c>
      <c r="D15" s="13">
        <v>0.90909090909090906</v>
      </c>
      <c r="E15" s="5">
        <v>0.86363636363636365</v>
      </c>
      <c r="F15" s="13">
        <v>0.90909090909090906</v>
      </c>
      <c r="J15" t="s">
        <v>34</v>
      </c>
      <c r="O15" s="15">
        <v>2.1350972762645801</v>
      </c>
    </row>
    <row r="16" spans="1:23" x14ac:dyDescent="0.2">
      <c r="A16" s="4">
        <v>2</v>
      </c>
      <c r="B16" s="4">
        <v>0.86363636363636365</v>
      </c>
      <c r="C16" s="5">
        <v>1</v>
      </c>
      <c r="D16" s="13">
        <v>0.95454545454545459</v>
      </c>
      <c r="E16" s="5">
        <v>0.95454545454545459</v>
      </c>
      <c r="F16" s="13">
        <v>0.95454545454545459</v>
      </c>
      <c r="J16" t="s">
        <v>35</v>
      </c>
      <c r="O16" s="15">
        <v>0.143961329457509</v>
      </c>
    </row>
    <row r="17" spans="1:15" x14ac:dyDescent="0.2">
      <c r="A17" s="4">
        <v>3</v>
      </c>
      <c r="B17" s="4">
        <v>0.63636363636363635</v>
      </c>
      <c r="C17" s="5">
        <v>0.90909090909090906</v>
      </c>
      <c r="D17" s="13">
        <v>0.90909090909090906</v>
      </c>
      <c r="E17" s="5">
        <v>0.81818181818181823</v>
      </c>
      <c r="F17" s="13">
        <v>0.95454545454545459</v>
      </c>
      <c r="J17" t="s">
        <v>45</v>
      </c>
      <c r="N17" t="s">
        <v>51</v>
      </c>
      <c r="O17" s="15" t="s">
        <v>48</v>
      </c>
    </row>
    <row r="18" spans="1:15" x14ac:dyDescent="0.2">
      <c r="A18" s="4">
        <v>4</v>
      </c>
      <c r="B18" s="4">
        <v>0.68181818181818177</v>
      </c>
      <c r="C18" s="5">
        <v>0.90909090909090906</v>
      </c>
      <c r="D18" s="13">
        <v>0.90909090909090906</v>
      </c>
      <c r="E18" s="5">
        <v>0.81818181818181823</v>
      </c>
      <c r="F18" s="13">
        <v>0.86363636363636365</v>
      </c>
    </row>
    <row r="19" spans="1:15" x14ac:dyDescent="0.2">
      <c r="A19" s="4">
        <v>5</v>
      </c>
      <c r="B19" s="4">
        <v>0.77272727272727271</v>
      </c>
      <c r="C19" s="5">
        <v>0.77272727272727271</v>
      </c>
      <c r="D19" s="13">
        <v>0.90909090909090906</v>
      </c>
      <c r="E19" s="5">
        <v>0.86363636363636365</v>
      </c>
      <c r="F19" s="13">
        <v>0.86363636363636365</v>
      </c>
    </row>
    <row r="20" spans="1:15" x14ac:dyDescent="0.2">
      <c r="A20" s="4">
        <v>6</v>
      </c>
      <c r="B20" s="4">
        <v>0.72727272727272729</v>
      </c>
      <c r="C20" s="5">
        <v>0.86363636363636365</v>
      </c>
      <c r="D20" s="13">
        <v>0.77272727272727271</v>
      </c>
      <c r="E20" s="5">
        <v>0.77272727272727271</v>
      </c>
      <c r="F20" s="13">
        <v>0.81818181818181823</v>
      </c>
    </row>
    <row r="21" spans="1:15" x14ac:dyDescent="0.2">
      <c r="A21" s="4">
        <v>7</v>
      </c>
      <c r="B21" s="4">
        <v>0.63636363636363635</v>
      </c>
      <c r="C21" s="5">
        <v>0.95454545454545459</v>
      </c>
      <c r="D21" s="13">
        <v>0.95454545454545459</v>
      </c>
      <c r="E21" s="5">
        <v>0.86363636363636365</v>
      </c>
      <c r="F21" s="13">
        <v>0.77272727272727271</v>
      </c>
    </row>
    <row r="22" spans="1:15" x14ac:dyDescent="0.2">
      <c r="A22" s="4">
        <v>8</v>
      </c>
      <c r="B22" s="4">
        <v>0.86363636363636365</v>
      </c>
      <c r="C22" s="5">
        <v>0.95454545454545459</v>
      </c>
      <c r="D22" s="13">
        <v>0.95454545454545459</v>
      </c>
      <c r="E22" s="5">
        <v>0.95454545454545459</v>
      </c>
      <c r="F22" s="13">
        <v>0.95454545454545459</v>
      </c>
    </row>
    <row r="23" spans="1:15" x14ac:dyDescent="0.2">
      <c r="A23" s="4">
        <v>9</v>
      </c>
      <c r="B23" s="4">
        <v>0.59090909090909094</v>
      </c>
      <c r="C23" s="5">
        <v>0.90909090909090906</v>
      </c>
      <c r="D23" s="13">
        <v>0.90909090909090906</v>
      </c>
      <c r="E23" s="5">
        <v>0.68181818181818177</v>
      </c>
      <c r="F23" s="13">
        <v>0.77272727272727271</v>
      </c>
    </row>
    <row r="24" spans="1:15" x14ac:dyDescent="0.2">
      <c r="A24" s="4">
        <v>10</v>
      </c>
      <c r="B24" s="4">
        <v>0.77272727272727271</v>
      </c>
      <c r="C24" s="5">
        <v>0.77272727272727271</v>
      </c>
      <c r="D24" s="13">
        <v>0.90909090909090906</v>
      </c>
      <c r="E24" s="5">
        <v>0.86363636363636365</v>
      </c>
      <c r="F24" s="13">
        <v>0.90909090909090906</v>
      </c>
    </row>
    <row r="27" spans="1:15" x14ac:dyDescent="0.2">
      <c r="A27" s="6" t="s">
        <v>28</v>
      </c>
      <c r="B27" s="7" t="s">
        <v>22</v>
      </c>
      <c r="C27" s="7" t="s">
        <v>23</v>
      </c>
      <c r="D27" s="7" t="s">
        <v>24</v>
      </c>
      <c r="E27" s="7" t="s">
        <v>25</v>
      </c>
      <c r="F27" s="7" t="s">
        <v>26</v>
      </c>
    </row>
    <row r="28" spans="1:15" x14ac:dyDescent="0.2">
      <c r="A28" s="4">
        <v>1</v>
      </c>
      <c r="B28" s="4">
        <v>0.88235294117647056</v>
      </c>
      <c r="C28" s="4">
        <v>0.83333333333333337</v>
      </c>
      <c r="D28" s="13">
        <v>0.95238095238095233</v>
      </c>
      <c r="E28" s="5">
        <v>0.86363636363636365</v>
      </c>
      <c r="F28" s="13">
        <v>0.83333333333333337</v>
      </c>
      <c r="J28" t="s">
        <v>36</v>
      </c>
      <c r="O28" s="15">
        <v>3.60394537177541</v>
      </c>
    </row>
    <row r="29" spans="1:15" x14ac:dyDescent="0.2">
      <c r="A29" s="4">
        <v>2</v>
      </c>
      <c r="B29" s="4">
        <v>0.82608695652173914</v>
      </c>
      <c r="C29" s="4">
        <v>0.88</v>
      </c>
      <c r="D29" s="13">
        <v>0.875</v>
      </c>
      <c r="E29" s="5">
        <v>0.77777777777777779</v>
      </c>
      <c r="F29" s="13">
        <v>0.875</v>
      </c>
      <c r="J29" t="s">
        <v>37</v>
      </c>
      <c r="O29" s="15">
        <v>5.76426187742742E-2</v>
      </c>
    </row>
    <row r="30" spans="1:15" x14ac:dyDescent="0.2">
      <c r="A30" s="4">
        <v>3</v>
      </c>
      <c r="B30" s="4">
        <v>0.875</v>
      </c>
      <c r="C30" s="4">
        <v>0.86956521739130432</v>
      </c>
      <c r="D30" s="13">
        <v>0.90909090909090906</v>
      </c>
      <c r="E30" s="5">
        <v>0.75</v>
      </c>
      <c r="F30" s="13">
        <v>0.80769230769230771</v>
      </c>
      <c r="J30" t="s">
        <v>45</v>
      </c>
      <c r="N30" t="s">
        <v>52</v>
      </c>
      <c r="O30" s="15" t="s">
        <v>48</v>
      </c>
    </row>
    <row r="31" spans="1:15" x14ac:dyDescent="0.2">
      <c r="A31" s="4">
        <v>4</v>
      </c>
      <c r="B31" s="4">
        <v>1</v>
      </c>
      <c r="C31" s="4">
        <v>0.90909090909090906</v>
      </c>
      <c r="D31" s="13">
        <v>0.90909090909090906</v>
      </c>
      <c r="E31" s="5">
        <v>0.9</v>
      </c>
      <c r="F31" s="13">
        <v>0.95</v>
      </c>
    </row>
    <row r="32" spans="1:15" x14ac:dyDescent="0.2">
      <c r="A32" s="4">
        <v>5</v>
      </c>
      <c r="B32" s="4">
        <v>0.89473684210526316</v>
      </c>
      <c r="C32" s="4">
        <v>0.94444444444444442</v>
      </c>
      <c r="D32" s="13">
        <v>0.83333333333333337</v>
      </c>
      <c r="E32" s="5">
        <v>0.86363636363636365</v>
      </c>
      <c r="F32" s="13">
        <v>0.82608695652173914</v>
      </c>
    </row>
    <row r="33" spans="1:15" x14ac:dyDescent="0.2">
      <c r="A33" s="4">
        <v>6</v>
      </c>
      <c r="B33" s="4">
        <v>0.88888888888888884</v>
      </c>
      <c r="C33" s="4">
        <v>0.86363636363636365</v>
      </c>
      <c r="D33" s="13">
        <v>0.85</v>
      </c>
      <c r="E33" s="5">
        <v>0.85</v>
      </c>
      <c r="F33" s="13">
        <v>0.8571428571428571</v>
      </c>
    </row>
    <row r="34" spans="1:15" x14ac:dyDescent="0.2">
      <c r="A34" s="4">
        <v>7</v>
      </c>
      <c r="B34" s="4">
        <v>0.93333333333333335</v>
      </c>
      <c r="C34" s="4">
        <v>0.91304347826086951</v>
      </c>
      <c r="D34" s="13">
        <v>0.91304347826086951</v>
      </c>
      <c r="E34" s="5">
        <v>0.86363636363636365</v>
      </c>
      <c r="F34" s="13">
        <v>0.70833333333333337</v>
      </c>
    </row>
    <row r="35" spans="1:15" x14ac:dyDescent="0.2">
      <c r="A35" s="4">
        <v>8</v>
      </c>
      <c r="B35" s="4">
        <v>0.90476190476190477</v>
      </c>
      <c r="C35" s="4">
        <v>0.84</v>
      </c>
      <c r="D35" s="13">
        <v>0.875</v>
      </c>
      <c r="E35" s="5">
        <v>0.80769230769230771</v>
      </c>
      <c r="F35" s="13">
        <v>0.84</v>
      </c>
    </row>
    <row r="36" spans="1:15" x14ac:dyDescent="0.2">
      <c r="A36" s="4">
        <v>9</v>
      </c>
      <c r="B36" s="4">
        <v>0.8125</v>
      </c>
      <c r="C36" s="4">
        <v>0.90909090909090906</v>
      </c>
      <c r="D36" s="12">
        <v>0.86956521739130432</v>
      </c>
      <c r="E36" s="4">
        <v>0.88235294117647056</v>
      </c>
      <c r="F36" s="12">
        <v>0.89473684210526316</v>
      </c>
    </row>
    <row r="37" spans="1:15" x14ac:dyDescent="0.2">
      <c r="A37" s="4">
        <v>10</v>
      </c>
      <c r="B37" s="4">
        <v>0.85</v>
      </c>
      <c r="C37" s="4">
        <v>0.85</v>
      </c>
      <c r="D37" s="12">
        <v>0.83333333333333337</v>
      </c>
      <c r="E37" s="4">
        <v>0.82608695652173914</v>
      </c>
      <c r="F37" s="12">
        <v>0.76923076923076927</v>
      </c>
    </row>
    <row r="40" spans="1:15" x14ac:dyDescent="0.2">
      <c r="A40" s="10" t="s">
        <v>29</v>
      </c>
      <c r="B40" s="7" t="s">
        <v>22</v>
      </c>
      <c r="C40" s="7" t="s">
        <v>23</v>
      </c>
      <c r="D40" s="7" t="s">
        <v>24</v>
      </c>
      <c r="E40" s="7" t="s">
        <v>25</v>
      </c>
      <c r="F40" s="7" t="s">
        <v>26</v>
      </c>
    </row>
    <row r="41" spans="1:15" x14ac:dyDescent="0.2">
      <c r="A41" s="4">
        <v>1</v>
      </c>
      <c r="B41" s="4">
        <v>0.89473684210526316</v>
      </c>
      <c r="C41" s="4">
        <v>0.78947368421052633</v>
      </c>
      <c r="D41" s="12">
        <v>0.94736842105263153</v>
      </c>
      <c r="E41" s="4">
        <v>0.84210526315789469</v>
      </c>
      <c r="F41" s="12">
        <v>0.78947368421052633</v>
      </c>
      <c r="J41" t="s">
        <v>38</v>
      </c>
      <c r="O41" s="15">
        <v>2.0167076167076101</v>
      </c>
    </row>
    <row r="42" spans="1:15" x14ac:dyDescent="0.2">
      <c r="A42" s="4">
        <v>2</v>
      </c>
      <c r="B42" s="4">
        <v>0.78947368421052633</v>
      </c>
      <c r="C42" s="4">
        <v>0.84210526315789469</v>
      </c>
      <c r="D42" s="12">
        <v>0.84210526315789469</v>
      </c>
      <c r="E42" s="4">
        <v>0.68421052631578949</v>
      </c>
      <c r="F42" s="12">
        <v>0.84210526315789469</v>
      </c>
      <c r="J42" t="s">
        <v>39</v>
      </c>
      <c r="O42" s="15">
        <v>0.155576150906964</v>
      </c>
    </row>
    <row r="43" spans="1:15" x14ac:dyDescent="0.2">
      <c r="A43" s="4">
        <v>3</v>
      </c>
      <c r="B43" s="4">
        <v>0.89473684210526316</v>
      </c>
      <c r="C43" s="4">
        <v>0.84210526315789469</v>
      </c>
      <c r="D43" s="12">
        <v>0.89473684210526316</v>
      </c>
      <c r="E43" s="4">
        <v>0.68421052631578949</v>
      </c>
      <c r="F43" s="12">
        <v>0.73684210526315785</v>
      </c>
      <c r="J43" t="s">
        <v>45</v>
      </c>
      <c r="N43" t="s">
        <v>54</v>
      </c>
      <c r="O43" s="15" t="s">
        <v>48</v>
      </c>
    </row>
    <row r="44" spans="1:15" x14ac:dyDescent="0.2">
      <c r="A44" s="4">
        <v>4</v>
      </c>
      <c r="B44" s="4">
        <v>1</v>
      </c>
      <c r="C44" s="4">
        <v>0.89473684210526316</v>
      </c>
      <c r="D44" s="12">
        <v>0.89473684210526316</v>
      </c>
      <c r="E44" s="4">
        <v>0.89473684210526316</v>
      </c>
      <c r="F44" s="12">
        <v>0.94736842105263153</v>
      </c>
    </row>
    <row r="45" spans="1:15" x14ac:dyDescent="0.2">
      <c r="A45" s="4">
        <v>5</v>
      </c>
      <c r="B45" s="4">
        <v>0.89473684210526316</v>
      </c>
      <c r="C45" s="4">
        <v>0.94736842105263153</v>
      </c>
      <c r="D45" s="12">
        <v>0.78947368421052633</v>
      </c>
      <c r="E45" s="4">
        <v>0.84210526315789469</v>
      </c>
      <c r="F45" s="12">
        <v>0.78947368421052633</v>
      </c>
    </row>
    <row r="46" spans="1:15" x14ac:dyDescent="0.2">
      <c r="A46" s="4">
        <v>6</v>
      </c>
      <c r="B46" s="4">
        <v>0.89473684210526316</v>
      </c>
      <c r="C46" s="4">
        <v>0.84210526315789469</v>
      </c>
      <c r="D46" s="12">
        <v>0.84210526315789469</v>
      </c>
      <c r="E46" s="4">
        <v>0.84210526315789469</v>
      </c>
      <c r="F46" s="12">
        <v>0.84210526315789469</v>
      </c>
    </row>
    <row r="47" spans="1:15" x14ac:dyDescent="0.2">
      <c r="A47" s="4">
        <v>7</v>
      </c>
      <c r="B47" s="4">
        <v>0.94736842105263153</v>
      </c>
      <c r="C47" s="4">
        <v>0.89473684210526316</v>
      </c>
      <c r="D47" s="12">
        <v>0.89473684210526316</v>
      </c>
      <c r="E47" s="4">
        <v>0.84210526315789469</v>
      </c>
      <c r="F47" s="12">
        <v>0.63157894736842102</v>
      </c>
    </row>
    <row r="48" spans="1:15" x14ac:dyDescent="0.2">
      <c r="A48" s="4">
        <v>8</v>
      </c>
      <c r="B48" s="4">
        <v>0.89473684210526316</v>
      </c>
      <c r="C48" s="4">
        <v>0.78947368421052633</v>
      </c>
      <c r="D48" s="12">
        <v>0.84210526315789469</v>
      </c>
      <c r="E48" s="4">
        <v>0.73684210526315785</v>
      </c>
      <c r="F48" s="12">
        <v>0.78947368421052633</v>
      </c>
    </row>
    <row r="49" spans="1:15" x14ac:dyDescent="0.2">
      <c r="A49" s="4">
        <v>9</v>
      </c>
      <c r="B49" s="4">
        <v>0.84210526315789469</v>
      </c>
      <c r="C49" s="4">
        <v>0.89473684210526316</v>
      </c>
      <c r="D49" s="12">
        <v>0.84210526315789469</v>
      </c>
      <c r="E49" s="4">
        <v>0.89473684210526316</v>
      </c>
      <c r="F49" s="12">
        <v>0.89473684210526316</v>
      </c>
    </row>
    <row r="50" spans="1:15" x14ac:dyDescent="0.2">
      <c r="A50" s="4">
        <v>10</v>
      </c>
      <c r="B50" s="4">
        <v>0.84210526315789469</v>
      </c>
      <c r="C50" s="4">
        <v>0.84210526315789469</v>
      </c>
      <c r="D50" s="12">
        <v>0.78947368421052633</v>
      </c>
      <c r="E50" s="4">
        <v>0.78947368421052633</v>
      </c>
      <c r="F50" s="12">
        <v>0.68421052631578949</v>
      </c>
    </row>
    <row r="54" spans="1:15" x14ac:dyDescent="0.2">
      <c r="A54" s="10" t="s">
        <v>30</v>
      </c>
      <c r="B54" s="7" t="s">
        <v>22</v>
      </c>
      <c r="C54" s="7" t="s">
        <v>23</v>
      </c>
      <c r="D54" s="7" t="s">
        <v>24</v>
      </c>
      <c r="E54" s="7" t="s">
        <v>25</v>
      </c>
      <c r="F54" s="7" t="s">
        <v>26</v>
      </c>
    </row>
    <row r="55" spans="1:15" x14ac:dyDescent="0.2">
      <c r="A55" s="4">
        <v>1</v>
      </c>
      <c r="B55" s="4">
        <v>0.76923076923076927</v>
      </c>
      <c r="C55" s="4">
        <v>0.86956521739130432</v>
      </c>
      <c r="D55" s="12">
        <v>0.93023255813953487</v>
      </c>
      <c r="E55" s="4">
        <v>0.86363636363636365</v>
      </c>
      <c r="F55" s="12">
        <v>0.86956521739130432</v>
      </c>
      <c r="J55" t="s">
        <v>40</v>
      </c>
      <c r="O55" s="14">
        <v>6.28428246013668</v>
      </c>
    </row>
    <row r="56" spans="1:15" x14ac:dyDescent="0.2">
      <c r="A56" s="4">
        <v>2</v>
      </c>
      <c r="B56" s="4">
        <v>0.84444444444444444</v>
      </c>
      <c r="C56" s="4">
        <v>0.93617021276595747</v>
      </c>
      <c r="D56" s="12">
        <v>0.91304347826086951</v>
      </c>
      <c r="E56" s="4">
        <v>0.85714285714285721</v>
      </c>
      <c r="F56" s="12">
        <v>0.91304347826086951</v>
      </c>
      <c r="J56" t="s">
        <v>41</v>
      </c>
      <c r="O56" s="14">
        <v>1.2181338684997101E-2</v>
      </c>
    </row>
    <row r="57" spans="1:15" x14ac:dyDescent="0.2">
      <c r="A57" s="4">
        <v>3</v>
      </c>
      <c r="B57" s="4">
        <v>0.73684210526315785</v>
      </c>
      <c r="C57" s="4">
        <v>0.88888888888888884</v>
      </c>
      <c r="D57" s="12">
        <v>0.90909090909090906</v>
      </c>
      <c r="E57" s="4">
        <v>0.78260869565217384</v>
      </c>
      <c r="F57" s="12">
        <v>0.875</v>
      </c>
      <c r="J57" t="s">
        <v>45</v>
      </c>
      <c r="N57" t="s">
        <v>15</v>
      </c>
      <c r="O57" s="14" t="s">
        <v>47</v>
      </c>
    </row>
    <row r="58" spans="1:15" x14ac:dyDescent="0.2">
      <c r="A58" s="4">
        <v>4</v>
      </c>
      <c r="B58" s="4">
        <v>0.81081081081081086</v>
      </c>
      <c r="C58" s="4">
        <v>0.90909090909090906</v>
      </c>
      <c r="D58" s="12">
        <v>0.90909090909090906</v>
      </c>
      <c r="E58" s="4">
        <v>0.85714285714285721</v>
      </c>
      <c r="F58" s="12">
        <v>0.90476190476190477</v>
      </c>
    </row>
    <row r="59" spans="1:15" x14ac:dyDescent="0.2">
      <c r="A59" s="4">
        <v>5</v>
      </c>
      <c r="B59" s="4">
        <v>0.82926829268292679</v>
      </c>
      <c r="C59" s="4">
        <v>0.85</v>
      </c>
      <c r="D59" s="12">
        <v>0.86956521739130432</v>
      </c>
      <c r="E59" s="4">
        <v>0.86363636363636365</v>
      </c>
      <c r="F59" s="12">
        <v>0.84444444444444444</v>
      </c>
    </row>
    <row r="60" spans="1:15" x14ac:dyDescent="0.2">
      <c r="A60" s="4">
        <v>6</v>
      </c>
      <c r="B60" s="4">
        <v>0.8</v>
      </c>
      <c r="C60" s="4">
        <v>0.86363636363636365</v>
      </c>
      <c r="D60" s="12">
        <v>0.80952380952380953</v>
      </c>
      <c r="E60" s="4">
        <v>0.80952380952380953</v>
      </c>
      <c r="F60" s="12">
        <v>0.83720930232558144</v>
      </c>
    </row>
    <row r="61" spans="1:15" x14ac:dyDescent="0.2">
      <c r="A61" s="4">
        <v>7</v>
      </c>
      <c r="B61" s="4">
        <v>0.7567567567567568</v>
      </c>
      <c r="C61" s="4">
        <v>0.93333333333333335</v>
      </c>
      <c r="D61" s="12">
        <v>0.93333333333333335</v>
      </c>
      <c r="E61" s="4">
        <v>0.86363636363636365</v>
      </c>
      <c r="F61" s="12">
        <v>0.73913043478260876</v>
      </c>
    </row>
    <row r="62" spans="1:15" x14ac:dyDescent="0.2">
      <c r="A62" s="4">
        <v>8</v>
      </c>
      <c r="B62" s="4">
        <v>0.88372093023255816</v>
      </c>
      <c r="C62" s="4">
        <v>0.8936170212765957</v>
      </c>
      <c r="D62" s="12">
        <v>0.91304347826086951</v>
      </c>
      <c r="E62" s="4">
        <v>0.875</v>
      </c>
      <c r="F62" s="12">
        <v>0.89361702127659581</v>
      </c>
    </row>
    <row r="63" spans="1:15" x14ac:dyDescent="0.2">
      <c r="A63" s="4">
        <v>9</v>
      </c>
      <c r="B63" s="4">
        <v>0.68421052631578949</v>
      </c>
      <c r="C63" s="4">
        <v>0.90909090909090906</v>
      </c>
      <c r="D63" s="12">
        <v>0.88888888888888884</v>
      </c>
      <c r="E63" s="4">
        <v>0.76923076923076927</v>
      </c>
      <c r="F63" s="12">
        <v>0.8292682926829269</v>
      </c>
    </row>
    <row r="64" spans="1:15" x14ac:dyDescent="0.2">
      <c r="A64" s="4">
        <v>10</v>
      </c>
      <c r="B64" s="4">
        <v>0.80952380952380953</v>
      </c>
      <c r="C64" s="4">
        <v>0.80952380952380953</v>
      </c>
      <c r="D64" s="12">
        <v>0.86956521739130432</v>
      </c>
      <c r="E64" s="4">
        <v>0.84444444444444444</v>
      </c>
      <c r="F64" s="12">
        <v>0.83333333333333326</v>
      </c>
    </row>
    <row r="68" spans="1:15" x14ac:dyDescent="0.2">
      <c r="A68" s="10" t="s">
        <v>31</v>
      </c>
      <c r="B68" s="7" t="s">
        <v>22</v>
      </c>
      <c r="C68" s="7" t="s">
        <v>23</v>
      </c>
      <c r="D68" s="7" t="s">
        <v>24</v>
      </c>
      <c r="E68" s="7" t="s">
        <v>25</v>
      </c>
      <c r="F68" s="7" t="s">
        <v>26</v>
      </c>
    </row>
    <row r="69" spans="1:15" x14ac:dyDescent="0.2">
      <c r="A69" s="4">
        <v>1</v>
      </c>
      <c r="B69" s="4">
        <v>0.86360000000000003</v>
      </c>
      <c r="C69" s="4">
        <v>0.87560000000000004</v>
      </c>
      <c r="D69" s="12">
        <v>0.92820000000000003</v>
      </c>
      <c r="E69" s="4">
        <v>0.85289999999999999</v>
      </c>
      <c r="F69" s="12">
        <v>0.84930000000000005</v>
      </c>
      <c r="J69" t="s">
        <v>42</v>
      </c>
      <c r="O69" s="14">
        <v>10.3760393046107</v>
      </c>
    </row>
    <row r="70" spans="1:15" x14ac:dyDescent="0.2">
      <c r="A70" s="4">
        <v>2</v>
      </c>
      <c r="B70" s="4">
        <v>0.84089999999999998</v>
      </c>
      <c r="C70" s="4">
        <v>0.92459999999999998</v>
      </c>
      <c r="D70" s="12">
        <v>0.90190000000000003</v>
      </c>
      <c r="E70" s="4">
        <v>0.81940000000000002</v>
      </c>
      <c r="F70" s="12">
        <v>0.89829999999999999</v>
      </c>
      <c r="J70" t="s">
        <v>43</v>
      </c>
      <c r="O70" s="14">
        <v>1.2766126310669399E-3</v>
      </c>
    </row>
    <row r="71" spans="1:15" x14ac:dyDescent="0.2">
      <c r="A71" s="4">
        <v>3</v>
      </c>
      <c r="B71" s="4">
        <v>0.84089999999999998</v>
      </c>
      <c r="C71" s="4">
        <v>0.92820000000000003</v>
      </c>
      <c r="D71" s="12">
        <v>0.85289999999999999</v>
      </c>
      <c r="E71" s="4">
        <v>0.75119999999999998</v>
      </c>
      <c r="F71" s="12">
        <v>0.84570000000000001</v>
      </c>
      <c r="J71" t="s">
        <v>44</v>
      </c>
      <c r="N71" t="s">
        <v>56</v>
      </c>
      <c r="O71" s="14" t="s">
        <v>47</v>
      </c>
    </row>
    <row r="72" spans="1:15" x14ac:dyDescent="0.2">
      <c r="A72" s="4">
        <v>4</v>
      </c>
      <c r="B72" s="4">
        <v>0.84089999999999998</v>
      </c>
      <c r="C72" s="4">
        <v>0.90190000000000003</v>
      </c>
      <c r="D72" s="12">
        <v>0.90190000000000003</v>
      </c>
      <c r="E72" s="4">
        <v>0.85650000000000004</v>
      </c>
      <c r="F72" s="12">
        <v>0.90549999999999997</v>
      </c>
    </row>
    <row r="73" spans="1:15" x14ac:dyDescent="0.2">
      <c r="A73" s="4">
        <v>5</v>
      </c>
      <c r="B73" s="4">
        <v>0.84089999999999998</v>
      </c>
      <c r="C73" s="4">
        <v>0.90549999999999997</v>
      </c>
      <c r="D73" s="12">
        <v>0.87560000000000004</v>
      </c>
      <c r="E73" s="4">
        <v>0.85289999999999999</v>
      </c>
      <c r="F73" s="12">
        <v>0.8266</v>
      </c>
    </row>
    <row r="74" spans="1:15" x14ac:dyDescent="0.2">
      <c r="A74" s="4">
        <v>6</v>
      </c>
      <c r="B74" s="4">
        <v>0.84089999999999998</v>
      </c>
      <c r="C74" s="4">
        <v>0.87919999999999998</v>
      </c>
      <c r="D74" s="12">
        <v>0.85650000000000004</v>
      </c>
      <c r="E74" s="4">
        <v>0.80740000000000001</v>
      </c>
      <c r="F74" s="12">
        <v>0.83009999999999995</v>
      </c>
    </row>
    <row r="75" spans="1:15" x14ac:dyDescent="0.2">
      <c r="A75" s="4">
        <v>7</v>
      </c>
      <c r="B75" s="4">
        <v>0.83730000000000004</v>
      </c>
      <c r="C75" s="4">
        <v>0.87919999999999998</v>
      </c>
      <c r="D75" s="12">
        <v>0.92459999999999998</v>
      </c>
      <c r="E75" s="4">
        <v>0.85289999999999999</v>
      </c>
      <c r="F75" s="12">
        <v>0.70220000000000005</v>
      </c>
    </row>
    <row r="76" spans="1:15" x14ac:dyDescent="0.2">
      <c r="A76" s="4">
        <v>8</v>
      </c>
      <c r="B76" s="4">
        <v>0.83730000000000004</v>
      </c>
      <c r="C76" s="4">
        <v>0.85650000000000004</v>
      </c>
      <c r="D76" s="12">
        <v>0.87919999999999998</v>
      </c>
      <c r="E76" s="4">
        <v>0.84570000000000001</v>
      </c>
      <c r="F76" s="12">
        <v>0.872</v>
      </c>
    </row>
    <row r="77" spans="1:15" x14ac:dyDescent="0.2">
      <c r="A77" s="4">
        <v>9</v>
      </c>
      <c r="B77" s="4">
        <v>0.81459999999999999</v>
      </c>
      <c r="C77" s="4">
        <v>0.87560000000000004</v>
      </c>
      <c r="D77" s="12">
        <v>0.84930000000000005</v>
      </c>
      <c r="E77" s="4">
        <v>0.7883</v>
      </c>
      <c r="F77" s="12">
        <v>0.8337</v>
      </c>
    </row>
    <row r="78" spans="1:15" x14ac:dyDescent="0.2">
      <c r="A78" s="4">
        <v>10</v>
      </c>
      <c r="B78" s="4">
        <v>0.86</v>
      </c>
      <c r="C78" s="4">
        <v>0.81100000000000005</v>
      </c>
      <c r="D78" s="12">
        <v>0.87919999999999998</v>
      </c>
      <c r="E78" s="4">
        <v>0.8266</v>
      </c>
      <c r="F78" s="12">
        <v>0.79669999999999996</v>
      </c>
    </row>
  </sheetData>
  <mergeCells count="1">
    <mergeCell ref="Q10:W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82E0-7D2B-465F-96FF-02C7C2B2E6F0}">
  <dimension ref="A1:O15"/>
  <sheetViews>
    <sheetView workbookViewId="0">
      <selection activeCell="G12" sqref="G12"/>
    </sheetView>
  </sheetViews>
  <sheetFormatPr defaultRowHeight="14.25" x14ac:dyDescent="0.2"/>
  <sheetData>
    <row r="1" spans="1:15" x14ac:dyDescent="0.2">
      <c r="A1" s="16"/>
      <c r="B1" s="16" t="s">
        <v>59</v>
      </c>
      <c r="C1" s="16" t="s">
        <v>1</v>
      </c>
      <c r="D1" s="16" t="s">
        <v>7</v>
      </c>
      <c r="E1" s="16" t="s">
        <v>5</v>
      </c>
      <c r="F1" s="16" t="s">
        <v>3</v>
      </c>
      <c r="G1" s="16" t="s">
        <v>10</v>
      </c>
      <c r="H1" s="16" t="s">
        <v>60</v>
      </c>
      <c r="I1" s="16" t="s">
        <v>61</v>
      </c>
      <c r="J1" s="16" t="s">
        <v>53</v>
      </c>
      <c r="K1" s="16" t="s">
        <v>62</v>
      </c>
      <c r="L1" s="16" t="s">
        <v>55</v>
      </c>
    </row>
    <row r="2" spans="1:15" x14ac:dyDescent="0.2">
      <c r="A2" s="16">
        <v>0</v>
      </c>
      <c r="B2" s="16" t="s">
        <v>63</v>
      </c>
      <c r="C2" s="16">
        <v>98</v>
      </c>
      <c r="D2" s="16">
        <v>0</v>
      </c>
      <c r="E2" s="16">
        <v>0</v>
      </c>
      <c r="F2" s="16">
        <v>14</v>
      </c>
      <c r="G2" s="16">
        <v>1</v>
      </c>
      <c r="H2" s="16">
        <v>1</v>
      </c>
      <c r="I2" s="16">
        <v>1</v>
      </c>
      <c r="J2" s="16">
        <v>1</v>
      </c>
      <c r="K2" s="16">
        <v>1</v>
      </c>
      <c r="L2" s="16">
        <v>1</v>
      </c>
    </row>
    <row r="3" spans="1:15" x14ac:dyDescent="0.2">
      <c r="A3" s="16">
        <v>1</v>
      </c>
      <c r="B3" s="16" t="s">
        <v>64</v>
      </c>
      <c r="C3" s="16">
        <v>97</v>
      </c>
      <c r="D3" s="16">
        <v>1</v>
      </c>
      <c r="E3" s="16">
        <v>1</v>
      </c>
      <c r="F3" s="16">
        <v>13</v>
      </c>
      <c r="G3" s="16">
        <v>0.98214285714285698</v>
      </c>
      <c r="H3" s="16">
        <v>0.98979591836734604</v>
      </c>
      <c r="I3" s="16">
        <v>0.98979591836734604</v>
      </c>
      <c r="J3" s="16">
        <v>0.92857142857142805</v>
      </c>
      <c r="K3" s="16">
        <v>0.98979591836734604</v>
      </c>
      <c r="L3" s="16">
        <v>0.99854227405247797</v>
      </c>
    </row>
    <row r="4" spans="1:15" x14ac:dyDescent="0.2">
      <c r="A4" s="16">
        <v>2</v>
      </c>
      <c r="B4" s="16" t="s">
        <v>65</v>
      </c>
      <c r="C4" s="16">
        <v>98</v>
      </c>
      <c r="D4" s="16">
        <v>0</v>
      </c>
      <c r="E4" s="16">
        <v>1</v>
      </c>
      <c r="F4" s="16">
        <v>13</v>
      </c>
      <c r="G4" s="16">
        <v>0.99107142857142805</v>
      </c>
      <c r="H4" s="16">
        <v>0.98989898989898994</v>
      </c>
      <c r="I4" s="16">
        <v>1</v>
      </c>
      <c r="J4" s="16">
        <v>0.92857142857142805</v>
      </c>
      <c r="K4" s="16">
        <v>0.99492385786801996</v>
      </c>
      <c r="L4" s="16">
        <v>1</v>
      </c>
    </row>
    <row r="5" spans="1:15" x14ac:dyDescent="0.2">
      <c r="A5" s="16">
        <v>3</v>
      </c>
      <c r="B5" s="16" t="s">
        <v>66</v>
      </c>
      <c r="C5" s="16">
        <v>98</v>
      </c>
      <c r="D5" s="16">
        <v>0</v>
      </c>
      <c r="E5" s="16">
        <v>1</v>
      </c>
      <c r="F5" s="16">
        <v>13</v>
      </c>
      <c r="G5" s="16">
        <v>0.99107142857142805</v>
      </c>
      <c r="H5" s="16">
        <v>0.98989898989898994</v>
      </c>
      <c r="I5" s="16">
        <v>1</v>
      </c>
      <c r="J5" s="16">
        <v>0.92857142857142805</v>
      </c>
      <c r="K5" s="16">
        <v>0.99492385786801996</v>
      </c>
      <c r="L5" s="16">
        <v>0.99672011661807602</v>
      </c>
    </row>
    <row r="6" spans="1:15" x14ac:dyDescent="0.2">
      <c r="A6" s="16">
        <v>4</v>
      </c>
      <c r="B6" s="16" t="s">
        <v>67</v>
      </c>
      <c r="C6" s="16">
        <v>96</v>
      </c>
      <c r="D6" s="16">
        <v>2</v>
      </c>
      <c r="E6" s="16">
        <v>1</v>
      </c>
      <c r="F6" s="16">
        <v>13</v>
      </c>
      <c r="G6" s="16">
        <v>0.97321428571428503</v>
      </c>
      <c r="H6" s="16">
        <v>0.98969072164948402</v>
      </c>
      <c r="I6" s="16">
        <v>0.97959183673469397</v>
      </c>
      <c r="J6" s="16">
        <v>0.92857142857142805</v>
      </c>
      <c r="K6" s="16">
        <v>0.984615384615384</v>
      </c>
      <c r="L6" s="16">
        <v>0.99854227405247797</v>
      </c>
    </row>
    <row r="7" spans="1:15" x14ac:dyDescent="0.2">
      <c r="A7" s="16">
        <v>5</v>
      </c>
      <c r="B7" s="16" t="s">
        <v>68</v>
      </c>
      <c r="C7" s="16">
        <v>96</v>
      </c>
      <c r="D7" s="16">
        <v>2</v>
      </c>
      <c r="E7" s="16">
        <v>0</v>
      </c>
      <c r="F7" s="16">
        <v>14</v>
      </c>
      <c r="G7" s="16">
        <v>0.98214285714285698</v>
      </c>
      <c r="H7" s="16">
        <v>1</v>
      </c>
      <c r="I7" s="16">
        <v>0.97959183673469397</v>
      </c>
      <c r="J7" s="16">
        <v>1</v>
      </c>
      <c r="K7" s="16">
        <v>0.98969072164948402</v>
      </c>
      <c r="L7" s="16">
        <v>1</v>
      </c>
    </row>
    <row r="8" spans="1:15" x14ac:dyDescent="0.2">
      <c r="A8" s="16">
        <v>6</v>
      </c>
      <c r="B8" s="16" t="s">
        <v>69</v>
      </c>
      <c r="C8" s="16">
        <v>97</v>
      </c>
      <c r="D8" s="16">
        <v>1</v>
      </c>
      <c r="E8" s="16">
        <v>0</v>
      </c>
      <c r="F8" s="16">
        <v>14</v>
      </c>
      <c r="G8" s="16">
        <v>0.99107142857142805</v>
      </c>
      <c r="H8" s="16">
        <v>1</v>
      </c>
      <c r="I8" s="16">
        <v>0.98979591836734604</v>
      </c>
      <c r="J8" s="16">
        <v>1</v>
      </c>
      <c r="K8" s="16">
        <v>0.994871794871794</v>
      </c>
      <c r="L8" s="16">
        <v>1</v>
      </c>
    </row>
    <row r="9" spans="1:15" x14ac:dyDescent="0.2">
      <c r="A9" s="16">
        <v>7</v>
      </c>
      <c r="B9" s="16" t="s">
        <v>70</v>
      </c>
      <c r="C9" s="16">
        <v>98</v>
      </c>
      <c r="D9" s="16">
        <v>0</v>
      </c>
      <c r="E9" s="16">
        <v>0</v>
      </c>
      <c r="F9" s="16">
        <v>14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</row>
    <row r="10" spans="1:15" x14ac:dyDescent="0.2">
      <c r="A10" s="16">
        <v>8</v>
      </c>
      <c r="B10" s="16" t="s">
        <v>71</v>
      </c>
      <c r="C10" s="16">
        <v>98</v>
      </c>
      <c r="D10" s="16">
        <v>0</v>
      </c>
      <c r="E10" s="16">
        <v>1</v>
      </c>
      <c r="F10" s="16">
        <v>13</v>
      </c>
      <c r="G10" s="16">
        <v>0.99107142857142805</v>
      </c>
      <c r="H10" s="16">
        <v>0.98989898989898994</v>
      </c>
      <c r="I10" s="16">
        <v>1</v>
      </c>
      <c r="J10" s="16">
        <v>0.92857142857142805</v>
      </c>
      <c r="K10" s="16">
        <v>0.99492385786801996</v>
      </c>
      <c r="L10" s="16">
        <v>1</v>
      </c>
    </row>
    <row r="11" spans="1:15" x14ac:dyDescent="0.2">
      <c r="A11" s="16">
        <v>9</v>
      </c>
      <c r="B11" s="16" t="s">
        <v>72</v>
      </c>
      <c r="C11" s="16">
        <v>97</v>
      </c>
      <c r="D11" s="16">
        <v>1</v>
      </c>
      <c r="E11" s="16">
        <v>0</v>
      </c>
      <c r="F11" s="16">
        <v>14</v>
      </c>
      <c r="G11" s="16">
        <v>0.99107142857142805</v>
      </c>
      <c r="H11" s="16">
        <v>1</v>
      </c>
      <c r="I11" s="16">
        <v>0.98979591836734604</v>
      </c>
      <c r="J11" s="16">
        <v>1</v>
      </c>
      <c r="K11" s="16">
        <v>0.994871794871794</v>
      </c>
      <c r="L11" s="16">
        <v>1</v>
      </c>
    </row>
    <row r="12" spans="1:15" s="2" customFormat="1" x14ac:dyDescent="0.2">
      <c r="A12" s="18" t="s">
        <v>73</v>
      </c>
      <c r="B12" s="18"/>
      <c r="C12" s="18">
        <v>97.3</v>
      </c>
      <c r="D12" s="18">
        <v>0.7</v>
      </c>
      <c r="E12" s="18">
        <v>0.5</v>
      </c>
      <c r="F12" s="18">
        <v>13.5</v>
      </c>
      <c r="G12" s="18">
        <v>0.98928571428571399</v>
      </c>
      <c r="H12" s="18">
        <v>0.99491836097137998</v>
      </c>
      <c r="I12" s="18">
        <v>0.99285714285714199</v>
      </c>
      <c r="J12" s="18">
        <v>0.96428571428571397</v>
      </c>
      <c r="K12" s="18">
        <v>0.99386171879798602</v>
      </c>
      <c r="L12" s="18">
        <v>0.99938046647230305</v>
      </c>
      <c r="M12" s="20" t="s">
        <v>84</v>
      </c>
      <c r="N12" s="20"/>
      <c r="O12" s="20"/>
    </row>
    <row r="13" spans="1:15" x14ac:dyDescent="0.2">
      <c r="A13" s="16" t="s">
        <v>74</v>
      </c>
      <c r="B13" s="16"/>
      <c r="C13" s="16">
        <v>0.78102496759066498</v>
      </c>
      <c r="D13" s="16">
        <v>0.78102496759066498</v>
      </c>
      <c r="E13" s="16">
        <v>0.5</v>
      </c>
      <c r="F13" s="16">
        <v>0.5</v>
      </c>
      <c r="G13" s="16">
        <v>7.7837481134655001E-3</v>
      </c>
      <c r="H13" s="16">
        <v>5.0819795855990002E-3</v>
      </c>
      <c r="I13" s="16">
        <v>7.9696425264353405E-3</v>
      </c>
      <c r="J13" s="16">
        <v>3.5714285714285698E-2</v>
      </c>
      <c r="K13" s="16">
        <v>4.4744224651118002E-3</v>
      </c>
      <c r="L13" s="16">
        <v>1.0568513119533201E-3</v>
      </c>
      <c r="M13" s="20"/>
      <c r="N13" s="20"/>
      <c r="O13" s="20"/>
    </row>
    <row r="14" spans="1:15" x14ac:dyDescent="0.2">
      <c r="A14" s="16" t="s">
        <v>75</v>
      </c>
      <c r="B14" s="16"/>
      <c r="C14" s="16">
        <v>97.858672787953694</v>
      </c>
      <c r="D14" s="16">
        <v>1.2586727879537301</v>
      </c>
      <c r="E14" s="16">
        <v>0.85765360336504304</v>
      </c>
      <c r="F14" s="16">
        <v>13.857653603365</v>
      </c>
      <c r="G14" s="16">
        <v>0.99485348540664797</v>
      </c>
      <c r="H14" s="16">
        <v>0.99855353759341403</v>
      </c>
      <c r="I14" s="16">
        <v>0.99855788559136405</v>
      </c>
      <c r="J14" s="16">
        <v>0.98983240024036001</v>
      </c>
      <c r="K14" s="16">
        <v>0.99706230543323604</v>
      </c>
      <c r="L14" s="16">
        <v>1.0001364398321799</v>
      </c>
      <c r="M14" s="20"/>
      <c r="N14" s="20"/>
      <c r="O14" s="20"/>
    </row>
    <row r="15" spans="1:15" x14ac:dyDescent="0.2">
      <c r="A15" s="16" t="s">
        <v>76</v>
      </c>
      <c r="B15" s="16"/>
      <c r="C15" s="16">
        <v>96.741327212046201</v>
      </c>
      <c r="D15" s="16">
        <v>0.141327212046263</v>
      </c>
      <c r="E15" s="16">
        <v>0.14234639663495599</v>
      </c>
      <c r="F15" s="16">
        <v>13.142346396634901</v>
      </c>
      <c r="G15" s="16">
        <v>0.98371794316478001</v>
      </c>
      <c r="H15" s="16">
        <v>0.99128318434934504</v>
      </c>
      <c r="I15" s="16">
        <v>0.98715640012292105</v>
      </c>
      <c r="J15" s="16">
        <v>0.93873902833106804</v>
      </c>
      <c r="K15" s="16">
        <v>0.99066113216273699</v>
      </c>
      <c r="L15" s="16">
        <v>0.99862449311242096</v>
      </c>
      <c r="M15" s="20"/>
      <c r="N15" s="20"/>
      <c r="O15" s="20"/>
    </row>
  </sheetData>
  <mergeCells count="1">
    <mergeCell ref="M12:O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6948C-57AB-42DC-AB42-510A8FD2CF22}">
  <dimension ref="A1:R14"/>
  <sheetViews>
    <sheetView workbookViewId="0">
      <selection activeCell="C8" sqref="C8"/>
    </sheetView>
  </sheetViews>
  <sheetFormatPr defaultRowHeight="14.25" x14ac:dyDescent="0.2"/>
  <sheetData>
    <row r="1" spans="1:18" s="21" customFormat="1" x14ac:dyDescent="0.2">
      <c r="A1" s="21" t="s">
        <v>77</v>
      </c>
    </row>
    <row r="2" spans="1:18" s="22" customFormat="1" x14ac:dyDescent="0.2">
      <c r="A2" s="22" t="s">
        <v>78</v>
      </c>
    </row>
    <row r="3" spans="1:18" s="21" customFormat="1" x14ac:dyDescent="0.2">
      <c r="A3" s="21" t="s">
        <v>79</v>
      </c>
    </row>
    <row r="4" spans="1:18" s="21" customFormat="1" x14ac:dyDescent="0.2">
      <c r="A4" s="21" t="s">
        <v>80</v>
      </c>
    </row>
    <row r="5" spans="1:18" s="21" customFormat="1" x14ac:dyDescent="0.2">
      <c r="A5" s="21" t="s">
        <v>81</v>
      </c>
    </row>
    <row r="6" spans="1:18" s="22" customFormat="1" x14ac:dyDescent="0.2">
      <c r="A6" s="22" t="s">
        <v>82</v>
      </c>
    </row>
    <row r="7" spans="1:18" s="17" customFormat="1" x14ac:dyDescent="0.2"/>
    <row r="8" spans="1:18" s="17" customFormat="1" x14ac:dyDescent="0.2">
      <c r="A8" s="16" t="s">
        <v>86</v>
      </c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18" s="17" customForma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</row>
    <row r="13" spans="1:18" x14ac:dyDescent="0.2">
      <c r="I13" s="20" t="s">
        <v>83</v>
      </c>
      <c r="J13" s="20"/>
      <c r="K13" s="20"/>
    </row>
    <row r="14" spans="1:18" x14ac:dyDescent="0.2">
      <c r="I14" s="20"/>
      <c r="J14" s="20"/>
      <c r="K14" s="20"/>
      <c r="R14" t="s">
        <v>85</v>
      </c>
    </row>
  </sheetData>
  <mergeCells count="7">
    <mergeCell ref="I13:K14"/>
    <mergeCell ref="A1:XFD1"/>
    <mergeCell ref="A2:XFD2"/>
    <mergeCell ref="A3:XFD3"/>
    <mergeCell ref="A4:XFD4"/>
    <mergeCell ref="A5:XFD5"/>
    <mergeCell ref="A6:XFD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early_stage_initial_data</vt:lpstr>
      <vt:lpstr>RF-KNCNN</vt:lpstr>
      <vt:lpstr>end_stage_Se-DenseNet121</vt:lpstr>
      <vt:lpstr>end_stage_statistics_test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2021-12-06T14:01:14Z</dcterms:modified>
</cp:coreProperties>
</file>