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<sst xmlns="http://schemas.openxmlformats.org/spreadsheetml/2006/main" count="984" uniqueCount="680">
  <si>
    <t>Number</t>
  </si>
  <si>
    <t>FIRST NAME</t>
  </si>
  <si>
    <t>LAST NAME</t>
  </si>
  <si>
    <t>RENEWAL MONTH</t>
  </si>
  <si>
    <t>MOM'S BDAY</t>
  </si>
  <si>
    <t>CHILD'S NAME</t>
  </si>
  <si>
    <t>CHILD'S BDAY</t>
  </si>
  <si>
    <t>PHONE</t>
  </si>
  <si>
    <t>ADDRESS</t>
  </si>
  <si>
    <t>CITY</t>
  </si>
  <si>
    <t>STATE</t>
  </si>
  <si>
    <t>ZIP</t>
  </si>
  <si>
    <t>EMAIL</t>
  </si>
  <si>
    <t>AAliyah</t>
  </si>
  <si>
    <t>Choi</t>
  </si>
  <si>
    <t>February</t>
  </si>
  <si>
    <t>Anna</t>
  </si>
  <si>
    <t>703-817-5224</t>
  </si>
  <si>
    <t>43 Clear Spring Lane</t>
  </si>
  <si>
    <t>Fredericksburg</t>
  </si>
  <si>
    <t>VA</t>
  </si>
  <si>
    <t>aaliyah.allen95@gmail.com</t>
  </si>
  <si>
    <t xml:space="preserve">Adrianna </t>
  </si>
  <si>
    <t>Osbourn</t>
  </si>
  <si>
    <t>June</t>
  </si>
  <si>
    <t>Maria</t>
  </si>
  <si>
    <t>703-203-8834</t>
  </si>
  <si>
    <t>2206 Harpoon Drive</t>
  </si>
  <si>
    <t>Stafford</t>
  </si>
  <si>
    <t>adriannacracchiolo@gmail.com</t>
  </si>
  <si>
    <t>Alyssa</t>
  </si>
  <si>
    <t>Pope</t>
  </si>
  <si>
    <t>October</t>
  </si>
  <si>
    <t>Gemma</t>
  </si>
  <si>
    <t>727-687-1101</t>
  </si>
  <si>
    <t>13616 Berkeley St</t>
  </si>
  <si>
    <t>Quantico</t>
  </si>
  <si>
    <t>agayy473@gmail.com</t>
  </si>
  <si>
    <t>Amanda</t>
  </si>
  <si>
    <t>Phelps</t>
  </si>
  <si>
    <t>September</t>
  </si>
  <si>
    <t>Shepard</t>
  </si>
  <si>
    <t>860-308-4888</t>
  </si>
  <si>
    <t>405 Lakeview Court</t>
  </si>
  <si>
    <t>amandaoliviaphelps@gmail.com</t>
  </si>
  <si>
    <t>Owen</t>
  </si>
  <si>
    <t>Stewart</t>
  </si>
  <si>
    <t>Sarah</t>
  </si>
  <si>
    <t>904-238-8995</t>
  </si>
  <si>
    <t>26 Settlers Way</t>
  </si>
  <si>
    <t>amanda.stewart621@gmail.com</t>
  </si>
  <si>
    <t>Lilah</t>
  </si>
  <si>
    <t>Rebekah</t>
  </si>
  <si>
    <t xml:space="preserve">
</t>
  </si>
  <si>
    <t>Amie</t>
  </si>
  <si>
    <t>Goldfarb</t>
  </si>
  <si>
    <t>July</t>
  </si>
  <si>
    <t>Avery</t>
  </si>
  <si>
    <t>240-398-1929</t>
  </si>
  <si>
    <t xml:space="preserve">421 Hartwood Road </t>
  </si>
  <si>
    <t>amiegoldfarb@gmail.com</t>
  </si>
  <si>
    <t>Reese</t>
  </si>
  <si>
    <t>Andrea</t>
  </si>
  <si>
    <t>Lovejoy</t>
  </si>
  <si>
    <t>April</t>
  </si>
  <si>
    <t>Parker</t>
  </si>
  <si>
    <t>315-729-8684</t>
  </si>
  <si>
    <t>35 Bradbury Way</t>
  </si>
  <si>
    <t>trendoam@gmail.com</t>
  </si>
  <si>
    <t>Brady</t>
  </si>
  <si>
    <t>Ashley</t>
  </si>
  <si>
    <t>Fair</t>
  </si>
  <si>
    <t>December</t>
  </si>
  <si>
    <t>Mya</t>
  </si>
  <si>
    <t>540-424-0253</t>
  </si>
  <si>
    <t>1508 Hudgins Farm Cir</t>
  </si>
  <si>
    <t>Ashley.baise@yahoo.com</t>
  </si>
  <si>
    <t>Jordyn</t>
  </si>
  <si>
    <t>Lingafelt</t>
  </si>
  <si>
    <t>May</t>
  </si>
  <si>
    <t>Lucas</t>
  </si>
  <si>
    <t>571-334-2140</t>
  </si>
  <si>
    <t>49 Jason Ln</t>
  </si>
  <si>
    <t xml:space="preserve">VA </t>
  </si>
  <si>
    <t>Aiden</t>
  </si>
  <si>
    <t>Aundrea</t>
  </si>
  <si>
    <t>Chichester</t>
  </si>
  <si>
    <t>August</t>
  </si>
  <si>
    <t>Mac</t>
  </si>
  <si>
    <t>540-841-2075</t>
  </si>
  <si>
    <t>16 Gate Post Ct</t>
  </si>
  <si>
    <t>Millie</t>
  </si>
  <si>
    <t>Carrie</t>
  </si>
  <si>
    <t>Lovelace</t>
  </si>
  <si>
    <t>Elijah Reed</t>
  </si>
  <si>
    <t>703-501-6616</t>
  </si>
  <si>
    <t>41 Denali Dr</t>
  </si>
  <si>
    <t>carelace@gmail.com</t>
  </si>
  <si>
    <t>Ezra Reed</t>
  </si>
  <si>
    <t>Cassy</t>
  </si>
  <si>
    <t>Bindis</t>
  </si>
  <si>
    <t>January</t>
  </si>
  <si>
    <t>Lily</t>
  </si>
  <si>
    <t>740-262-8468</t>
  </si>
  <si>
    <t>15 Appletree Lane</t>
  </si>
  <si>
    <t>bindisdesign@gmail.com</t>
  </si>
  <si>
    <t>Melody</t>
  </si>
  <si>
    <t>Chelsye</t>
  </si>
  <si>
    <t>Davis</t>
  </si>
  <si>
    <t>Maxwell</t>
  </si>
  <si>
    <t>724-875-0462</t>
  </si>
  <si>
    <t>3227 Aquia Dr</t>
  </si>
  <si>
    <t>chelsye.davis1@gmail.com</t>
  </si>
  <si>
    <t xml:space="preserve">Charlotte </t>
  </si>
  <si>
    <t>Lexi</t>
  </si>
  <si>
    <t>Chrissy</t>
  </si>
  <si>
    <t>Sparks</t>
  </si>
  <si>
    <t>Katarina</t>
  </si>
  <si>
    <t>703-409-3438</t>
  </si>
  <si>
    <t>12 Cherry Hill Drive</t>
  </si>
  <si>
    <t>scorpiogrrrrl@aol.com</t>
  </si>
  <si>
    <t>William</t>
  </si>
  <si>
    <t>Tyler</t>
  </si>
  <si>
    <t>Christine Ellen</t>
  </si>
  <si>
    <t>O'Connor</t>
  </si>
  <si>
    <t>Riley</t>
  </si>
  <si>
    <t>571-247-5991</t>
  </si>
  <si>
    <t>48 Burns Rd</t>
  </si>
  <si>
    <t>twoirishbb@yahoo.com</t>
  </si>
  <si>
    <t>Dylan</t>
  </si>
  <si>
    <t>Emma</t>
  </si>
  <si>
    <t>Corinna</t>
  </si>
  <si>
    <t>Champlin</t>
  </si>
  <si>
    <t>Adelaide</t>
  </si>
  <si>
    <t>623-910-5942</t>
  </si>
  <si>
    <t>2644 Myrtlewood Dr</t>
  </si>
  <si>
    <t>Dumfries</t>
  </si>
  <si>
    <t>Crista</t>
  </si>
  <si>
    <t>Copley</t>
  </si>
  <si>
    <t>Adelynn</t>
  </si>
  <si>
    <t>717-816-0213</t>
  </si>
  <si>
    <t>5 Winning Colors Rd</t>
  </si>
  <si>
    <t>thecopleys8809@gmail.com</t>
  </si>
  <si>
    <t>Cristina</t>
  </si>
  <si>
    <t>Chuquillangui</t>
  </si>
  <si>
    <t>James Paul</t>
  </si>
  <si>
    <t xml:space="preserve">26 Owen St Stafford </t>
  </si>
  <si>
    <t>cristinabuerkle@gmail.com</t>
  </si>
  <si>
    <t>Avila</t>
  </si>
  <si>
    <t>Darlene</t>
  </si>
  <si>
    <t>Hopkins</t>
  </si>
  <si>
    <t>Jasyn</t>
  </si>
  <si>
    <t>910-632-4319</t>
  </si>
  <si>
    <t>105 Shenandoah Ln</t>
  </si>
  <si>
    <t>Dasha</t>
  </si>
  <si>
    <t>Williams</t>
  </si>
  <si>
    <t>Samuel</t>
  </si>
  <si>
    <t>571-659-1033</t>
  </si>
  <si>
    <t>618 Declaration Dr., Apt 304</t>
  </si>
  <si>
    <t>Diana</t>
  </si>
  <si>
    <t>Adams</t>
  </si>
  <si>
    <t>Isabella</t>
  </si>
  <si>
    <t>703.980.9397</t>
  </si>
  <si>
    <t>146 Columbus Cove</t>
  </si>
  <si>
    <t>di_adams09@yahoo.com</t>
  </si>
  <si>
    <t>Kassandra</t>
  </si>
  <si>
    <t>Mercure</t>
  </si>
  <si>
    <t>Angelina</t>
  </si>
  <si>
    <t>703-489-4136</t>
  </si>
  <si>
    <t>101 Seaspray Terrace</t>
  </si>
  <si>
    <t>diana.mercure@gmail.com</t>
  </si>
  <si>
    <t>Emilija</t>
  </si>
  <si>
    <t>Tushevska</t>
  </si>
  <si>
    <t>Addison</t>
  </si>
  <si>
    <t>571-357-0944</t>
  </si>
  <si>
    <t>18 Ripley Road</t>
  </si>
  <si>
    <t>Erin</t>
  </si>
  <si>
    <t>Wilson</t>
  </si>
  <si>
    <t>Cora</t>
  </si>
  <si>
    <t>703-402-8590</t>
  </si>
  <si>
    <t>62 Green Leaf Terrace</t>
  </si>
  <si>
    <t>erin.maxine.wilson@gmail.com</t>
  </si>
  <si>
    <t>Lucy</t>
  </si>
  <si>
    <t>Alice</t>
  </si>
  <si>
    <t xml:space="preserve">Fawn </t>
  </si>
  <si>
    <t>Iaccino</t>
  </si>
  <si>
    <t>Leia</t>
  </si>
  <si>
    <t>818-723-2306</t>
  </si>
  <si>
    <t>17780 Pepmeier Hill Rd</t>
  </si>
  <si>
    <t>Woodford</t>
  </si>
  <si>
    <t>grayfawn4@gmail.com</t>
  </si>
  <si>
    <t>Fina</t>
  </si>
  <si>
    <t>Moehau</t>
  </si>
  <si>
    <t xml:space="preserve">January </t>
  </si>
  <si>
    <t>Primrose</t>
  </si>
  <si>
    <t>650-316-9627</t>
  </si>
  <si>
    <t>13914 Edson St.</t>
  </si>
  <si>
    <t xml:space="preserve">moehauj2@outlook.com </t>
  </si>
  <si>
    <t>Zinnia</t>
  </si>
  <si>
    <t>Haley</t>
  </si>
  <si>
    <t>Ross</t>
  </si>
  <si>
    <t>Luke</t>
  </si>
  <si>
    <t>703-725-0514</t>
  </si>
  <si>
    <t>11700 Hopyard Drive</t>
  </si>
  <si>
    <t>King George</t>
  </si>
  <si>
    <t>Hali</t>
  </si>
  <si>
    <t>Flanagan</t>
  </si>
  <si>
    <t>Leena</t>
  </si>
  <si>
    <t>979-422-5185</t>
  </si>
  <si>
    <t>5 Settlers Way</t>
  </si>
  <si>
    <t>hali.rose@rocketmail.com</t>
  </si>
  <si>
    <t xml:space="preserve">Olivia </t>
  </si>
  <si>
    <t>Heather</t>
  </si>
  <si>
    <t>Bouwhuizen</t>
  </si>
  <si>
    <t>Josh</t>
  </si>
  <si>
    <t>17 Country Manor Dr.</t>
  </si>
  <si>
    <t>hbouwhuizen@gmail.com</t>
  </si>
  <si>
    <t xml:space="preserve">Cameron </t>
  </si>
  <si>
    <t>Ashlyn</t>
  </si>
  <si>
    <t>Ava</t>
  </si>
  <si>
    <t>Rhys</t>
  </si>
  <si>
    <t>Delilah</t>
  </si>
  <si>
    <t>Ivelisse</t>
  </si>
  <si>
    <t>Maddalena</t>
  </si>
  <si>
    <t xml:space="preserve">Elizabeth </t>
  </si>
  <si>
    <t>(732) 439-6878</t>
  </si>
  <si>
    <t>7 Garfield Street</t>
  </si>
  <si>
    <t>ivelissear2368@gmail.com</t>
  </si>
  <si>
    <t>Jamie</t>
  </si>
  <si>
    <t>Abeloe</t>
  </si>
  <si>
    <t xml:space="preserve">February </t>
  </si>
  <si>
    <t>David</t>
  </si>
  <si>
    <t>970-260-6191</t>
  </si>
  <si>
    <t>6 Bertram Blvd.</t>
  </si>
  <si>
    <t>Jamie.Abeloe@gmail.com</t>
  </si>
  <si>
    <t>Johnathan</t>
  </si>
  <si>
    <t>Jenn</t>
  </si>
  <si>
    <t>Kubilus</t>
  </si>
  <si>
    <t>November</t>
  </si>
  <si>
    <t>Jaxon</t>
  </si>
  <si>
    <t>908-432-9860</t>
  </si>
  <si>
    <t xml:space="preserve">4 Sunrise Valley Ct </t>
  </si>
  <si>
    <t xml:space="preserve"> jlrkubilus@gmail.com</t>
  </si>
  <si>
    <t>Quinley</t>
  </si>
  <si>
    <t>Jennifer</t>
  </si>
  <si>
    <t>Cooper</t>
  </si>
  <si>
    <t>Abigail Cooper</t>
  </si>
  <si>
    <t>501 Waters Cove Court</t>
  </si>
  <si>
    <t>Jet@fecv.net</t>
  </si>
  <si>
    <t>McMillan</t>
  </si>
  <si>
    <t>Andrew</t>
  </si>
  <si>
    <t>760-622-3433</t>
  </si>
  <si>
    <t>111 Whitson's Run</t>
  </si>
  <si>
    <t>Murdock</t>
  </si>
  <si>
    <t xml:space="preserve">November </t>
  </si>
  <si>
    <t>Hayden</t>
  </si>
  <si>
    <t>540-903-6706</t>
  </si>
  <si>
    <t xml:space="preserve">4 Saint Stephens Ct </t>
  </si>
  <si>
    <t>murdock_jennifer@hotmail.com</t>
  </si>
  <si>
    <t>Witt-Nicol</t>
  </si>
  <si>
    <t>Blake Nicol</t>
  </si>
  <si>
    <t>540-295-7736</t>
  </si>
  <si>
    <t>79 Whitson Ridge Drive</t>
  </si>
  <si>
    <t>Jessica</t>
  </si>
  <si>
    <t>Goodin</t>
  </si>
  <si>
    <t>Ryan</t>
  </si>
  <si>
    <t>703-400-7743</t>
  </si>
  <si>
    <t>36 Den Rich Rd</t>
  </si>
  <si>
    <t>Jessicadmarie@outlook.com</t>
  </si>
  <si>
    <t>Carter</t>
  </si>
  <si>
    <t>Jessika</t>
  </si>
  <si>
    <t>Kokines</t>
  </si>
  <si>
    <t>Sydney</t>
  </si>
  <si>
    <t>3105 Camp Geary Lane Stafford</t>
  </si>
  <si>
    <t>jessika.kokines@gmail.com</t>
  </si>
  <si>
    <t>Wyatt</t>
  </si>
  <si>
    <t>Jill</t>
  </si>
  <si>
    <t>Sanders</t>
  </si>
  <si>
    <t xml:space="preserve">Joseph </t>
  </si>
  <si>
    <t>571-723-6222</t>
  </si>
  <si>
    <t>36 Thornberry Ln</t>
  </si>
  <si>
    <t>jebsanders@comcast.net</t>
  </si>
  <si>
    <t>Joshua</t>
  </si>
  <si>
    <t>Elizabeth</t>
  </si>
  <si>
    <t>Jodi</t>
  </si>
  <si>
    <t>Long</t>
  </si>
  <si>
    <t>5/9/</t>
  </si>
  <si>
    <t>678-776-9965</t>
  </si>
  <si>
    <t>24 Live Oak Lane</t>
  </si>
  <si>
    <t>mrs.jodi.long@gmail.com</t>
  </si>
  <si>
    <t>Isaac Jr.</t>
  </si>
  <si>
    <t>Julia</t>
  </si>
  <si>
    <t>Nichols</t>
  </si>
  <si>
    <t>570-401-8370</t>
  </si>
  <si>
    <t>7 Plowshare Ct</t>
  </si>
  <si>
    <t>julia.nichols58@gmail.com</t>
  </si>
  <si>
    <t>Connor</t>
  </si>
  <si>
    <t>Vivian</t>
  </si>
  <si>
    <t>Austin</t>
  </si>
  <si>
    <t>Juliana</t>
  </si>
  <si>
    <t>Rojas (Paster)</t>
  </si>
  <si>
    <t>Anthony</t>
  </si>
  <si>
    <t>703-268-3243</t>
  </si>
  <si>
    <t>15765 Viewpoint Circle</t>
  </si>
  <si>
    <t>julir82@hotmail.com</t>
  </si>
  <si>
    <t>Karina</t>
  </si>
  <si>
    <t>Milbut</t>
  </si>
  <si>
    <t>3/31/</t>
  </si>
  <si>
    <t>Noah</t>
  </si>
  <si>
    <t>757-435-0053</t>
  </si>
  <si>
    <t>249 Olympic Dr</t>
  </si>
  <si>
    <t>becerrk@hotmail.com</t>
  </si>
  <si>
    <t>Kathleen</t>
  </si>
  <si>
    <t>Decker-Maynard</t>
  </si>
  <si>
    <t>Liam</t>
  </si>
  <si>
    <t>571-389-1255</t>
  </si>
  <si>
    <t>5 Breezy Hill Dr</t>
  </si>
  <si>
    <t>kathleen.a.decker@gmail.com</t>
  </si>
  <si>
    <t>Cayden</t>
  </si>
  <si>
    <t>Arabella</t>
  </si>
  <si>
    <t>Russ</t>
  </si>
  <si>
    <t>Koda</t>
  </si>
  <si>
    <t>540-538-8776</t>
  </si>
  <si>
    <t>7 Century St</t>
  </si>
  <si>
    <t>krazykatafer@yahoo.com</t>
  </si>
  <si>
    <t>Lennon</t>
  </si>
  <si>
    <t>Katie</t>
  </si>
  <si>
    <t>Carton</t>
  </si>
  <si>
    <t>Bella</t>
  </si>
  <si>
    <t>12 Sharon Lane</t>
  </si>
  <si>
    <t>spunkymskatie@gmail.com</t>
  </si>
  <si>
    <t>Jack</t>
  </si>
  <si>
    <t>due 10/5/19</t>
  </si>
  <si>
    <t>Tapolcai</t>
  </si>
  <si>
    <t xml:space="preserve">December </t>
  </si>
  <si>
    <t>Alton</t>
  </si>
  <si>
    <t>540-848-6602</t>
  </si>
  <si>
    <t>252 Almond Dr</t>
  </si>
  <si>
    <t>ktpreloh@gmail.com</t>
  </si>
  <si>
    <t>Kayla</t>
  </si>
  <si>
    <t>Ortiz</t>
  </si>
  <si>
    <t>Eli</t>
  </si>
  <si>
    <t xml:space="preserve">200 Huckstep Ave </t>
  </si>
  <si>
    <t>kaylaortiz1211@gmail.com</t>
  </si>
  <si>
    <t>Regina</t>
  </si>
  <si>
    <t>Kaylyn</t>
  </si>
  <si>
    <t>Rowsey</t>
  </si>
  <si>
    <t>434-942-1837</t>
  </si>
  <si>
    <t>22 Jason Lane</t>
  </si>
  <si>
    <t>krowsey@liberty.edu</t>
  </si>
  <si>
    <t>Declan</t>
  </si>
  <si>
    <t>Scarlett</t>
  </si>
  <si>
    <t>Keisha</t>
  </si>
  <si>
    <t>Harris-Gibson</t>
  </si>
  <si>
    <t>Isaiah</t>
  </si>
  <si>
    <t>104 Spinnaker Way</t>
  </si>
  <si>
    <t>klgibson0930@gmail.com</t>
  </si>
  <si>
    <t>Savannah</t>
  </si>
  <si>
    <t>Kelsey</t>
  </si>
  <si>
    <t>Floyd (van der Velde)</t>
  </si>
  <si>
    <t>Emilie van der Velde</t>
  </si>
  <si>
    <t>248-982-8052</t>
  </si>
  <si>
    <t>106 Choptank Road</t>
  </si>
  <si>
    <t>kfloyd9763@gmail.com</t>
  </si>
  <si>
    <t>Keshia</t>
  </si>
  <si>
    <t>Pruitt-Whitmire</t>
  </si>
  <si>
    <t>Steven</t>
  </si>
  <si>
    <t>804-380-3597</t>
  </si>
  <si>
    <t>P.O. Box 113 - mailing</t>
  </si>
  <si>
    <t>keshiapruitt@gmail.com</t>
  </si>
  <si>
    <t>24 Aquia Creek Rd</t>
  </si>
  <si>
    <t>Kristin</t>
  </si>
  <si>
    <t>Lee</t>
  </si>
  <si>
    <t>Abigail Stonehill</t>
  </si>
  <si>
    <t>540-940-7566</t>
  </si>
  <si>
    <t>108 Picadilly Lane</t>
  </si>
  <si>
    <t>Julia Long</t>
  </si>
  <si>
    <t>Kristy</t>
  </si>
  <si>
    <t>Freeman</t>
  </si>
  <si>
    <t>Weston</t>
  </si>
  <si>
    <t>540-287-3866</t>
  </si>
  <si>
    <t>404 Greenbank Rd</t>
  </si>
  <si>
    <t>Fredricksburg</t>
  </si>
  <si>
    <t>kristy.shank@gmail.com</t>
  </si>
  <si>
    <t>Emily</t>
  </si>
  <si>
    <t>LaKeisha</t>
  </si>
  <si>
    <t>Erica</t>
  </si>
  <si>
    <t>3/27/</t>
  </si>
  <si>
    <t>219-613-7352</t>
  </si>
  <si>
    <t>14 Brittany Ln</t>
  </si>
  <si>
    <t>Elyssa</t>
  </si>
  <si>
    <t>10/19/</t>
  </si>
  <si>
    <t>Edelia</t>
  </si>
  <si>
    <t>8/8/</t>
  </si>
  <si>
    <t xml:space="preserve">Latoya </t>
  </si>
  <si>
    <t>Gassaway-White</t>
  </si>
  <si>
    <t>Gracelyn White</t>
  </si>
  <si>
    <t>443-925-9795</t>
  </si>
  <si>
    <t>1046 Bakersfield Lane</t>
  </si>
  <si>
    <t>llgassaway@gmail.com</t>
  </si>
  <si>
    <t>Gianna White</t>
  </si>
  <si>
    <t>Grayden White</t>
  </si>
  <si>
    <t>Lindsay</t>
  </si>
  <si>
    <t>Sousa</t>
  </si>
  <si>
    <t>Henry</t>
  </si>
  <si>
    <t>631-902-4490</t>
  </si>
  <si>
    <t>108 Choptank Road</t>
  </si>
  <si>
    <t>lindsay.m.sousa@gmail.com</t>
  </si>
  <si>
    <t>Bennett</t>
  </si>
  <si>
    <t>Lisel</t>
  </si>
  <si>
    <t>Jones France</t>
  </si>
  <si>
    <t>Finn</t>
  </si>
  <si>
    <t>913-683-4131</t>
  </si>
  <si>
    <t>3015 Constitution Dr</t>
  </si>
  <si>
    <t>l.jonesfrance@gmail.com</t>
  </si>
  <si>
    <t>Lorie</t>
  </si>
  <si>
    <t>McCoy</t>
  </si>
  <si>
    <t>Ah'Mya</t>
  </si>
  <si>
    <t>760-401-1354</t>
  </si>
  <si>
    <t>12 Wells Road</t>
  </si>
  <si>
    <t>l.mccoy14@gmail.com</t>
  </si>
  <si>
    <t>La'Kahla</t>
  </si>
  <si>
    <t>Amari</t>
  </si>
  <si>
    <t>LeSean</t>
  </si>
  <si>
    <t>Marci</t>
  </si>
  <si>
    <t>Barney</t>
  </si>
  <si>
    <t>907-444-4557</t>
  </si>
  <si>
    <t>4 Beech Dr</t>
  </si>
  <si>
    <t>marci.barney@gmail.com</t>
  </si>
  <si>
    <t>Grey</t>
  </si>
  <si>
    <t>Maya</t>
  </si>
  <si>
    <t>2076 Aquia Dr</t>
  </si>
  <si>
    <t>mariabarneylvt@gmail.com</t>
  </si>
  <si>
    <t>Amelia</t>
  </si>
  <si>
    <t>Marite</t>
  </si>
  <si>
    <t>Schwalbe</t>
  </si>
  <si>
    <t>Victoria</t>
  </si>
  <si>
    <t>114 Ivywood Dr</t>
  </si>
  <si>
    <t>maritprado@outlook.com</t>
  </si>
  <si>
    <t>Marla</t>
  </si>
  <si>
    <t>Garcia</t>
  </si>
  <si>
    <t>909-437-1219</t>
  </si>
  <si>
    <t>12 English Hills Drive</t>
  </si>
  <si>
    <t>mbear81@yahoo.com</t>
  </si>
  <si>
    <t>Mary</t>
  </si>
  <si>
    <t>Barbosa</t>
  </si>
  <si>
    <t>443-889-9680</t>
  </si>
  <si>
    <t>87 Vista Woods Rd</t>
  </si>
  <si>
    <t>mary.barbosa3770@gmail.com</t>
  </si>
  <si>
    <t>Michelle</t>
  </si>
  <si>
    <t>Brown</t>
  </si>
  <si>
    <t>3/1/</t>
  </si>
  <si>
    <t>Elijah</t>
  </si>
  <si>
    <t>909-586-4012</t>
  </si>
  <si>
    <t>2036 Farragut Dr</t>
  </si>
  <si>
    <t>ricks.michelle@yahoo.com</t>
  </si>
  <si>
    <t>Elaina</t>
  </si>
  <si>
    <t>Milena</t>
  </si>
  <si>
    <t>Katz</t>
  </si>
  <si>
    <t>3/18/</t>
  </si>
  <si>
    <t>Sophia</t>
  </si>
  <si>
    <t>617-417-4616</t>
  </si>
  <si>
    <t>17 Chapel Ridge Ct</t>
  </si>
  <si>
    <t>milena1185@gmail.com</t>
  </si>
  <si>
    <t>Molly</t>
  </si>
  <si>
    <t>Malloy</t>
  </si>
  <si>
    <t>Jack Cruz</t>
  </si>
  <si>
    <t>(540) 834-3609</t>
  </si>
  <si>
    <t>5 Democracy Circle APT 102</t>
  </si>
  <si>
    <t>malloymolly14@gmail.com</t>
  </si>
  <si>
    <t>James Cruz</t>
  </si>
  <si>
    <t>Natalee</t>
  </si>
  <si>
    <t>Hines</t>
  </si>
  <si>
    <t>James</t>
  </si>
  <si>
    <t>813-613-3377</t>
  </si>
  <si>
    <t>19 Flint Court</t>
  </si>
  <si>
    <t>nataleeahines@gmail.com</t>
  </si>
  <si>
    <t>Chloe</t>
  </si>
  <si>
    <t>Nichole</t>
  </si>
  <si>
    <t>Reyes-Cahill</t>
  </si>
  <si>
    <t>Shane</t>
  </si>
  <si>
    <t>917-859-4662</t>
  </si>
  <si>
    <t>10 St Williams Way</t>
  </si>
  <si>
    <t>ray1655@gmail.com</t>
  </si>
  <si>
    <t>Bruce</t>
  </si>
  <si>
    <t xml:space="preserve"> Nicole </t>
  </si>
  <si>
    <t>Sage</t>
  </si>
  <si>
    <t>Mason</t>
  </si>
  <si>
    <t>703-350-7804</t>
  </si>
  <si>
    <t>28 Freedom Lane</t>
  </si>
  <si>
    <t xml:space="preserve">Fredericksburg </t>
  </si>
  <si>
    <t>lularoenicolesage@gmail.com</t>
  </si>
  <si>
    <t>Ashton</t>
  </si>
  <si>
    <t>Noel</t>
  </si>
  <si>
    <t>Kelley</t>
  </si>
  <si>
    <t>Gavin</t>
  </si>
  <si>
    <t>571-226-6143</t>
  </si>
  <si>
    <t>29 Barrington Woods Blvd</t>
  </si>
  <si>
    <t>nckelley90@gmail.com</t>
  </si>
  <si>
    <t>Sophie</t>
  </si>
  <si>
    <t>Colin</t>
  </si>
  <si>
    <t>Nora</t>
  </si>
  <si>
    <t>Tolbert</t>
  </si>
  <si>
    <t>Elliot</t>
  </si>
  <si>
    <t>540-376-2388</t>
  </si>
  <si>
    <t>45 Dinas Way</t>
  </si>
  <si>
    <t>tolbertnm@gmail.com</t>
  </si>
  <si>
    <t>*Must leave under mailbox when delivering package</t>
  </si>
  <si>
    <t>Rachael</t>
  </si>
  <si>
    <t>Johnson</t>
  </si>
  <si>
    <t>Loralei</t>
  </si>
  <si>
    <t>757-814-8762</t>
  </si>
  <si>
    <t>9 Garfield St</t>
  </si>
  <si>
    <t>reamos_319@msn.com</t>
  </si>
  <si>
    <t>Michael</t>
  </si>
  <si>
    <t>Raven</t>
  </si>
  <si>
    <t>Smith</t>
  </si>
  <si>
    <t>Skyler</t>
  </si>
  <si>
    <t>205-504-0618</t>
  </si>
  <si>
    <t>510 Providence Street</t>
  </si>
  <si>
    <t>raeann090210@gmail.com</t>
  </si>
  <si>
    <t>Myles</t>
  </si>
  <si>
    <t>Warren</t>
  </si>
  <si>
    <t>Preston</t>
  </si>
  <si>
    <t>Rebeca</t>
  </si>
  <si>
    <t>Galdon</t>
  </si>
  <si>
    <t>Isabelle</t>
  </si>
  <si>
    <t>206 Breakers Edge Ct</t>
  </si>
  <si>
    <t>galdonrebeca@gmail.com</t>
  </si>
  <si>
    <t>Rebecca</t>
  </si>
  <si>
    <t>Dalton</t>
  </si>
  <si>
    <t>Edward</t>
  </si>
  <si>
    <t>10/20/</t>
  </si>
  <si>
    <t>734-790-9945</t>
  </si>
  <si>
    <t>438 Boxelder Dr Unit 101</t>
  </si>
  <si>
    <t>rsdalton12@gmail.com</t>
  </si>
  <si>
    <t>Faith</t>
  </si>
  <si>
    <t>4/13/</t>
  </si>
  <si>
    <t>Ruth</t>
  </si>
  <si>
    <t>Renee</t>
  </si>
  <si>
    <t>Walker</t>
  </si>
  <si>
    <t>Ellie</t>
  </si>
  <si>
    <t>858-228-6448</t>
  </si>
  <si>
    <t>95 Royal Crescent Way</t>
  </si>
  <si>
    <t>reneedpierce@yahoo.com</t>
  </si>
  <si>
    <t>Madison</t>
  </si>
  <si>
    <t>Petit</t>
  </si>
  <si>
    <t>Leila</t>
  </si>
  <si>
    <t>614-551-0835</t>
  </si>
  <si>
    <t>17 Pinkerton Ct</t>
  </si>
  <si>
    <t>sarah.c.petit@gmail.com</t>
  </si>
  <si>
    <t>Price</t>
  </si>
  <si>
    <t>703-395-1737</t>
  </si>
  <si>
    <t>2 Charleston Court</t>
  </si>
  <si>
    <t xml:space="preserve">Stafford </t>
  </si>
  <si>
    <t>mommateach724@gmail.com</t>
  </si>
  <si>
    <t>Maggie</t>
  </si>
  <si>
    <t>Quigley</t>
  </si>
  <si>
    <t>515-240-8602</t>
  </si>
  <si>
    <t>17 Lotus Ln</t>
  </si>
  <si>
    <t>spyle82@gmail.com</t>
  </si>
  <si>
    <t>Shahanna</t>
  </si>
  <si>
    <t>Saboe</t>
  </si>
  <si>
    <t>Winston</t>
  </si>
  <si>
    <t>540-809-0209</t>
  </si>
  <si>
    <t>64 Turnstone Court</t>
  </si>
  <si>
    <t>shahannamarie@gmail.com</t>
  </si>
  <si>
    <t>Sylvie</t>
  </si>
  <si>
    <t>Shannon</t>
  </si>
  <si>
    <t>Brooks</t>
  </si>
  <si>
    <t>Malachi</t>
  </si>
  <si>
    <t>302-650-5277</t>
  </si>
  <si>
    <t>313 Lakeview Ct</t>
  </si>
  <si>
    <t>Shanbrook11s@gmail.com</t>
  </si>
  <si>
    <t>Asher</t>
  </si>
  <si>
    <t>Levi</t>
  </si>
  <si>
    <t>Sharon</t>
  </si>
  <si>
    <t>Banks</t>
  </si>
  <si>
    <t>9/1/</t>
  </si>
  <si>
    <t>540-446-4754</t>
  </si>
  <si>
    <t>9 Hawthorne Court</t>
  </si>
  <si>
    <t>sharonreynolds@hotmail.com</t>
  </si>
  <si>
    <t>Stephen</t>
  </si>
  <si>
    <t>Sheila</t>
  </si>
  <si>
    <t>Schultz</t>
  </si>
  <si>
    <t>Kellan</t>
  </si>
  <si>
    <t>281-806-1922</t>
  </si>
  <si>
    <t>13 Catherine Lane</t>
  </si>
  <si>
    <t>sheilafrancesschultz@icloud.com</t>
  </si>
  <si>
    <t>Keagan</t>
  </si>
  <si>
    <t>Quinn</t>
  </si>
  <si>
    <t>Rhett</t>
  </si>
  <si>
    <t>Shelby</t>
  </si>
  <si>
    <t>Moore</t>
  </si>
  <si>
    <t>Channing</t>
  </si>
  <si>
    <t>703-582-3668</t>
  </si>
  <si>
    <t>111 Nestors Pl</t>
  </si>
  <si>
    <t>parris.moore077@gmail.com</t>
  </si>
  <si>
    <t>Marielle</t>
  </si>
  <si>
    <t>Soo</t>
  </si>
  <si>
    <t>Peterson</t>
  </si>
  <si>
    <t>Paige</t>
  </si>
  <si>
    <t>571-451-9683</t>
  </si>
  <si>
    <t>1 Charleston Ct</t>
  </si>
  <si>
    <t>soohkim@gmail.com</t>
  </si>
  <si>
    <t>Stacey</t>
  </si>
  <si>
    <t>Wingard</t>
  </si>
  <si>
    <t>Judah</t>
  </si>
  <si>
    <t>571-428-8688</t>
  </si>
  <si>
    <t>8 Idlebrook Way</t>
  </si>
  <si>
    <t>staceynwingard@gmail.com</t>
  </si>
  <si>
    <t>Naomi</t>
  </si>
  <si>
    <t>Stephanie</t>
  </si>
  <si>
    <t>Cox</t>
  </si>
  <si>
    <t>Annabelle</t>
  </si>
  <si>
    <t>540-809-9121</t>
  </si>
  <si>
    <t>415 Adler Dr</t>
  </si>
  <si>
    <t>stephcox.art@gmail.com</t>
  </si>
  <si>
    <t>Jameson</t>
  </si>
  <si>
    <t>Sean</t>
  </si>
  <si>
    <t>Evie</t>
  </si>
  <si>
    <t>Sons</t>
  </si>
  <si>
    <t>Brayden</t>
  </si>
  <si>
    <t>571-991-7181</t>
  </si>
  <si>
    <t>11 Emerson Ct</t>
  </si>
  <si>
    <t>stephanie.sons13@gmail.com</t>
  </si>
  <si>
    <t>** Entrance around back when dropping stuff off</t>
  </si>
  <si>
    <t>Mailing address:</t>
  </si>
  <si>
    <t>2802 Powell dr.</t>
  </si>
  <si>
    <t>Woodbridge</t>
  </si>
  <si>
    <t>Tara</t>
  </si>
  <si>
    <t>Larson</t>
  </si>
  <si>
    <t>Archie</t>
  </si>
  <si>
    <t>303-990-7132</t>
  </si>
  <si>
    <t>106 Park Brook Ct</t>
  </si>
  <si>
    <t>taraelarson@gmail.com</t>
  </si>
  <si>
    <t xml:space="preserve">Tiffany </t>
  </si>
  <si>
    <t>Branson</t>
  </si>
  <si>
    <t>608-633-2806</t>
  </si>
  <si>
    <t>4 Deer Run Rd</t>
  </si>
  <si>
    <t>tiffanykayla@gmail.com</t>
  </si>
  <si>
    <t>Jacob</t>
  </si>
  <si>
    <t>Tonya</t>
  </si>
  <si>
    <t>Wiggins</t>
  </si>
  <si>
    <t>Tobias</t>
  </si>
  <si>
    <t>907-775-0304</t>
  </si>
  <si>
    <t>36 Hidden Springs Lane</t>
  </si>
  <si>
    <t>tlcii@hotmail.com</t>
  </si>
  <si>
    <t>Tracy</t>
  </si>
  <si>
    <t>Bell</t>
  </si>
  <si>
    <t>10/5/</t>
  </si>
  <si>
    <t>Samantha Stegon</t>
  </si>
  <si>
    <t>540-621-2552</t>
  </si>
  <si>
    <t>312 Westminster Lane</t>
  </si>
  <si>
    <t>tracy_jb1@yahoo.com</t>
  </si>
  <si>
    <t>Nathaniel</t>
  </si>
  <si>
    <t>Tristin</t>
  </si>
  <si>
    <t>Armand</t>
  </si>
  <si>
    <t>703-398-4425</t>
  </si>
  <si>
    <t>109 Fiddlers Ct</t>
  </si>
  <si>
    <t>tristinknowshomes@gmail.com</t>
  </si>
  <si>
    <t>Yasemi</t>
  </si>
  <si>
    <t>Ramirez-Molina</t>
  </si>
  <si>
    <t>March</t>
  </si>
  <si>
    <t>Adrian</t>
  </si>
  <si>
    <t>703-474-2397</t>
  </si>
  <si>
    <t>802 Decatur Rd</t>
  </si>
  <si>
    <t>ys_ramirez@hotmail.com</t>
  </si>
  <si>
    <t>Yurissa</t>
  </si>
  <si>
    <t>Niman</t>
  </si>
  <si>
    <t>Clarence</t>
  </si>
  <si>
    <t>540-220-9816</t>
  </si>
  <si>
    <t>48 Falling Creek Dr</t>
  </si>
  <si>
    <t>ysniman@gmail.com</t>
  </si>
  <si>
    <t>Franklin</t>
  </si>
  <si>
    <t>Maverick</t>
  </si>
  <si>
    <t>Maestro</t>
  </si>
  <si>
    <t>Yes to pics</t>
  </si>
  <si>
    <t>Okay for fb group only</t>
  </si>
  <si>
    <t>No pics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</si>
</sst>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/d/yyyy"/>
    <numFmt numFmtId="167" formatCode="mm/dd/yyyy"/>
  </numFmts>
  <fonts count="11">
    <font>
      <sz val="10.0"/>
      <color rgb="FF000000"/>
      <name val="Arial"/>
    </font>
    <font>
      <b/>
      <sz val="10.0"/>
      <color rgb="FF000000"/>
      <name val="Times New Roman"/>
    </font>
    <font>
      <sz val="10.0"/>
      <color rgb="FF000000"/>
      <name val="Times New Roman"/>
    </font>
    <font>
      <sz val="10.0"/>
      <color rgb="FF202124"/>
      <name val="Times New Roman"/>
    </font>
    <font>
      <u/>
      <sz val="10.0"/>
      <color rgb="FF0000D4"/>
      <name val="Times New Roman"/>
    </font>
    <font>
      <sz val="10.0"/>
      <color theme="1"/>
      <name val="Times New Roman"/>
    </font>
    <font>
      <u/>
      <sz val="10.0"/>
      <color rgb="FF0000FF"/>
      <name val="Times New Roman"/>
    </font>
    <font>
      <u/>
      <sz val="10.0"/>
      <color rgb="FF000000"/>
      <name val="Times New Roman"/>
    </font>
    <font>
      <sz val="10.0"/>
      <name val="Times New Roman"/>
    </font>
    <font>
      <sz val="10.0"/>
      <color rgb="FF3C4043"/>
      <name val="Times New Roman"/>
    </font>
    <font>
      <u/>
      <sz val="10.0"/>
      <color rgb="FF0000D4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2" fontId="1" numFmtId="0" xfId="0" applyAlignment="1" applyBorder="1" applyFill="1" applyFont="1">
      <alignment vertical="bottom"/>
    </xf>
    <xf borderId="2" fillId="2" fontId="1" numFmtId="164" xfId="0" applyAlignment="1" applyBorder="1" applyFont="1" applyNumberFormat="1">
      <alignment vertical="bottom"/>
    </xf>
    <xf borderId="2" fillId="2" fontId="1" numFmtId="0" xfId="0" applyAlignment="1" applyBorder="1" applyFont="1">
      <alignment shrinkToFit="0" vertical="bottom" wrapText="1"/>
    </xf>
    <xf borderId="2" fillId="2" fontId="1" numFmtId="14" xfId="0" applyAlignment="1" applyBorder="1" applyFont="1" applyNumberFormat="1">
      <alignment vertical="bottom"/>
    </xf>
    <xf borderId="3" fillId="3" fontId="2" numFmtId="0" xfId="0" applyAlignment="1" applyBorder="1" applyFill="1" applyFont="1">
      <alignment horizontal="center" vertical="bottom"/>
    </xf>
    <xf borderId="4" fillId="4" fontId="3" numFmtId="0" xfId="0" applyAlignment="1" applyBorder="1" applyFill="1" applyFont="1">
      <alignment vertical="bottom"/>
    </xf>
    <xf borderId="4" fillId="4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4" fillId="3" fontId="2" numFmtId="164" xfId="0" applyAlignment="1" applyBorder="1" applyFont="1" applyNumberFormat="1">
      <alignment vertical="bottom"/>
    </xf>
    <xf borderId="5" fillId="3" fontId="2" numFmtId="14" xfId="0" applyAlignment="1" applyBorder="1" applyFont="1" applyNumberFormat="1">
      <alignment horizontal="right" vertical="bottom"/>
    </xf>
    <xf borderId="5" fillId="3" fontId="3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3" fontId="2" numFmtId="14" xfId="0" applyAlignment="1" applyBorder="1" applyFont="1" applyNumberFormat="1">
      <alignment vertical="bottom"/>
    </xf>
    <xf borderId="0" fillId="3" fontId="2" numFmtId="0" xfId="0" applyAlignment="1" applyFont="1">
      <alignment horizontal="center"/>
    </xf>
    <xf borderId="4" fillId="5" fontId="2" numFmtId="0" xfId="0" applyAlignment="1" applyBorder="1" applyFill="1" applyFont="1">
      <alignment vertical="bottom"/>
    </xf>
    <xf borderId="4" fillId="3" fontId="2" numFmtId="0" xfId="0" applyAlignment="1" applyBorder="1" applyFont="1">
      <alignment horizontal="center" vertical="bottom"/>
    </xf>
    <xf borderId="0" fillId="3" fontId="2" numFmtId="0" xfId="0" applyAlignment="1" applyFont="1">
      <alignment vertical="bottom"/>
    </xf>
    <xf borderId="6" fillId="3" fontId="2" numFmtId="0" xfId="0" applyAlignment="1" applyBorder="1" applyFont="1">
      <alignment vertical="bottom"/>
    </xf>
    <xf borderId="5" fillId="3" fontId="5" numFmtId="0" xfId="0" applyAlignment="1" applyBorder="1" applyFont="1">
      <alignment vertical="bottom"/>
    </xf>
    <xf borderId="4" fillId="3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4" fillId="0" fontId="2" numFmtId="164" xfId="0" applyAlignment="1" applyBorder="1" applyFont="1" applyNumberFormat="1">
      <alignment vertical="bottom"/>
    </xf>
    <xf borderId="4" fillId="0" fontId="2" numFmtId="14" xfId="0" applyAlignment="1" applyBorder="1" applyFont="1" applyNumberFormat="1">
      <alignment vertical="bottom"/>
    </xf>
    <xf borderId="4" fillId="3" fontId="6" numFmtId="0" xfId="0" applyAlignment="1" applyBorder="1" applyFont="1">
      <alignment vertical="bottom"/>
    </xf>
    <xf borderId="4" fillId="0" fontId="2" numFmtId="165" xfId="0" applyAlignment="1" applyBorder="1" applyFont="1" applyNumberFormat="1">
      <alignment vertical="bottom"/>
    </xf>
    <xf borderId="4" fillId="3" fontId="7" numFmtId="0" xfId="0" applyAlignment="1" applyBorder="1" applyFont="1">
      <alignment vertical="bottom"/>
    </xf>
    <xf borderId="4" fillId="0" fontId="8" numFmtId="0" xfId="0" applyAlignment="1" applyBorder="1" applyFont="1">
      <alignment readingOrder="0" vertical="bottom"/>
    </xf>
    <xf borderId="4" fillId="0" fontId="2" numFmtId="14" xfId="0" applyAlignment="1" applyBorder="1" applyFont="1" applyNumberFormat="1">
      <alignment readingOrder="0" vertical="bottom"/>
    </xf>
    <xf borderId="4" fillId="0" fontId="5" numFmtId="16" xfId="0" applyAlignment="1" applyBorder="1" applyFont="1" applyNumberFormat="1">
      <alignment vertical="bottom"/>
    </xf>
    <xf borderId="5" fillId="3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5" numFmtId="0" xfId="0" applyAlignment="1" applyBorder="1" applyFont="1">
      <alignment readingOrder="0" vertical="bottom"/>
    </xf>
    <xf borderId="6" fillId="4" fontId="3" numFmtId="0" xfId="0" applyAlignment="1" applyBorder="1" applyFont="1">
      <alignment vertical="bottom"/>
    </xf>
    <xf borderId="4" fillId="3" fontId="3" numFmtId="0" xfId="0" applyAlignment="1" applyBorder="1" applyFont="1">
      <alignment horizontal="right" vertical="bottom"/>
    </xf>
    <xf borderId="6" fillId="3" fontId="5" numFmtId="0" xfId="0" applyAlignment="1" applyBorder="1" applyFont="1">
      <alignment vertical="bottom"/>
    </xf>
    <xf borderId="4" fillId="0" fontId="2" numFmtId="166" xfId="0" applyAlignment="1" applyBorder="1" applyFont="1" applyNumberFormat="1">
      <alignment vertical="bottom"/>
    </xf>
    <xf borderId="5" fillId="3" fontId="3" numFmtId="0" xfId="0" applyAlignment="1" applyBorder="1" applyFont="1">
      <alignment horizontal="right" vertical="bottom"/>
    </xf>
    <xf borderId="6" fillId="3" fontId="2" numFmtId="0" xfId="0" applyAlignment="1" applyBorder="1" applyFont="1">
      <alignment horizontal="center" vertical="bottom"/>
    </xf>
    <xf borderId="6" fillId="3" fontId="3" numFmtId="0" xfId="0" applyAlignment="1" applyBorder="1" applyFont="1">
      <alignment vertical="bottom"/>
    </xf>
    <xf borderId="5" fillId="3" fontId="2" numFmtId="0" xfId="0" applyAlignment="1" applyBorder="1" applyFont="1">
      <alignment horizontal="right" vertical="bottom"/>
    </xf>
    <xf borderId="4" fillId="3" fontId="2" numFmtId="0" xfId="0" applyAlignment="1" applyBorder="1" applyFont="1">
      <alignment horizontal="right" vertical="bottom"/>
    </xf>
    <xf borderId="4" fillId="3" fontId="2" numFmtId="165" xfId="0" applyAlignment="1" applyBorder="1" applyFont="1" applyNumberFormat="1">
      <alignment vertical="bottom"/>
    </xf>
    <xf borderId="4" fillId="3" fontId="2" numFmtId="0" xfId="0" applyAlignment="1" applyBorder="1" applyFont="1">
      <alignment readingOrder="0" vertical="bottom"/>
    </xf>
    <xf borderId="4" fillId="3" fontId="2" numFmtId="14" xfId="0" applyAlignment="1" applyBorder="1" applyFont="1" applyNumberFormat="1">
      <alignment readingOrder="0" vertical="bottom"/>
    </xf>
    <xf borderId="3" fillId="0" fontId="2" numFmtId="0" xfId="0" applyAlignment="1" applyBorder="1" applyFont="1">
      <alignment horizontal="center" vertical="bottom"/>
    </xf>
    <xf borderId="4" fillId="6" fontId="2" numFmtId="0" xfId="0" applyAlignment="1" applyBorder="1" applyFill="1" applyFont="1">
      <alignment readingOrder="0" vertical="bottom"/>
    </xf>
    <xf borderId="4" fillId="6" fontId="2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2" numFmtId="165" xfId="0" applyAlignment="1" applyFont="1" applyNumberFormat="1">
      <alignment horizontal="right" vertical="bottom"/>
    </xf>
    <xf borderId="4" fillId="3" fontId="2" numFmtId="14" xfId="0" applyAlignment="1" applyBorder="1" applyFont="1" applyNumberFormat="1">
      <alignment horizontal="right" vertical="bottom"/>
    </xf>
    <xf borderId="5" fillId="3" fontId="2" numFmtId="0" xfId="0" applyAlignment="1" applyBorder="1" applyFont="1">
      <alignment horizontal="center" vertical="bottom"/>
    </xf>
    <xf borderId="5" fillId="4" fontId="3" numFmtId="0" xfId="0" applyAlignment="1" applyBorder="1" applyFont="1">
      <alignment vertical="bottom"/>
    </xf>
    <xf borderId="4" fillId="3" fontId="2" numFmtId="167" xfId="0" applyAlignment="1" applyBorder="1" applyFont="1" applyNumberFormat="1">
      <alignment vertical="bottom"/>
    </xf>
    <xf borderId="7" fillId="3" fontId="2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vertical="bottom"/>
    </xf>
    <xf borderId="4" fillId="4" fontId="9" numFmtId="0" xfId="0" applyAlignment="1" applyBorder="1" applyFont="1">
      <alignment vertical="bottom"/>
    </xf>
    <xf borderId="4" fillId="3" fontId="2" numFmtId="0" xfId="0" applyAlignment="1" applyBorder="1" applyFont="1">
      <alignment shrinkToFit="0" vertical="bottom" wrapText="1"/>
    </xf>
    <xf borderId="4" fillId="3" fontId="10" numFmtId="0" xfId="0" applyAlignment="1" applyBorder="1" applyFont="1">
      <alignment vertical="bottom"/>
    </xf>
    <xf borderId="4" fillId="3" fontId="2" numFmtId="0" xfId="0" applyAlignment="1" applyBorder="1" applyFont="1">
      <alignment readingOrder="0" shrinkToFit="0" vertical="bottom" wrapText="1"/>
    </xf>
    <xf borderId="4" fillId="3" fontId="2" numFmtId="165" xfId="0" applyAlignment="1" applyBorder="1" applyFont="1" applyNumberFormat="1">
      <alignment horizontal="right" vertical="bottom"/>
    </xf>
    <xf borderId="7" fillId="5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ysniman@gmail.com" TargetMode="External"/><Relationship Id="rId11" Type="http://schemas.openxmlformats.org/officeDocument/2006/relationships/hyperlink" Target="mailto:mrs.jodi.long@gmail.com" TargetMode="External"/><Relationship Id="rId10" Type="http://schemas.openxmlformats.org/officeDocument/2006/relationships/hyperlink" Target="mailto:jebsanders@comcast.net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mailto:becerrka@hotmail.com" TargetMode="External"/><Relationship Id="rId12" Type="http://schemas.openxmlformats.org/officeDocument/2006/relationships/hyperlink" Target="mailto:julia.nichols58@gmail.com" TargetMode="External"/><Relationship Id="rId1" Type="http://schemas.openxmlformats.org/officeDocument/2006/relationships/hyperlink" Target="mailto:amanda.stewart621@gmail.com" TargetMode="External"/><Relationship Id="rId2" Type="http://schemas.openxmlformats.org/officeDocument/2006/relationships/hyperlink" Target="mailto:trendoam@gmail.com" TargetMode="External"/><Relationship Id="rId3" Type="http://schemas.openxmlformats.org/officeDocument/2006/relationships/hyperlink" Target="mailto:carelace@gmail.com" TargetMode="External"/><Relationship Id="rId4" Type="http://schemas.openxmlformats.org/officeDocument/2006/relationships/hyperlink" Target="mailto:bindisdesign@gmail.com" TargetMode="External"/><Relationship Id="rId9" Type="http://schemas.openxmlformats.org/officeDocument/2006/relationships/hyperlink" Target="mailto:ashley.smith83@gmail.com" TargetMode="External"/><Relationship Id="rId15" Type="http://schemas.openxmlformats.org/officeDocument/2006/relationships/hyperlink" Target="mailto:nckelley90@gmail.com" TargetMode="External"/><Relationship Id="rId14" Type="http://schemas.openxmlformats.org/officeDocument/2006/relationships/hyperlink" Target="mailto:kristy.shank@gmail.com" TargetMode="External"/><Relationship Id="rId17" Type="http://schemas.openxmlformats.org/officeDocument/2006/relationships/hyperlink" Target="mailto:reneedpierce@yahoo.com" TargetMode="External"/><Relationship Id="rId16" Type="http://schemas.openxmlformats.org/officeDocument/2006/relationships/hyperlink" Target="mailto:tolbertnm@gmail.com" TargetMode="External"/><Relationship Id="rId5" Type="http://schemas.openxmlformats.org/officeDocument/2006/relationships/hyperlink" Target="mailto:scorpiogrrrrl@aol.com" TargetMode="External"/><Relationship Id="rId19" Type="http://schemas.openxmlformats.org/officeDocument/2006/relationships/hyperlink" Target="mailto:staceynwingard@gmail.com" TargetMode="External"/><Relationship Id="rId6" Type="http://schemas.openxmlformats.org/officeDocument/2006/relationships/hyperlink" Target="mailto:twoirishbb@yahoo.com" TargetMode="External"/><Relationship Id="rId18" Type="http://schemas.openxmlformats.org/officeDocument/2006/relationships/hyperlink" Target="mailto:sharonreynolds@hotmail.com" TargetMode="External"/><Relationship Id="rId7" Type="http://schemas.openxmlformats.org/officeDocument/2006/relationships/hyperlink" Target="mailto:erin.maxine.wilson@gmail.com" TargetMode="External"/><Relationship Id="rId8" Type="http://schemas.openxmlformats.org/officeDocument/2006/relationships/hyperlink" Target="mailto:hali.rose@rocke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>
        <v>1.0</v>
      </c>
      <c r="B2" s="7" t="s">
        <v>13</v>
      </c>
      <c r="C2" s="8" t="s">
        <v>14</v>
      </c>
      <c r="D2" s="9" t="s">
        <v>15</v>
      </c>
      <c r="E2" s="10">
        <v>34914.0</v>
      </c>
      <c r="F2" s="9" t="s">
        <v>16</v>
      </c>
      <c r="G2" s="11">
        <v>42358.0</v>
      </c>
      <c r="H2" s="12" t="s">
        <v>17</v>
      </c>
      <c r="I2" s="13" t="s">
        <v>18</v>
      </c>
      <c r="J2" s="9" t="s">
        <v>19</v>
      </c>
      <c r="K2" s="9" t="s">
        <v>20</v>
      </c>
      <c r="L2" s="9">
        <v>22406.0</v>
      </c>
      <c r="M2" s="13" t="s">
        <v>21</v>
      </c>
      <c r="N2" s="14"/>
      <c r="O2" s="9"/>
      <c r="P2" s="15"/>
      <c r="Q2" s="15"/>
      <c r="R2" s="15"/>
      <c r="S2" s="15"/>
      <c r="T2" s="15"/>
      <c r="U2" s="15"/>
      <c r="V2" s="9"/>
      <c r="W2" s="9"/>
      <c r="X2" s="9"/>
      <c r="Y2" s="9"/>
      <c r="Z2" s="9"/>
      <c r="AA2" s="9"/>
      <c r="AB2" s="9"/>
    </row>
    <row r="3">
      <c r="A3" s="6"/>
      <c r="B3" s="9"/>
      <c r="C3" s="9"/>
      <c r="D3" s="9"/>
      <c r="E3" s="10"/>
      <c r="F3" s="9"/>
      <c r="G3" s="16"/>
      <c r="H3" s="9"/>
      <c r="I3" s="9"/>
      <c r="J3" s="9"/>
      <c r="K3" s="9"/>
      <c r="L3" s="9"/>
      <c r="M3" s="14"/>
      <c r="N3" s="14"/>
      <c r="O3" s="9"/>
      <c r="P3" s="15"/>
      <c r="Q3" s="15"/>
      <c r="R3" s="15"/>
      <c r="S3" s="15"/>
      <c r="T3" s="15"/>
      <c r="U3" s="15"/>
      <c r="V3" s="9"/>
      <c r="W3" s="9"/>
      <c r="X3" s="9"/>
      <c r="Y3" s="9"/>
      <c r="Z3" s="9"/>
      <c r="AA3" s="9"/>
      <c r="AB3" s="9"/>
    </row>
    <row r="4">
      <c r="A4" s="17">
        <f>COUNT(INDIRECT("$A"&amp;MATCH("Number",$A:A,0)+1&amp;":$A$"&amp;ROW()-1))+1</f>
        <v>2</v>
      </c>
      <c r="B4" s="18" t="s">
        <v>22</v>
      </c>
      <c r="C4" s="18" t="s">
        <v>23</v>
      </c>
      <c r="D4" s="9" t="s">
        <v>24</v>
      </c>
      <c r="E4" s="10">
        <v>31225.0</v>
      </c>
      <c r="F4" s="9" t="s">
        <v>25</v>
      </c>
      <c r="G4" s="16">
        <v>43244.0</v>
      </c>
      <c r="H4" s="9" t="s">
        <v>26</v>
      </c>
      <c r="I4" s="9" t="s">
        <v>27</v>
      </c>
      <c r="J4" s="9" t="s">
        <v>28</v>
      </c>
      <c r="K4" s="9" t="s">
        <v>20</v>
      </c>
      <c r="L4" s="9">
        <v>22554.0</v>
      </c>
      <c r="M4" s="14" t="s">
        <v>29</v>
      </c>
      <c r="N4" s="14"/>
      <c r="O4" s="9"/>
      <c r="P4" s="15"/>
      <c r="Q4" s="15"/>
      <c r="R4" s="15"/>
      <c r="S4" s="15"/>
      <c r="T4" s="15"/>
      <c r="U4" s="15"/>
      <c r="V4" s="9"/>
      <c r="W4" s="9"/>
      <c r="X4" s="9"/>
      <c r="Y4" s="9"/>
      <c r="Z4" s="9"/>
      <c r="AA4" s="9"/>
      <c r="AB4" s="9"/>
    </row>
    <row r="5">
      <c r="A5" s="6"/>
      <c r="B5" s="9"/>
      <c r="C5" s="9"/>
      <c r="D5" s="9"/>
      <c r="E5" s="10"/>
      <c r="F5" s="9"/>
      <c r="G5" s="16"/>
      <c r="H5" s="9"/>
      <c r="I5" s="9"/>
      <c r="J5" s="9"/>
      <c r="K5" s="9"/>
      <c r="L5" s="9"/>
      <c r="M5" s="14"/>
      <c r="N5" s="14"/>
      <c r="O5" s="9"/>
      <c r="P5" s="15"/>
      <c r="Q5" s="15"/>
      <c r="R5" s="15"/>
      <c r="S5" s="15"/>
      <c r="T5" s="15"/>
      <c r="U5" s="15"/>
      <c r="V5" s="9"/>
      <c r="W5" s="9"/>
      <c r="X5" s="9"/>
      <c r="Y5" s="9"/>
      <c r="Z5" s="9"/>
      <c r="AA5" s="9"/>
      <c r="AB5" s="9"/>
    </row>
    <row r="6">
      <c r="A6" s="6">
        <f>COUNT(INDIRECT("$A"&amp;MATCH("Number",$A:A,0)+1&amp;":$A$"&amp;ROW()-1))+1</f>
        <v>3</v>
      </c>
      <c r="B6" s="8" t="s">
        <v>30</v>
      </c>
      <c r="C6" s="8" t="s">
        <v>31</v>
      </c>
      <c r="D6" s="9" t="s">
        <v>32</v>
      </c>
      <c r="E6" s="10">
        <v>34323.0</v>
      </c>
      <c r="F6" s="9" t="s">
        <v>33</v>
      </c>
      <c r="G6" s="16">
        <v>42958.0</v>
      </c>
      <c r="H6" s="9" t="s">
        <v>34</v>
      </c>
      <c r="I6" s="9" t="s">
        <v>35</v>
      </c>
      <c r="J6" s="9" t="s">
        <v>36</v>
      </c>
      <c r="K6" s="9" t="s">
        <v>20</v>
      </c>
      <c r="L6" s="9">
        <v>22134.0</v>
      </c>
      <c r="M6" s="14" t="s">
        <v>37</v>
      </c>
      <c r="N6" s="14"/>
      <c r="O6" s="9"/>
      <c r="P6" s="15"/>
      <c r="Q6" s="15"/>
      <c r="R6" s="15"/>
      <c r="S6" s="15"/>
      <c r="T6" s="15"/>
      <c r="U6" s="15"/>
      <c r="V6" s="9"/>
      <c r="W6" s="9"/>
      <c r="X6" s="9"/>
      <c r="Y6" s="9"/>
      <c r="Z6" s="9"/>
      <c r="AA6" s="9"/>
      <c r="AB6" s="9"/>
    </row>
    <row r="7">
      <c r="A7" s="6"/>
      <c r="B7" s="9"/>
      <c r="C7" s="9"/>
      <c r="D7" s="9"/>
      <c r="E7" s="10"/>
      <c r="F7" s="9"/>
      <c r="G7" s="16"/>
      <c r="H7" s="9"/>
      <c r="I7" s="9"/>
      <c r="J7" s="9"/>
      <c r="K7" s="9"/>
      <c r="L7" s="9"/>
      <c r="M7" s="14"/>
      <c r="N7" s="14"/>
      <c r="O7" s="9"/>
      <c r="P7" s="15"/>
      <c r="Q7" s="15"/>
      <c r="R7" s="15"/>
      <c r="S7" s="15"/>
      <c r="T7" s="15"/>
      <c r="U7" s="15"/>
      <c r="V7" s="9"/>
      <c r="W7" s="9"/>
      <c r="X7" s="9"/>
      <c r="Y7" s="9"/>
      <c r="Z7" s="9"/>
      <c r="AA7" s="9"/>
      <c r="AB7" s="9"/>
    </row>
    <row r="8">
      <c r="A8" s="19">
        <f>COUNT(INDIRECT("$A"&amp;MATCH("Number",$A:A,0)+1&amp;":$A$"&amp;ROW()-1))+1</f>
        <v>4</v>
      </c>
      <c r="B8" s="18" t="s">
        <v>38</v>
      </c>
      <c r="C8" s="18" t="s">
        <v>39</v>
      </c>
      <c r="D8" s="9" t="s">
        <v>40</v>
      </c>
      <c r="E8" s="10">
        <v>34325.0</v>
      </c>
      <c r="F8" s="9" t="s">
        <v>41</v>
      </c>
      <c r="G8" s="16">
        <v>42294.0</v>
      </c>
      <c r="H8" s="20" t="s">
        <v>42</v>
      </c>
      <c r="I8" s="21" t="s">
        <v>43</v>
      </c>
      <c r="J8" s="9" t="s">
        <v>28</v>
      </c>
      <c r="K8" s="9" t="s">
        <v>20</v>
      </c>
      <c r="L8" s="9">
        <v>22554.0</v>
      </c>
      <c r="M8" s="21" t="s">
        <v>44</v>
      </c>
      <c r="N8" s="14"/>
      <c r="O8" s="9"/>
      <c r="P8" s="15"/>
      <c r="Q8" s="15"/>
      <c r="R8" s="15"/>
      <c r="S8" s="15"/>
      <c r="T8" s="15"/>
      <c r="U8" s="15"/>
      <c r="V8" s="9"/>
      <c r="W8" s="9"/>
      <c r="X8" s="9"/>
      <c r="Y8" s="9"/>
      <c r="Z8" s="9"/>
      <c r="AA8" s="9"/>
      <c r="AB8" s="9"/>
    </row>
    <row r="9">
      <c r="A9" s="6"/>
      <c r="B9" s="9"/>
      <c r="C9" s="9"/>
      <c r="D9" s="9"/>
      <c r="E9" s="10"/>
      <c r="F9" s="9" t="s">
        <v>45</v>
      </c>
      <c r="G9" s="16">
        <v>43612.0</v>
      </c>
      <c r="H9" s="22"/>
      <c r="I9" s="23"/>
      <c r="J9" s="9"/>
      <c r="K9" s="9"/>
      <c r="L9" s="9"/>
      <c r="M9" s="24"/>
      <c r="N9" s="14"/>
      <c r="O9" s="9"/>
      <c r="P9" s="15"/>
      <c r="Q9" s="15"/>
      <c r="R9" s="15"/>
      <c r="S9" s="15"/>
      <c r="T9" s="15"/>
      <c r="U9" s="15"/>
      <c r="V9" s="9"/>
      <c r="W9" s="9"/>
      <c r="X9" s="9"/>
      <c r="Y9" s="9"/>
      <c r="Z9" s="9"/>
      <c r="AA9" s="9"/>
      <c r="AB9" s="9"/>
    </row>
    <row r="10">
      <c r="A10" s="6"/>
      <c r="B10" s="9"/>
      <c r="C10" s="9"/>
      <c r="D10" s="9"/>
      <c r="E10" s="10"/>
      <c r="F10" s="9"/>
      <c r="G10" s="16"/>
      <c r="H10" s="9"/>
      <c r="I10" s="9"/>
      <c r="J10" s="9"/>
      <c r="K10" s="9"/>
      <c r="L10" s="9"/>
      <c r="M10" s="15"/>
      <c r="N10" s="14"/>
      <c r="O10" s="9"/>
      <c r="P10" s="15"/>
      <c r="Q10" s="15"/>
      <c r="R10" s="15"/>
      <c r="S10" s="15"/>
      <c r="T10" s="15"/>
      <c r="U10" s="15"/>
      <c r="V10" s="9"/>
      <c r="W10" s="9"/>
      <c r="X10" s="9"/>
      <c r="Y10" s="9"/>
      <c r="Z10" s="9"/>
      <c r="AA10" s="9"/>
      <c r="AB10" s="9"/>
    </row>
    <row r="11">
      <c r="A11" s="6">
        <f>COUNT(INDIRECT("$A"&amp;MATCH("Number",$A:A,0)+1&amp;":$A$"&amp;ROW()-1))+1</f>
        <v>5</v>
      </c>
      <c r="B11" s="18" t="s">
        <v>38</v>
      </c>
      <c r="C11" s="18" t="s">
        <v>46</v>
      </c>
      <c r="D11" s="9" t="s">
        <v>24</v>
      </c>
      <c r="E11" s="10">
        <v>33410.0</v>
      </c>
      <c r="F11" s="9" t="s">
        <v>47</v>
      </c>
      <c r="G11" s="16">
        <v>40949.0</v>
      </c>
      <c r="H11" s="9" t="s">
        <v>48</v>
      </c>
      <c r="I11" s="9" t="s">
        <v>49</v>
      </c>
      <c r="J11" s="9" t="s">
        <v>28</v>
      </c>
      <c r="K11" s="9" t="s">
        <v>20</v>
      </c>
      <c r="L11" s="9">
        <v>22554.0</v>
      </c>
      <c r="M11" s="14" t="s">
        <v>50</v>
      </c>
      <c r="N11" s="15"/>
      <c r="O11" s="9"/>
      <c r="P11" s="15"/>
      <c r="Q11" s="15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6"/>
      <c r="B12" s="9"/>
      <c r="C12" s="9"/>
      <c r="D12" s="9"/>
      <c r="E12" s="10"/>
      <c r="F12" s="9" t="s">
        <v>51</v>
      </c>
      <c r="G12" s="16">
        <v>41660.0</v>
      </c>
      <c r="H12" s="9"/>
      <c r="I12" s="9"/>
      <c r="J12" s="9"/>
      <c r="K12" s="9"/>
      <c r="L12" s="9"/>
      <c r="M12" s="14"/>
      <c r="N12" s="14"/>
      <c r="O12" s="9"/>
      <c r="P12" s="15"/>
      <c r="Q12" s="15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6"/>
      <c r="B13" s="9"/>
      <c r="C13" s="9"/>
      <c r="D13" s="9"/>
      <c r="E13" s="10"/>
      <c r="F13" s="9" t="s">
        <v>30</v>
      </c>
      <c r="G13" s="16">
        <v>42336.0</v>
      </c>
      <c r="H13" s="25"/>
      <c r="I13" s="25"/>
      <c r="J13" s="25"/>
      <c r="K13" s="15"/>
      <c r="L13" s="9">
        <v>22554.0</v>
      </c>
      <c r="M13" s="14"/>
      <c r="N13" s="14"/>
      <c r="O13" s="9"/>
      <c r="P13" s="15"/>
      <c r="Q13" s="15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6"/>
      <c r="B14" s="9"/>
      <c r="C14" s="9"/>
      <c r="D14" s="9"/>
      <c r="E14" s="10"/>
      <c r="F14" s="9" t="s">
        <v>52</v>
      </c>
      <c r="G14" s="16">
        <v>43322.0</v>
      </c>
      <c r="H14" s="9"/>
      <c r="I14" s="9"/>
      <c r="J14" s="9"/>
      <c r="K14" s="9"/>
      <c r="L14" s="9"/>
      <c r="M14" s="14"/>
      <c r="N14" s="14"/>
      <c r="O14" s="9"/>
      <c r="P14" s="15"/>
      <c r="Q14" s="15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6"/>
      <c r="B15" s="9"/>
      <c r="C15" s="9"/>
      <c r="D15" s="9"/>
      <c r="E15" s="9" t="s">
        <v>53</v>
      </c>
      <c r="F15" s="9"/>
      <c r="G15" s="16"/>
      <c r="H15" s="9"/>
      <c r="I15" s="9"/>
      <c r="J15" s="9"/>
      <c r="K15" s="9"/>
      <c r="L15" s="9"/>
      <c r="M15" s="15"/>
      <c r="N15" s="15"/>
      <c r="O15" s="9"/>
      <c r="P15" s="15"/>
      <c r="Q15" s="15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6">
        <f>COUNT(INDIRECT("$A"&amp;MATCH("Number",$A:A,0)+1&amp;":$A$"&amp;ROW()-1))+1</f>
        <v>6</v>
      </c>
      <c r="B16" s="18" t="s">
        <v>54</v>
      </c>
      <c r="C16" s="18" t="s">
        <v>55</v>
      </c>
      <c r="D16" s="9" t="s">
        <v>56</v>
      </c>
      <c r="E16" s="10">
        <v>30862.0</v>
      </c>
      <c r="F16" s="9" t="s">
        <v>57</v>
      </c>
      <c r="G16" s="16">
        <v>42566.0</v>
      </c>
      <c r="H16" s="9" t="s">
        <v>58</v>
      </c>
      <c r="I16" s="9" t="s">
        <v>59</v>
      </c>
      <c r="J16" s="9" t="s">
        <v>19</v>
      </c>
      <c r="K16" s="9" t="s">
        <v>20</v>
      </c>
      <c r="L16" s="9">
        <v>22406.0</v>
      </c>
      <c r="M16" s="15" t="s">
        <v>60</v>
      </c>
      <c r="N16" s="15"/>
      <c r="O16" s="9"/>
      <c r="P16" s="15"/>
      <c r="Q16" s="15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6"/>
      <c r="B17" s="9"/>
      <c r="C17" s="9"/>
      <c r="D17" s="9"/>
      <c r="E17" s="10"/>
      <c r="F17" s="9" t="s">
        <v>61</v>
      </c>
      <c r="G17" s="16">
        <v>43426.0</v>
      </c>
      <c r="H17" s="9"/>
      <c r="I17" s="9"/>
      <c r="J17" s="9"/>
      <c r="K17" s="9"/>
      <c r="L17" s="9"/>
      <c r="M17" s="15"/>
      <c r="N17" s="15"/>
      <c r="O17" s="9"/>
      <c r="P17" s="15"/>
      <c r="Q17" s="15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6"/>
      <c r="B18" s="9"/>
      <c r="C18" s="9"/>
      <c r="D18" s="9"/>
      <c r="E18" s="10"/>
      <c r="F18" s="9"/>
      <c r="G18" s="16"/>
      <c r="H18" s="9"/>
      <c r="I18" s="9"/>
      <c r="J18" s="9"/>
      <c r="K18" s="9"/>
      <c r="L18" s="9"/>
      <c r="M18" s="15"/>
      <c r="N18" s="15"/>
      <c r="O18" s="9"/>
      <c r="P18" s="15"/>
      <c r="Q18" s="15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6"/>
      <c r="B19" s="9"/>
      <c r="C19" s="9"/>
      <c r="D19" s="9"/>
      <c r="E19" s="10"/>
      <c r="F19" s="9"/>
      <c r="G19" s="16"/>
      <c r="H19" s="9"/>
      <c r="I19" s="9"/>
      <c r="J19" s="9"/>
      <c r="K19" s="9"/>
      <c r="L19" s="9"/>
      <c r="M19" s="15"/>
      <c r="N19" s="15"/>
      <c r="O19" s="9"/>
      <c r="P19" s="15"/>
      <c r="Q19" s="15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6">
        <f>COUNT(INDIRECT("$A"&amp;MATCH("Number",$A:A,0)+1&amp;":$A$"&amp;ROW()-1))+1</f>
        <v>7</v>
      </c>
      <c r="B20" s="18" t="s">
        <v>62</v>
      </c>
      <c r="C20" s="18" t="s">
        <v>63</v>
      </c>
      <c r="D20" s="9" t="s">
        <v>64</v>
      </c>
      <c r="E20" s="10">
        <v>42900.0</v>
      </c>
      <c r="F20" s="9" t="s">
        <v>65</v>
      </c>
      <c r="G20" s="16">
        <v>42181.0</v>
      </c>
      <c r="H20" s="9" t="s">
        <v>66</v>
      </c>
      <c r="I20" s="9" t="s">
        <v>67</v>
      </c>
      <c r="J20" s="9" t="s">
        <v>28</v>
      </c>
      <c r="K20" s="9" t="s">
        <v>20</v>
      </c>
      <c r="L20" s="9">
        <v>22554.0</v>
      </c>
      <c r="M20" s="14" t="s">
        <v>68</v>
      </c>
      <c r="N20" s="15"/>
      <c r="O20" s="9"/>
      <c r="P20" s="15"/>
      <c r="Q20" s="15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6"/>
      <c r="B21" s="9"/>
      <c r="C21" s="9"/>
      <c r="D21" s="9"/>
      <c r="E21" s="10"/>
      <c r="F21" s="9" t="s">
        <v>69</v>
      </c>
      <c r="G21" s="16">
        <v>43025.0</v>
      </c>
      <c r="H21" s="9"/>
      <c r="I21" s="9"/>
      <c r="J21" s="9"/>
      <c r="K21" s="9"/>
      <c r="L21" s="9"/>
      <c r="M21" s="15"/>
      <c r="N21" s="15"/>
      <c r="O21" s="9"/>
      <c r="P21" s="15"/>
      <c r="Q21" s="15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6"/>
      <c r="B22" s="9"/>
      <c r="C22" s="9"/>
      <c r="D22" s="9"/>
      <c r="E22" s="10"/>
      <c r="F22" s="9"/>
      <c r="G22" s="16"/>
      <c r="H22" s="9"/>
      <c r="I22" s="9"/>
      <c r="J22" s="9"/>
      <c r="K22" s="9"/>
      <c r="L22" s="9"/>
      <c r="M22" s="15"/>
      <c r="N22" s="15"/>
      <c r="O22" s="9"/>
      <c r="P22" s="15"/>
      <c r="Q22" s="15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6">
        <f>COUNT(INDIRECT("$A"&amp;MATCH("Number",$A:A,0)+1&amp;":$A$"&amp;ROW()-1))+1</f>
        <v>8</v>
      </c>
      <c r="B23" s="8" t="s">
        <v>70</v>
      </c>
      <c r="C23" s="8" t="s">
        <v>71</v>
      </c>
      <c r="D23" s="15" t="s">
        <v>72</v>
      </c>
      <c r="E23" s="26">
        <v>31544.0</v>
      </c>
      <c r="F23" s="15" t="s">
        <v>73</v>
      </c>
      <c r="G23" s="27">
        <v>42177.0</v>
      </c>
      <c r="H23" s="15" t="s">
        <v>74</v>
      </c>
      <c r="I23" s="15" t="s">
        <v>75</v>
      </c>
      <c r="J23" s="15" t="s">
        <v>19</v>
      </c>
      <c r="K23" s="15" t="s">
        <v>20</v>
      </c>
      <c r="L23" s="15">
        <v>22408.0</v>
      </c>
      <c r="M23" s="15" t="s">
        <v>76</v>
      </c>
      <c r="N23" s="15"/>
      <c r="O23" s="15"/>
      <c r="P23" s="15"/>
      <c r="Q23" s="15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6"/>
      <c r="B24" s="15"/>
      <c r="C24" s="9"/>
      <c r="D24" s="15"/>
      <c r="E24" s="26"/>
      <c r="F24" s="15" t="s">
        <v>77</v>
      </c>
      <c r="G24" s="27">
        <v>43183.0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6"/>
      <c r="B25" s="15"/>
      <c r="C25" s="9"/>
      <c r="D25" s="15"/>
      <c r="E25" s="26"/>
      <c r="F25" s="15"/>
      <c r="G25" s="2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6">
        <f>COUNT(INDIRECT("$A"&amp;MATCH("Number",$A:A,0)+1&amp;":$A$"&amp;ROW()-1))+1</f>
        <v>9</v>
      </c>
      <c r="B26" s="18" t="s">
        <v>70</v>
      </c>
      <c r="C26" s="18" t="s">
        <v>78</v>
      </c>
      <c r="D26" s="9" t="s">
        <v>79</v>
      </c>
      <c r="E26" s="10">
        <v>30621.0</v>
      </c>
      <c r="F26" s="9" t="s">
        <v>80</v>
      </c>
      <c r="G26" s="16">
        <v>41121.0</v>
      </c>
      <c r="H26" s="9" t="s">
        <v>81</v>
      </c>
      <c r="I26" s="9" t="s">
        <v>82</v>
      </c>
      <c r="J26" s="9" t="s">
        <v>28</v>
      </c>
      <c r="K26" s="9" t="s">
        <v>83</v>
      </c>
      <c r="L26" s="9">
        <v>22554.0</v>
      </c>
      <c r="M26" s="28" t="str">
        <f>HYPERLINK("mailto:ashley.smith83@gmail.com","ashley.smith83@gmail.com")</f>
        <v>ashley.smith83@gmail.com</v>
      </c>
      <c r="N26" s="9"/>
      <c r="O26" s="9"/>
      <c r="P26" s="15"/>
      <c r="Q26" s="15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6"/>
      <c r="B27" s="9"/>
      <c r="C27" s="9"/>
      <c r="D27" s="9"/>
      <c r="E27" s="10"/>
      <c r="F27" s="9" t="s">
        <v>84</v>
      </c>
      <c r="G27" s="16">
        <v>42083.0</v>
      </c>
      <c r="H27" s="9"/>
      <c r="I27" s="9"/>
      <c r="J27" s="9"/>
      <c r="K27" s="9"/>
      <c r="L27" s="9"/>
      <c r="M27" s="9"/>
      <c r="N27" s="9"/>
      <c r="O27" s="9"/>
      <c r="P27" s="15"/>
      <c r="Q27" s="15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6"/>
      <c r="B28" s="9"/>
      <c r="C28" s="9"/>
      <c r="D28" s="9"/>
      <c r="E28" s="10"/>
      <c r="F28" s="9"/>
      <c r="G28" s="16"/>
      <c r="H28" s="9"/>
      <c r="I28" s="9"/>
      <c r="J28" s="9"/>
      <c r="K28" s="9"/>
      <c r="L28" s="9"/>
      <c r="M28" s="9"/>
      <c r="N28" s="9"/>
      <c r="O28" s="9"/>
      <c r="P28" s="15"/>
      <c r="Q28" s="15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6">
        <f>COUNT(INDIRECT("$A"&amp;MATCH("Number",$A:A,0)+1&amp;":$A$"&amp;ROW()-1))+1</f>
        <v>10</v>
      </c>
      <c r="B29" s="18" t="s">
        <v>85</v>
      </c>
      <c r="C29" s="18" t="s">
        <v>86</v>
      </c>
      <c r="D29" s="15" t="s">
        <v>87</v>
      </c>
      <c r="E29" s="26">
        <v>31748.0</v>
      </c>
      <c r="F29" s="9" t="s">
        <v>88</v>
      </c>
      <c r="G29" s="29">
        <v>42701.0</v>
      </c>
      <c r="H29" s="9" t="s">
        <v>89</v>
      </c>
      <c r="I29" s="9" t="s">
        <v>90</v>
      </c>
      <c r="J29" s="15" t="s">
        <v>28</v>
      </c>
      <c r="K29" s="15" t="s">
        <v>20</v>
      </c>
      <c r="L29" s="15">
        <v>22556.0</v>
      </c>
      <c r="M29" s="30" t="str">
        <f>HYPERLINK("mailto:AundreaGilliam@gmail.com","AundreaGilliam@gmail.com")</f>
        <v>AundreaGilliam@gmail.com</v>
      </c>
      <c r="N29" s="9"/>
      <c r="O29" s="15"/>
      <c r="P29" s="15"/>
      <c r="Q29" s="15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6"/>
      <c r="B30" s="9"/>
      <c r="C30" s="9"/>
      <c r="D30" s="15"/>
      <c r="E30" s="26"/>
      <c r="F30" s="15" t="s">
        <v>91</v>
      </c>
      <c r="G30" s="27">
        <v>43388.0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6"/>
      <c r="B31" s="9"/>
      <c r="C31" s="9"/>
      <c r="D31" s="15"/>
      <c r="E31" s="26"/>
      <c r="F31" s="15"/>
      <c r="G31" s="27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6">
        <f>COUNT(INDIRECT("$A"&amp;MATCH("Number",$A:A,0)+1&amp;":$A$"&amp;ROW()-1))+1</f>
        <v>11</v>
      </c>
      <c r="B32" s="8" t="s">
        <v>92</v>
      </c>
      <c r="C32" s="8" t="s">
        <v>93</v>
      </c>
      <c r="D32" s="9" t="s">
        <v>32</v>
      </c>
      <c r="E32" s="10">
        <v>33255.0</v>
      </c>
      <c r="F32" s="9" t="s">
        <v>94</v>
      </c>
      <c r="G32" s="16">
        <v>41697.0</v>
      </c>
      <c r="H32" s="9" t="s">
        <v>95</v>
      </c>
      <c r="I32" s="9" t="s">
        <v>96</v>
      </c>
      <c r="J32" s="9" t="s">
        <v>28</v>
      </c>
      <c r="K32" s="9" t="s">
        <v>20</v>
      </c>
      <c r="L32" s="9">
        <v>22554.0</v>
      </c>
      <c r="M32" s="14" t="s">
        <v>97</v>
      </c>
      <c r="N32" s="15"/>
      <c r="O32" s="9"/>
      <c r="P32" s="15"/>
      <c r="Q32" s="15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6"/>
      <c r="B33" s="9"/>
      <c r="C33" s="9"/>
      <c r="D33" s="9"/>
      <c r="E33" s="10"/>
      <c r="F33" s="9" t="s">
        <v>98</v>
      </c>
      <c r="G33" s="16">
        <v>42713.0</v>
      </c>
      <c r="H33" s="9"/>
      <c r="I33" s="9"/>
      <c r="J33" s="9"/>
      <c r="K33" s="9"/>
      <c r="L33" s="9"/>
      <c r="M33" s="15"/>
      <c r="N33" s="15"/>
      <c r="O33" s="9"/>
      <c r="P33" s="15"/>
      <c r="Q33" s="15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6"/>
      <c r="B34" s="9"/>
      <c r="C34" s="9"/>
      <c r="D34" s="9"/>
      <c r="E34" s="10"/>
      <c r="F34" s="9"/>
      <c r="G34" s="16"/>
      <c r="H34" s="9"/>
      <c r="I34" s="9"/>
      <c r="J34" s="9"/>
      <c r="K34" s="9"/>
      <c r="L34" s="9"/>
      <c r="M34" s="9"/>
      <c r="N34" s="9"/>
      <c r="O34" s="9"/>
      <c r="P34" s="15"/>
      <c r="Q34" s="15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6">
        <f>COUNT(INDIRECT("$A"&amp;MATCH("Number",$A:A,0)+1&amp;":$A$"&amp;ROW()-1))+1</f>
        <v>12</v>
      </c>
      <c r="B35" s="8" t="s">
        <v>99</v>
      </c>
      <c r="C35" s="8" t="s">
        <v>100</v>
      </c>
      <c r="D35" s="9" t="s">
        <v>101</v>
      </c>
      <c r="E35" s="10">
        <v>32314.0</v>
      </c>
      <c r="F35" s="9" t="s">
        <v>102</v>
      </c>
      <c r="G35" s="16">
        <v>41806.0</v>
      </c>
      <c r="H35" s="9" t="s">
        <v>103</v>
      </c>
      <c r="I35" s="9" t="s">
        <v>104</v>
      </c>
      <c r="J35" s="9" t="s">
        <v>28</v>
      </c>
      <c r="K35" s="9" t="s">
        <v>20</v>
      </c>
      <c r="L35" s="9">
        <v>22554.0</v>
      </c>
      <c r="M35" s="14" t="s">
        <v>105</v>
      </c>
      <c r="N35" s="15"/>
      <c r="O35" s="9"/>
      <c r="P35" s="15"/>
      <c r="Q35" s="15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6"/>
      <c r="B36" s="9"/>
      <c r="C36" s="9"/>
      <c r="D36" s="9"/>
      <c r="E36" s="10"/>
      <c r="F36" s="9" t="s">
        <v>106</v>
      </c>
      <c r="G36" s="16">
        <v>42619.0</v>
      </c>
      <c r="H36" s="9"/>
      <c r="I36" s="9"/>
      <c r="J36" s="9"/>
      <c r="K36" s="9"/>
      <c r="L36" s="9"/>
      <c r="M36" s="14"/>
      <c r="N36" s="14"/>
      <c r="O36" s="9"/>
      <c r="P36" s="15"/>
      <c r="Q36" s="15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6"/>
      <c r="B37" s="9"/>
      <c r="C37" s="9"/>
      <c r="D37" s="9"/>
      <c r="E37" s="10"/>
      <c r="F37" s="9" t="s">
        <v>80</v>
      </c>
      <c r="G37" s="16">
        <v>43626.0</v>
      </c>
      <c r="H37" s="9"/>
      <c r="I37" s="9"/>
      <c r="J37" s="9"/>
      <c r="K37" s="9"/>
      <c r="L37" s="9"/>
      <c r="M37" s="14"/>
      <c r="N37" s="14"/>
      <c r="O37" s="9"/>
      <c r="P37" s="15"/>
      <c r="Q37" s="15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6"/>
      <c r="B38" s="9"/>
      <c r="C38" s="9"/>
      <c r="D38" s="9"/>
      <c r="E38" s="10"/>
      <c r="F38" s="9"/>
      <c r="G38" s="16"/>
      <c r="H38" s="9"/>
      <c r="I38" s="9"/>
      <c r="J38" s="9"/>
      <c r="K38" s="9"/>
      <c r="L38" s="9"/>
      <c r="M38" s="14"/>
      <c r="N38" s="14"/>
      <c r="O38" s="9"/>
      <c r="P38" s="15"/>
      <c r="Q38" s="15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6">
        <f>COUNT(INDIRECT("$A"&amp;MATCH("Number",$A:A,0)+1&amp;":$A$"&amp;ROW()-1))+1</f>
        <v>13</v>
      </c>
      <c r="B39" s="18" t="s">
        <v>107</v>
      </c>
      <c r="C39" s="18" t="s">
        <v>108</v>
      </c>
      <c r="D39" s="15" t="s">
        <v>87</v>
      </c>
      <c r="E39" s="26">
        <v>32493.0</v>
      </c>
      <c r="F39" s="15" t="s">
        <v>109</v>
      </c>
      <c r="G39" s="27">
        <v>42593.0</v>
      </c>
      <c r="H39" s="15" t="s">
        <v>110</v>
      </c>
      <c r="I39" s="15" t="s">
        <v>111</v>
      </c>
      <c r="J39" s="15" t="s">
        <v>28</v>
      </c>
      <c r="K39" s="15" t="s">
        <v>20</v>
      </c>
      <c r="L39" s="15">
        <v>22554.0</v>
      </c>
      <c r="M39" s="15" t="s">
        <v>112</v>
      </c>
      <c r="N39" s="15"/>
      <c r="O39" s="15"/>
      <c r="P39" s="15"/>
      <c r="Q39" s="15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6"/>
      <c r="B40" s="9"/>
      <c r="C40" s="9"/>
      <c r="D40" s="9"/>
      <c r="E40" s="26"/>
      <c r="F40" s="15" t="s">
        <v>113</v>
      </c>
      <c r="G40" s="27">
        <v>43137.0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6"/>
      <c r="B41" s="9"/>
      <c r="C41" s="9"/>
      <c r="D41" s="9"/>
      <c r="E41" s="26"/>
      <c r="F41" s="31" t="s">
        <v>114</v>
      </c>
      <c r="G41" s="32">
        <v>44002.0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6"/>
      <c r="B42" s="9"/>
      <c r="C42" s="9"/>
      <c r="D42" s="9"/>
      <c r="E42" s="26"/>
      <c r="F42" s="15"/>
      <c r="G42" s="27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6">
        <f>COUNT(INDIRECT("$A"&amp;MATCH("Number",$A:A,0)+1&amp;":$A$"&amp;ROW()-1))+1</f>
        <v>14</v>
      </c>
      <c r="B43" s="8" t="s">
        <v>115</v>
      </c>
      <c r="C43" s="8" t="s">
        <v>116</v>
      </c>
      <c r="D43" s="9" t="s">
        <v>32</v>
      </c>
      <c r="E43" s="10">
        <v>29173.0</v>
      </c>
      <c r="F43" s="9" t="s">
        <v>117</v>
      </c>
      <c r="G43" s="16">
        <v>37805.0</v>
      </c>
      <c r="H43" s="9" t="s">
        <v>118</v>
      </c>
      <c r="I43" s="9" t="s">
        <v>119</v>
      </c>
      <c r="J43" s="9" t="s">
        <v>28</v>
      </c>
      <c r="K43" s="9" t="s">
        <v>20</v>
      </c>
      <c r="L43" s="9">
        <v>22556.0</v>
      </c>
      <c r="M43" s="14" t="s">
        <v>120</v>
      </c>
      <c r="N43" s="15"/>
      <c r="O43" s="9"/>
      <c r="P43" s="15"/>
      <c r="Q43" s="15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6"/>
      <c r="B44" s="9"/>
      <c r="C44" s="9"/>
      <c r="D44" s="9"/>
      <c r="E44" s="10"/>
      <c r="F44" s="9" t="s">
        <v>121</v>
      </c>
      <c r="G44" s="16">
        <v>39296.0</v>
      </c>
      <c r="H44" s="9"/>
      <c r="I44" s="9"/>
      <c r="J44" s="9"/>
      <c r="K44" s="9"/>
      <c r="L44" s="9"/>
      <c r="M44" s="14"/>
      <c r="N44" s="14"/>
      <c r="O44" s="9"/>
      <c r="P44" s="15"/>
      <c r="Q44" s="3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6"/>
      <c r="B45" s="9"/>
      <c r="C45" s="9"/>
      <c r="D45" s="9"/>
      <c r="E45" s="10"/>
      <c r="F45" s="9" t="s">
        <v>122</v>
      </c>
      <c r="G45" s="16">
        <v>41085.0</v>
      </c>
      <c r="H45" s="9"/>
      <c r="I45" s="9"/>
      <c r="J45" s="9"/>
      <c r="K45" s="9"/>
      <c r="L45" s="9"/>
      <c r="M45" s="14"/>
      <c r="N45" s="14"/>
      <c r="O45" s="9"/>
      <c r="P45" s="15"/>
      <c r="Q45" s="15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6"/>
      <c r="B46" s="9"/>
      <c r="C46" s="9"/>
      <c r="D46" s="9"/>
      <c r="E46" s="10"/>
      <c r="F46" s="9"/>
      <c r="G46" s="16"/>
      <c r="H46" s="9"/>
      <c r="I46" s="9"/>
      <c r="J46" s="9"/>
      <c r="K46" s="9"/>
      <c r="L46" s="9"/>
      <c r="M46" s="14"/>
      <c r="N46" s="14"/>
      <c r="O46" s="9"/>
      <c r="P46" s="15"/>
      <c r="Q46" s="15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6">
        <f>COUNT(INDIRECT("$A"&amp;MATCH("Number",$A:A,0)+1&amp;":$A$"&amp;ROW()-1))+1</f>
        <v>15</v>
      </c>
      <c r="B47" s="8" t="s">
        <v>123</v>
      </c>
      <c r="C47" s="8" t="s">
        <v>124</v>
      </c>
      <c r="D47" s="9" t="s">
        <v>56</v>
      </c>
      <c r="E47" s="10">
        <v>26436.0</v>
      </c>
      <c r="F47" s="9" t="s">
        <v>125</v>
      </c>
      <c r="G47" s="16">
        <v>38121.0</v>
      </c>
      <c r="H47" s="9" t="s">
        <v>126</v>
      </c>
      <c r="I47" s="9" t="s">
        <v>127</v>
      </c>
      <c r="J47" s="9" t="s">
        <v>28</v>
      </c>
      <c r="K47" s="9" t="s">
        <v>20</v>
      </c>
      <c r="L47" s="9">
        <v>22554.0</v>
      </c>
      <c r="M47" s="14" t="s">
        <v>128</v>
      </c>
      <c r="N47" s="15"/>
      <c r="O47" s="9"/>
      <c r="P47" s="15"/>
      <c r="Q47" s="33"/>
      <c r="R47" s="15"/>
      <c r="S47" s="15"/>
      <c r="T47" s="15"/>
      <c r="U47" s="15"/>
      <c r="V47" s="9"/>
      <c r="W47" s="9"/>
      <c r="X47" s="9"/>
      <c r="Y47" s="9"/>
      <c r="Z47" s="9"/>
      <c r="AA47" s="9"/>
      <c r="AB47" s="9"/>
    </row>
    <row r="48">
      <c r="A48" s="6"/>
      <c r="B48" s="9"/>
      <c r="C48" s="9"/>
      <c r="D48" s="9"/>
      <c r="E48" s="10"/>
      <c r="F48" s="9" t="s">
        <v>129</v>
      </c>
      <c r="G48" s="16">
        <v>39196.0</v>
      </c>
      <c r="H48" s="9"/>
      <c r="I48" s="9"/>
      <c r="J48" s="9"/>
      <c r="K48" s="9"/>
      <c r="L48" s="9"/>
      <c r="M48" s="14"/>
      <c r="N48" s="14"/>
      <c r="O48" s="9"/>
      <c r="P48" s="15"/>
      <c r="Q48" s="33"/>
      <c r="R48" s="15"/>
      <c r="S48" s="15"/>
      <c r="T48" s="15"/>
      <c r="U48" s="15"/>
      <c r="V48" s="9"/>
      <c r="W48" s="9"/>
      <c r="X48" s="9"/>
      <c r="Y48" s="9"/>
      <c r="Z48" s="9"/>
      <c r="AA48" s="9"/>
      <c r="AB48" s="9"/>
    </row>
    <row r="49">
      <c r="A49" s="6"/>
      <c r="B49" s="9"/>
      <c r="C49" s="9"/>
      <c r="D49" s="9"/>
      <c r="E49" s="10"/>
      <c r="F49" s="9" t="s">
        <v>130</v>
      </c>
      <c r="G49" s="16">
        <v>42451.0</v>
      </c>
      <c r="H49" s="9"/>
      <c r="I49" s="9"/>
      <c r="J49" s="9"/>
      <c r="K49" s="9"/>
      <c r="L49" s="9"/>
      <c r="M49" s="14"/>
      <c r="N49" s="14"/>
      <c r="O49" s="9"/>
      <c r="P49" s="15"/>
      <c r="Q49" s="15"/>
      <c r="R49" s="15"/>
      <c r="S49" s="15"/>
      <c r="T49" s="15"/>
      <c r="U49" s="15"/>
      <c r="V49" s="9"/>
      <c r="W49" s="9"/>
      <c r="X49" s="9"/>
      <c r="Y49" s="9"/>
      <c r="Z49" s="9"/>
      <c r="AA49" s="9"/>
      <c r="AB49" s="9"/>
    </row>
    <row r="50">
      <c r="A50" s="6"/>
      <c r="B50" s="9"/>
      <c r="C50" s="9"/>
      <c r="D50" s="9"/>
      <c r="E50" s="10"/>
      <c r="F50" s="9"/>
      <c r="G50" s="16"/>
      <c r="H50" s="9"/>
      <c r="I50" s="9"/>
      <c r="J50" s="9"/>
      <c r="K50" s="9"/>
      <c r="L50" s="9"/>
      <c r="M50" s="14"/>
      <c r="N50" s="14"/>
      <c r="O50" s="9"/>
      <c r="P50" s="15"/>
      <c r="Q50" s="15"/>
      <c r="R50" s="15"/>
      <c r="S50" s="15"/>
      <c r="T50" s="15"/>
      <c r="U50" s="15"/>
      <c r="V50" s="9"/>
      <c r="W50" s="9"/>
      <c r="X50" s="9"/>
      <c r="Y50" s="9"/>
      <c r="Z50" s="9"/>
      <c r="AA50" s="9"/>
      <c r="AB50" s="9"/>
    </row>
    <row r="51">
      <c r="A51" s="6">
        <f>COUNT(INDIRECT("$A"&amp;MATCH("Number",$A:A,0)+1&amp;":$A$"&amp;ROW()-1))+1</f>
        <v>16</v>
      </c>
      <c r="B51" s="18" t="s">
        <v>131</v>
      </c>
      <c r="C51" s="18" t="s">
        <v>132</v>
      </c>
      <c r="D51" s="9" t="s">
        <v>56</v>
      </c>
      <c r="E51" s="10">
        <v>34822.0</v>
      </c>
      <c r="F51" s="9" t="s">
        <v>133</v>
      </c>
      <c r="G51" s="16">
        <v>43533.0</v>
      </c>
      <c r="H51" s="9" t="s">
        <v>134</v>
      </c>
      <c r="I51" s="9" t="s">
        <v>135</v>
      </c>
      <c r="J51" s="9" t="s">
        <v>136</v>
      </c>
      <c r="K51" s="9" t="s">
        <v>20</v>
      </c>
      <c r="L51" s="9">
        <v>22026.0</v>
      </c>
      <c r="M51" s="30" t="str">
        <f>HYPERLINK("mailto:cchamplin13@gmail.com","cchamplin13@gmail.com")</f>
        <v>cchamplin13@gmail.com</v>
      </c>
      <c r="N51" s="9"/>
      <c r="O51" s="9"/>
      <c r="P51" s="15"/>
      <c r="Q51" s="15"/>
      <c r="R51" s="15"/>
      <c r="S51" s="15"/>
      <c r="T51" s="15"/>
      <c r="U51" s="15"/>
      <c r="V51" s="9"/>
      <c r="W51" s="9"/>
      <c r="X51" s="9"/>
      <c r="Y51" s="9"/>
      <c r="Z51" s="9"/>
      <c r="AA51" s="9"/>
      <c r="AB51" s="9"/>
    </row>
    <row r="52">
      <c r="A52" s="6"/>
      <c r="B52" s="9"/>
      <c r="C52" s="9"/>
      <c r="D52" s="9"/>
      <c r="E52" s="10"/>
      <c r="F52" s="9"/>
      <c r="G52" s="16"/>
      <c r="H52" s="9"/>
      <c r="I52" s="9"/>
      <c r="J52" s="9"/>
      <c r="K52" s="9"/>
      <c r="L52" s="9"/>
      <c r="M52" s="14"/>
      <c r="N52" s="14"/>
      <c r="O52" s="9"/>
      <c r="P52" s="15"/>
      <c r="Q52" s="15"/>
      <c r="R52" s="15"/>
      <c r="S52" s="15"/>
      <c r="T52" s="15"/>
      <c r="U52" s="15"/>
      <c r="V52" s="9"/>
      <c r="W52" s="9"/>
      <c r="X52" s="9"/>
      <c r="Y52" s="9"/>
      <c r="Z52" s="9"/>
      <c r="AA52" s="9"/>
      <c r="AB52" s="9"/>
    </row>
    <row r="53">
      <c r="A53" s="19">
        <f>COUNT(INDIRECT("$A"&amp;MATCH("Number",$A:A,0)+1&amp;":$A$"&amp;ROW()-1))+1</f>
        <v>17</v>
      </c>
      <c r="B53" s="8" t="s">
        <v>137</v>
      </c>
      <c r="C53" s="8" t="s">
        <v>138</v>
      </c>
      <c r="D53" s="9" t="s">
        <v>40</v>
      </c>
      <c r="E53" s="10">
        <v>29264.0</v>
      </c>
      <c r="F53" s="9" t="s">
        <v>139</v>
      </c>
      <c r="G53" s="16">
        <v>42070.0</v>
      </c>
      <c r="H53" s="9" t="s">
        <v>140</v>
      </c>
      <c r="I53" s="9" t="s">
        <v>141</v>
      </c>
      <c r="J53" s="9" t="s">
        <v>28</v>
      </c>
      <c r="K53" s="9" t="s">
        <v>83</v>
      </c>
      <c r="L53" s="9">
        <v>22556.0</v>
      </c>
      <c r="M53" s="9" t="s">
        <v>142</v>
      </c>
      <c r="N53" s="14"/>
      <c r="O53" s="9"/>
      <c r="P53" s="15"/>
      <c r="Q53" s="15"/>
      <c r="R53" s="15"/>
      <c r="S53" s="15"/>
      <c r="T53" s="15"/>
      <c r="U53" s="15"/>
      <c r="V53" s="9"/>
      <c r="W53" s="9"/>
      <c r="X53" s="9"/>
      <c r="Y53" s="9"/>
      <c r="Z53" s="9"/>
      <c r="AA53" s="9"/>
      <c r="AB53" s="9"/>
    </row>
    <row r="54">
      <c r="A54" s="6"/>
      <c r="B54" s="9"/>
      <c r="C54" s="9"/>
      <c r="D54" s="9"/>
      <c r="E54" s="10"/>
      <c r="F54" s="9"/>
      <c r="G54" s="16"/>
      <c r="H54" s="9"/>
      <c r="I54" s="9"/>
      <c r="J54" s="9"/>
      <c r="K54" s="9"/>
      <c r="L54" s="9"/>
      <c r="M54" s="14"/>
      <c r="N54" s="14"/>
      <c r="O54" s="9"/>
      <c r="P54" s="15"/>
      <c r="Q54" s="15"/>
      <c r="R54" s="15"/>
      <c r="S54" s="15"/>
      <c r="T54" s="15"/>
      <c r="U54" s="15"/>
      <c r="V54" s="9"/>
      <c r="W54" s="9"/>
      <c r="X54" s="9"/>
      <c r="Y54" s="9"/>
      <c r="Z54" s="9"/>
      <c r="AA54" s="9"/>
      <c r="AB54" s="9"/>
    </row>
    <row r="55">
      <c r="A55" s="6">
        <f>COUNT(INDIRECT("$A"&amp;MATCH("Number",$A:A,0)+1&amp;":$A$"&amp;ROW()-1))+1</f>
        <v>18</v>
      </c>
      <c r="B55" s="8" t="s">
        <v>143</v>
      </c>
      <c r="C55" s="8" t="s">
        <v>144</v>
      </c>
      <c r="D55" s="9" t="s">
        <v>56</v>
      </c>
      <c r="E55" s="10">
        <v>32708.0</v>
      </c>
      <c r="F55" s="9" t="s">
        <v>145</v>
      </c>
      <c r="G55" s="16">
        <v>41794.0</v>
      </c>
      <c r="H55" s="9">
        <v>3.054314249E9</v>
      </c>
      <c r="I55" s="9" t="s">
        <v>146</v>
      </c>
      <c r="J55" s="9" t="s">
        <v>28</v>
      </c>
      <c r="K55" s="9" t="s">
        <v>20</v>
      </c>
      <c r="L55" s="9">
        <v>22556.0</v>
      </c>
      <c r="M55" s="14" t="s">
        <v>147</v>
      </c>
      <c r="N55" s="14"/>
      <c r="O55" s="9"/>
      <c r="P55" s="15"/>
      <c r="Q55" s="15"/>
      <c r="R55" s="15"/>
      <c r="S55" s="15"/>
      <c r="T55" s="15"/>
      <c r="U55" s="15"/>
      <c r="V55" s="9"/>
      <c r="W55" s="9"/>
      <c r="X55" s="9"/>
      <c r="Y55" s="9"/>
      <c r="Z55" s="9"/>
      <c r="AA55" s="9"/>
      <c r="AB55" s="9"/>
    </row>
    <row r="56">
      <c r="A56" s="6"/>
      <c r="B56" s="9"/>
      <c r="C56" s="9"/>
      <c r="D56" s="9"/>
      <c r="E56" s="10"/>
      <c r="F56" s="9" t="s">
        <v>148</v>
      </c>
      <c r="G56" s="16">
        <v>43227.0</v>
      </c>
      <c r="H56" s="9"/>
      <c r="I56" s="9"/>
      <c r="J56" s="9"/>
      <c r="K56" s="9"/>
      <c r="L56" s="9"/>
      <c r="M56" s="14"/>
      <c r="N56" s="14"/>
      <c r="O56" s="9"/>
      <c r="P56" s="15"/>
      <c r="Q56" s="15"/>
      <c r="R56" s="15"/>
      <c r="S56" s="15"/>
      <c r="T56" s="15"/>
      <c r="U56" s="15"/>
      <c r="V56" s="9"/>
      <c r="W56" s="9"/>
      <c r="X56" s="9"/>
      <c r="Y56" s="9"/>
      <c r="Z56" s="9"/>
      <c r="AA56" s="9"/>
      <c r="AB56" s="9"/>
    </row>
    <row r="57">
      <c r="A57" s="6"/>
      <c r="B57" s="9"/>
      <c r="C57" s="9"/>
      <c r="D57" s="9"/>
      <c r="E57" s="10"/>
      <c r="F57" s="9"/>
      <c r="G57" s="16"/>
      <c r="H57" s="9"/>
      <c r="I57" s="9"/>
      <c r="J57" s="9"/>
      <c r="K57" s="9"/>
      <c r="L57" s="9"/>
      <c r="M57" s="14"/>
      <c r="N57" s="14"/>
      <c r="O57" s="9"/>
      <c r="P57" s="15"/>
      <c r="Q57" s="15"/>
      <c r="R57" s="15"/>
      <c r="S57" s="15"/>
      <c r="T57" s="15"/>
      <c r="U57" s="15"/>
      <c r="V57" s="9"/>
      <c r="W57" s="9"/>
      <c r="X57" s="9"/>
      <c r="Y57" s="9"/>
      <c r="Z57" s="9"/>
      <c r="AA57" s="9"/>
      <c r="AB57" s="9"/>
    </row>
    <row r="58">
      <c r="A58" s="6">
        <f>COUNT(INDIRECT("$A"&amp;MATCH("Number",$A:A,0)+1&amp;":$A$"&amp;ROW()-1))+1</f>
        <v>19</v>
      </c>
      <c r="B58" s="8" t="s">
        <v>149</v>
      </c>
      <c r="C58" s="8" t="s">
        <v>150</v>
      </c>
      <c r="D58" s="9" t="s">
        <v>32</v>
      </c>
      <c r="E58" s="10">
        <v>31008.0</v>
      </c>
      <c r="F58" s="9" t="s">
        <v>151</v>
      </c>
      <c r="G58" s="16">
        <v>40439.0</v>
      </c>
      <c r="H58" s="9" t="s">
        <v>152</v>
      </c>
      <c r="I58" s="9" t="s">
        <v>153</v>
      </c>
      <c r="J58" s="9" t="s">
        <v>28</v>
      </c>
      <c r="K58" s="9" t="s">
        <v>20</v>
      </c>
      <c r="L58" s="9">
        <v>22554.0</v>
      </c>
      <c r="M58" s="28" t="str">
        <f>HYPERLINK("mailto:darlene.hopkins84@gmail.com","darlene.hopkins84@gmail.com")</f>
        <v>darlene.hopkins84@gmail.com</v>
      </c>
      <c r="N58" s="9"/>
      <c r="O58" s="9"/>
      <c r="P58" s="15"/>
      <c r="Q58" s="15"/>
      <c r="R58" s="15"/>
      <c r="S58" s="15"/>
      <c r="T58" s="15"/>
      <c r="U58" s="15"/>
      <c r="V58" s="15"/>
      <c r="W58" s="9"/>
      <c r="X58" s="9"/>
      <c r="Y58" s="9"/>
      <c r="Z58" s="9"/>
      <c r="AA58" s="9"/>
      <c r="AB58" s="9"/>
    </row>
    <row r="59">
      <c r="A59" s="6"/>
      <c r="B59" s="9"/>
      <c r="C59" s="9"/>
      <c r="D59" s="9"/>
      <c r="E59" s="10"/>
      <c r="F59" s="9"/>
      <c r="G59" s="16"/>
      <c r="H59" s="9"/>
      <c r="I59" s="9"/>
      <c r="J59" s="9"/>
      <c r="K59" s="9"/>
      <c r="L59" s="9"/>
      <c r="M59" s="9"/>
      <c r="N59" s="9"/>
      <c r="O59" s="9"/>
      <c r="P59" s="15"/>
      <c r="Q59" s="15"/>
      <c r="R59" s="9"/>
      <c r="S59" s="15"/>
      <c r="T59" s="15"/>
      <c r="U59" s="15"/>
      <c r="V59" s="15"/>
      <c r="W59" s="9"/>
      <c r="X59" s="9"/>
      <c r="Y59" s="9"/>
      <c r="Z59" s="9"/>
      <c r="AA59" s="9"/>
      <c r="AB59" s="9"/>
    </row>
    <row r="60">
      <c r="A60" s="6">
        <f>COUNT(INDIRECT("$A"&amp;MATCH("Number",$A:A,0)+1&amp;":$A$"&amp;ROW()-1))+1</f>
        <v>20</v>
      </c>
      <c r="B60" s="8" t="s">
        <v>154</v>
      </c>
      <c r="C60" s="8" t="s">
        <v>155</v>
      </c>
      <c r="D60" s="9" t="s">
        <v>56</v>
      </c>
      <c r="E60" s="10">
        <v>32682.0</v>
      </c>
      <c r="F60" s="9" t="s">
        <v>156</v>
      </c>
      <c r="G60" s="16">
        <v>42830.0</v>
      </c>
      <c r="H60" s="9" t="s">
        <v>157</v>
      </c>
      <c r="I60" s="9" t="s">
        <v>158</v>
      </c>
      <c r="J60" s="9" t="s">
        <v>28</v>
      </c>
      <c r="K60" s="9" t="s">
        <v>20</v>
      </c>
      <c r="L60" s="9">
        <v>22554.0</v>
      </c>
      <c r="M60" s="28" t="str">
        <f>HYPERLINK("mailto:dasha-az@hotmail.com","dasha-az@hotmail.com")</f>
        <v>dasha-az@hotmail.com</v>
      </c>
      <c r="N60" s="9"/>
      <c r="O60" s="9"/>
      <c r="P60" s="15"/>
      <c r="Q60" s="15"/>
      <c r="R60" s="9"/>
      <c r="S60" s="15"/>
      <c r="T60" s="15"/>
      <c r="U60" s="15"/>
      <c r="V60" s="15"/>
      <c r="W60" s="9"/>
      <c r="X60" s="9"/>
      <c r="Y60" s="9"/>
      <c r="Z60" s="9"/>
      <c r="AA60" s="9"/>
      <c r="AB60" s="9"/>
    </row>
    <row r="61">
      <c r="A61" s="6"/>
      <c r="B61" s="9"/>
      <c r="C61" s="9"/>
      <c r="D61" s="9"/>
      <c r="E61" s="10"/>
      <c r="F61" s="9"/>
      <c r="G61" s="16"/>
      <c r="H61" s="9"/>
      <c r="I61" s="9"/>
      <c r="J61" s="9"/>
      <c r="K61" s="9"/>
      <c r="L61" s="9"/>
      <c r="M61" s="9"/>
      <c r="N61" s="9"/>
      <c r="O61" s="9"/>
      <c r="P61" s="15"/>
      <c r="Q61" s="15"/>
      <c r="R61" s="9"/>
      <c r="S61" s="15"/>
      <c r="T61" s="15"/>
      <c r="U61" s="15"/>
      <c r="V61" s="15"/>
      <c r="W61" s="9"/>
      <c r="X61" s="9"/>
      <c r="Y61" s="9"/>
      <c r="Z61" s="9"/>
      <c r="AA61" s="9"/>
      <c r="AB61" s="9"/>
    </row>
    <row r="62">
      <c r="A62" s="19">
        <f>COUNT(INDIRECT("$A"&amp;MATCH("Number",$A:A,0)+1&amp;":$A$"&amp;ROW()-1))+1</f>
        <v>21</v>
      </c>
      <c r="B62" s="18" t="s">
        <v>159</v>
      </c>
      <c r="C62" s="18" t="s">
        <v>160</v>
      </c>
      <c r="D62" s="9" t="s">
        <v>32</v>
      </c>
      <c r="E62" s="10">
        <v>29816.0</v>
      </c>
      <c r="F62" s="9" t="s">
        <v>161</v>
      </c>
      <c r="G62" s="16">
        <v>40816.0</v>
      </c>
      <c r="H62" s="34" t="s">
        <v>162</v>
      </c>
      <c r="I62" s="35" t="s">
        <v>163</v>
      </c>
      <c r="J62" s="9" t="s">
        <v>28</v>
      </c>
      <c r="K62" s="9" t="s">
        <v>20</v>
      </c>
      <c r="L62" s="9"/>
      <c r="M62" s="9" t="s">
        <v>164</v>
      </c>
      <c r="N62" s="9"/>
      <c r="O62" s="9"/>
      <c r="P62" s="15"/>
      <c r="Q62" s="15"/>
      <c r="R62" s="9"/>
      <c r="S62" s="15"/>
      <c r="T62" s="15"/>
      <c r="U62" s="15"/>
      <c r="V62" s="15"/>
      <c r="W62" s="9"/>
      <c r="X62" s="9"/>
      <c r="Y62" s="9"/>
      <c r="Z62" s="9"/>
      <c r="AA62" s="9"/>
      <c r="AB62" s="9"/>
    </row>
    <row r="63">
      <c r="A63" s="6"/>
      <c r="B63" s="9"/>
      <c r="C63" s="9"/>
      <c r="D63" s="9"/>
      <c r="E63" s="10"/>
      <c r="F63" s="9" t="s">
        <v>165</v>
      </c>
      <c r="G63" s="16">
        <v>41400.0</v>
      </c>
      <c r="H63" s="9"/>
      <c r="I63" s="9"/>
      <c r="J63" s="9"/>
      <c r="K63" s="9"/>
      <c r="L63" s="9"/>
      <c r="M63" s="9"/>
      <c r="N63" s="9"/>
      <c r="O63" s="9"/>
      <c r="P63" s="15"/>
      <c r="Q63" s="15"/>
      <c r="R63" s="9"/>
      <c r="S63" s="15"/>
      <c r="T63" s="15"/>
      <c r="U63" s="15"/>
      <c r="V63" s="15"/>
      <c r="W63" s="9"/>
      <c r="X63" s="9"/>
      <c r="Y63" s="9"/>
      <c r="Z63" s="9"/>
      <c r="AA63" s="9"/>
      <c r="AB63" s="9"/>
    </row>
    <row r="64">
      <c r="A64" s="6"/>
      <c r="B64" s="9"/>
      <c r="C64" s="9"/>
      <c r="D64" s="9"/>
      <c r="E64" s="10"/>
      <c r="F64" s="9"/>
      <c r="G64" s="16"/>
      <c r="H64" s="9"/>
      <c r="I64" s="9"/>
      <c r="J64" s="9"/>
      <c r="K64" s="9"/>
      <c r="L64" s="9"/>
      <c r="M64" s="9"/>
      <c r="N64" s="9"/>
      <c r="O64" s="9"/>
      <c r="P64" s="15"/>
      <c r="Q64" s="15"/>
      <c r="R64" s="9"/>
      <c r="S64" s="15"/>
      <c r="T64" s="15"/>
      <c r="U64" s="15"/>
      <c r="V64" s="15"/>
      <c r="W64" s="9"/>
      <c r="X64" s="9"/>
      <c r="Y64" s="9"/>
      <c r="Z64" s="9"/>
      <c r="AA64" s="9"/>
      <c r="AB64" s="9"/>
    </row>
    <row r="65">
      <c r="A65" s="6">
        <f>COUNT(INDIRECT("$A"&amp;MATCH("Number",$A:A,0)+1&amp;":$A$"&amp;ROW()-1))+1</f>
        <v>22</v>
      </c>
      <c r="B65" s="8" t="s">
        <v>159</v>
      </c>
      <c r="C65" s="8" t="s">
        <v>166</v>
      </c>
      <c r="D65" s="9" t="s">
        <v>32</v>
      </c>
      <c r="E65" s="10">
        <v>30781.0</v>
      </c>
      <c r="F65" s="9" t="s">
        <v>167</v>
      </c>
      <c r="G65" s="16">
        <v>42630.0</v>
      </c>
      <c r="H65" s="9" t="s">
        <v>168</v>
      </c>
      <c r="I65" s="9" t="s">
        <v>169</v>
      </c>
      <c r="J65" s="9" t="s">
        <v>28</v>
      </c>
      <c r="K65" s="9" t="s">
        <v>20</v>
      </c>
      <c r="L65" s="9">
        <v>22554.0</v>
      </c>
      <c r="M65" s="15" t="s">
        <v>170</v>
      </c>
      <c r="N65" s="15"/>
      <c r="O65" s="9"/>
      <c r="P65" s="15"/>
      <c r="Q65" s="15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6"/>
      <c r="B66" s="9"/>
      <c r="C66" s="9"/>
      <c r="D66" s="9"/>
      <c r="E66" s="10"/>
      <c r="F66" s="9"/>
      <c r="G66" s="16"/>
      <c r="H66" s="9"/>
      <c r="I66" s="9"/>
      <c r="J66" s="9"/>
      <c r="K66" s="9"/>
      <c r="L66" s="9"/>
      <c r="M66" s="9"/>
      <c r="N66" s="9"/>
      <c r="O66" s="9"/>
      <c r="P66" s="15"/>
      <c r="Q66" s="15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6">
        <f>COUNT(INDIRECT("$A"&amp;MATCH("Number",$A:A,0)+1&amp;":$A$"&amp;ROW()-1))+1</f>
        <v>23</v>
      </c>
      <c r="B67" s="18" t="s">
        <v>171</v>
      </c>
      <c r="C67" s="18" t="s">
        <v>172</v>
      </c>
      <c r="D67" s="9" t="s">
        <v>87</v>
      </c>
      <c r="E67" s="10">
        <v>31754.0</v>
      </c>
      <c r="F67" s="9" t="s">
        <v>173</v>
      </c>
      <c r="G67" s="16">
        <v>43369.0</v>
      </c>
      <c r="H67" s="9" t="s">
        <v>174</v>
      </c>
      <c r="I67" s="9" t="s">
        <v>175</v>
      </c>
      <c r="J67" s="9" t="s">
        <v>28</v>
      </c>
      <c r="K67" s="9" t="s">
        <v>20</v>
      </c>
      <c r="L67" s="9">
        <v>22556.0</v>
      </c>
      <c r="M67" s="28" t="str">
        <f>HYPERLINK("mailto:e.tusevska@yahoo.com","e.tusevska@yahoo.com")</f>
        <v>e.tusevska@yahoo.com</v>
      </c>
      <c r="N67" s="9"/>
      <c r="O67" s="9"/>
      <c r="P67" s="15"/>
      <c r="Q67" s="15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6"/>
      <c r="B68" s="9"/>
      <c r="C68" s="9"/>
      <c r="D68" s="9"/>
      <c r="E68" s="10"/>
      <c r="F68" s="9"/>
      <c r="G68" s="16"/>
      <c r="H68" s="9"/>
      <c r="I68" s="9"/>
      <c r="J68" s="9"/>
      <c r="K68" s="9"/>
      <c r="L68" s="9"/>
      <c r="M68" s="9"/>
      <c r="N68" s="9"/>
      <c r="O68" s="9"/>
      <c r="P68" s="15"/>
      <c r="Q68" s="15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6">
        <f>COUNT(INDIRECT("$A"&amp;MATCH("Number",$A:A,0)+1&amp;":$A$"&amp;ROW()-1))+1</f>
        <v>24</v>
      </c>
      <c r="B69" s="8" t="s">
        <v>176</v>
      </c>
      <c r="C69" s="8" t="s">
        <v>177</v>
      </c>
      <c r="D69" s="9" t="s">
        <v>40</v>
      </c>
      <c r="E69" s="10">
        <v>31538.0</v>
      </c>
      <c r="F69" s="9" t="s">
        <v>178</v>
      </c>
      <c r="G69" s="16">
        <v>41587.0</v>
      </c>
      <c r="H69" s="9" t="s">
        <v>179</v>
      </c>
      <c r="I69" s="9" t="s">
        <v>180</v>
      </c>
      <c r="J69" s="9" t="s">
        <v>28</v>
      </c>
      <c r="K69" s="9" t="s">
        <v>83</v>
      </c>
      <c r="L69" s="9">
        <v>22556.0</v>
      </c>
      <c r="M69" s="14" t="s">
        <v>181</v>
      </c>
      <c r="N69" s="15"/>
      <c r="O69" s="9"/>
      <c r="P69" s="15"/>
      <c r="Q69" s="15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6"/>
      <c r="B70" s="9"/>
      <c r="C70" s="15"/>
      <c r="D70" s="9"/>
      <c r="E70" s="10"/>
      <c r="F70" s="9" t="s">
        <v>182</v>
      </c>
      <c r="G70" s="10">
        <v>42277.0</v>
      </c>
      <c r="H70" s="9"/>
      <c r="I70" s="9"/>
      <c r="J70" s="9"/>
      <c r="K70" s="9"/>
      <c r="L70" s="9"/>
      <c r="M70" s="14"/>
      <c r="N70" s="14"/>
      <c r="O70" s="9"/>
      <c r="P70" s="15"/>
      <c r="Q70" s="15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6"/>
      <c r="B71" s="9"/>
      <c r="C71" s="9"/>
      <c r="D71" s="9"/>
      <c r="E71" s="10"/>
      <c r="F71" s="9" t="s">
        <v>183</v>
      </c>
      <c r="G71" s="16">
        <v>42844.0</v>
      </c>
      <c r="H71" s="9"/>
      <c r="I71" s="9"/>
      <c r="J71" s="9"/>
      <c r="K71" s="9"/>
      <c r="L71" s="9"/>
      <c r="M71" s="14"/>
      <c r="N71" s="14"/>
      <c r="O71" s="9"/>
      <c r="P71" s="15"/>
      <c r="Q71" s="15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6"/>
      <c r="B72" s="9"/>
      <c r="C72" s="9"/>
      <c r="D72" s="9"/>
      <c r="E72" s="10"/>
      <c r="F72" s="9"/>
      <c r="G72" s="16"/>
      <c r="H72" s="9"/>
      <c r="I72" s="9"/>
      <c r="J72" s="9"/>
      <c r="K72" s="9"/>
      <c r="L72" s="9"/>
      <c r="M72" s="14"/>
      <c r="N72" s="14"/>
      <c r="O72" s="9"/>
      <c r="P72" s="15"/>
      <c r="Q72" s="15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6">
        <f>COUNT(INDIRECT("$A"&amp;MATCH("Number",$A:A,0)+1&amp;":$A$"&amp;ROW()-1))+1</f>
        <v>25</v>
      </c>
      <c r="B73" s="8" t="s">
        <v>184</v>
      </c>
      <c r="C73" s="8" t="s">
        <v>185</v>
      </c>
      <c r="D73" s="9" t="s">
        <v>87</v>
      </c>
      <c r="E73" s="10">
        <v>33094.0</v>
      </c>
      <c r="F73" s="9" t="s">
        <v>186</v>
      </c>
      <c r="G73" s="16">
        <v>42983.0</v>
      </c>
      <c r="H73" s="9" t="s">
        <v>187</v>
      </c>
      <c r="I73" s="9" t="s">
        <v>188</v>
      </c>
      <c r="J73" s="9" t="s">
        <v>189</v>
      </c>
      <c r="K73" s="9" t="s">
        <v>20</v>
      </c>
      <c r="L73" s="9">
        <v>22580.0</v>
      </c>
      <c r="M73" s="15" t="s">
        <v>190</v>
      </c>
      <c r="N73" s="15"/>
      <c r="O73" s="9"/>
      <c r="P73" s="15"/>
      <c r="Q73" s="15"/>
      <c r="R73" s="9"/>
      <c r="S73" s="9"/>
      <c r="T73" s="9"/>
      <c r="U73" s="15"/>
      <c r="V73" s="15"/>
      <c r="W73" s="9"/>
      <c r="X73" s="9"/>
      <c r="Y73" s="9"/>
      <c r="Z73" s="9"/>
      <c r="AA73" s="9"/>
      <c r="AB73" s="9"/>
    </row>
    <row r="74">
      <c r="A74" s="6"/>
      <c r="B74" s="9"/>
      <c r="C74" s="9"/>
      <c r="D74" s="9"/>
      <c r="E74" s="10"/>
      <c r="F74" s="9"/>
      <c r="G74" s="16"/>
      <c r="H74" s="9"/>
      <c r="I74" s="9"/>
      <c r="J74" s="9"/>
      <c r="K74" s="9"/>
      <c r="L74" s="9"/>
      <c r="M74" s="23"/>
      <c r="N74" s="23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6">
        <f>COUNT(INDIRECT("$A"&amp;MATCH("Number",$A:A,0)+1&amp;":$A$"&amp;ROW()-1))+1</f>
        <v>26</v>
      </c>
      <c r="B75" s="8" t="s">
        <v>191</v>
      </c>
      <c r="C75" s="8" t="s">
        <v>192</v>
      </c>
      <c r="D75" s="15" t="s">
        <v>193</v>
      </c>
      <c r="E75" s="26">
        <v>33323.0</v>
      </c>
      <c r="F75" s="15" t="s">
        <v>194</v>
      </c>
      <c r="G75" s="27">
        <v>42832.0</v>
      </c>
      <c r="H75" s="15" t="s">
        <v>195</v>
      </c>
      <c r="I75" s="15" t="s">
        <v>196</v>
      </c>
      <c r="J75" s="15" t="s">
        <v>36</v>
      </c>
      <c r="K75" s="15" t="s">
        <v>20</v>
      </c>
      <c r="L75" s="15">
        <v>22134.0</v>
      </c>
      <c r="M75" s="15" t="s">
        <v>197</v>
      </c>
      <c r="N75" s="15"/>
      <c r="O75" s="15"/>
      <c r="P75" s="15"/>
      <c r="Q75" s="15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6"/>
      <c r="B76" s="9"/>
      <c r="C76" s="9"/>
      <c r="D76" s="9"/>
      <c r="E76" s="26"/>
      <c r="F76" s="15" t="s">
        <v>198</v>
      </c>
      <c r="G76" s="27">
        <v>43578.0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6"/>
      <c r="B77" s="9"/>
      <c r="C77" s="9"/>
      <c r="D77" s="9"/>
      <c r="E77" s="26"/>
      <c r="F77" s="15"/>
      <c r="G77" s="2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6">
        <f>COUNT(INDIRECT("$A"&amp;MATCH("Number",$A:A,0)+1&amp;":$A$"&amp;ROW()-1))+1</f>
        <v>27</v>
      </c>
      <c r="B78" s="8" t="s">
        <v>199</v>
      </c>
      <c r="C78" s="8" t="s">
        <v>200</v>
      </c>
      <c r="D78" s="9" t="s">
        <v>79</v>
      </c>
      <c r="E78" s="10">
        <v>34429.0</v>
      </c>
      <c r="F78" s="9" t="s">
        <v>201</v>
      </c>
      <c r="G78" s="16">
        <v>43315.0</v>
      </c>
      <c r="H78" s="9" t="s">
        <v>202</v>
      </c>
      <c r="I78" s="9" t="s">
        <v>203</v>
      </c>
      <c r="J78" s="9" t="s">
        <v>204</v>
      </c>
      <c r="K78" s="9" t="s">
        <v>20</v>
      </c>
      <c r="L78" s="9">
        <v>22485.0</v>
      </c>
      <c r="M78" s="30" t="str">
        <f>HYPERLINK("mailto:stallworth.hs@gmail.com","stallworth.hs@gmail.com")</f>
        <v>stallworth.hs@gmail.com</v>
      </c>
      <c r="N78" s="9"/>
      <c r="O78" s="9"/>
      <c r="P78" s="15"/>
      <c r="Q78" s="15"/>
      <c r="R78" s="9"/>
      <c r="S78" s="15"/>
      <c r="T78" s="15"/>
      <c r="U78" s="15"/>
      <c r="V78" s="9"/>
      <c r="W78" s="9"/>
      <c r="X78" s="9"/>
      <c r="Y78" s="9"/>
      <c r="Z78" s="9"/>
      <c r="AA78" s="9"/>
      <c r="AB78" s="9"/>
    </row>
    <row r="79">
      <c r="A79" s="6"/>
      <c r="B79" s="9"/>
      <c r="C79" s="9"/>
      <c r="D79" s="9"/>
      <c r="E79" s="10"/>
      <c r="F79" s="9"/>
      <c r="G79" s="16"/>
      <c r="H79" s="9"/>
      <c r="I79" s="9"/>
      <c r="J79" s="9"/>
      <c r="K79" s="9"/>
      <c r="L79" s="9"/>
      <c r="M79" s="14"/>
      <c r="N79" s="14"/>
      <c r="O79" s="9"/>
      <c r="P79" s="15"/>
      <c r="Q79" s="15"/>
      <c r="R79" s="9"/>
      <c r="S79" s="15"/>
      <c r="T79" s="15"/>
      <c r="U79" s="15"/>
      <c r="V79" s="9"/>
      <c r="W79" s="9"/>
      <c r="X79" s="9"/>
      <c r="Y79" s="9"/>
      <c r="Z79" s="9"/>
      <c r="AA79" s="9"/>
      <c r="AB79" s="9"/>
    </row>
    <row r="80">
      <c r="A80" s="6">
        <f>COUNT(INDIRECT("$A"&amp;MATCH("Number",$A:A,0)+1&amp;":$A$"&amp;ROW()-1))+1</f>
        <v>28</v>
      </c>
      <c r="B80" s="8" t="s">
        <v>205</v>
      </c>
      <c r="C80" s="8" t="s">
        <v>206</v>
      </c>
      <c r="D80" s="15" t="s">
        <v>32</v>
      </c>
      <c r="E80" s="26">
        <v>32184.0</v>
      </c>
      <c r="F80" s="15" t="s">
        <v>207</v>
      </c>
      <c r="G80" s="27">
        <v>42447.0</v>
      </c>
      <c r="H80" s="15" t="s">
        <v>208</v>
      </c>
      <c r="I80" s="15" t="s">
        <v>209</v>
      </c>
      <c r="J80" s="15" t="s">
        <v>28</v>
      </c>
      <c r="K80" s="15" t="s">
        <v>20</v>
      </c>
      <c r="L80" s="15">
        <v>22554.0</v>
      </c>
      <c r="M80" s="14" t="s">
        <v>210</v>
      </c>
      <c r="N80" s="15"/>
      <c r="O80" s="15"/>
      <c r="P80" s="15"/>
      <c r="Q80" s="1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6"/>
      <c r="B81" s="15"/>
      <c r="C81" s="9"/>
      <c r="D81" s="15"/>
      <c r="E81" s="26"/>
      <c r="F81" s="36" t="s">
        <v>211</v>
      </c>
      <c r="G81" s="32">
        <v>43937.0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6"/>
      <c r="B82" s="15"/>
      <c r="C82" s="9"/>
      <c r="D82" s="15"/>
      <c r="E82" s="26"/>
      <c r="F82" s="15"/>
      <c r="G82" s="2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6">
        <f>COUNT(INDIRECT("$A"&amp;MATCH("Number",$A:A,0)+1&amp;":$A$"&amp;ROW()-1))+1</f>
        <v>29</v>
      </c>
      <c r="B83" s="8" t="s">
        <v>212</v>
      </c>
      <c r="C83" s="37" t="s">
        <v>213</v>
      </c>
      <c r="D83" s="15" t="s">
        <v>101</v>
      </c>
      <c r="E83" s="26">
        <v>27627.0</v>
      </c>
      <c r="F83" s="13" t="s">
        <v>214</v>
      </c>
      <c r="G83" s="27">
        <v>34402.0</v>
      </c>
      <c r="H83" s="38">
        <v>5.402887423E9</v>
      </c>
      <c r="I83" s="15" t="s">
        <v>215</v>
      </c>
      <c r="J83" s="15" t="s">
        <v>19</v>
      </c>
      <c r="K83" s="15" t="s">
        <v>20</v>
      </c>
      <c r="L83" s="15">
        <v>22406.0</v>
      </c>
      <c r="M83" s="13" t="s">
        <v>216</v>
      </c>
      <c r="N83" s="15"/>
      <c r="O83" s="15"/>
      <c r="P83" s="15"/>
      <c r="Q83" s="15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6"/>
      <c r="B84" s="15"/>
      <c r="C84" s="39"/>
      <c r="D84" s="15"/>
      <c r="E84" s="26"/>
      <c r="F84" s="15" t="s">
        <v>217</v>
      </c>
      <c r="G84" s="27">
        <v>37211.0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6"/>
      <c r="B85" s="15"/>
      <c r="C85" s="39"/>
      <c r="D85" s="15"/>
      <c r="E85" s="26"/>
      <c r="F85" s="15" t="s">
        <v>218</v>
      </c>
      <c r="G85" s="27">
        <v>37909.0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6"/>
      <c r="B86" s="15"/>
      <c r="C86" s="39"/>
      <c r="D86" s="15"/>
      <c r="E86" s="26"/>
      <c r="F86" s="15" t="s">
        <v>219</v>
      </c>
      <c r="G86" s="27">
        <v>38863.0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6"/>
      <c r="B87" s="15"/>
      <c r="C87" s="23"/>
      <c r="D87" s="15"/>
      <c r="E87" s="26"/>
      <c r="F87" s="15" t="s">
        <v>220</v>
      </c>
      <c r="G87" s="27">
        <v>39743.0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6"/>
      <c r="B88" s="15"/>
      <c r="C88" s="9"/>
      <c r="D88" s="15"/>
      <c r="E88" s="26"/>
      <c r="F88" s="15" t="s">
        <v>221</v>
      </c>
      <c r="G88" s="27">
        <v>40464.0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6"/>
      <c r="B89" s="15"/>
      <c r="C89" s="9"/>
      <c r="D89" s="15"/>
      <c r="E89" s="26"/>
      <c r="F89" s="15"/>
      <c r="G89" s="2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6">
        <f>COUNT(INDIRECT("$A"&amp;MATCH("Number",$A:A,0)+1&amp;":$A$"&amp;ROW()-1))+1</f>
        <v>30</v>
      </c>
      <c r="B90" s="18" t="s">
        <v>222</v>
      </c>
      <c r="C90" s="18" t="s">
        <v>223</v>
      </c>
      <c r="D90" s="9" t="s">
        <v>24</v>
      </c>
      <c r="E90" s="10">
        <v>32379.0</v>
      </c>
      <c r="F90" s="9" t="s">
        <v>224</v>
      </c>
      <c r="G90" s="16">
        <v>43020.0</v>
      </c>
      <c r="H90" s="9" t="s">
        <v>225</v>
      </c>
      <c r="I90" s="9" t="s">
        <v>226</v>
      </c>
      <c r="J90" s="9" t="s">
        <v>28</v>
      </c>
      <c r="K90" s="9" t="s">
        <v>20</v>
      </c>
      <c r="L90" s="9">
        <v>22556.0</v>
      </c>
      <c r="M90" s="15" t="s">
        <v>227</v>
      </c>
      <c r="N90" s="15"/>
      <c r="O90" s="9"/>
      <c r="P90" s="15"/>
      <c r="Q90" s="15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6"/>
      <c r="B91" s="9"/>
      <c r="C91" s="9"/>
      <c r="D91" s="9"/>
      <c r="E91" s="10"/>
      <c r="F91" s="9"/>
      <c r="G91" s="16"/>
      <c r="H91" s="9"/>
      <c r="I91" s="9"/>
      <c r="J91" s="9"/>
      <c r="K91" s="9"/>
      <c r="L91" s="9"/>
      <c r="M91" s="15"/>
      <c r="N91" s="15"/>
      <c r="O91" s="9"/>
      <c r="P91" s="15"/>
      <c r="Q91" s="15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6">
        <f>COUNT(INDIRECT("$A"&amp;MATCH("Number",$A:A,0)+1&amp;":$A$"&amp;ROW()-1))+1</f>
        <v>31</v>
      </c>
      <c r="B92" s="8" t="s">
        <v>228</v>
      </c>
      <c r="C92" s="8" t="s">
        <v>229</v>
      </c>
      <c r="D92" s="9" t="s">
        <v>230</v>
      </c>
      <c r="E92" s="10">
        <v>32128.0</v>
      </c>
      <c r="F92" s="9" t="s">
        <v>231</v>
      </c>
      <c r="G92" s="16">
        <v>41608.0</v>
      </c>
      <c r="H92" s="9" t="s">
        <v>232</v>
      </c>
      <c r="I92" s="9" t="s">
        <v>233</v>
      </c>
      <c r="J92" s="9" t="s">
        <v>28</v>
      </c>
      <c r="K92" s="9" t="s">
        <v>20</v>
      </c>
      <c r="L92" s="9">
        <v>22556.0</v>
      </c>
      <c r="M92" s="14" t="s">
        <v>234</v>
      </c>
      <c r="N92" s="14"/>
      <c r="O92" s="9"/>
      <c r="P92" s="15"/>
      <c r="Q92" s="15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6"/>
      <c r="B93" s="9"/>
      <c r="C93" s="9"/>
      <c r="D93" s="9"/>
      <c r="E93" s="10"/>
      <c r="F93" s="9" t="s">
        <v>235</v>
      </c>
      <c r="G93" s="16">
        <v>42888.0</v>
      </c>
      <c r="H93" s="9"/>
      <c r="I93" s="9"/>
      <c r="J93" s="9"/>
      <c r="K93" s="9"/>
      <c r="L93" s="9"/>
      <c r="M93" s="14"/>
      <c r="N93" s="14"/>
      <c r="O93" s="9"/>
      <c r="P93" s="15"/>
      <c r="Q93" s="15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6"/>
      <c r="B94" s="9"/>
      <c r="C94" s="9"/>
      <c r="D94" s="9"/>
      <c r="E94" s="10"/>
      <c r="F94" s="9"/>
      <c r="G94" s="16"/>
      <c r="H94" s="9"/>
      <c r="I94" s="9"/>
      <c r="J94" s="9"/>
      <c r="K94" s="9"/>
      <c r="L94" s="9"/>
      <c r="M94" s="14"/>
      <c r="N94" s="14"/>
      <c r="O94" s="9"/>
      <c r="P94" s="15"/>
      <c r="Q94" s="15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6">
        <f>COUNT(INDIRECT("$A"&amp;MATCH("Number",$A:A,0)+1&amp;":$A$"&amp;ROW()-1))+1</f>
        <v>32</v>
      </c>
      <c r="B95" s="8" t="s">
        <v>236</v>
      </c>
      <c r="C95" s="8" t="s">
        <v>237</v>
      </c>
      <c r="D95" s="9" t="s">
        <v>238</v>
      </c>
      <c r="E95" s="10">
        <v>31260.0</v>
      </c>
      <c r="F95" s="9" t="s">
        <v>239</v>
      </c>
      <c r="G95" s="16">
        <v>41236.0</v>
      </c>
      <c r="H95" s="9" t="s">
        <v>240</v>
      </c>
      <c r="I95" s="9" t="s">
        <v>241</v>
      </c>
      <c r="J95" s="9" t="s">
        <v>28</v>
      </c>
      <c r="K95" s="9" t="s">
        <v>20</v>
      </c>
      <c r="L95" s="9">
        <v>22554.0</v>
      </c>
      <c r="M95" s="14" t="s">
        <v>242</v>
      </c>
      <c r="N95" s="15"/>
      <c r="O95" s="9"/>
      <c r="P95" s="15"/>
      <c r="Q95" s="15"/>
      <c r="R95" s="9"/>
      <c r="S95" s="9"/>
      <c r="T95" s="9"/>
      <c r="U95" s="9"/>
      <c r="V95" s="15"/>
      <c r="W95" s="9"/>
      <c r="X95" s="9"/>
      <c r="Y95" s="9"/>
      <c r="Z95" s="9"/>
      <c r="AA95" s="9"/>
      <c r="AB95" s="9"/>
    </row>
    <row r="96">
      <c r="A96" s="6"/>
      <c r="B96" s="9"/>
      <c r="C96" s="9"/>
      <c r="D96" s="9"/>
      <c r="E96" s="10"/>
      <c r="F96" s="9" t="s">
        <v>243</v>
      </c>
      <c r="G96" s="40">
        <v>43736.0</v>
      </c>
      <c r="H96" s="9"/>
      <c r="I96" s="9"/>
      <c r="J96" s="9"/>
      <c r="K96" s="9"/>
      <c r="L96" s="9"/>
      <c r="M96" s="15"/>
      <c r="N96" s="15"/>
      <c r="O96" s="9"/>
      <c r="P96" s="15"/>
      <c r="Q96" s="15"/>
      <c r="R96" s="9"/>
      <c r="S96" s="9"/>
      <c r="T96" s="9"/>
      <c r="U96" s="9"/>
      <c r="V96" s="15"/>
      <c r="W96" s="9"/>
      <c r="X96" s="9"/>
      <c r="Y96" s="9"/>
      <c r="Z96" s="9"/>
      <c r="AA96" s="9"/>
      <c r="AB96" s="9"/>
    </row>
    <row r="97">
      <c r="A97" s="6"/>
      <c r="B97" s="9"/>
      <c r="C97" s="9"/>
      <c r="D97" s="9"/>
      <c r="E97" s="10"/>
      <c r="F97" s="9"/>
      <c r="G97" s="16"/>
      <c r="H97" s="9"/>
      <c r="I97" s="9"/>
      <c r="J97" s="9"/>
      <c r="K97" s="9"/>
      <c r="L97" s="9"/>
      <c r="M97" s="15"/>
      <c r="N97" s="15"/>
      <c r="O97" s="9"/>
      <c r="P97" s="15"/>
      <c r="Q97" s="15"/>
      <c r="R97" s="9"/>
      <c r="S97" s="9"/>
      <c r="T97" s="9"/>
      <c r="U97" s="9"/>
      <c r="V97" s="15"/>
      <c r="W97" s="9"/>
      <c r="X97" s="9"/>
      <c r="Y97" s="9"/>
      <c r="Z97" s="9"/>
      <c r="AA97" s="9"/>
      <c r="AB97" s="9"/>
    </row>
    <row r="98">
      <c r="A98" s="19">
        <f>COUNT(INDIRECT("$A"&amp;MATCH("Number",$A:A,0)+1&amp;":$A$"&amp;ROW()-1))+1</f>
        <v>33</v>
      </c>
      <c r="B98" s="8" t="s">
        <v>244</v>
      </c>
      <c r="C98" s="8" t="s">
        <v>245</v>
      </c>
      <c r="D98" s="9" t="s">
        <v>15</v>
      </c>
      <c r="E98" s="10">
        <v>32290.0</v>
      </c>
      <c r="F98" s="12" t="s">
        <v>246</v>
      </c>
      <c r="G98" s="11">
        <v>43712.0</v>
      </c>
      <c r="H98" s="41">
        <v>5.402886193E9</v>
      </c>
      <c r="I98" s="13" t="s">
        <v>247</v>
      </c>
      <c r="J98" s="9" t="s">
        <v>28</v>
      </c>
      <c r="K98" s="9" t="s">
        <v>20</v>
      </c>
      <c r="L98" s="9">
        <v>22554.0</v>
      </c>
      <c r="M98" s="13" t="s">
        <v>248</v>
      </c>
      <c r="N98" s="14"/>
      <c r="O98" s="9"/>
      <c r="P98" s="15"/>
      <c r="Q98" s="15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6"/>
      <c r="B99" s="9"/>
      <c r="C99" s="9"/>
      <c r="D99" s="9"/>
      <c r="E99" s="10"/>
      <c r="F99" s="9"/>
      <c r="G99" s="16"/>
      <c r="H99" s="9"/>
      <c r="I99" s="9"/>
      <c r="J99" s="9"/>
      <c r="K99" s="9"/>
      <c r="L99" s="9"/>
      <c r="M99" s="14"/>
      <c r="N99" s="14"/>
      <c r="O99" s="9"/>
      <c r="P99" s="15"/>
      <c r="Q99" s="15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6">
        <f>COUNT(INDIRECT("$A"&amp;MATCH("Number",$A:A,0)+1&amp;":$A$"&amp;ROW()-1))+1</f>
        <v>34</v>
      </c>
      <c r="B100" s="8" t="s">
        <v>244</v>
      </c>
      <c r="C100" s="8" t="s">
        <v>249</v>
      </c>
      <c r="D100" s="9" t="s">
        <v>24</v>
      </c>
      <c r="E100" s="10">
        <v>29149.0</v>
      </c>
      <c r="F100" s="9" t="s">
        <v>250</v>
      </c>
      <c r="G100" s="16">
        <v>42755.0</v>
      </c>
      <c r="H100" s="9" t="s">
        <v>251</v>
      </c>
      <c r="I100" s="9" t="s">
        <v>252</v>
      </c>
      <c r="J100" s="9" t="s">
        <v>28</v>
      </c>
      <c r="K100" s="9" t="s">
        <v>20</v>
      </c>
      <c r="L100" s="9">
        <v>22554.0</v>
      </c>
      <c r="M100" s="30" t="str">
        <f>HYPERLINK("mailto:jenniferlaming@outlook.com","jenniferlaming@outlook.com")</f>
        <v>jenniferlaming@outlook.com</v>
      </c>
      <c r="N100" s="9"/>
      <c r="O100" s="9"/>
      <c r="P100" s="15"/>
      <c r="Q100" s="15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6"/>
      <c r="B101" s="9"/>
      <c r="C101" s="9"/>
      <c r="D101" s="9"/>
      <c r="E101" s="10"/>
      <c r="F101" s="9"/>
      <c r="G101" s="16"/>
      <c r="H101" s="9"/>
      <c r="I101" s="9"/>
      <c r="J101" s="9"/>
      <c r="K101" s="9"/>
      <c r="L101" s="9"/>
      <c r="M101" s="15"/>
      <c r="N101" s="15"/>
      <c r="O101" s="9"/>
      <c r="P101" s="15"/>
      <c r="Q101" s="15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6">
        <f>COUNT(INDIRECT("$A"&amp;MATCH("Number",$A:A,0)+1&amp;":$A$"&amp;ROW()-1))+1</f>
        <v>35</v>
      </c>
      <c r="B102" s="8" t="s">
        <v>244</v>
      </c>
      <c r="C102" s="8" t="s">
        <v>253</v>
      </c>
      <c r="D102" s="15" t="s">
        <v>254</v>
      </c>
      <c r="E102" s="26">
        <v>27109.0</v>
      </c>
      <c r="F102" s="15" t="s">
        <v>255</v>
      </c>
      <c r="G102" s="27">
        <v>39978.0</v>
      </c>
      <c r="H102" s="15" t="s">
        <v>256</v>
      </c>
      <c r="I102" s="15" t="s">
        <v>257</v>
      </c>
      <c r="J102" s="15" t="s">
        <v>28</v>
      </c>
      <c r="K102" s="15" t="s">
        <v>20</v>
      </c>
      <c r="L102" s="15">
        <v>22556.0</v>
      </c>
      <c r="M102" s="15" t="s">
        <v>258</v>
      </c>
      <c r="N102" s="15"/>
      <c r="O102" s="15"/>
      <c r="P102" s="15"/>
      <c r="Q102" s="15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6"/>
      <c r="B103" s="15"/>
      <c r="C103" s="9"/>
      <c r="D103" s="15"/>
      <c r="E103" s="26"/>
      <c r="F103" s="15"/>
      <c r="G103" s="2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6">
        <f>COUNT(INDIRECT("$A"&amp;MATCH("Number",$A:A,0)+1&amp;":$A$"&amp;ROW()-1))+1</f>
        <v>36</v>
      </c>
      <c r="B104" s="8" t="s">
        <v>244</v>
      </c>
      <c r="C104" s="8" t="s">
        <v>259</v>
      </c>
      <c r="D104" s="9" t="s">
        <v>32</v>
      </c>
      <c r="E104" s="10">
        <v>30523.0</v>
      </c>
      <c r="F104" s="9" t="s">
        <v>260</v>
      </c>
      <c r="G104" s="16">
        <v>42540.0</v>
      </c>
      <c r="H104" s="9" t="s">
        <v>261</v>
      </c>
      <c r="I104" s="9" t="s">
        <v>262</v>
      </c>
      <c r="J104" s="9" t="s">
        <v>28</v>
      </c>
      <c r="K104" s="9" t="s">
        <v>20</v>
      </c>
      <c r="L104" s="9">
        <v>22554.0</v>
      </c>
      <c r="M104" s="28" t="str">
        <f>HYPERLINK("mailto:jwitt08@gmail.com","jwitt08@gmail.com")</f>
        <v>jwitt08@gmail.com</v>
      </c>
      <c r="N104" s="9"/>
      <c r="O104" s="9"/>
      <c r="P104" s="15"/>
      <c r="Q104" s="15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6"/>
      <c r="B105" s="9"/>
      <c r="C105" s="9"/>
      <c r="D105" s="9"/>
      <c r="E105" s="10"/>
      <c r="F105" s="9"/>
      <c r="G105" s="16"/>
      <c r="H105" s="9"/>
      <c r="I105" s="9"/>
      <c r="J105" s="9"/>
      <c r="K105" s="9"/>
      <c r="L105" s="9"/>
      <c r="M105" s="9"/>
      <c r="N105" s="9"/>
      <c r="O105" s="9"/>
      <c r="P105" s="15"/>
      <c r="Q105" s="15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6">
        <f>COUNT(INDIRECT("$A"&amp;MATCH("Number",$A:A,0)+1&amp;":$A$"&amp;ROW()-1))+1</f>
        <v>37</v>
      </c>
      <c r="B106" s="8" t="s">
        <v>263</v>
      </c>
      <c r="C106" s="8" t="s">
        <v>264</v>
      </c>
      <c r="D106" s="15" t="s">
        <v>32</v>
      </c>
      <c r="E106" s="26">
        <v>30816.0</v>
      </c>
      <c r="F106" s="15" t="s">
        <v>265</v>
      </c>
      <c r="G106" s="27">
        <v>38230.0</v>
      </c>
      <c r="H106" s="15" t="s">
        <v>266</v>
      </c>
      <c r="I106" s="15" t="s">
        <v>267</v>
      </c>
      <c r="J106" s="15" t="s">
        <v>28</v>
      </c>
      <c r="K106" s="15" t="s">
        <v>20</v>
      </c>
      <c r="L106" s="15">
        <v>22554.0</v>
      </c>
      <c r="M106" s="15" t="s">
        <v>268</v>
      </c>
      <c r="N106" s="15"/>
      <c r="O106" s="15"/>
      <c r="P106" s="15"/>
      <c r="Q106" s="15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6"/>
      <c r="B107" s="15"/>
      <c r="C107" s="9"/>
      <c r="D107" s="15"/>
      <c r="E107" s="26"/>
      <c r="F107" s="15" t="s">
        <v>269</v>
      </c>
      <c r="G107" s="27">
        <v>42416.0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42"/>
      <c r="B108" s="15"/>
      <c r="C108" s="9"/>
      <c r="D108" s="15"/>
      <c r="E108" s="26"/>
      <c r="F108" s="15"/>
      <c r="G108" s="27"/>
      <c r="H108" s="15"/>
      <c r="I108" s="43"/>
      <c r="J108" s="15"/>
      <c r="K108" s="15"/>
      <c r="L108" s="15"/>
      <c r="M108" s="43"/>
      <c r="N108" s="14"/>
      <c r="O108" s="15"/>
      <c r="P108" s="15"/>
      <c r="Q108" s="15"/>
      <c r="R108" s="15"/>
      <c r="S108" s="15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19">
        <f>COUNT(INDIRECT("$A"&amp;MATCH("Number",$A:A,0)+1&amp;":$A$"&amp;ROW()-1))+1</f>
        <v>38</v>
      </c>
      <c r="B109" s="18" t="s">
        <v>270</v>
      </c>
      <c r="C109" s="18" t="s">
        <v>271</v>
      </c>
      <c r="D109" s="15" t="s">
        <v>15</v>
      </c>
      <c r="E109" s="26">
        <v>33464.0</v>
      </c>
      <c r="F109" s="13" t="s">
        <v>272</v>
      </c>
      <c r="G109" s="27">
        <v>42401.0</v>
      </c>
      <c r="H109" s="41">
        <v>2.097284424E9</v>
      </c>
      <c r="I109" s="13" t="s">
        <v>273</v>
      </c>
      <c r="J109" s="15" t="s">
        <v>28</v>
      </c>
      <c r="K109" s="15" t="s">
        <v>20</v>
      </c>
      <c r="L109" s="15">
        <v>22554.0</v>
      </c>
      <c r="M109" s="13" t="s">
        <v>274</v>
      </c>
      <c r="N109" s="14"/>
      <c r="O109" s="15"/>
      <c r="P109" s="15"/>
      <c r="Q109" s="15"/>
      <c r="R109" s="15"/>
      <c r="S109" s="15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6"/>
      <c r="B110" s="15"/>
      <c r="C110" s="9"/>
      <c r="D110" s="15"/>
      <c r="E110" s="26"/>
      <c r="F110" s="15" t="s">
        <v>275</v>
      </c>
      <c r="G110" s="27">
        <v>42914.0</v>
      </c>
      <c r="H110" s="15"/>
      <c r="I110" s="15"/>
      <c r="J110" s="15"/>
      <c r="K110" s="15"/>
      <c r="L110" s="15"/>
      <c r="M110" s="14"/>
      <c r="N110" s="14"/>
      <c r="O110" s="15"/>
      <c r="P110" s="15"/>
      <c r="Q110" s="15"/>
      <c r="R110" s="15"/>
      <c r="S110" s="15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6"/>
      <c r="B111" s="15"/>
      <c r="C111" s="9"/>
      <c r="D111" s="15"/>
      <c r="E111" s="26"/>
      <c r="F111" s="15"/>
      <c r="G111" s="27"/>
      <c r="H111" s="15"/>
      <c r="I111" s="15"/>
      <c r="J111" s="15"/>
      <c r="K111" s="15"/>
      <c r="L111" s="15"/>
      <c r="M111" s="14"/>
      <c r="N111" s="14"/>
      <c r="O111" s="15"/>
      <c r="P111" s="15"/>
      <c r="Q111" s="15"/>
      <c r="R111" s="15"/>
      <c r="S111" s="15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6">
        <f>COUNT(INDIRECT("$A"&amp;MATCH("Number",$A:A,0)+1&amp;":$A$"&amp;ROW()-1))+1</f>
        <v>39</v>
      </c>
      <c r="B112" s="8" t="s">
        <v>276</v>
      </c>
      <c r="C112" s="8" t="s">
        <v>277</v>
      </c>
      <c r="D112" s="9" t="s">
        <v>32</v>
      </c>
      <c r="E112" s="10">
        <v>29317.0</v>
      </c>
      <c r="F112" s="9" t="s">
        <v>278</v>
      </c>
      <c r="G112" s="16">
        <v>41787.0</v>
      </c>
      <c r="H112" s="9" t="s">
        <v>279</v>
      </c>
      <c r="I112" s="9" t="s">
        <v>280</v>
      </c>
      <c r="J112" s="9" t="s">
        <v>28</v>
      </c>
      <c r="K112" s="9" t="s">
        <v>83</v>
      </c>
      <c r="L112" s="9">
        <v>22556.0</v>
      </c>
      <c r="M112" s="14" t="s">
        <v>281</v>
      </c>
      <c r="N112" s="15"/>
      <c r="O112" s="15"/>
      <c r="P112" s="15"/>
      <c r="Q112" s="15"/>
      <c r="R112" s="9"/>
      <c r="S112" s="15"/>
      <c r="T112" s="15"/>
      <c r="U112" s="15"/>
      <c r="V112" s="9"/>
      <c r="W112" s="9"/>
      <c r="X112" s="9"/>
      <c r="Y112" s="9"/>
      <c r="Z112" s="9"/>
      <c r="AA112" s="9"/>
      <c r="AB112" s="9"/>
    </row>
    <row r="113">
      <c r="A113" s="6"/>
      <c r="B113" s="9"/>
      <c r="C113" s="9"/>
      <c r="D113" s="9"/>
      <c r="E113" s="10"/>
      <c r="F113" s="9" t="s">
        <v>282</v>
      </c>
      <c r="G113" s="16">
        <v>42465.0</v>
      </c>
      <c r="H113" s="9"/>
      <c r="I113" s="9"/>
      <c r="J113" s="9"/>
      <c r="K113" s="9"/>
      <c r="L113" s="9"/>
      <c r="M113" s="14"/>
      <c r="N113" s="14"/>
      <c r="O113" s="9"/>
      <c r="P113" s="15"/>
      <c r="Q113" s="15"/>
      <c r="R113" s="9"/>
      <c r="S113" s="9"/>
      <c r="T113" s="15"/>
      <c r="U113" s="15"/>
      <c r="V113" s="9"/>
      <c r="W113" s="9"/>
      <c r="X113" s="9"/>
      <c r="Y113" s="9"/>
      <c r="Z113" s="9"/>
      <c r="AA113" s="9"/>
      <c r="AB113" s="9"/>
    </row>
    <row r="114">
      <c r="A114" s="6"/>
      <c r="B114" s="9"/>
      <c r="C114" s="9"/>
      <c r="D114" s="9"/>
      <c r="E114" s="10"/>
      <c r="F114" s="9" t="s">
        <v>283</v>
      </c>
      <c r="G114" s="16">
        <v>43693.0</v>
      </c>
      <c r="H114" s="9"/>
      <c r="I114" s="9"/>
      <c r="J114" s="9"/>
      <c r="K114" s="9"/>
      <c r="L114" s="9"/>
      <c r="M114" s="14"/>
      <c r="N114" s="14"/>
      <c r="O114" s="9"/>
      <c r="P114" s="15"/>
      <c r="Q114" s="15"/>
      <c r="R114" s="9"/>
      <c r="S114" s="9"/>
      <c r="T114" s="15"/>
      <c r="U114" s="15"/>
      <c r="V114" s="9"/>
      <c r="W114" s="9"/>
      <c r="X114" s="9"/>
      <c r="Y114" s="9"/>
      <c r="Z114" s="9"/>
      <c r="AA114" s="9"/>
      <c r="AB114" s="9"/>
    </row>
    <row r="115">
      <c r="A115" s="6"/>
      <c r="B115" s="9"/>
      <c r="C115" s="9"/>
      <c r="D115" s="9"/>
      <c r="E115" s="10"/>
      <c r="F115" s="9"/>
      <c r="G115" s="16"/>
      <c r="H115" s="9"/>
      <c r="I115" s="9"/>
      <c r="J115" s="9"/>
      <c r="K115" s="9"/>
      <c r="L115" s="9"/>
      <c r="M115" s="14"/>
      <c r="N115" s="14"/>
      <c r="O115" s="9"/>
      <c r="P115" s="15"/>
      <c r="Q115" s="15"/>
      <c r="R115" s="9"/>
      <c r="S115" s="9"/>
      <c r="T115" s="15"/>
      <c r="U115" s="15"/>
      <c r="V115" s="9"/>
      <c r="W115" s="9"/>
      <c r="X115" s="9"/>
      <c r="Y115" s="9"/>
      <c r="Z115" s="9"/>
      <c r="AA115" s="9"/>
      <c r="AB115" s="9"/>
    </row>
    <row r="116">
      <c r="A116" s="6">
        <f>COUNT(INDIRECT("$A"&amp;MATCH("Number",$A:A,0)+1&amp;":$A$"&amp;ROW()-1))+1</f>
        <v>40</v>
      </c>
      <c r="B116" s="8" t="s">
        <v>284</v>
      </c>
      <c r="C116" s="8" t="s">
        <v>285</v>
      </c>
      <c r="D116" s="9" t="s">
        <v>40</v>
      </c>
      <c r="E116" s="10" t="s">
        <v>286</v>
      </c>
      <c r="F116" s="9" t="s">
        <v>283</v>
      </c>
      <c r="G116" s="16">
        <v>41628.0</v>
      </c>
      <c r="H116" s="9" t="s">
        <v>287</v>
      </c>
      <c r="I116" s="9" t="s">
        <v>288</v>
      </c>
      <c r="J116" s="9" t="s">
        <v>28</v>
      </c>
      <c r="K116" s="9" t="s">
        <v>20</v>
      </c>
      <c r="L116" s="9">
        <v>22554.0</v>
      </c>
      <c r="M116" s="14" t="s">
        <v>289</v>
      </c>
      <c r="N116" s="15"/>
      <c r="O116" s="15"/>
      <c r="P116" s="15"/>
      <c r="Q116" s="15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6"/>
      <c r="B117" s="9"/>
      <c r="C117" s="9"/>
      <c r="D117" s="9"/>
      <c r="E117" s="10"/>
      <c r="F117" s="9" t="s">
        <v>290</v>
      </c>
      <c r="G117" s="16">
        <v>42111.0</v>
      </c>
      <c r="H117" s="9"/>
      <c r="I117" s="9"/>
      <c r="J117" s="9"/>
      <c r="K117" s="9"/>
      <c r="L117" s="9"/>
      <c r="M117" s="9"/>
      <c r="N117" s="9"/>
      <c r="O117" s="9"/>
      <c r="P117" s="15"/>
      <c r="Q117" s="15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6"/>
      <c r="B118" s="9"/>
      <c r="C118" s="9"/>
      <c r="D118" s="9"/>
      <c r="E118" s="10"/>
      <c r="F118" s="9"/>
      <c r="G118" s="16"/>
      <c r="H118" s="9"/>
      <c r="I118" s="9"/>
      <c r="J118" s="9"/>
      <c r="K118" s="9"/>
      <c r="L118" s="9"/>
      <c r="M118" s="9"/>
      <c r="N118" s="9"/>
      <c r="O118" s="9"/>
      <c r="P118" s="15"/>
      <c r="Q118" s="15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6"/>
      <c r="B119" s="9"/>
      <c r="C119" s="9"/>
      <c r="D119" s="9"/>
      <c r="E119" s="10"/>
      <c r="F119" s="9"/>
      <c r="G119" s="16"/>
      <c r="H119" s="9"/>
      <c r="I119" s="9"/>
      <c r="J119" s="9"/>
      <c r="K119" s="9"/>
      <c r="L119" s="9"/>
      <c r="M119" s="9"/>
      <c r="N119" s="9"/>
      <c r="O119" s="9"/>
      <c r="P119" s="15"/>
      <c r="Q119" s="15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6">
        <f>COUNT(INDIRECT("$A"&amp;MATCH("Number",$A:A,0)+1&amp;":$A$"&amp;ROW()-1))+1</f>
        <v>41</v>
      </c>
      <c r="B120" s="8" t="s">
        <v>291</v>
      </c>
      <c r="C120" s="8" t="s">
        <v>292</v>
      </c>
      <c r="D120" s="9" t="s">
        <v>32</v>
      </c>
      <c r="E120" s="10">
        <v>31168.0</v>
      </c>
      <c r="F120" s="9" t="s">
        <v>57</v>
      </c>
      <c r="G120" s="16">
        <v>41124.0</v>
      </c>
      <c r="H120" s="9" t="s">
        <v>293</v>
      </c>
      <c r="I120" s="9" t="s">
        <v>294</v>
      </c>
      <c r="J120" s="9" t="s">
        <v>28</v>
      </c>
      <c r="K120" s="9" t="s">
        <v>20</v>
      </c>
      <c r="L120" s="9">
        <v>22554.0</v>
      </c>
      <c r="M120" s="14" t="s">
        <v>295</v>
      </c>
      <c r="N120" s="15"/>
      <c r="O120" s="9"/>
      <c r="P120" s="15"/>
      <c r="Q120" s="33"/>
      <c r="R120" s="15"/>
      <c r="S120" s="15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6"/>
      <c r="B121" s="9"/>
      <c r="C121" s="9"/>
      <c r="D121" s="9"/>
      <c r="E121" s="10"/>
      <c r="F121" s="9" t="s">
        <v>296</v>
      </c>
      <c r="G121" s="16">
        <v>41776.0</v>
      </c>
      <c r="H121" s="9"/>
      <c r="I121" s="9"/>
      <c r="J121" s="9"/>
      <c r="K121" s="9"/>
      <c r="L121" s="9"/>
      <c r="M121" s="14"/>
      <c r="N121" s="14"/>
      <c r="O121" s="9"/>
      <c r="P121" s="15"/>
      <c r="Q121" s="33"/>
      <c r="R121" s="15"/>
      <c r="S121" s="15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6"/>
      <c r="B122" s="9"/>
      <c r="C122" s="9"/>
      <c r="D122" s="9"/>
      <c r="E122" s="10"/>
      <c r="F122" s="9" t="s">
        <v>297</v>
      </c>
      <c r="G122" s="16">
        <v>42803.0</v>
      </c>
      <c r="H122" s="9"/>
      <c r="I122" s="9"/>
      <c r="J122" s="9"/>
      <c r="K122" s="9"/>
      <c r="L122" s="9"/>
      <c r="M122" s="14"/>
      <c r="N122" s="14"/>
      <c r="O122" s="9"/>
      <c r="P122" s="15"/>
      <c r="Q122" s="33"/>
      <c r="R122" s="15"/>
      <c r="S122" s="15"/>
      <c r="T122" s="15"/>
      <c r="U122" s="15"/>
      <c r="V122" s="9"/>
      <c r="W122" s="9"/>
      <c r="X122" s="9"/>
      <c r="Y122" s="9"/>
      <c r="Z122" s="9"/>
      <c r="AA122" s="9"/>
      <c r="AB122" s="9"/>
    </row>
    <row r="123">
      <c r="A123" s="6"/>
      <c r="B123" s="9"/>
      <c r="C123" s="9"/>
      <c r="D123" s="9"/>
      <c r="E123" s="10"/>
      <c r="F123" s="9" t="s">
        <v>298</v>
      </c>
      <c r="G123" s="16">
        <v>43425.0</v>
      </c>
      <c r="H123" s="9"/>
      <c r="I123" s="9"/>
      <c r="J123" s="9"/>
      <c r="K123" s="9"/>
      <c r="L123" s="9"/>
      <c r="M123" s="14"/>
      <c r="N123" s="14"/>
      <c r="O123" s="9"/>
      <c r="P123" s="15"/>
      <c r="Q123" s="33"/>
      <c r="R123" s="15"/>
      <c r="S123" s="15"/>
      <c r="T123" s="15"/>
      <c r="U123" s="15"/>
      <c r="V123" s="9"/>
      <c r="W123" s="9"/>
      <c r="X123" s="9"/>
      <c r="Y123" s="9"/>
      <c r="Z123" s="9"/>
      <c r="AA123" s="9"/>
      <c r="AB123" s="9"/>
    </row>
    <row r="124">
      <c r="A124" s="6"/>
      <c r="B124" s="9"/>
      <c r="C124" s="9"/>
      <c r="D124" s="9"/>
      <c r="E124" s="10"/>
      <c r="F124" s="9"/>
      <c r="G124" s="16"/>
      <c r="H124" s="9"/>
      <c r="I124" s="9"/>
      <c r="J124" s="9"/>
      <c r="K124" s="9"/>
      <c r="L124" s="9"/>
      <c r="M124" s="14"/>
      <c r="N124" s="14"/>
      <c r="O124" s="9"/>
      <c r="P124" s="15"/>
      <c r="Q124" s="33"/>
      <c r="R124" s="15"/>
      <c r="S124" s="15"/>
      <c r="T124" s="15"/>
      <c r="U124" s="15"/>
      <c r="V124" s="9"/>
      <c r="W124" s="9"/>
      <c r="X124" s="9"/>
      <c r="Y124" s="9"/>
      <c r="Z124" s="9"/>
      <c r="AA124" s="9"/>
      <c r="AB124" s="9"/>
    </row>
    <row r="125">
      <c r="A125" s="19">
        <f>COUNT(INDIRECT("$A"&amp;MATCH("Number",$A:A,0)+1&amp;":$A$"&amp;ROW()-1))+1</f>
        <v>42</v>
      </c>
      <c r="B125" s="8" t="s">
        <v>299</v>
      </c>
      <c r="C125" s="8" t="s">
        <v>300</v>
      </c>
      <c r="D125" s="9" t="s">
        <v>40</v>
      </c>
      <c r="E125" s="16">
        <v>29911.0</v>
      </c>
      <c r="F125" s="9" t="s">
        <v>301</v>
      </c>
      <c r="G125" s="15"/>
      <c r="H125" s="9" t="s">
        <v>302</v>
      </c>
      <c r="I125" s="9" t="s">
        <v>303</v>
      </c>
      <c r="J125" s="9" t="s">
        <v>136</v>
      </c>
      <c r="K125" s="9" t="s">
        <v>20</v>
      </c>
      <c r="L125" s="44">
        <v>22025.0</v>
      </c>
      <c r="M125" s="21" t="s">
        <v>304</v>
      </c>
      <c r="N125" s="14"/>
      <c r="O125" s="9"/>
      <c r="P125" s="15"/>
      <c r="Q125" s="33"/>
      <c r="R125" s="15"/>
      <c r="S125" s="15"/>
      <c r="T125" s="15"/>
      <c r="U125" s="15"/>
      <c r="V125" s="9"/>
      <c r="W125" s="9"/>
      <c r="X125" s="9"/>
      <c r="Y125" s="9"/>
      <c r="Z125" s="9"/>
      <c r="AA125" s="9"/>
      <c r="AB125" s="9"/>
    </row>
    <row r="126">
      <c r="A126" s="6"/>
      <c r="B126" s="9"/>
      <c r="C126" s="9"/>
      <c r="D126" s="9"/>
      <c r="E126" s="10"/>
      <c r="F126" s="9"/>
      <c r="G126" s="16"/>
      <c r="H126" s="9"/>
      <c r="I126" s="9"/>
      <c r="J126" s="9"/>
      <c r="K126" s="9"/>
      <c r="L126" s="9"/>
      <c r="M126" s="15"/>
      <c r="N126" s="14"/>
      <c r="O126" s="9"/>
      <c r="P126" s="15"/>
      <c r="Q126" s="33"/>
      <c r="R126" s="15"/>
      <c r="S126" s="15"/>
      <c r="T126" s="15"/>
      <c r="U126" s="15"/>
      <c r="V126" s="9"/>
      <c r="W126" s="9"/>
      <c r="X126" s="9"/>
      <c r="Y126" s="9"/>
      <c r="Z126" s="9"/>
      <c r="AA126" s="9"/>
      <c r="AB126" s="9"/>
    </row>
    <row r="127">
      <c r="A127" s="6">
        <f>COUNT(INDIRECT("$A"&amp;MATCH("Number",$A:A,0)+1&amp;":$A$"&amp;ROW()-1))+1</f>
        <v>43</v>
      </c>
      <c r="B127" s="8" t="s">
        <v>305</v>
      </c>
      <c r="C127" s="8" t="s">
        <v>306</v>
      </c>
      <c r="D127" s="15" t="s">
        <v>79</v>
      </c>
      <c r="E127" s="26" t="s">
        <v>307</v>
      </c>
      <c r="F127" s="15" t="s">
        <v>308</v>
      </c>
      <c r="G127" s="27">
        <v>42116.0</v>
      </c>
      <c r="H127" s="15" t="s">
        <v>309</v>
      </c>
      <c r="I127" s="15" t="s">
        <v>310</v>
      </c>
      <c r="J127" s="15" t="s">
        <v>28</v>
      </c>
      <c r="K127" s="15" t="s">
        <v>20</v>
      </c>
      <c r="L127" s="15">
        <v>22554.0</v>
      </c>
      <c r="M127" s="14" t="s">
        <v>311</v>
      </c>
      <c r="N127" s="15"/>
      <c r="O127" s="15"/>
      <c r="P127" s="15"/>
      <c r="Q127" s="15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6"/>
      <c r="B128" s="15"/>
      <c r="C128" s="9"/>
      <c r="D128" s="15"/>
      <c r="E128" s="26"/>
      <c r="F128" s="15"/>
      <c r="G128" s="2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6">
        <f>COUNT(INDIRECT("$A"&amp;MATCH("Number",$A:A,0)+1&amp;":$A$"&amp;ROW()-1))+1</f>
        <v>44</v>
      </c>
      <c r="B129" s="18" t="s">
        <v>312</v>
      </c>
      <c r="C129" s="18" t="s">
        <v>313</v>
      </c>
      <c r="D129" s="15" t="s">
        <v>56</v>
      </c>
      <c r="E129" s="26">
        <v>34015.0</v>
      </c>
      <c r="F129" s="15" t="s">
        <v>314</v>
      </c>
      <c r="G129" s="27">
        <v>41322.0</v>
      </c>
      <c r="H129" s="15" t="s">
        <v>315</v>
      </c>
      <c r="I129" s="15" t="s">
        <v>316</v>
      </c>
      <c r="J129" s="15" t="s">
        <v>28</v>
      </c>
      <c r="K129" s="15" t="s">
        <v>20</v>
      </c>
      <c r="L129" s="15">
        <v>22556.0</v>
      </c>
      <c r="M129" s="15" t="s">
        <v>317</v>
      </c>
      <c r="N129" s="15"/>
      <c r="O129" s="15"/>
      <c r="P129" s="15"/>
      <c r="Q129" s="15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6"/>
      <c r="B130" s="15"/>
      <c r="C130" s="9"/>
      <c r="D130" s="15"/>
      <c r="E130" s="26"/>
      <c r="F130" s="15" t="s">
        <v>318</v>
      </c>
      <c r="G130" s="27">
        <v>41947.0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6"/>
      <c r="B131" s="15"/>
      <c r="C131" s="9"/>
      <c r="D131" s="15"/>
      <c r="E131" s="26"/>
      <c r="F131" s="15" t="s">
        <v>57</v>
      </c>
      <c r="G131" s="27">
        <v>43114.0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6"/>
      <c r="B132" s="15"/>
      <c r="C132" s="9"/>
      <c r="D132" s="15"/>
      <c r="E132" s="26"/>
      <c r="F132" s="15" t="s">
        <v>319</v>
      </c>
      <c r="G132" s="27">
        <v>43693.0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6"/>
      <c r="B133" s="15"/>
      <c r="C133" s="9"/>
      <c r="D133" s="15"/>
      <c r="E133" s="26"/>
      <c r="F133" s="15"/>
      <c r="G133" s="2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19">
        <f>COUNT(INDIRECT("$A"&amp;MATCH("Number",$A:A,0)+1&amp;":$A$"&amp;ROW()-1))+1</f>
        <v>45</v>
      </c>
      <c r="B134" s="18" t="s">
        <v>312</v>
      </c>
      <c r="C134" s="18" t="s">
        <v>320</v>
      </c>
      <c r="D134" s="15" t="s">
        <v>40</v>
      </c>
      <c r="E134" s="26">
        <v>29648.0</v>
      </c>
      <c r="F134" s="15" t="s">
        <v>321</v>
      </c>
      <c r="G134" s="27">
        <v>42612.0</v>
      </c>
      <c r="H134" s="9" t="s">
        <v>322</v>
      </c>
      <c r="I134" s="15" t="s">
        <v>323</v>
      </c>
      <c r="J134" s="15" t="s">
        <v>28</v>
      </c>
      <c r="K134" s="15" t="s">
        <v>20</v>
      </c>
      <c r="L134" s="15">
        <v>22554.0</v>
      </c>
      <c r="M134" s="9" t="s">
        <v>324</v>
      </c>
      <c r="N134" s="15"/>
      <c r="O134" s="15"/>
      <c r="P134" s="15"/>
      <c r="Q134" s="15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6"/>
      <c r="B135" s="15"/>
      <c r="C135" s="9"/>
      <c r="D135" s="15"/>
      <c r="E135" s="26"/>
      <c r="F135" s="15" t="s">
        <v>325</v>
      </c>
      <c r="G135" s="27">
        <v>43386.0</v>
      </c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6"/>
      <c r="B136" s="15"/>
      <c r="C136" s="9"/>
      <c r="D136" s="15"/>
      <c r="E136" s="26"/>
      <c r="F136" s="15"/>
      <c r="G136" s="2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19">
        <f>COUNT(INDIRECT("$A"&amp;MATCH("Number",$A:A,0)+1&amp;":$A$"&amp;ROW()-1))+1</f>
        <v>46</v>
      </c>
      <c r="B137" s="8" t="s">
        <v>326</v>
      </c>
      <c r="C137" s="8" t="s">
        <v>327</v>
      </c>
      <c r="D137" s="15" t="s">
        <v>40</v>
      </c>
      <c r="E137" s="26">
        <v>31264.0</v>
      </c>
      <c r="F137" s="15" t="s">
        <v>328</v>
      </c>
      <c r="G137" s="27">
        <v>42766.0</v>
      </c>
      <c r="H137" s="15">
        <v>3.014816571E9</v>
      </c>
      <c r="I137" s="15" t="s">
        <v>329</v>
      </c>
      <c r="J137" s="15" t="s">
        <v>28</v>
      </c>
      <c r="K137" s="15" t="s">
        <v>20</v>
      </c>
      <c r="L137" s="15">
        <v>22554.0</v>
      </c>
      <c r="M137" s="21" t="s">
        <v>330</v>
      </c>
      <c r="N137" s="15"/>
      <c r="O137" s="15"/>
      <c r="P137" s="15"/>
      <c r="Q137" s="15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6"/>
      <c r="B138" s="15"/>
      <c r="C138" s="9"/>
      <c r="D138" s="15"/>
      <c r="E138" s="26"/>
      <c r="F138" s="15" t="s">
        <v>331</v>
      </c>
      <c r="G138" s="15" t="s">
        <v>332</v>
      </c>
      <c r="H138" s="15"/>
      <c r="I138" s="15"/>
      <c r="J138" s="15"/>
      <c r="K138" s="15"/>
      <c r="L138" s="15"/>
      <c r="M138" s="24"/>
      <c r="N138" s="15"/>
      <c r="O138" s="15"/>
      <c r="P138" s="15"/>
      <c r="Q138" s="15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6"/>
      <c r="B139" s="15"/>
      <c r="C139" s="9"/>
      <c r="D139" s="15"/>
      <c r="E139" s="26"/>
      <c r="F139" s="15"/>
      <c r="G139" s="2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6">
        <f>COUNT(INDIRECT("$A"&amp;MATCH("Number",$A:A,0)+1&amp;":$A$"&amp;ROW()-1))+1</f>
        <v>47</v>
      </c>
      <c r="B140" s="8" t="s">
        <v>326</v>
      </c>
      <c r="C140" s="8" t="s">
        <v>333</v>
      </c>
      <c r="D140" s="9" t="s">
        <v>334</v>
      </c>
      <c r="E140" s="10">
        <v>30695.0</v>
      </c>
      <c r="F140" s="9" t="s">
        <v>335</v>
      </c>
      <c r="G140" s="16">
        <v>42438.0</v>
      </c>
      <c r="H140" s="9" t="s">
        <v>336</v>
      </c>
      <c r="I140" s="9" t="s">
        <v>337</v>
      </c>
      <c r="J140" s="9" t="s">
        <v>28</v>
      </c>
      <c r="K140" s="9" t="s">
        <v>20</v>
      </c>
      <c r="L140" s="9">
        <v>22554.0</v>
      </c>
      <c r="M140" s="15" t="s">
        <v>338</v>
      </c>
      <c r="N140" s="15"/>
      <c r="O140" s="9"/>
      <c r="P140" s="15"/>
      <c r="Q140" s="15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6"/>
      <c r="B141" s="9"/>
      <c r="C141" s="9"/>
      <c r="D141" s="9"/>
      <c r="E141" s="10"/>
      <c r="F141" s="9"/>
      <c r="G141" s="16"/>
      <c r="H141" s="9"/>
      <c r="I141" s="9"/>
      <c r="J141" s="9"/>
      <c r="K141" s="9"/>
      <c r="L141" s="9"/>
      <c r="M141" s="15"/>
      <c r="N141" s="15"/>
      <c r="O141" s="9"/>
      <c r="P141" s="15"/>
      <c r="Q141" s="15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6"/>
      <c r="B142" s="8" t="s">
        <v>339</v>
      </c>
      <c r="C142" s="8" t="s">
        <v>340</v>
      </c>
      <c r="D142" s="9" t="s">
        <v>238</v>
      </c>
      <c r="E142" s="10">
        <v>33924.0</v>
      </c>
      <c r="F142" s="9" t="s">
        <v>341</v>
      </c>
      <c r="G142" s="16">
        <v>42366.0</v>
      </c>
      <c r="H142" s="45">
        <v>2.096312979E9</v>
      </c>
      <c r="I142" s="9" t="s">
        <v>342</v>
      </c>
      <c r="J142" s="9" t="s">
        <v>28</v>
      </c>
      <c r="K142" s="9" t="s">
        <v>20</v>
      </c>
      <c r="L142" s="9">
        <v>22556.0</v>
      </c>
      <c r="M142" s="9" t="s">
        <v>343</v>
      </c>
      <c r="N142" s="15"/>
      <c r="O142" s="9"/>
      <c r="P142" s="15"/>
      <c r="Q142" s="15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6"/>
      <c r="B143" s="9"/>
      <c r="C143" s="9"/>
      <c r="D143" s="9"/>
      <c r="E143" s="10"/>
      <c r="F143" s="9" t="s">
        <v>344</v>
      </c>
      <c r="G143" s="46">
        <v>43466.0</v>
      </c>
      <c r="H143" s="9"/>
      <c r="I143" s="9"/>
      <c r="J143" s="9"/>
      <c r="K143" s="9"/>
      <c r="L143" s="9"/>
      <c r="M143" s="15"/>
      <c r="N143" s="15"/>
      <c r="O143" s="9"/>
      <c r="P143" s="15"/>
      <c r="Q143" s="15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6"/>
      <c r="B144" s="9"/>
      <c r="C144" s="9"/>
      <c r="D144" s="9"/>
      <c r="E144" s="10"/>
      <c r="F144" s="9"/>
      <c r="G144" s="9"/>
      <c r="H144" s="9"/>
      <c r="I144" s="9"/>
      <c r="J144" s="9"/>
      <c r="K144" s="9"/>
      <c r="L144" s="9"/>
      <c r="M144" s="15"/>
      <c r="N144" s="15"/>
      <c r="O144" s="9"/>
      <c r="P144" s="15"/>
      <c r="Q144" s="15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6">
        <f>COUNT(INDIRECT("$A"&amp;MATCH("Number",$A:A,0)+1&amp;":$A$"&amp;ROW()-1))+1</f>
        <v>48</v>
      </c>
      <c r="B145" s="8" t="s">
        <v>345</v>
      </c>
      <c r="C145" s="8" t="s">
        <v>346</v>
      </c>
      <c r="D145" s="9" t="s">
        <v>87</v>
      </c>
      <c r="E145" s="10">
        <v>34576.0</v>
      </c>
      <c r="F145" s="9" t="s">
        <v>57</v>
      </c>
      <c r="G145" s="16">
        <v>42439.0</v>
      </c>
      <c r="H145" s="9" t="s">
        <v>347</v>
      </c>
      <c r="I145" s="9" t="s">
        <v>348</v>
      </c>
      <c r="J145" s="9" t="s">
        <v>28</v>
      </c>
      <c r="K145" s="9" t="s">
        <v>20</v>
      </c>
      <c r="L145" s="9">
        <v>22554.0</v>
      </c>
      <c r="M145" s="15" t="s">
        <v>349</v>
      </c>
      <c r="N145" s="15"/>
      <c r="O145" s="9"/>
      <c r="P145" s="15"/>
      <c r="Q145" s="15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6"/>
      <c r="B146" s="9"/>
      <c r="C146" s="9"/>
      <c r="D146" s="9"/>
      <c r="E146" s="10"/>
      <c r="F146" s="9" t="s">
        <v>350</v>
      </c>
      <c r="G146" s="16">
        <v>43215.0</v>
      </c>
      <c r="H146" s="9"/>
      <c r="I146" s="9"/>
      <c r="J146" s="9"/>
      <c r="K146" s="9"/>
      <c r="L146" s="9"/>
      <c r="M146" s="15"/>
      <c r="N146" s="15"/>
      <c r="O146" s="9"/>
      <c r="P146" s="15"/>
      <c r="Q146" s="15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6"/>
      <c r="B147" s="9"/>
      <c r="C147" s="9"/>
      <c r="D147" s="9"/>
      <c r="E147" s="10"/>
      <c r="F147" s="47" t="s">
        <v>351</v>
      </c>
      <c r="G147" s="48">
        <v>43990.0</v>
      </c>
      <c r="H147" s="9"/>
      <c r="I147" s="9"/>
      <c r="J147" s="9"/>
      <c r="K147" s="9"/>
      <c r="L147" s="9"/>
      <c r="M147" s="15"/>
      <c r="N147" s="15"/>
      <c r="O147" s="9"/>
      <c r="P147" s="15"/>
      <c r="Q147" s="15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6"/>
      <c r="B148" s="9"/>
      <c r="C148" s="9"/>
      <c r="D148" s="9"/>
      <c r="E148" s="10"/>
      <c r="F148" s="9"/>
      <c r="G148" s="16"/>
      <c r="H148" s="9"/>
      <c r="I148" s="9"/>
      <c r="J148" s="9"/>
      <c r="K148" s="9"/>
      <c r="L148" s="9"/>
      <c r="M148" s="15"/>
      <c r="N148" s="15"/>
      <c r="O148" s="9"/>
      <c r="P148" s="15"/>
      <c r="Q148" s="15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6">
        <f>COUNT(INDIRECT("$A"&amp;MATCH("Number",$A:A,0)+1&amp;":$A$"&amp;ROW()-1))+1</f>
        <v>49</v>
      </c>
      <c r="B149" s="18" t="s">
        <v>352</v>
      </c>
      <c r="C149" s="18" t="s">
        <v>353</v>
      </c>
      <c r="D149" s="9" t="s">
        <v>56</v>
      </c>
      <c r="E149" s="10">
        <v>32309.0</v>
      </c>
      <c r="F149" s="9" t="s">
        <v>354</v>
      </c>
      <c r="G149" s="16">
        <v>39655.0</v>
      </c>
      <c r="H149" s="9">
        <v>5.712642777E9</v>
      </c>
      <c r="I149" s="9" t="s">
        <v>355</v>
      </c>
      <c r="J149" s="9" t="s">
        <v>28</v>
      </c>
      <c r="K149" s="9" t="s">
        <v>20</v>
      </c>
      <c r="L149" s="9">
        <v>22554.0</v>
      </c>
      <c r="M149" s="15" t="s">
        <v>356</v>
      </c>
      <c r="N149" s="15"/>
      <c r="O149" s="9"/>
      <c r="P149" s="15"/>
      <c r="Q149" s="15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6"/>
      <c r="B150" s="9"/>
      <c r="C150" s="9"/>
      <c r="D150" s="9"/>
      <c r="E150" s="10"/>
      <c r="F150" s="9" t="s">
        <v>357</v>
      </c>
      <c r="G150" s="16">
        <v>42352.0</v>
      </c>
      <c r="H150" s="9"/>
      <c r="I150" s="9"/>
      <c r="J150" s="9"/>
      <c r="K150" s="9"/>
      <c r="L150" s="9"/>
      <c r="M150" s="15"/>
      <c r="N150" s="15"/>
      <c r="O150" s="9"/>
      <c r="P150" s="15"/>
      <c r="Q150" s="15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6"/>
      <c r="B151" s="9"/>
      <c r="C151" s="9"/>
      <c r="D151" s="9"/>
      <c r="E151" s="10"/>
      <c r="F151" s="9" t="s">
        <v>30</v>
      </c>
      <c r="G151" s="16">
        <v>42748.0</v>
      </c>
      <c r="H151" s="9"/>
      <c r="I151" s="9"/>
      <c r="J151" s="9"/>
      <c r="K151" s="9"/>
      <c r="L151" s="9"/>
      <c r="M151" s="15"/>
      <c r="N151" s="15"/>
      <c r="O151" s="9"/>
      <c r="P151" s="15"/>
      <c r="Q151" s="15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6"/>
      <c r="B152" s="9"/>
      <c r="C152" s="9"/>
      <c r="D152" s="9"/>
      <c r="E152" s="10"/>
      <c r="F152" s="9"/>
      <c r="G152" s="16"/>
      <c r="H152" s="9"/>
      <c r="I152" s="9"/>
      <c r="J152" s="9"/>
      <c r="K152" s="9"/>
      <c r="L152" s="9"/>
      <c r="M152" s="15"/>
      <c r="N152" s="15"/>
      <c r="O152" s="9"/>
      <c r="P152" s="15"/>
      <c r="Q152" s="15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6">
        <f>COUNT(INDIRECT("$A"&amp;MATCH("Number",$A:A,0)+1&amp;":$A$"&amp;ROW()-1))+1</f>
        <v>50</v>
      </c>
      <c r="B153" s="18" t="s">
        <v>358</v>
      </c>
      <c r="C153" s="18" t="s">
        <v>359</v>
      </c>
      <c r="D153" s="9" t="s">
        <v>87</v>
      </c>
      <c r="E153" s="10">
        <v>33352.0</v>
      </c>
      <c r="F153" s="9" t="s">
        <v>360</v>
      </c>
      <c r="G153" s="16">
        <v>43428.0</v>
      </c>
      <c r="H153" s="9" t="s">
        <v>361</v>
      </c>
      <c r="I153" s="9" t="s">
        <v>362</v>
      </c>
      <c r="J153" s="9" t="s">
        <v>28</v>
      </c>
      <c r="K153" s="9" t="s">
        <v>20</v>
      </c>
      <c r="L153" s="9">
        <v>22556.0</v>
      </c>
      <c r="M153" s="9" t="s">
        <v>363</v>
      </c>
      <c r="N153" s="15"/>
      <c r="O153" s="9"/>
      <c r="P153" s="15"/>
      <c r="Q153" s="15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49"/>
      <c r="B154" s="15"/>
      <c r="C154" s="15"/>
      <c r="D154" s="15"/>
      <c r="E154" s="26"/>
      <c r="F154" s="15"/>
      <c r="G154" s="27"/>
      <c r="H154" s="15"/>
      <c r="I154" s="15"/>
      <c r="J154" s="15"/>
      <c r="K154" s="15"/>
      <c r="L154" s="15"/>
      <c r="M154" s="3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>
      <c r="A155" s="6">
        <f>COUNT(INDIRECT("$A"&amp;MATCH("Number",$A:A,0)+1&amp;":$A$"&amp;ROW()-1))+1</f>
        <v>51</v>
      </c>
      <c r="B155" s="18" t="s">
        <v>364</v>
      </c>
      <c r="C155" s="18" t="s">
        <v>365</v>
      </c>
      <c r="D155" s="9" t="s">
        <v>87</v>
      </c>
      <c r="E155" s="10">
        <v>31776.0</v>
      </c>
      <c r="F155" s="9" t="s">
        <v>366</v>
      </c>
      <c r="G155" s="16">
        <v>42918.0</v>
      </c>
      <c r="H155" s="9" t="s">
        <v>367</v>
      </c>
      <c r="I155" s="9" t="s">
        <v>368</v>
      </c>
      <c r="J155" s="9" t="s">
        <v>28</v>
      </c>
      <c r="K155" s="9" t="s">
        <v>20</v>
      </c>
      <c r="L155" s="9">
        <v>22555.0</v>
      </c>
      <c r="M155" s="14" t="s">
        <v>369</v>
      </c>
      <c r="N155" s="14"/>
      <c r="O155" s="9"/>
      <c r="P155" s="15"/>
      <c r="Q155" s="15"/>
      <c r="R155" s="15"/>
      <c r="S155" s="15"/>
      <c r="T155" s="15"/>
      <c r="U155" s="15"/>
      <c r="V155" s="9"/>
      <c r="W155" s="9"/>
      <c r="X155" s="9"/>
      <c r="Y155" s="9"/>
      <c r="Z155" s="9"/>
      <c r="AA155" s="9"/>
      <c r="AB155" s="9"/>
    </row>
    <row r="156">
      <c r="A156" s="6"/>
      <c r="B156" s="9"/>
      <c r="C156" s="9"/>
      <c r="D156" s="9"/>
      <c r="E156" s="10"/>
      <c r="F156" s="47" t="s">
        <v>121</v>
      </c>
      <c r="G156" s="48">
        <v>44003.0</v>
      </c>
      <c r="H156" s="9"/>
      <c r="I156" s="9" t="s">
        <v>370</v>
      </c>
      <c r="J156" s="9" t="s">
        <v>28</v>
      </c>
      <c r="K156" s="9" t="s">
        <v>20</v>
      </c>
      <c r="L156" s="9">
        <v>22554.0</v>
      </c>
      <c r="M156" s="14"/>
      <c r="N156" s="14"/>
      <c r="O156" s="9"/>
      <c r="P156" s="15"/>
      <c r="Q156" s="15"/>
      <c r="R156" s="15"/>
      <c r="S156" s="15"/>
      <c r="T156" s="15"/>
      <c r="U156" s="15"/>
      <c r="V156" s="9"/>
      <c r="W156" s="9"/>
      <c r="X156" s="9"/>
      <c r="Y156" s="9"/>
      <c r="Z156" s="9"/>
      <c r="AA156" s="9"/>
      <c r="AB156" s="9"/>
    </row>
    <row r="157">
      <c r="A157" s="6"/>
      <c r="B157" s="9"/>
      <c r="C157" s="9"/>
      <c r="D157" s="9"/>
      <c r="E157" s="10"/>
      <c r="F157" s="9"/>
      <c r="G157" s="16"/>
      <c r="H157" s="9"/>
      <c r="I157" s="9"/>
      <c r="J157" s="9"/>
      <c r="K157" s="9"/>
      <c r="L157" s="9"/>
      <c r="M157" s="14"/>
      <c r="N157" s="14"/>
      <c r="O157" s="9"/>
      <c r="P157" s="15"/>
      <c r="Q157" s="15"/>
      <c r="R157" s="15"/>
      <c r="S157" s="15"/>
      <c r="T157" s="15"/>
      <c r="U157" s="15"/>
      <c r="V157" s="9"/>
      <c r="W157" s="9"/>
      <c r="X157" s="9"/>
      <c r="Y157" s="9"/>
      <c r="Z157" s="9"/>
      <c r="AA157" s="9"/>
      <c r="AB157" s="9"/>
    </row>
    <row r="158">
      <c r="A158" s="6">
        <f>COUNT(INDIRECT("$A"&amp;MATCH("Number",$A:A,0)+1&amp;":$A$"&amp;ROW()-1))+1</f>
        <v>52</v>
      </c>
      <c r="B158" s="8" t="s">
        <v>371</v>
      </c>
      <c r="C158" s="8" t="s">
        <v>372</v>
      </c>
      <c r="D158" s="9" t="s">
        <v>64</v>
      </c>
      <c r="E158" s="10">
        <v>30970.0</v>
      </c>
      <c r="F158" s="9" t="s">
        <v>373</v>
      </c>
      <c r="G158" s="16">
        <v>43094.0</v>
      </c>
      <c r="H158" s="9" t="s">
        <v>374</v>
      </c>
      <c r="I158" s="9" t="s">
        <v>375</v>
      </c>
      <c r="J158" s="9" t="s">
        <v>28</v>
      </c>
      <c r="K158" s="9" t="s">
        <v>20</v>
      </c>
      <c r="L158" s="9">
        <v>22556.0</v>
      </c>
      <c r="M158" s="30" t="str">
        <f>HYPERLINK("mailto:angelinwaiting17@gmail.com","angelinwaiting17@gmail.com")</f>
        <v>angelinwaiting17@gmail.com</v>
      </c>
      <c r="N158" s="9"/>
      <c r="O158" s="9"/>
      <c r="P158" s="15"/>
      <c r="Q158" s="15"/>
      <c r="R158" s="9"/>
      <c r="S158" s="9"/>
      <c r="T158" s="9"/>
      <c r="U158" s="9"/>
      <c r="V158" s="15"/>
      <c r="W158" s="9"/>
      <c r="X158" s="9"/>
      <c r="Y158" s="9"/>
      <c r="Z158" s="9"/>
      <c r="AA158" s="9"/>
      <c r="AB158" s="9"/>
    </row>
    <row r="159">
      <c r="A159" s="6"/>
      <c r="B159" s="9"/>
      <c r="C159" s="9"/>
      <c r="D159" s="9"/>
      <c r="E159" s="10"/>
      <c r="F159" s="9" t="s">
        <v>376</v>
      </c>
      <c r="G159" s="16">
        <v>42129.0</v>
      </c>
      <c r="H159" s="9"/>
      <c r="I159" s="9"/>
      <c r="J159" s="9"/>
      <c r="K159" s="9"/>
      <c r="L159" s="9"/>
      <c r="M159" s="15"/>
      <c r="N159" s="15"/>
      <c r="O159" s="9"/>
      <c r="P159" s="15"/>
      <c r="Q159" s="15"/>
      <c r="R159" s="9"/>
      <c r="S159" s="9"/>
      <c r="T159" s="9"/>
      <c r="U159" s="9"/>
      <c r="V159" s="15"/>
      <c r="W159" s="9"/>
      <c r="X159" s="9"/>
      <c r="Y159" s="9"/>
      <c r="Z159" s="9"/>
      <c r="AA159" s="9"/>
      <c r="AB159" s="9"/>
    </row>
    <row r="160">
      <c r="A160" s="6"/>
      <c r="B160" s="9"/>
      <c r="C160" s="9"/>
      <c r="D160" s="9"/>
      <c r="E160" s="10"/>
      <c r="F160" s="9"/>
      <c r="G160" s="16"/>
      <c r="H160" s="9"/>
      <c r="I160" s="9"/>
      <c r="J160" s="9"/>
      <c r="K160" s="9"/>
      <c r="L160" s="9"/>
      <c r="M160" s="15"/>
      <c r="N160" s="15"/>
      <c r="O160" s="9"/>
      <c r="P160" s="15"/>
      <c r="Q160" s="15"/>
      <c r="R160" s="9"/>
      <c r="S160" s="9"/>
      <c r="T160" s="9"/>
      <c r="U160" s="9"/>
      <c r="V160" s="15"/>
      <c r="W160" s="9"/>
      <c r="X160" s="9"/>
      <c r="Y160" s="9"/>
      <c r="Z160" s="9"/>
      <c r="AA160" s="9"/>
      <c r="AB160" s="9"/>
    </row>
    <row r="161">
      <c r="A161" s="6">
        <f>COUNT(INDIRECT("$A"&amp;MATCH("Number",$A:A,0)+1&amp;":$A$"&amp;ROW()-1))+1</f>
        <v>53</v>
      </c>
      <c r="B161" s="8" t="s">
        <v>377</v>
      </c>
      <c r="C161" s="8" t="s">
        <v>378</v>
      </c>
      <c r="D161" s="15" t="s">
        <v>56</v>
      </c>
      <c r="E161" s="26">
        <v>32162.0</v>
      </c>
      <c r="F161" s="15" t="s">
        <v>379</v>
      </c>
      <c r="G161" s="27">
        <v>41173.0</v>
      </c>
      <c r="H161" s="15" t="s">
        <v>380</v>
      </c>
      <c r="I161" s="15" t="s">
        <v>381</v>
      </c>
      <c r="J161" s="15" t="s">
        <v>382</v>
      </c>
      <c r="K161" s="15" t="s">
        <v>20</v>
      </c>
      <c r="L161" s="15">
        <v>22406.0</v>
      </c>
      <c r="M161" s="14" t="s">
        <v>383</v>
      </c>
      <c r="N161" s="15"/>
      <c r="O161" s="15"/>
      <c r="P161" s="15"/>
      <c r="Q161" s="15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6"/>
      <c r="B162" s="15"/>
      <c r="C162" s="9"/>
      <c r="D162" s="15"/>
      <c r="E162" s="26"/>
      <c r="F162" s="15" t="s">
        <v>384</v>
      </c>
      <c r="G162" s="27">
        <v>41905.0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6"/>
      <c r="B163" s="15"/>
      <c r="C163" s="9"/>
      <c r="D163" s="15"/>
      <c r="E163" s="26"/>
      <c r="F163" s="15"/>
      <c r="G163" s="2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6">
        <f>COUNT(INDIRECT("$A"&amp;MATCH("Number",$A:A,0)+1&amp;":$A$"&amp;ROW()-1))+1</f>
        <v>54</v>
      </c>
      <c r="B164" s="8" t="s">
        <v>385</v>
      </c>
      <c r="C164" s="8" t="s">
        <v>372</v>
      </c>
      <c r="D164" s="9" t="s">
        <v>87</v>
      </c>
      <c r="E164" s="10">
        <v>26939.0</v>
      </c>
      <c r="F164" s="9" t="s">
        <v>386</v>
      </c>
      <c r="G164" s="9" t="s">
        <v>387</v>
      </c>
      <c r="H164" s="9" t="s">
        <v>388</v>
      </c>
      <c r="I164" s="9" t="s">
        <v>389</v>
      </c>
      <c r="J164" s="9" t="s">
        <v>28</v>
      </c>
      <c r="K164" s="9" t="s">
        <v>20</v>
      </c>
      <c r="L164" s="9">
        <v>22554.0</v>
      </c>
      <c r="M164" s="30" t="str">
        <f>HYPERLINK("mailto:lhathawaylee@gmail.com","lhathawaylee@gmail.com")</f>
        <v>lhathawaylee@gmail.com</v>
      </c>
      <c r="N164" s="9"/>
      <c r="O164" s="9"/>
      <c r="P164" s="15"/>
      <c r="Q164" s="15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6"/>
      <c r="B165" s="9"/>
      <c r="C165" s="9"/>
      <c r="D165" s="9"/>
      <c r="E165" s="10"/>
      <c r="F165" s="9" t="s">
        <v>390</v>
      </c>
      <c r="G165" s="9" t="s">
        <v>391</v>
      </c>
      <c r="H165" s="9"/>
      <c r="I165" s="9"/>
      <c r="J165" s="9"/>
      <c r="K165" s="9"/>
      <c r="L165" s="9"/>
      <c r="M165" s="14"/>
      <c r="N165" s="14"/>
      <c r="O165" s="9"/>
      <c r="P165" s="15"/>
      <c r="Q165" s="15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6"/>
      <c r="B166" s="9"/>
      <c r="C166" s="9"/>
      <c r="D166" s="9"/>
      <c r="E166" s="10"/>
      <c r="F166" s="9" t="s">
        <v>392</v>
      </c>
      <c r="G166" s="9" t="s">
        <v>393</v>
      </c>
      <c r="H166" s="9"/>
      <c r="I166" s="9"/>
      <c r="J166" s="9"/>
      <c r="K166" s="9"/>
      <c r="L166" s="9"/>
      <c r="M166" s="14"/>
      <c r="N166" s="14"/>
      <c r="O166" s="9"/>
      <c r="P166" s="15"/>
      <c r="Q166" s="15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6"/>
      <c r="B167" s="9"/>
      <c r="C167" s="9"/>
      <c r="D167" s="9"/>
      <c r="E167" s="10"/>
      <c r="F167" s="9"/>
      <c r="G167" s="16"/>
      <c r="H167" s="9"/>
      <c r="I167" s="9"/>
      <c r="J167" s="9"/>
      <c r="K167" s="9"/>
      <c r="L167" s="9"/>
      <c r="M167" s="14"/>
      <c r="N167" s="14"/>
      <c r="O167" s="9"/>
      <c r="P167" s="15"/>
      <c r="Q167" s="15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6">
        <f>COUNT(INDIRECT("$A"&amp;MATCH("Number",$A:A,0)+1&amp;":$A$"&amp;ROW()-1))+1</f>
        <v>55</v>
      </c>
      <c r="B168" s="8" t="s">
        <v>394</v>
      </c>
      <c r="C168" s="8" t="s">
        <v>395</v>
      </c>
      <c r="D168" s="15" t="s">
        <v>79</v>
      </c>
      <c r="E168" s="26">
        <v>30532.0</v>
      </c>
      <c r="F168" s="15" t="s">
        <v>396</v>
      </c>
      <c r="G168" s="27">
        <v>42278.0</v>
      </c>
      <c r="H168" s="15" t="s">
        <v>397</v>
      </c>
      <c r="I168" s="15" t="s">
        <v>398</v>
      </c>
      <c r="J168" s="15" t="s">
        <v>19</v>
      </c>
      <c r="K168" s="15" t="s">
        <v>20</v>
      </c>
      <c r="L168" s="15">
        <v>22401.0</v>
      </c>
      <c r="M168" s="14" t="s">
        <v>399</v>
      </c>
      <c r="N168" s="14"/>
      <c r="O168" s="15"/>
      <c r="P168" s="15"/>
      <c r="Q168" s="15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6"/>
      <c r="B169" s="15"/>
      <c r="C169" s="9"/>
      <c r="D169" s="15"/>
      <c r="E169" s="26"/>
      <c r="F169" s="15" t="s">
        <v>400</v>
      </c>
      <c r="G169" s="27">
        <v>42877.0</v>
      </c>
      <c r="H169" s="15"/>
      <c r="I169" s="15"/>
      <c r="J169" s="15"/>
      <c r="K169" s="15"/>
      <c r="L169" s="15"/>
      <c r="M169" s="14"/>
      <c r="N169" s="14"/>
      <c r="O169" s="15"/>
      <c r="P169" s="15"/>
      <c r="Q169" s="15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6"/>
      <c r="B170" s="9"/>
      <c r="C170" s="9"/>
      <c r="D170" s="9"/>
      <c r="E170" s="10"/>
      <c r="F170" s="9" t="s">
        <v>401</v>
      </c>
      <c r="G170" s="16">
        <v>43534.0</v>
      </c>
      <c r="H170" s="9"/>
      <c r="I170" s="9"/>
      <c r="J170" s="9"/>
      <c r="K170" s="9"/>
      <c r="L170" s="9"/>
      <c r="M170" s="23"/>
      <c r="N170" s="23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6"/>
      <c r="B171" s="9"/>
      <c r="C171" s="9"/>
      <c r="D171" s="9"/>
      <c r="E171" s="10"/>
      <c r="F171" s="9"/>
      <c r="G171" s="16"/>
      <c r="H171" s="9"/>
      <c r="I171" s="9"/>
      <c r="J171" s="9"/>
      <c r="K171" s="9"/>
      <c r="L171" s="9"/>
      <c r="M171" s="23"/>
      <c r="N171" s="23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6">
        <f>COUNT(INDIRECT("$A"&amp;MATCH("Number",$A:A,0)+1&amp;":$A$"&amp;ROW()-1))+1</f>
        <v>56</v>
      </c>
      <c r="B172" s="8" t="s">
        <v>402</v>
      </c>
      <c r="C172" s="8" t="s">
        <v>403</v>
      </c>
      <c r="D172" s="9" t="s">
        <v>15</v>
      </c>
      <c r="E172" s="10">
        <v>32163.0</v>
      </c>
      <c r="F172" s="9" t="s">
        <v>404</v>
      </c>
      <c r="G172" s="10">
        <v>41831.0</v>
      </c>
      <c r="H172" s="9" t="s">
        <v>405</v>
      </c>
      <c r="I172" s="9" t="s">
        <v>406</v>
      </c>
      <c r="J172" s="9" t="s">
        <v>28</v>
      </c>
      <c r="K172" s="9" t="s">
        <v>20</v>
      </c>
      <c r="L172" s="9">
        <v>22556.0</v>
      </c>
      <c r="M172" s="14" t="s">
        <v>407</v>
      </c>
      <c r="N172" s="14"/>
      <c r="O172" s="15"/>
      <c r="P172" s="15"/>
      <c r="Q172" s="15"/>
      <c r="R172" s="9"/>
      <c r="S172" s="9"/>
      <c r="T172" s="15"/>
      <c r="U172" s="15"/>
      <c r="V172" s="9"/>
      <c r="W172" s="9"/>
      <c r="X172" s="9"/>
      <c r="Y172" s="9"/>
      <c r="Z172" s="9"/>
      <c r="AA172" s="9"/>
      <c r="AB172" s="9"/>
    </row>
    <row r="173">
      <c r="A173" s="6"/>
      <c r="B173" s="9"/>
      <c r="C173" s="9"/>
      <c r="D173" s="9"/>
      <c r="E173" s="10"/>
      <c r="F173" s="9" t="s">
        <v>408</v>
      </c>
      <c r="G173" s="10">
        <v>43019.0</v>
      </c>
      <c r="H173" s="10"/>
      <c r="I173" s="9"/>
      <c r="J173" s="9"/>
      <c r="K173" s="9"/>
      <c r="L173" s="9"/>
      <c r="M173" s="14"/>
      <c r="N173" s="14"/>
      <c r="O173" s="9"/>
      <c r="P173" s="15"/>
      <c r="Q173" s="15"/>
      <c r="R173" s="9"/>
      <c r="S173" s="9"/>
      <c r="T173" s="15"/>
      <c r="U173" s="15"/>
      <c r="V173" s="9"/>
      <c r="W173" s="9"/>
      <c r="X173" s="9"/>
      <c r="Y173" s="9"/>
      <c r="Z173" s="9"/>
      <c r="AA173" s="9"/>
      <c r="AB173" s="9"/>
    </row>
    <row r="174">
      <c r="A174" s="6"/>
      <c r="B174" s="9"/>
      <c r="C174" s="9"/>
      <c r="D174" s="9"/>
      <c r="E174" s="10"/>
      <c r="F174" s="9"/>
      <c r="G174" s="16"/>
      <c r="H174" s="9"/>
      <c r="I174" s="9"/>
      <c r="J174" s="9"/>
      <c r="K174" s="9"/>
      <c r="L174" s="9"/>
      <c r="M174" s="14"/>
      <c r="N174" s="14"/>
      <c r="O174" s="9"/>
      <c r="P174" s="15"/>
      <c r="Q174" s="15"/>
      <c r="R174" s="9"/>
      <c r="S174" s="9"/>
      <c r="T174" s="15"/>
      <c r="U174" s="15"/>
      <c r="V174" s="9"/>
      <c r="W174" s="9"/>
      <c r="X174" s="9"/>
      <c r="Y174" s="9"/>
      <c r="Z174" s="9"/>
      <c r="AA174" s="9"/>
      <c r="AB174" s="9"/>
    </row>
    <row r="175">
      <c r="A175" s="6">
        <f>COUNT(INDIRECT("$A"&amp;MATCH("Number",$A:A,0)+1&amp;":$A$"&amp;ROW()-1))+1</f>
        <v>57</v>
      </c>
      <c r="B175" s="50" t="s">
        <v>409</v>
      </c>
      <c r="C175" s="51" t="s">
        <v>410</v>
      </c>
      <c r="D175" s="9" t="s">
        <v>87</v>
      </c>
      <c r="E175" s="10">
        <v>31113.0</v>
      </c>
      <c r="F175" s="9" t="s">
        <v>411</v>
      </c>
      <c r="G175" s="16">
        <v>42716.0</v>
      </c>
      <c r="H175" s="9" t="s">
        <v>412</v>
      </c>
      <c r="I175" s="9" t="s">
        <v>413</v>
      </c>
      <c r="J175" s="9" t="s">
        <v>28</v>
      </c>
      <c r="K175" s="9" t="s">
        <v>20</v>
      </c>
      <c r="L175" s="9">
        <v>22554.0</v>
      </c>
      <c r="M175" s="9" t="s">
        <v>414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6"/>
      <c r="B176" s="9"/>
      <c r="C176" s="9"/>
      <c r="D176" s="9"/>
      <c r="E176" s="10"/>
      <c r="F176" s="9"/>
      <c r="G176" s="16"/>
      <c r="H176" s="9"/>
      <c r="I176" s="9"/>
      <c r="J176" s="9"/>
      <c r="K176" s="9"/>
      <c r="L176" s="9"/>
      <c r="M176" s="23"/>
      <c r="N176" s="23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6">
        <f>COUNT(INDIRECT("$A"&amp;MATCH("Number",$A:A,0)+1&amp;":$A$"&amp;ROW()-1))+1</f>
        <v>58</v>
      </c>
      <c r="B177" s="18" t="s">
        <v>415</v>
      </c>
      <c r="C177" s="18" t="s">
        <v>416</v>
      </c>
      <c r="D177" s="9" t="s">
        <v>79</v>
      </c>
      <c r="E177" s="10">
        <v>43783.0</v>
      </c>
      <c r="F177" s="9" t="s">
        <v>417</v>
      </c>
      <c r="G177" s="9">
        <v>2006.0</v>
      </c>
      <c r="H177" s="9" t="s">
        <v>418</v>
      </c>
      <c r="I177" s="9" t="s">
        <v>419</v>
      </c>
      <c r="J177" s="9" t="s">
        <v>28</v>
      </c>
      <c r="K177" s="9" t="s">
        <v>20</v>
      </c>
      <c r="L177" s="9">
        <v>22556.0</v>
      </c>
      <c r="M177" s="9" t="s">
        <v>420</v>
      </c>
      <c r="N177" s="9"/>
      <c r="O177" s="9"/>
      <c r="P177" s="15"/>
      <c r="Q177" s="15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6"/>
      <c r="B178" s="9"/>
      <c r="C178" s="9"/>
      <c r="D178" s="9"/>
      <c r="E178" s="10"/>
      <c r="F178" s="9" t="s">
        <v>421</v>
      </c>
      <c r="G178" s="9">
        <v>2008.0</v>
      </c>
      <c r="H178" s="9"/>
      <c r="I178" s="9"/>
      <c r="J178" s="9"/>
      <c r="K178" s="9"/>
      <c r="L178" s="9"/>
      <c r="M178" s="15"/>
      <c r="N178" s="15"/>
      <c r="O178" s="9"/>
      <c r="P178" s="15"/>
      <c r="Q178" s="15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6"/>
      <c r="B179" s="9"/>
      <c r="C179" s="9"/>
      <c r="D179" s="9"/>
      <c r="E179" s="10"/>
      <c r="F179" s="9" t="s">
        <v>422</v>
      </c>
      <c r="G179" s="10">
        <v>42365.0</v>
      </c>
      <c r="H179" s="9"/>
      <c r="I179" s="9"/>
      <c r="J179" s="9"/>
      <c r="K179" s="9"/>
      <c r="L179" s="9"/>
      <c r="M179" s="15"/>
      <c r="N179" s="15"/>
      <c r="O179" s="9"/>
      <c r="P179" s="15"/>
      <c r="Q179" s="15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6"/>
      <c r="B180" s="9"/>
      <c r="C180" s="9"/>
      <c r="D180" s="9"/>
      <c r="E180" s="10"/>
      <c r="F180" s="9" t="s">
        <v>423</v>
      </c>
      <c r="G180" s="10">
        <v>43000.0</v>
      </c>
      <c r="H180" s="9"/>
      <c r="I180" s="9"/>
      <c r="J180" s="9"/>
      <c r="K180" s="9"/>
      <c r="L180" s="9"/>
      <c r="M180" s="15"/>
      <c r="N180" s="15"/>
      <c r="O180" s="9"/>
      <c r="P180" s="15"/>
      <c r="Q180" s="15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6"/>
      <c r="B181" s="9"/>
      <c r="C181" s="9"/>
      <c r="D181" s="9"/>
      <c r="E181" s="10"/>
      <c r="F181" s="9"/>
      <c r="G181" s="16"/>
      <c r="H181" s="9"/>
      <c r="I181" s="9"/>
      <c r="J181" s="9"/>
      <c r="K181" s="9"/>
      <c r="L181" s="9"/>
      <c r="M181" s="15"/>
      <c r="N181" s="15"/>
      <c r="O181" s="9"/>
      <c r="P181" s="15"/>
      <c r="Q181" s="15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19">
        <f>COUNT(INDIRECT("$A"&amp;MATCH("Number",$A:A,0)+1&amp;":$A$"&amp;ROW()-1))+1</f>
        <v>59</v>
      </c>
      <c r="B182" s="8" t="s">
        <v>424</v>
      </c>
      <c r="C182" s="8" t="s">
        <v>425</v>
      </c>
      <c r="D182" s="15" t="s">
        <v>15</v>
      </c>
      <c r="E182" s="26">
        <v>43883.0</v>
      </c>
      <c r="F182" s="15" t="s">
        <v>228</v>
      </c>
      <c r="G182" s="27"/>
      <c r="H182" s="52" t="s">
        <v>426</v>
      </c>
      <c r="I182" s="43" t="s">
        <v>427</v>
      </c>
      <c r="J182" s="15" t="s">
        <v>28</v>
      </c>
      <c r="K182" s="15" t="s">
        <v>20</v>
      </c>
      <c r="L182" s="15">
        <v>22444.0</v>
      </c>
      <c r="M182" s="43" t="s">
        <v>428</v>
      </c>
      <c r="N182" s="15"/>
      <c r="O182" s="15"/>
      <c r="P182" s="15"/>
      <c r="Q182" s="15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6"/>
      <c r="B183" s="15"/>
      <c r="C183" s="15"/>
      <c r="D183" s="15"/>
      <c r="E183" s="26"/>
      <c r="F183" s="15" t="s">
        <v>429</v>
      </c>
      <c r="G183" s="27"/>
      <c r="H183" s="53"/>
      <c r="I183" s="24"/>
      <c r="J183" s="15"/>
      <c r="K183" s="15"/>
      <c r="L183" s="15"/>
      <c r="M183" s="24"/>
      <c r="N183" s="15"/>
      <c r="O183" s="15"/>
      <c r="P183" s="15"/>
      <c r="Q183" s="15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6"/>
      <c r="B184" s="15"/>
      <c r="C184" s="15"/>
      <c r="D184" s="15"/>
      <c r="E184" s="26"/>
      <c r="F184" s="15"/>
      <c r="G184" s="27"/>
      <c r="H184" s="53"/>
      <c r="I184" s="24"/>
      <c r="J184" s="15"/>
      <c r="K184" s="15"/>
      <c r="L184" s="15"/>
      <c r="M184" s="24"/>
      <c r="N184" s="15"/>
      <c r="O184" s="15"/>
      <c r="P184" s="15"/>
      <c r="Q184" s="15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19">
        <f>COUNT(INDIRECT("$A"&amp;MATCH("Number",$A:A,0)+1&amp;":$A$"&amp;ROW()-1))+1</f>
        <v>60</v>
      </c>
      <c r="B185" s="8" t="s">
        <v>25</v>
      </c>
      <c r="C185" s="8" t="s">
        <v>425</v>
      </c>
      <c r="D185" s="15" t="s">
        <v>15</v>
      </c>
      <c r="E185" s="26">
        <v>32605.0</v>
      </c>
      <c r="F185" s="52" t="s">
        <v>430</v>
      </c>
      <c r="G185" s="54">
        <v>42231.0</v>
      </c>
      <c r="H185" s="41">
        <v>7.037323748E9</v>
      </c>
      <c r="I185" s="13" t="s">
        <v>431</v>
      </c>
      <c r="J185" s="15" t="s">
        <v>28</v>
      </c>
      <c r="K185" s="15" t="s">
        <v>20</v>
      </c>
      <c r="L185" s="15">
        <v>22554.0</v>
      </c>
      <c r="M185" s="13" t="s">
        <v>432</v>
      </c>
      <c r="N185" s="15"/>
      <c r="O185" s="15"/>
      <c r="P185" s="15"/>
      <c r="Q185" s="15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6"/>
      <c r="B186" s="15"/>
      <c r="C186" s="15"/>
      <c r="D186" s="15"/>
      <c r="E186" s="26"/>
      <c r="F186" s="20" t="s">
        <v>433</v>
      </c>
      <c r="G186" s="55">
        <v>43453.0</v>
      </c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6"/>
      <c r="B187" s="53"/>
      <c r="C187" s="24"/>
      <c r="D187" s="15"/>
      <c r="E187" s="26"/>
      <c r="F187" s="9"/>
      <c r="G187" s="27"/>
      <c r="H187" s="53"/>
      <c r="I187" s="24"/>
      <c r="J187" s="15"/>
      <c r="K187" s="15"/>
      <c r="L187" s="15"/>
      <c r="M187" s="24"/>
      <c r="N187" s="15"/>
      <c r="O187" s="15"/>
      <c r="P187" s="15"/>
      <c r="Q187" s="15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56">
        <f>COUNT(INDIRECT("$A"&amp;MATCH("Number",$A:A,0)+1&amp;":$A$"&amp;ROW()-1))+1</f>
        <v>61</v>
      </c>
      <c r="B188" s="57" t="s">
        <v>434</v>
      </c>
      <c r="C188" s="8" t="s">
        <v>435</v>
      </c>
      <c r="D188" s="15" t="s">
        <v>15</v>
      </c>
      <c r="E188" s="26">
        <v>32082.0</v>
      </c>
      <c r="F188" s="15" t="s">
        <v>436</v>
      </c>
      <c r="G188" s="27">
        <v>42676.0</v>
      </c>
      <c r="H188" s="41">
        <v>5.404202355E9</v>
      </c>
      <c r="I188" s="13" t="s">
        <v>437</v>
      </c>
      <c r="J188" s="15" t="s">
        <v>28</v>
      </c>
      <c r="K188" s="15" t="s">
        <v>20</v>
      </c>
      <c r="L188" s="15">
        <v>22554.0</v>
      </c>
      <c r="M188" s="13" t="s">
        <v>438</v>
      </c>
      <c r="N188" s="15"/>
      <c r="O188" s="15"/>
      <c r="P188" s="15"/>
      <c r="Q188" s="15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6"/>
      <c r="B189" s="15"/>
      <c r="C189" s="15"/>
      <c r="D189" s="15"/>
      <c r="E189" s="26"/>
      <c r="F189" s="15"/>
      <c r="G189" s="2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6">
        <f>COUNT(INDIRECT("$A"&amp;MATCH("Number",$A:A,0)+1&amp;":$A$"&amp;ROW()-1))+1</f>
        <v>62</v>
      </c>
      <c r="B190" s="18" t="s">
        <v>439</v>
      </c>
      <c r="C190" s="18" t="s">
        <v>440</v>
      </c>
      <c r="D190" s="15" t="s">
        <v>32</v>
      </c>
      <c r="E190" s="26">
        <v>43232.0</v>
      </c>
      <c r="F190" s="15" t="s">
        <v>156</v>
      </c>
      <c r="G190" s="27">
        <v>42644.0</v>
      </c>
      <c r="H190" s="15" t="s">
        <v>441</v>
      </c>
      <c r="I190" s="15" t="s">
        <v>442</v>
      </c>
      <c r="J190" s="15" t="s">
        <v>19</v>
      </c>
      <c r="K190" s="15" t="s">
        <v>20</v>
      </c>
      <c r="L190" s="15">
        <v>22406.0</v>
      </c>
      <c r="M190" s="15" t="s">
        <v>443</v>
      </c>
      <c r="N190" s="15"/>
      <c r="O190" s="15"/>
      <c r="P190" s="15"/>
      <c r="Q190" s="15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6"/>
      <c r="B191" s="15"/>
      <c r="C191" s="9"/>
      <c r="D191" s="15"/>
      <c r="E191" s="26"/>
      <c r="F191" s="15"/>
      <c r="G191" s="2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6">
        <f>COUNT(INDIRECT("$A"&amp;MATCH("Number",$A:A,0)+1&amp;":$A$"&amp;ROW()-1))+1</f>
        <v>63</v>
      </c>
      <c r="B192" s="8" t="s">
        <v>444</v>
      </c>
      <c r="C192" s="8" t="s">
        <v>445</v>
      </c>
      <c r="D192" s="9" t="s">
        <v>193</v>
      </c>
      <c r="E192" s="10">
        <v>26147.0</v>
      </c>
      <c r="F192" s="9" t="s">
        <v>297</v>
      </c>
      <c r="G192" s="16">
        <v>42557.0</v>
      </c>
      <c r="H192" s="9" t="s">
        <v>446</v>
      </c>
      <c r="I192" s="9" t="s">
        <v>447</v>
      </c>
      <c r="J192" s="9" t="s">
        <v>28</v>
      </c>
      <c r="K192" s="9" t="s">
        <v>20</v>
      </c>
      <c r="L192" s="9">
        <v>22554.0</v>
      </c>
      <c r="M192" s="9" t="s">
        <v>448</v>
      </c>
      <c r="N192" s="9"/>
      <c r="O192" s="9"/>
      <c r="P192" s="15"/>
      <c r="Q192" s="15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6"/>
      <c r="B193" s="9"/>
      <c r="C193" s="9"/>
      <c r="D193" s="9"/>
      <c r="E193" s="10"/>
      <c r="F193" s="9"/>
      <c r="G193" s="16"/>
      <c r="H193" s="9"/>
      <c r="I193" s="9"/>
      <c r="J193" s="9"/>
      <c r="K193" s="9"/>
      <c r="L193" s="9"/>
      <c r="M193" s="23"/>
      <c r="N193" s="23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19">
        <f>COUNT(INDIRECT("$A"&amp;MATCH("Number",$A:A,0)+1&amp;":$A$"&amp;ROW()-1))+1</f>
        <v>64</v>
      </c>
      <c r="B194" s="8" t="s">
        <v>449</v>
      </c>
      <c r="C194" s="8" t="s">
        <v>450</v>
      </c>
      <c r="D194" s="9" t="s">
        <v>32</v>
      </c>
      <c r="E194" s="9" t="s">
        <v>451</v>
      </c>
      <c r="F194" s="9" t="s">
        <v>452</v>
      </c>
      <c r="G194" s="16">
        <v>42885.0</v>
      </c>
      <c r="H194" s="34" t="s">
        <v>453</v>
      </c>
      <c r="I194" s="9" t="s">
        <v>454</v>
      </c>
      <c r="J194" s="9" t="s">
        <v>28</v>
      </c>
      <c r="K194" s="9" t="s">
        <v>20</v>
      </c>
      <c r="L194" s="9">
        <v>22554.0</v>
      </c>
      <c r="M194" s="35" t="s">
        <v>455</v>
      </c>
      <c r="N194" s="23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6"/>
      <c r="B195" s="9"/>
      <c r="C195" s="9"/>
      <c r="D195" s="9"/>
      <c r="E195" s="10"/>
      <c r="F195" s="9" t="s">
        <v>456</v>
      </c>
      <c r="G195" s="10">
        <v>43671.0</v>
      </c>
      <c r="H195" s="9"/>
      <c r="I195" s="9"/>
      <c r="J195" s="9"/>
      <c r="K195" s="9"/>
      <c r="L195" s="9"/>
      <c r="M195" s="23"/>
      <c r="N195" s="23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6"/>
      <c r="B196" s="9"/>
      <c r="C196" s="9"/>
      <c r="D196" s="9"/>
      <c r="E196" s="10"/>
      <c r="F196" s="9"/>
      <c r="G196" s="16"/>
      <c r="H196" s="9"/>
      <c r="I196" s="9"/>
      <c r="J196" s="9"/>
      <c r="K196" s="9"/>
      <c r="L196" s="9"/>
      <c r="M196" s="23"/>
      <c r="N196" s="23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6">
        <f>COUNT(INDIRECT("$A"&amp;MATCH("Number",$A:A,0)+1&amp;":$A$"&amp;ROW()-1))+1</f>
        <v>65</v>
      </c>
      <c r="B197" s="51" t="s">
        <v>457</v>
      </c>
      <c r="C197" s="51" t="s">
        <v>458</v>
      </c>
      <c r="D197" s="9" t="s">
        <v>87</v>
      </c>
      <c r="E197" s="9" t="s">
        <v>459</v>
      </c>
      <c r="F197" s="9" t="s">
        <v>460</v>
      </c>
      <c r="G197" s="16">
        <v>43242.0</v>
      </c>
      <c r="H197" s="9" t="s">
        <v>461</v>
      </c>
      <c r="I197" s="9" t="s">
        <v>462</v>
      </c>
      <c r="J197" s="9" t="s">
        <v>28</v>
      </c>
      <c r="K197" s="9" t="s">
        <v>20</v>
      </c>
      <c r="L197" s="9">
        <v>22554.0</v>
      </c>
      <c r="M197" s="21" t="s">
        <v>463</v>
      </c>
      <c r="N197" s="23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6"/>
      <c r="B198" s="9"/>
      <c r="C198" s="9"/>
      <c r="D198" s="9"/>
      <c r="E198" s="10"/>
      <c r="F198" s="9"/>
      <c r="G198" s="16"/>
      <c r="H198" s="9"/>
      <c r="I198" s="9"/>
      <c r="J198" s="9"/>
      <c r="K198" s="9"/>
      <c r="L198" s="9"/>
      <c r="M198" s="39"/>
      <c r="N198" s="23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6">
        <f>COUNT(INDIRECT("$A"&amp;MATCH("Number",$A:A,0)+1&amp;":$A$"&amp;ROW()-1))+1</f>
        <v>66</v>
      </c>
      <c r="B199" s="8" t="s">
        <v>464</v>
      </c>
      <c r="C199" s="8" t="s">
        <v>465</v>
      </c>
      <c r="D199" s="9" t="s">
        <v>101</v>
      </c>
      <c r="E199" s="10">
        <v>33881.0</v>
      </c>
      <c r="F199" s="9" t="s">
        <v>466</v>
      </c>
      <c r="G199" s="16">
        <v>43278.0</v>
      </c>
      <c r="H199" s="9" t="s">
        <v>467</v>
      </c>
      <c r="I199" s="9" t="s">
        <v>468</v>
      </c>
      <c r="J199" s="9" t="s">
        <v>28</v>
      </c>
      <c r="K199" s="9" t="s">
        <v>20</v>
      </c>
      <c r="L199" s="9">
        <v>22554.0</v>
      </c>
      <c r="M199" s="43" t="s">
        <v>469</v>
      </c>
      <c r="N199" s="23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6"/>
      <c r="B200" s="9"/>
      <c r="C200" s="9"/>
      <c r="D200" s="9"/>
      <c r="E200" s="10"/>
      <c r="F200" s="9" t="s">
        <v>470</v>
      </c>
      <c r="G200" s="16">
        <v>43278.0</v>
      </c>
      <c r="H200" s="9"/>
      <c r="I200" s="9"/>
      <c r="J200" s="9"/>
      <c r="K200" s="9"/>
      <c r="L200" s="9"/>
      <c r="M200" s="23"/>
      <c r="N200" s="23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6"/>
      <c r="B201" s="9"/>
      <c r="C201" s="9"/>
      <c r="D201" s="9"/>
      <c r="E201" s="10"/>
      <c r="F201" s="9"/>
      <c r="G201" s="16"/>
      <c r="H201" s="9"/>
      <c r="I201" s="9"/>
      <c r="J201" s="9"/>
      <c r="K201" s="9"/>
      <c r="L201" s="9"/>
      <c r="M201" s="23"/>
      <c r="N201" s="23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6">
        <f>COUNT(INDIRECT("$A"&amp;MATCH("Number",$A:A,0)+1&amp;":$A$"&amp;ROW()-1))+1</f>
        <v>67</v>
      </c>
      <c r="B202" s="8" t="s">
        <v>471</v>
      </c>
      <c r="C202" s="8" t="s">
        <v>472</v>
      </c>
      <c r="D202" s="9" t="s">
        <v>40</v>
      </c>
      <c r="E202" s="10">
        <v>33224.0</v>
      </c>
      <c r="F202" s="9" t="s">
        <v>473</v>
      </c>
      <c r="G202" s="58">
        <v>41946.0</v>
      </c>
      <c r="H202" s="9" t="s">
        <v>474</v>
      </c>
      <c r="I202" s="9" t="s">
        <v>475</v>
      </c>
      <c r="J202" s="9" t="s">
        <v>28</v>
      </c>
      <c r="K202" s="9" t="s">
        <v>20</v>
      </c>
      <c r="L202" s="9">
        <v>22554.0</v>
      </c>
      <c r="M202" s="9" t="s">
        <v>476</v>
      </c>
      <c r="N202" s="15"/>
      <c r="O202" s="9"/>
      <c r="P202" s="15"/>
      <c r="Q202" s="15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6"/>
      <c r="B203" s="9"/>
      <c r="C203" s="9"/>
      <c r="D203" s="9"/>
      <c r="E203" s="10"/>
      <c r="F203" s="9" t="s">
        <v>477</v>
      </c>
      <c r="G203" s="10">
        <v>42933.0</v>
      </c>
      <c r="H203" s="9"/>
      <c r="I203" s="9"/>
      <c r="J203" s="9"/>
      <c r="K203" s="9"/>
      <c r="L203" s="9"/>
      <c r="M203" s="15"/>
      <c r="N203" s="15"/>
      <c r="O203" s="9"/>
      <c r="P203" s="15"/>
      <c r="Q203" s="15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6"/>
      <c r="B204" s="9"/>
      <c r="C204" s="9"/>
      <c r="D204" s="9"/>
      <c r="E204" s="10"/>
      <c r="F204" s="9"/>
      <c r="G204" s="16"/>
      <c r="H204" s="9"/>
      <c r="I204" s="9"/>
      <c r="J204" s="9"/>
      <c r="K204" s="9"/>
      <c r="L204" s="9"/>
      <c r="M204" s="21"/>
      <c r="N204" s="15"/>
      <c r="O204" s="9"/>
      <c r="P204" s="15"/>
      <c r="Q204" s="15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19">
        <f>COUNT(INDIRECT("$A"&amp;MATCH("Number",$A:A,0)+1&amp;":$A$"&amp;ROW()-1))+1</f>
        <v>68</v>
      </c>
      <c r="B205" s="8" t="s">
        <v>478</v>
      </c>
      <c r="C205" s="8" t="s">
        <v>479</v>
      </c>
      <c r="D205" s="9" t="s">
        <v>40</v>
      </c>
      <c r="E205" s="10">
        <v>30416.0</v>
      </c>
      <c r="F205" s="9" t="s">
        <v>480</v>
      </c>
      <c r="G205" s="16">
        <v>41546.0</v>
      </c>
      <c r="H205" s="9" t="s">
        <v>481</v>
      </c>
      <c r="I205" s="9" t="s">
        <v>482</v>
      </c>
      <c r="J205" s="9" t="s">
        <v>28</v>
      </c>
      <c r="K205" s="9" t="s">
        <v>20</v>
      </c>
      <c r="L205" s="9">
        <v>22556.0</v>
      </c>
      <c r="M205" s="9" t="s">
        <v>483</v>
      </c>
      <c r="N205" s="15"/>
      <c r="O205" s="9"/>
      <c r="P205" s="15"/>
      <c r="Q205" s="15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6"/>
      <c r="B206" s="9"/>
      <c r="C206" s="9"/>
      <c r="D206" s="9"/>
      <c r="E206" s="10"/>
      <c r="F206" s="9" t="s">
        <v>484</v>
      </c>
      <c r="G206" s="16">
        <v>43476.0</v>
      </c>
      <c r="H206" s="9"/>
      <c r="I206" s="9"/>
      <c r="J206" s="9"/>
      <c r="K206" s="9"/>
      <c r="L206" s="9"/>
      <c r="M206" s="15"/>
      <c r="N206" s="15"/>
      <c r="O206" s="9"/>
      <c r="P206" s="15"/>
      <c r="Q206" s="15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6"/>
      <c r="B207" s="9"/>
      <c r="C207" s="9"/>
      <c r="D207" s="9"/>
      <c r="E207" s="10"/>
      <c r="F207" s="9"/>
      <c r="G207" s="16"/>
      <c r="H207" s="9"/>
      <c r="I207" s="9"/>
      <c r="J207" s="9"/>
      <c r="K207" s="9"/>
      <c r="L207" s="9"/>
      <c r="M207" s="15"/>
      <c r="N207" s="15"/>
      <c r="O207" s="9"/>
      <c r="P207" s="15"/>
      <c r="Q207" s="15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6">
        <f>COUNT(INDIRECT("$A"&amp;MATCH("Number",$A:A,0)+1&amp;":$A$"&amp;ROW()-1))+1</f>
        <v>69</v>
      </c>
      <c r="B208" s="8" t="s">
        <v>485</v>
      </c>
      <c r="C208" s="8" t="s">
        <v>486</v>
      </c>
      <c r="D208" s="9" t="s">
        <v>56</v>
      </c>
      <c r="E208" s="10">
        <v>33876.0</v>
      </c>
      <c r="F208" s="9" t="s">
        <v>487</v>
      </c>
      <c r="G208" s="16">
        <v>42922.0</v>
      </c>
      <c r="H208" s="9" t="s">
        <v>488</v>
      </c>
      <c r="I208" s="9" t="s">
        <v>489</v>
      </c>
      <c r="J208" s="9" t="s">
        <v>490</v>
      </c>
      <c r="K208" s="9" t="s">
        <v>20</v>
      </c>
      <c r="L208" s="9">
        <v>22406.0</v>
      </c>
      <c r="M208" s="9" t="s">
        <v>491</v>
      </c>
      <c r="N208" s="9"/>
      <c r="O208" s="9"/>
      <c r="P208" s="15"/>
      <c r="Q208" s="15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6"/>
      <c r="B209" s="9"/>
      <c r="C209" s="9"/>
      <c r="D209" s="9"/>
      <c r="E209" s="10"/>
      <c r="F209" s="9" t="s">
        <v>492</v>
      </c>
      <c r="G209" s="16">
        <v>43759.0</v>
      </c>
      <c r="H209" s="9"/>
      <c r="I209" s="9"/>
      <c r="J209" s="9"/>
      <c r="K209" s="9"/>
      <c r="L209" s="9"/>
      <c r="M209" s="15"/>
      <c r="N209" s="15"/>
      <c r="O209" s="9"/>
      <c r="P209" s="15"/>
      <c r="Q209" s="15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6"/>
      <c r="B210" s="9"/>
      <c r="C210" s="9"/>
      <c r="D210" s="9"/>
      <c r="E210" s="10"/>
      <c r="F210" s="9"/>
      <c r="G210" s="16"/>
      <c r="H210" s="9"/>
      <c r="I210" s="9"/>
      <c r="J210" s="9"/>
      <c r="K210" s="9"/>
      <c r="L210" s="9"/>
      <c r="M210" s="15"/>
      <c r="N210" s="15"/>
      <c r="O210" s="9"/>
      <c r="P210" s="15"/>
      <c r="Q210" s="15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6">
        <f>COUNT(INDIRECT("$A"&amp;MATCH("Number",$A:A,0)+1&amp;":$A$"&amp;ROW()-1))+1</f>
        <v>70</v>
      </c>
      <c r="B211" s="18" t="s">
        <v>493</v>
      </c>
      <c r="C211" s="18" t="s">
        <v>494</v>
      </c>
      <c r="D211" s="9" t="s">
        <v>87</v>
      </c>
      <c r="E211" s="10">
        <v>33014.0</v>
      </c>
      <c r="F211" s="9" t="s">
        <v>495</v>
      </c>
      <c r="G211" s="16">
        <v>42241.0</v>
      </c>
      <c r="H211" s="9" t="s">
        <v>496</v>
      </c>
      <c r="I211" s="9" t="s">
        <v>497</v>
      </c>
      <c r="J211" s="9" t="s">
        <v>28</v>
      </c>
      <c r="K211" s="9" t="s">
        <v>20</v>
      </c>
      <c r="L211" s="9">
        <v>22556.0</v>
      </c>
      <c r="M211" s="14" t="s">
        <v>498</v>
      </c>
      <c r="N211" s="15"/>
      <c r="O211" s="15"/>
      <c r="P211" s="15"/>
      <c r="Q211" s="15"/>
      <c r="R211" s="9"/>
      <c r="S211" s="9"/>
      <c r="T211" s="9"/>
      <c r="U211" s="15"/>
      <c r="V211" s="15"/>
      <c r="W211" s="9"/>
      <c r="X211" s="9"/>
      <c r="Y211" s="9"/>
      <c r="Z211" s="9"/>
      <c r="AA211" s="9"/>
      <c r="AB211" s="9"/>
    </row>
    <row r="212">
      <c r="A212" s="6"/>
      <c r="B212" s="9"/>
      <c r="C212" s="9"/>
      <c r="D212" s="9"/>
      <c r="E212" s="10"/>
      <c r="F212" s="9" t="s">
        <v>499</v>
      </c>
      <c r="G212" s="16">
        <v>43014.0</v>
      </c>
      <c r="H212" s="9"/>
      <c r="I212" s="9"/>
      <c r="J212" s="9"/>
      <c r="K212" s="9"/>
      <c r="L212" s="9"/>
      <c r="M212" s="15"/>
      <c r="N212" s="15"/>
      <c r="O212" s="9"/>
      <c r="P212" s="15"/>
      <c r="Q212" s="15"/>
      <c r="R212" s="9"/>
      <c r="S212" s="9"/>
      <c r="T212" s="9"/>
      <c r="U212" s="15"/>
      <c r="V212" s="15"/>
      <c r="W212" s="9"/>
      <c r="X212" s="9"/>
      <c r="Y212" s="9"/>
      <c r="Z212" s="9"/>
      <c r="AA212" s="9"/>
      <c r="AB212" s="9"/>
    </row>
    <row r="213">
      <c r="A213" s="6"/>
      <c r="B213" s="9"/>
      <c r="C213" s="9"/>
      <c r="D213" s="9"/>
      <c r="E213" s="10"/>
      <c r="F213" s="47" t="s">
        <v>500</v>
      </c>
      <c r="G213" s="48">
        <v>43920.0</v>
      </c>
      <c r="H213" s="9"/>
      <c r="I213" s="9"/>
      <c r="J213" s="9"/>
      <c r="K213" s="9"/>
      <c r="L213" s="9"/>
      <c r="M213" s="15"/>
      <c r="N213" s="15"/>
      <c r="O213" s="9"/>
      <c r="P213" s="15"/>
      <c r="Q213" s="15"/>
      <c r="R213" s="9"/>
      <c r="S213" s="9"/>
      <c r="T213" s="9"/>
      <c r="U213" s="15"/>
      <c r="V213" s="15"/>
      <c r="W213" s="9"/>
      <c r="X213" s="9"/>
      <c r="Y213" s="9"/>
      <c r="Z213" s="9"/>
      <c r="AA213" s="9"/>
      <c r="AB213" s="9"/>
    </row>
    <row r="214">
      <c r="A214" s="6"/>
      <c r="B214" s="9"/>
      <c r="C214" s="9"/>
      <c r="D214" s="9"/>
      <c r="E214" s="10"/>
      <c r="F214" s="9"/>
      <c r="G214" s="16"/>
      <c r="H214" s="9"/>
      <c r="I214" s="9"/>
      <c r="J214" s="9"/>
      <c r="K214" s="9"/>
      <c r="L214" s="9"/>
      <c r="M214" s="15"/>
      <c r="N214" s="15"/>
      <c r="O214" s="9"/>
      <c r="P214" s="15"/>
      <c r="Q214" s="15"/>
      <c r="R214" s="9"/>
      <c r="S214" s="9"/>
      <c r="T214" s="9"/>
      <c r="U214" s="15"/>
      <c r="V214" s="15"/>
      <c r="W214" s="9"/>
      <c r="X214" s="9"/>
      <c r="Y214" s="9"/>
      <c r="Z214" s="9"/>
      <c r="AA214" s="9"/>
      <c r="AB214" s="9"/>
    </row>
    <row r="215">
      <c r="A215" s="6">
        <f>COUNT(INDIRECT("$A"&amp;MATCH("Number",$A:A,0)+1&amp;":$A$"&amp;ROW()-1))+1</f>
        <v>71</v>
      </c>
      <c r="B215" s="8" t="s">
        <v>501</v>
      </c>
      <c r="C215" s="8" t="s">
        <v>502</v>
      </c>
      <c r="D215" s="9" t="s">
        <v>87</v>
      </c>
      <c r="E215" s="10">
        <v>31424.0</v>
      </c>
      <c r="F215" s="9" t="s">
        <v>503</v>
      </c>
      <c r="G215" s="16">
        <v>42910.0</v>
      </c>
      <c r="H215" s="9" t="s">
        <v>504</v>
      </c>
      <c r="I215" s="9" t="s">
        <v>505</v>
      </c>
      <c r="J215" s="9" t="s">
        <v>28</v>
      </c>
      <c r="K215" s="9" t="s">
        <v>20</v>
      </c>
      <c r="L215" s="9">
        <v>22554.0</v>
      </c>
      <c r="M215" s="14" t="s">
        <v>506</v>
      </c>
      <c r="N215" s="15"/>
      <c r="O215" s="15"/>
      <c r="P215" s="15"/>
      <c r="Q215" s="15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6"/>
      <c r="B216" s="9"/>
      <c r="C216" s="9"/>
      <c r="D216" s="9"/>
      <c r="E216" s="10"/>
      <c r="F216" s="9"/>
      <c r="G216" s="16"/>
      <c r="H216" s="9"/>
      <c r="I216" s="59" t="s">
        <v>507</v>
      </c>
      <c r="J216" s="60"/>
      <c r="K216" s="9"/>
      <c r="L216" s="9"/>
      <c r="M216" s="14"/>
      <c r="N216" s="14"/>
      <c r="O216" s="9"/>
      <c r="P216" s="15"/>
      <c r="Q216" s="15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6"/>
      <c r="B217" s="15"/>
      <c r="C217" s="15"/>
      <c r="D217" s="15"/>
      <c r="E217" s="26"/>
      <c r="F217" s="15"/>
      <c r="G217" s="2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6">
        <f>COUNT(INDIRECT("$A"&amp;MATCH("Number",$A:A,0)+1&amp;":$A$"&amp;ROW()-1))+1</f>
        <v>72</v>
      </c>
      <c r="B218" s="8" t="s">
        <v>508</v>
      </c>
      <c r="C218" s="8" t="s">
        <v>509</v>
      </c>
      <c r="D218" s="9" t="s">
        <v>87</v>
      </c>
      <c r="E218" s="10">
        <v>30394.0</v>
      </c>
      <c r="F218" s="9" t="s">
        <v>510</v>
      </c>
      <c r="G218" s="16">
        <v>39428.0</v>
      </c>
      <c r="H218" s="9" t="s">
        <v>511</v>
      </c>
      <c r="I218" s="9" t="s">
        <v>512</v>
      </c>
      <c r="J218" s="9" t="s">
        <v>28</v>
      </c>
      <c r="K218" s="9" t="s">
        <v>20</v>
      </c>
      <c r="L218" s="9">
        <v>22556.0</v>
      </c>
      <c r="M218" s="23" t="s">
        <v>513</v>
      </c>
      <c r="N218" s="23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6"/>
      <c r="B219" s="9"/>
      <c r="C219" s="9"/>
      <c r="D219" s="9"/>
      <c r="E219" s="10"/>
      <c r="F219" s="9" t="s">
        <v>514</v>
      </c>
      <c r="G219" s="16">
        <v>40455.0</v>
      </c>
      <c r="H219" s="9"/>
      <c r="I219" s="9"/>
      <c r="J219" s="9"/>
      <c r="K219" s="9"/>
      <c r="L219" s="9"/>
      <c r="M219" s="15"/>
      <c r="N219" s="15"/>
      <c r="O219" s="9"/>
      <c r="P219" s="15"/>
      <c r="Q219" s="15"/>
      <c r="R219" s="9"/>
      <c r="S219" s="9"/>
      <c r="T219" s="9"/>
      <c r="U219" s="15"/>
      <c r="V219" s="15"/>
      <c r="W219" s="9"/>
      <c r="X219" s="9"/>
      <c r="Y219" s="9"/>
      <c r="Z219" s="9"/>
      <c r="AA219" s="9"/>
      <c r="AB219" s="9"/>
    </row>
    <row r="220">
      <c r="A220" s="6"/>
      <c r="B220" s="9"/>
      <c r="C220" s="9"/>
      <c r="D220" s="9"/>
      <c r="E220" s="10"/>
      <c r="F220" s="9" t="s">
        <v>312</v>
      </c>
      <c r="G220" s="16">
        <v>41335.0</v>
      </c>
      <c r="H220" s="9"/>
      <c r="I220" s="9"/>
      <c r="J220" s="9"/>
      <c r="K220" s="9"/>
      <c r="L220" s="9"/>
      <c r="M220" s="15"/>
      <c r="N220" s="15"/>
      <c r="O220" s="9"/>
      <c r="P220" s="15"/>
      <c r="Q220" s="15"/>
      <c r="R220" s="9"/>
      <c r="S220" s="9"/>
      <c r="T220" s="9"/>
      <c r="U220" s="15"/>
      <c r="V220" s="15"/>
      <c r="W220" s="9"/>
      <c r="X220" s="9"/>
      <c r="Y220" s="9"/>
      <c r="Z220" s="9"/>
      <c r="AA220" s="9"/>
      <c r="AB220" s="9"/>
    </row>
    <row r="221">
      <c r="A221" s="6"/>
      <c r="B221" s="9"/>
      <c r="C221" s="9"/>
      <c r="D221" s="9"/>
      <c r="E221" s="10"/>
      <c r="F221" s="9"/>
      <c r="G221" s="16"/>
      <c r="H221" s="9"/>
      <c r="I221" s="9"/>
      <c r="J221" s="9"/>
      <c r="K221" s="9"/>
      <c r="L221" s="9"/>
      <c r="M221" s="15"/>
      <c r="N221" s="15"/>
      <c r="O221" s="9"/>
      <c r="P221" s="15"/>
      <c r="Q221" s="15"/>
      <c r="R221" s="9"/>
      <c r="S221" s="9"/>
      <c r="T221" s="9"/>
      <c r="U221" s="15"/>
      <c r="V221" s="15"/>
      <c r="W221" s="9"/>
      <c r="X221" s="9"/>
      <c r="Y221" s="9"/>
      <c r="Z221" s="9"/>
      <c r="AA221" s="9"/>
      <c r="AB221" s="9"/>
    </row>
    <row r="222">
      <c r="A222" s="6">
        <f>COUNT(INDIRECT("$A"&amp;MATCH("Number",$A:A,0)+1&amp;":$A$"&amp;ROW()-1))+1</f>
        <v>73</v>
      </c>
      <c r="B222" s="8" t="s">
        <v>515</v>
      </c>
      <c r="C222" s="8" t="s">
        <v>516</v>
      </c>
      <c r="D222" s="9" t="s">
        <v>79</v>
      </c>
      <c r="E222" s="10">
        <v>33237.0</v>
      </c>
      <c r="F222" s="9" t="s">
        <v>517</v>
      </c>
      <c r="G222" s="16">
        <v>41875.0</v>
      </c>
      <c r="H222" s="9" t="s">
        <v>518</v>
      </c>
      <c r="I222" s="9" t="s">
        <v>519</v>
      </c>
      <c r="J222" s="9" t="s">
        <v>28</v>
      </c>
      <c r="K222" s="9" t="s">
        <v>20</v>
      </c>
      <c r="L222" s="9">
        <v>22554.0</v>
      </c>
      <c r="M222" s="9" t="s">
        <v>520</v>
      </c>
      <c r="N222" s="9"/>
      <c r="O222" s="9"/>
      <c r="P222" s="15"/>
      <c r="Q222" s="15"/>
      <c r="R222" s="9"/>
      <c r="S222" s="9"/>
      <c r="T222" s="15"/>
      <c r="U222" s="15"/>
      <c r="V222" s="9"/>
      <c r="W222" s="9"/>
      <c r="X222" s="9"/>
      <c r="Y222" s="9"/>
      <c r="Z222" s="9"/>
      <c r="AA222" s="9"/>
      <c r="AB222" s="9"/>
    </row>
    <row r="223">
      <c r="A223" s="6"/>
      <c r="B223" s="9"/>
      <c r="C223" s="9"/>
      <c r="D223" s="9"/>
      <c r="E223" s="10"/>
      <c r="F223" s="9" t="s">
        <v>521</v>
      </c>
      <c r="G223" s="16">
        <v>42555.0</v>
      </c>
      <c r="H223" s="9"/>
      <c r="I223" s="9"/>
      <c r="J223" s="9"/>
      <c r="K223" s="9"/>
      <c r="L223" s="9"/>
      <c r="M223" s="14"/>
      <c r="N223" s="14"/>
      <c r="O223" s="9"/>
      <c r="P223" s="15"/>
      <c r="Q223" s="15"/>
      <c r="R223" s="9"/>
      <c r="S223" s="9"/>
      <c r="T223" s="15"/>
      <c r="U223" s="15"/>
      <c r="V223" s="9"/>
      <c r="W223" s="9"/>
      <c r="X223" s="9"/>
      <c r="Y223" s="9"/>
      <c r="Z223" s="9"/>
      <c r="AA223" s="9"/>
      <c r="AB223" s="9"/>
    </row>
    <row r="224">
      <c r="A224" s="6"/>
      <c r="B224" s="9"/>
      <c r="C224" s="9"/>
      <c r="D224" s="9"/>
      <c r="E224" s="10"/>
      <c r="F224" s="9" t="s">
        <v>522</v>
      </c>
      <c r="G224" s="16">
        <v>43046.0</v>
      </c>
      <c r="H224" s="9"/>
      <c r="I224" s="9"/>
      <c r="J224" s="9"/>
      <c r="K224" s="9"/>
      <c r="L224" s="9"/>
      <c r="M224" s="14"/>
      <c r="N224" s="14"/>
      <c r="O224" s="9"/>
      <c r="P224" s="15"/>
      <c r="Q224" s="15"/>
      <c r="R224" s="9"/>
      <c r="S224" s="9"/>
      <c r="T224" s="15"/>
      <c r="U224" s="15"/>
      <c r="V224" s="9"/>
      <c r="W224" s="9"/>
      <c r="X224" s="9"/>
      <c r="Y224" s="9"/>
      <c r="Z224" s="9"/>
      <c r="AA224" s="9"/>
      <c r="AB224" s="9"/>
    </row>
    <row r="225">
      <c r="A225" s="6"/>
      <c r="B225" s="9"/>
      <c r="C225" s="9"/>
      <c r="D225" s="9"/>
      <c r="E225" s="10"/>
      <c r="F225" s="9" t="s">
        <v>523</v>
      </c>
      <c r="G225" s="10">
        <v>43661.0</v>
      </c>
      <c r="H225" s="9"/>
      <c r="I225" s="9"/>
      <c r="J225" s="9"/>
      <c r="K225" s="9"/>
      <c r="L225" s="9"/>
      <c r="M225" s="14"/>
      <c r="N225" s="14"/>
      <c r="O225" s="9"/>
      <c r="P225" s="15"/>
      <c r="Q225" s="15"/>
      <c r="R225" s="9"/>
      <c r="S225" s="9"/>
      <c r="T225" s="15"/>
      <c r="U225" s="15"/>
      <c r="V225" s="9"/>
      <c r="W225" s="9"/>
      <c r="X225" s="9"/>
      <c r="Y225" s="9"/>
      <c r="Z225" s="9"/>
      <c r="AA225" s="9"/>
      <c r="AB225" s="9"/>
    </row>
    <row r="226">
      <c r="A226" s="6"/>
      <c r="B226" s="9"/>
      <c r="C226" s="9"/>
      <c r="D226" s="9"/>
      <c r="E226" s="10"/>
      <c r="F226" s="9"/>
      <c r="G226" s="16"/>
      <c r="H226" s="9"/>
      <c r="I226" s="9"/>
      <c r="J226" s="9"/>
      <c r="K226" s="9"/>
      <c r="L226" s="9"/>
      <c r="M226" s="9"/>
      <c r="N226" s="9"/>
      <c r="O226" s="9"/>
      <c r="P226" s="15"/>
      <c r="Q226" s="15"/>
      <c r="R226" s="9"/>
      <c r="S226" s="9"/>
      <c r="T226" s="15"/>
      <c r="U226" s="15"/>
      <c r="V226" s="9"/>
      <c r="W226" s="9"/>
      <c r="X226" s="9"/>
      <c r="Y226" s="9"/>
      <c r="Z226" s="9"/>
      <c r="AA226" s="9"/>
      <c r="AB226" s="9"/>
    </row>
    <row r="227">
      <c r="A227" s="19">
        <f>COUNT(INDIRECT("$A"&amp;MATCH("Number",$A:A,0)+1&amp;":$A$"&amp;ROW()-1))+1</f>
        <v>74</v>
      </c>
      <c r="B227" s="18" t="s">
        <v>524</v>
      </c>
      <c r="C227" s="18" t="s">
        <v>525</v>
      </c>
      <c r="D227" s="9" t="s">
        <v>238</v>
      </c>
      <c r="E227" s="10">
        <v>29690.0</v>
      </c>
      <c r="F227" s="9" t="s">
        <v>526</v>
      </c>
      <c r="G227" s="16">
        <v>42712.0</v>
      </c>
      <c r="H227" s="44">
        <v>9.414472875E9</v>
      </c>
      <c r="I227" s="9" t="s">
        <v>527</v>
      </c>
      <c r="J227" s="9" t="s">
        <v>28</v>
      </c>
      <c r="K227" s="9" t="s">
        <v>20</v>
      </c>
      <c r="L227" s="9">
        <v>22554.0</v>
      </c>
      <c r="M227" s="9" t="s">
        <v>528</v>
      </c>
      <c r="N227" s="9"/>
      <c r="O227" s="9"/>
      <c r="P227" s="15"/>
      <c r="Q227" s="15"/>
      <c r="R227" s="9"/>
      <c r="S227" s="9"/>
      <c r="T227" s="15"/>
      <c r="U227" s="15"/>
      <c r="V227" s="9"/>
      <c r="W227" s="9"/>
      <c r="X227" s="9"/>
      <c r="Y227" s="9"/>
      <c r="Z227" s="9"/>
      <c r="AA227" s="9"/>
      <c r="AB227" s="9"/>
    </row>
    <row r="228">
      <c r="A228" s="6"/>
      <c r="B228" s="9"/>
      <c r="C228" s="9"/>
      <c r="D228" s="9"/>
      <c r="E228" s="10"/>
      <c r="F228" s="9"/>
      <c r="G228" s="16"/>
      <c r="H228" s="9"/>
      <c r="I228" s="9"/>
      <c r="J228" s="9"/>
      <c r="K228" s="9"/>
      <c r="L228" s="9"/>
      <c r="M228" s="9"/>
      <c r="N228" s="9"/>
      <c r="O228" s="9"/>
      <c r="P228" s="15"/>
      <c r="Q228" s="15"/>
      <c r="R228" s="9"/>
      <c r="S228" s="9"/>
      <c r="T228" s="15"/>
      <c r="U228" s="15"/>
      <c r="V228" s="9"/>
      <c r="W228" s="9"/>
      <c r="X228" s="9"/>
      <c r="Y228" s="9"/>
      <c r="Z228" s="9"/>
      <c r="AA228" s="9"/>
      <c r="AB228" s="9"/>
    </row>
    <row r="229">
      <c r="A229" s="6">
        <f>COUNT(INDIRECT("$A"&amp;MATCH("Number",$A:A,0)+1&amp;":$A$"&amp;ROW()-1))+1</f>
        <v>75</v>
      </c>
      <c r="B229" s="18" t="s">
        <v>529</v>
      </c>
      <c r="C229" s="18" t="s">
        <v>530</v>
      </c>
      <c r="D229" s="9" t="s">
        <v>87</v>
      </c>
      <c r="E229" s="10">
        <v>30356.0</v>
      </c>
      <c r="F229" s="9" t="s">
        <v>531</v>
      </c>
      <c r="G229" s="9" t="s">
        <v>532</v>
      </c>
      <c r="H229" s="9" t="s">
        <v>533</v>
      </c>
      <c r="I229" s="9" t="s">
        <v>534</v>
      </c>
      <c r="J229" s="9" t="s">
        <v>28</v>
      </c>
      <c r="K229" s="9" t="s">
        <v>20</v>
      </c>
      <c r="L229" s="9">
        <v>22554.0</v>
      </c>
      <c r="M229" s="9" t="s">
        <v>535</v>
      </c>
      <c r="N229" s="9"/>
      <c r="O229" s="9"/>
      <c r="P229" s="15"/>
      <c r="Q229" s="15"/>
      <c r="R229" s="9"/>
      <c r="S229" s="9"/>
      <c r="T229" s="15"/>
      <c r="U229" s="15"/>
      <c r="V229" s="9"/>
      <c r="W229" s="9"/>
      <c r="X229" s="9"/>
      <c r="Y229" s="9"/>
      <c r="Z229" s="9"/>
      <c r="AA229" s="9"/>
      <c r="AB229" s="9"/>
    </row>
    <row r="230">
      <c r="A230" s="6"/>
      <c r="B230" s="9"/>
      <c r="C230" s="9"/>
      <c r="D230" s="9"/>
      <c r="E230" s="10"/>
      <c r="F230" s="9" t="s">
        <v>536</v>
      </c>
      <c r="G230" s="9" t="s">
        <v>537</v>
      </c>
      <c r="H230" s="9"/>
      <c r="I230" s="9"/>
      <c r="J230" s="9"/>
      <c r="K230" s="9"/>
      <c r="L230" s="9"/>
      <c r="M230" s="14"/>
      <c r="N230" s="14"/>
      <c r="O230" s="9"/>
      <c r="P230" s="15"/>
      <c r="Q230" s="15"/>
      <c r="R230" s="9"/>
      <c r="S230" s="9"/>
      <c r="T230" s="15"/>
      <c r="U230" s="15"/>
      <c r="V230" s="9"/>
      <c r="W230" s="9"/>
      <c r="X230" s="9"/>
      <c r="Y230" s="9"/>
      <c r="Z230" s="9"/>
      <c r="AA230" s="9"/>
      <c r="AB230" s="9"/>
    </row>
    <row r="231">
      <c r="A231" s="6"/>
      <c r="B231" s="9"/>
      <c r="C231" s="9"/>
      <c r="D231" s="9"/>
      <c r="E231" s="10"/>
      <c r="F231" s="9" t="s">
        <v>538</v>
      </c>
      <c r="G231" s="16">
        <v>43686.0</v>
      </c>
      <c r="H231" s="9"/>
      <c r="I231" s="9"/>
      <c r="J231" s="9"/>
      <c r="K231" s="9"/>
      <c r="L231" s="9"/>
      <c r="M231" s="14"/>
      <c r="N231" s="14"/>
      <c r="O231" s="9"/>
      <c r="P231" s="15"/>
      <c r="Q231" s="15"/>
      <c r="R231" s="9"/>
      <c r="S231" s="9"/>
      <c r="T231" s="15"/>
      <c r="U231" s="15"/>
      <c r="V231" s="9"/>
      <c r="W231" s="9"/>
      <c r="X231" s="9"/>
      <c r="Y231" s="9"/>
      <c r="Z231" s="9"/>
      <c r="AA231" s="9"/>
      <c r="AB231" s="9"/>
    </row>
    <row r="232">
      <c r="A232" s="6"/>
      <c r="B232" s="9"/>
      <c r="C232" s="9"/>
      <c r="D232" s="9"/>
      <c r="E232" s="10"/>
      <c r="F232" s="9"/>
      <c r="G232" s="16"/>
      <c r="H232" s="9"/>
      <c r="I232" s="9"/>
      <c r="J232" s="9"/>
      <c r="K232" s="9"/>
      <c r="L232" s="9"/>
      <c r="M232" s="14"/>
      <c r="N232" s="14"/>
      <c r="O232" s="9"/>
      <c r="P232" s="15"/>
      <c r="Q232" s="15"/>
      <c r="R232" s="9"/>
      <c r="S232" s="9"/>
      <c r="T232" s="15"/>
      <c r="U232" s="15"/>
      <c r="V232" s="9"/>
      <c r="W232" s="9"/>
      <c r="X232" s="9"/>
      <c r="Y232" s="9"/>
      <c r="Z232" s="9"/>
      <c r="AA232" s="9"/>
      <c r="AB232" s="9"/>
    </row>
    <row r="233">
      <c r="A233" s="6">
        <f>COUNT(INDIRECT("$A"&amp;MATCH("Number",$A:A,0)+1&amp;":$A$"&amp;ROW()-1))+1</f>
        <v>76</v>
      </c>
      <c r="B233" s="8" t="s">
        <v>539</v>
      </c>
      <c r="C233" s="8" t="s">
        <v>540</v>
      </c>
      <c r="D233" s="9" t="s">
        <v>32</v>
      </c>
      <c r="E233" s="10">
        <v>27705.0</v>
      </c>
      <c r="F233" s="9" t="s">
        <v>541</v>
      </c>
      <c r="G233" s="16">
        <v>41809.0</v>
      </c>
      <c r="H233" s="9" t="s">
        <v>542</v>
      </c>
      <c r="I233" s="9" t="s">
        <v>543</v>
      </c>
      <c r="J233" s="9" t="s">
        <v>382</v>
      </c>
      <c r="K233" s="9" t="s">
        <v>20</v>
      </c>
      <c r="L233" s="9">
        <v>22406.0</v>
      </c>
      <c r="M233" s="14" t="s">
        <v>544</v>
      </c>
      <c r="N233" s="15"/>
      <c r="O233" s="9"/>
      <c r="P233" s="15"/>
      <c r="Q233" s="15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6"/>
      <c r="B234" s="9"/>
      <c r="C234" s="9"/>
      <c r="D234" s="9"/>
      <c r="E234" s="10"/>
      <c r="F234" s="9" t="s">
        <v>545</v>
      </c>
      <c r="G234" s="16">
        <v>42533.0</v>
      </c>
      <c r="H234" s="9"/>
      <c r="I234" s="9"/>
      <c r="J234" s="9"/>
      <c r="K234" s="9"/>
      <c r="L234" s="9"/>
      <c r="M234" s="14"/>
      <c r="N234" s="14"/>
      <c r="O234" s="9"/>
      <c r="P234" s="15"/>
      <c r="Q234" s="15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6"/>
      <c r="B235" s="9"/>
      <c r="C235" s="9"/>
      <c r="D235" s="9"/>
      <c r="E235" s="10"/>
      <c r="F235" s="9"/>
      <c r="G235" s="16"/>
      <c r="H235" s="9"/>
      <c r="I235" s="9"/>
      <c r="J235" s="9"/>
      <c r="K235" s="9"/>
      <c r="L235" s="9"/>
      <c r="M235" s="14"/>
      <c r="N235" s="14"/>
      <c r="O235" s="9"/>
      <c r="P235" s="15"/>
      <c r="Q235" s="15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6">
        <f>COUNT(INDIRECT("$A"&amp;MATCH("Number",$A:A,0)+1&amp;":$A$"&amp;ROW()-1))+1</f>
        <v>77</v>
      </c>
      <c r="B236" s="8" t="s">
        <v>47</v>
      </c>
      <c r="C236" s="8" t="s">
        <v>546</v>
      </c>
      <c r="D236" s="15" t="s">
        <v>87</v>
      </c>
      <c r="E236" s="26">
        <v>31252.0</v>
      </c>
      <c r="F236" s="15" t="s">
        <v>547</v>
      </c>
      <c r="G236" s="27">
        <v>43043.0</v>
      </c>
      <c r="H236" s="15" t="s">
        <v>548</v>
      </c>
      <c r="I236" s="15" t="s">
        <v>549</v>
      </c>
      <c r="J236" s="15" t="s">
        <v>28</v>
      </c>
      <c r="K236" s="9" t="s">
        <v>20</v>
      </c>
      <c r="L236" s="9">
        <v>22554.0</v>
      </c>
      <c r="M236" s="9" t="s">
        <v>550</v>
      </c>
      <c r="N236" s="9"/>
      <c r="O236" s="9"/>
      <c r="P236" s="15"/>
      <c r="Q236" s="15"/>
      <c r="R236" s="15"/>
      <c r="S236" s="15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6"/>
      <c r="B237" s="15"/>
      <c r="C237" s="15"/>
      <c r="D237" s="15"/>
      <c r="E237" s="26"/>
      <c r="F237" s="15" t="s">
        <v>473</v>
      </c>
      <c r="G237" s="27">
        <v>43591.0</v>
      </c>
      <c r="H237" s="15"/>
      <c r="I237" s="15"/>
      <c r="J237" s="15"/>
      <c r="K237" s="9"/>
      <c r="L237" s="9"/>
      <c r="M237" s="14"/>
      <c r="N237" s="14"/>
      <c r="O237" s="9"/>
      <c r="P237" s="15"/>
      <c r="Q237" s="15"/>
      <c r="R237" s="15"/>
      <c r="S237" s="15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6"/>
      <c r="B238" s="15"/>
      <c r="C238" s="9"/>
      <c r="D238" s="15"/>
      <c r="E238" s="26"/>
      <c r="F238" s="15"/>
      <c r="G238" s="27"/>
      <c r="H238" s="15"/>
      <c r="I238" s="15"/>
      <c r="J238" s="15"/>
      <c r="K238" s="9"/>
      <c r="L238" s="9"/>
      <c r="M238" s="14"/>
      <c r="N238" s="14"/>
      <c r="O238" s="9"/>
      <c r="P238" s="15"/>
      <c r="Q238" s="15"/>
      <c r="R238" s="15"/>
      <c r="S238" s="15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6">
        <f>COUNT(INDIRECT("$A"&amp;MATCH("Number",$A:A,0)+1&amp;":$A$"&amp;ROW()-1))+1</f>
        <v>78</v>
      </c>
      <c r="B239" s="8" t="s">
        <v>47</v>
      </c>
      <c r="C239" s="8" t="s">
        <v>551</v>
      </c>
      <c r="D239" s="9" t="s">
        <v>79</v>
      </c>
      <c r="E239" s="10">
        <v>31208.0</v>
      </c>
      <c r="F239" s="9" t="s">
        <v>433</v>
      </c>
      <c r="G239" s="10">
        <v>40521.0</v>
      </c>
      <c r="H239" s="9" t="s">
        <v>552</v>
      </c>
      <c r="I239" s="9" t="s">
        <v>553</v>
      </c>
      <c r="J239" s="9" t="s">
        <v>554</v>
      </c>
      <c r="K239" s="9" t="s">
        <v>20</v>
      </c>
      <c r="L239" s="9">
        <v>22554.0</v>
      </c>
      <c r="M239" s="9" t="s">
        <v>555</v>
      </c>
      <c r="N239" s="9"/>
      <c r="O239" s="9"/>
      <c r="P239" s="15"/>
      <c r="Q239" s="15"/>
      <c r="R239" s="15"/>
      <c r="S239" s="15"/>
      <c r="T239" s="15"/>
      <c r="U239" s="15"/>
      <c r="V239" s="9"/>
      <c r="W239" s="9"/>
      <c r="X239" s="9"/>
      <c r="Y239" s="9"/>
      <c r="Z239" s="9"/>
      <c r="AA239" s="9"/>
      <c r="AB239" s="9"/>
    </row>
    <row r="240">
      <c r="A240" s="6"/>
      <c r="B240" s="9"/>
      <c r="C240" s="9"/>
      <c r="D240" s="9"/>
      <c r="E240" s="10"/>
      <c r="F240" s="9" t="s">
        <v>265</v>
      </c>
      <c r="G240" s="10">
        <v>41361.0</v>
      </c>
      <c r="H240" s="9"/>
      <c r="I240" s="9"/>
      <c r="J240" s="9"/>
      <c r="K240" s="9"/>
      <c r="L240" s="9"/>
      <c r="M240" s="14"/>
      <c r="N240" s="14"/>
      <c r="O240" s="9"/>
      <c r="P240" s="15"/>
      <c r="Q240" s="15"/>
      <c r="R240" s="15"/>
      <c r="S240" s="15"/>
      <c r="T240" s="15"/>
      <c r="U240" s="15"/>
      <c r="V240" s="9"/>
      <c r="W240" s="9"/>
      <c r="X240" s="9"/>
      <c r="Y240" s="9"/>
      <c r="Z240" s="9"/>
      <c r="AA240" s="9"/>
      <c r="AB240" s="9"/>
    </row>
    <row r="241">
      <c r="A241" s="6"/>
      <c r="B241" s="9"/>
      <c r="C241" s="9"/>
      <c r="D241" s="9"/>
      <c r="E241" s="10"/>
      <c r="F241" s="9" t="s">
        <v>556</v>
      </c>
      <c r="G241" s="16">
        <v>43006.0</v>
      </c>
      <c r="H241" s="9"/>
      <c r="I241" s="9"/>
      <c r="J241" s="9"/>
      <c r="K241" s="9"/>
      <c r="L241" s="9"/>
      <c r="M241" s="14"/>
      <c r="N241" s="14"/>
      <c r="O241" s="9"/>
      <c r="P241" s="15"/>
      <c r="Q241" s="15"/>
      <c r="R241" s="15"/>
      <c r="S241" s="15"/>
      <c r="T241" s="15"/>
      <c r="U241" s="15"/>
      <c r="V241" s="9"/>
      <c r="W241" s="9"/>
      <c r="X241" s="9"/>
      <c r="Y241" s="9"/>
      <c r="Z241" s="9"/>
      <c r="AA241" s="9"/>
      <c r="AB241" s="9"/>
    </row>
    <row r="242">
      <c r="A242" s="6"/>
      <c r="B242" s="9"/>
      <c r="C242" s="9"/>
      <c r="D242" s="9"/>
      <c r="E242" s="10"/>
      <c r="F242" s="9"/>
      <c r="G242" s="16"/>
      <c r="H242" s="9"/>
      <c r="I242" s="9"/>
      <c r="J242" s="9"/>
      <c r="K242" s="9"/>
      <c r="L242" s="9"/>
      <c r="M242" s="14"/>
      <c r="N242" s="14"/>
      <c r="O242" s="9"/>
      <c r="P242" s="15"/>
      <c r="Q242" s="15"/>
      <c r="R242" s="15"/>
      <c r="S242" s="15"/>
      <c r="T242" s="15"/>
      <c r="U242" s="15"/>
      <c r="V242" s="9"/>
      <c r="W242" s="9"/>
      <c r="X242" s="9"/>
      <c r="Y242" s="9"/>
      <c r="Z242" s="9"/>
      <c r="AA242" s="9"/>
      <c r="AB242" s="9"/>
    </row>
    <row r="243">
      <c r="A243" s="19">
        <f>COUNT(INDIRECT("$A"&amp;MATCH("Number",$A:A,0)+1&amp;":$A$"&amp;ROW()-1))+1</f>
        <v>79</v>
      </c>
      <c r="B243" s="18" t="s">
        <v>47</v>
      </c>
      <c r="C243" s="18" t="s">
        <v>557</v>
      </c>
      <c r="D243" s="9" t="s">
        <v>32</v>
      </c>
      <c r="E243" s="10">
        <v>29994.0</v>
      </c>
      <c r="F243" s="9" t="s">
        <v>250</v>
      </c>
      <c r="G243" s="16">
        <v>42859.0</v>
      </c>
      <c r="H243" s="34" t="s">
        <v>558</v>
      </c>
      <c r="I243" s="9" t="s">
        <v>559</v>
      </c>
      <c r="J243" s="9" t="s">
        <v>28</v>
      </c>
      <c r="K243" s="9" t="s">
        <v>20</v>
      </c>
      <c r="L243" s="9">
        <v>22554.0</v>
      </c>
      <c r="M243" s="35" t="s">
        <v>560</v>
      </c>
      <c r="N243" s="14"/>
      <c r="O243" s="9"/>
      <c r="P243" s="15"/>
      <c r="Q243" s="15"/>
      <c r="R243" s="15"/>
      <c r="S243" s="15"/>
      <c r="T243" s="15"/>
      <c r="U243" s="15"/>
      <c r="V243" s="9"/>
      <c r="W243" s="9"/>
      <c r="X243" s="9"/>
      <c r="Y243" s="9"/>
      <c r="Z243" s="9"/>
      <c r="AA243" s="9"/>
      <c r="AB243" s="9"/>
    </row>
    <row r="244">
      <c r="A244" s="6"/>
      <c r="B244" s="9"/>
      <c r="C244" s="9"/>
      <c r="D244" s="9"/>
      <c r="E244" s="10"/>
      <c r="F244" s="9"/>
      <c r="G244" s="16"/>
      <c r="H244" s="9"/>
      <c r="I244" s="9"/>
      <c r="J244" s="9"/>
      <c r="K244" s="9"/>
      <c r="L244" s="9"/>
      <c r="M244" s="14"/>
      <c r="N244" s="14"/>
      <c r="O244" s="9"/>
      <c r="P244" s="15"/>
      <c r="Q244" s="15"/>
      <c r="R244" s="15"/>
      <c r="S244" s="15"/>
      <c r="T244" s="15"/>
      <c r="U244" s="15"/>
      <c r="V244" s="9"/>
      <c r="W244" s="9"/>
      <c r="X244" s="9"/>
      <c r="Y244" s="9"/>
      <c r="Z244" s="9"/>
      <c r="AA244" s="9"/>
      <c r="AB244" s="9"/>
    </row>
    <row r="245">
      <c r="A245" s="6">
        <f>COUNT(INDIRECT("$A"&amp;MATCH("Number",$A:A,0)+1&amp;":$A$"&amp;ROW()-1))+1</f>
        <v>80</v>
      </c>
      <c r="B245" s="61" t="s">
        <v>561</v>
      </c>
      <c r="C245" s="8" t="s">
        <v>562</v>
      </c>
      <c r="D245" s="15" t="s">
        <v>24</v>
      </c>
      <c r="E245" s="26">
        <v>30374.0</v>
      </c>
      <c r="F245" s="15" t="s">
        <v>563</v>
      </c>
      <c r="G245" s="27">
        <v>41768.0</v>
      </c>
      <c r="H245" s="15" t="s">
        <v>564</v>
      </c>
      <c r="I245" s="9" t="s">
        <v>565</v>
      </c>
      <c r="J245" s="15" t="s">
        <v>28</v>
      </c>
      <c r="K245" s="15" t="s">
        <v>20</v>
      </c>
      <c r="L245" s="15">
        <v>22556.0</v>
      </c>
      <c r="M245" s="15" t="s">
        <v>566</v>
      </c>
      <c r="N245" s="15"/>
      <c r="O245" s="15"/>
      <c r="P245" s="15"/>
      <c r="Q245" s="15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6"/>
      <c r="B246" s="15"/>
      <c r="C246" s="15"/>
      <c r="D246" s="15"/>
      <c r="E246" s="26"/>
      <c r="F246" s="15" t="s">
        <v>567</v>
      </c>
      <c r="G246" s="27">
        <v>42525.0</v>
      </c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6"/>
      <c r="B247" s="15"/>
      <c r="C247" s="15"/>
      <c r="D247" s="15"/>
      <c r="E247" s="26"/>
      <c r="F247" s="15"/>
      <c r="G247" s="2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6">
        <f>COUNT(INDIRECT("$A"&amp;MATCH("Number",$A:A,0)+1&amp;":$A$"&amp;ROW()-1))+1</f>
        <v>81</v>
      </c>
      <c r="B248" s="8" t="s">
        <v>568</v>
      </c>
      <c r="C248" s="8" t="s">
        <v>569</v>
      </c>
      <c r="D248" s="15" t="s">
        <v>15</v>
      </c>
      <c r="E248" s="26">
        <v>35002.0</v>
      </c>
      <c r="F248" s="15" t="s">
        <v>570</v>
      </c>
      <c r="G248" s="27">
        <v>42665.0</v>
      </c>
      <c r="H248" s="15" t="s">
        <v>571</v>
      </c>
      <c r="I248" s="15" t="s">
        <v>572</v>
      </c>
      <c r="J248" s="15" t="s">
        <v>28</v>
      </c>
      <c r="K248" s="15" t="s">
        <v>20</v>
      </c>
      <c r="L248" s="15">
        <v>22554.0</v>
      </c>
      <c r="M248" s="15" t="s">
        <v>573</v>
      </c>
      <c r="N248" s="15"/>
      <c r="O248" s="15"/>
      <c r="P248" s="15"/>
      <c r="Q248" s="15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6"/>
      <c r="B249" s="15"/>
      <c r="C249" s="9"/>
      <c r="D249" s="15"/>
      <c r="E249" s="26"/>
      <c r="F249" s="15" t="s">
        <v>574</v>
      </c>
      <c r="G249" s="27">
        <v>43295.0</v>
      </c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6"/>
      <c r="B250" s="15"/>
      <c r="C250" s="9"/>
      <c r="D250" s="15"/>
      <c r="E250" s="26"/>
      <c r="F250" s="36" t="s">
        <v>575</v>
      </c>
      <c r="G250" s="32">
        <v>43973.0</v>
      </c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6"/>
      <c r="B251" s="15"/>
      <c r="C251" s="9"/>
      <c r="D251" s="15"/>
      <c r="E251" s="26"/>
      <c r="F251" s="15"/>
      <c r="G251" s="2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6">
        <f>COUNT(INDIRECT("$A"&amp;MATCH("Number",$A:A,0)+1&amp;":$A$"&amp;ROW()-1))+1</f>
        <v>82</v>
      </c>
      <c r="B252" s="8" t="s">
        <v>576</v>
      </c>
      <c r="C252" s="8" t="s">
        <v>577</v>
      </c>
      <c r="D252" s="9" t="s">
        <v>40</v>
      </c>
      <c r="E252" s="10" t="s">
        <v>578</v>
      </c>
      <c r="F252" s="62" t="s">
        <v>514</v>
      </c>
      <c r="G252" s="16">
        <v>40981.0</v>
      </c>
      <c r="H252" s="9" t="s">
        <v>579</v>
      </c>
      <c r="I252" s="9" t="s">
        <v>580</v>
      </c>
      <c r="J252" s="9" t="s">
        <v>28</v>
      </c>
      <c r="K252" s="9" t="s">
        <v>20</v>
      </c>
      <c r="L252" s="9">
        <v>22554.0</v>
      </c>
      <c r="M252" s="63" t="s">
        <v>581</v>
      </c>
      <c r="N252" s="23"/>
      <c r="O252" s="15"/>
      <c r="P252" s="15"/>
      <c r="Q252" s="15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6"/>
      <c r="B253" s="9"/>
      <c r="C253" s="9"/>
      <c r="D253" s="9"/>
      <c r="E253" s="10"/>
      <c r="F253" s="62" t="s">
        <v>582</v>
      </c>
      <c r="G253" s="16">
        <v>41715.0</v>
      </c>
      <c r="H253" s="9"/>
      <c r="I253" s="9"/>
      <c r="J253" s="9"/>
      <c r="K253" s="9"/>
      <c r="L253" s="9"/>
      <c r="M253" s="23"/>
      <c r="N253" s="23"/>
      <c r="O253" s="9"/>
      <c r="P253" s="15"/>
      <c r="Q253" s="15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6"/>
      <c r="B254" s="9"/>
      <c r="C254" s="9"/>
      <c r="D254" s="9"/>
      <c r="E254" s="10"/>
      <c r="F254" s="62"/>
      <c r="G254" s="16"/>
      <c r="H254" s="9"/>
      <c r="I254" s="9"/>
      <c r="J254" s="9"/>
      <c r="K254" s="9"/>
      <c r="L254" s="9"/>
      <c r="M254" s="23"/>
      <c r="N254" s="23"/>
      <c r="O254" s="9"/>
      <c r="P254" s="15"/>
      <c r="Q254" s="15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42">
        <f>COUNT(INDIRECT("$A"&amp;MATCH("Number",$A:A,0)+1&amp;":$A$"&amp;ROW()-1))+1</f>
        <v>83</v>
      </c>
      <c r="B255" s="8" t="s">
        <v>583</v>
      </c>
      <c r="C255" s="8" t="s">
        <v>584</v>
      </c>
      <c r="D255" s="9" t="s">
        <v>101</v>
      </c>
      <c r="E255" s="10">
        <v>31995.0</v>
      </c>
      <c r="F255" s="13" t="s">
        <v>585</v>
      </c>
      <c r="G255" s="46">
        <v>41952.0</v>
      </c>
      <c r="H255" s="9" t="s">
        <v>586</v>
      </c>
      <c r="I255" s="9" t="s">
        <v>587</v>
      </c>
      <c r="J255" s="9" t="s">
        <v>28</v>
      </c>
      <c r="K255" s="9" t="s">
        <v>20</v>
      </c>
      <c r="L255" s="9">
        <v>22554.0</v>
      </c>
      <c r="M255" s="13" t="s">
        <v>588</v>
      </c>
      <c r="N255" s="23"/>
      <c r="O255" s="9"/>
      <c r="P255" s="15"/>
      <c r="Q255" s="15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42"/>
      <c r="B256" s="9"/>
      <c r="C256" s="9"/>
      <c r="D256" s="9"/>
      <c r="E256" s="10"/>
      <c r="F256" s="62" t="s">
        <v>589</v>
      </c>
      <c r="G256" s="16">
        <v>42525.0</v>
      </c>
      <c r="H256" s="9"/>
      <c r="I256" s="9"/>
      <c r="J256" s="9"/>
      <c r="K256" s="9"/>
      <c r="L256" s="9"/>
      <c r="M256" s="23"/>
      <c r="N256" s="23"/>
      <c r="O256" s="9"/>
      <c r="P256" s="15"/>
      <c r="Q256" s="15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42"/>
      <c r="B257" s="9"/>
      <c r="C257" s="9"/>
      <c r="D257" s="9"/>
      <c r="E257" s="10"/>
      <c r="F257" s="64" t="s">
        <v>590</v>
      </c>
      <c r="G257" s="16">
        <v>43029.0</v>
      </c>
      <c r="H257" s="9"/>
      <c r="I257" s="9"/>
      <c r="J257" s="9"/>
      <c r="K257" s="9"/>
      <c r="L257" s="9"/>
      <c r="M257" s="23"/>
      <c r="N257" s="23"/>
      <c r="O257" s="9"/>
      <c r="P257" s="15"/>
      <c r="Q257" s="15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42"/>
      <c r="B258" s="9"/>
      <c r="C258" s="9"/>
      <c r="D258" s="9"/>
      <c r="E258" s="10"/>
      <c r="F258" s="62" t="s">
        <v>591</v>
      </c>
      <c r="G258" s="16">
        <v>43734.0</v>
      </c>
      <c r="H258" s="9"/>
      <c r="I258" s="9"/>
      <c r="J258" s="9"/>
      <c r="K258" s="9"/>
      <c r="L258" s="9"/>
      <c r="M258" s="23"/>
      <c r="N258" s="23"/>
      <c r="O258" s="9"/>
      <c r="P258" s="15"/>
      <c r="Q258" s="15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42"/>
      <c r="B259" s="9"/>
      <c r="C259" s="9"/>
      <c r="D259" s="9"/>
      <c r="E259" s="10"/>
      <c r="F259" s="62"/>
      <c r="G259" s="16"/>
      <c r="H259" s="9"/>
      <c r="I259" s="9"/>
      <c r="J259" s="9"/>
      <c r="K259" s="9"/>
      <c r="L259" s="9"/>
      <c r="M259" s="23"/>
      <c r="N259" s="23"/>
      <c r="O259" s="9"/>
      <c r="P259" s="15"/>
      <c r="Q259" s="15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19">
        <f>COUNT(INDIRECT("$A"&amp;MATCH("Number",$A:A,0)+1&amp;":$A$"&amp;ROW()-1))+1</f>
        <v>84</v>
      </c>
      <c r="B260" s="18" t="s">
        <v>592</v>
      </c>
      <c r="C260" s="18" t="s">
        <v>593</v>
      </c>
      <c r="D260" s="9" t="s">
        <v>40</v>
      </c>
      <c r="E260" s="10">
        <v>33767.0</v>
      </c>
      <c r="F260" s="9" t="s">
        <v>594</v>
      </c>
      <c r="G260" s="65">
        <v>42929.0</v>
      </c>
      <c r="H260" s="9" t="s">
        <v>595</v>
      </c>
      <c r="I260" s="9" t="s">
        <v>596</v>
      </c>
      <c r="J260" s="9" t="s">
        <v>28</v>
      </c>
      <c r="K260" s="9" t="s">
        <v>20</v>
      </c>
      <c r="L260" s="9">
        <v>22556.0</v>
      </c>
      <c r="M260" s="9" t="s">
        <v>597</v>
      </c>
      <c r="N260" s="23"/>
      <c r="O260" s="9"/>
      <c r="P260" s="15"/>
      <c r="Q260" s="15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6"/>
      <c r="B261" s="9"/>
      <c r="C261" s="9"/>
      <c r="D261" s="9"/>
      <c r="E261" s="10"/>
      <c r="F261" s="9" t="s">
        <v>598</v>
      </c>
      <c r="G261" s="65">
        <v>40730.0</v>
      </c>
      <c r="H261" s="9"/>
      <c r="I261" s="9"/>
      <c r="J261" s="9"/>
      <c r="K261" s="9"/>
      <c r="L261" s="9"/>
      <c r="M261" s="23"/>
      <c r="N261" s="23"/>
      <c r="O261" s="9"/>
      <c r="P261" s="15"/>
      <c r="Q261" s="15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6"/>
      <c r="B262" s="9"/>
      <c r="C262" s="9"/>
      <c r="D262" s="9"/>
      <c r="E262" s="10"/>
      <c r="F262" s="62"/>
      <c r="G262" s="16"/>
      <c r="H262" s="9"/>
      <c r="I262" s="9"/>
      <c r="J262" s="9"/>
      <c r="K262" s="9"/>
      <c r="L262" s="9"/>
      <c r="M262" s="23"/>
      <c r="N262" s="23"/>
      <c r="O262" s="9"/>
      <c r="P262" s="15"/>
      <c r="Q262" s="15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6">
        <f>COUNT(INDIRECT("$A"&amp;MATCH("Number",$A:A,0)+1&amp;":$A$"&amp;ROW()-1))+1</f>
        <v>85</v>
      </c>
      <c r="B263" s="8" t="s">
        <v>599</v>
      </c>
      <c r="C263" s="8" t="s">
        <v>600</v>
      </c>
      <c r="D263" s="9" t="s">
        <v>32</v>
      </c>
      <c r="E263" s="10">
        <v>42823.0</v>
      </c>
      <c r="F263" s="9" t="s">
        <v>601</v>
      </c>
      <c r="G263" s="16">
        <v>42626.0</v>
      </c>
      <c r="H263" s="9" t="s">
        <v>602</v>
      </c>
      <c r="I263" s="9" t="s">
        <v>603</v>
      </c>
      <c r="J263" s="9" t="s">
        <v>28</v>
      </c>
      <c r="K263" s="9" t="s">
        <v>20</v>
      </c>
      <c r="L263" s="9">
        <v>22554.0</v>
      </c>
      <c r="M263" s="15" t="s">
        <v>604</v>
      </c>
      <c r="N263" s="15"/>
      <c r="O263" s="9"/>
      <c r="P263" s="15"/>
      <c r="Q263" s="15"/>
      <c r="R263" s="15"/>
      <c r="S263" s="15"/>
      <c r="T263" s="15"/>
      <c r="U263" s="15"/>
      <c r="V263" s="9"/>
      <c r="W263" s="9"/>
      <c r="X263" s="9"/>
      <c r="Y263" s="9"/>
      <c r="Z263" s="9"/>
      <c r="AA263" s="9"/>
      <c r="AB263" s="9"/>
    </row>
    <row r="264">
      <c r="A264" s="6"/>
      <c r="B264" s="9"/>
      <c r="C264" s="9"/>
      <c r="D264" s="9"/>
      <c r="E264" s="10"/>
      <c r="F264" s="9" t="s">
        <v>308</v>
      </c>
      <c r="G264" s="16">
        <v>43222.0</v>
      </c>
      <c r="H264" s="9"/>
      <c r="I264" s="9"/>
      <c r="J264" s="9"/>
      <c r="K264" s="9"/>
      <c r="L264" s="9"/>
      <c r="M264" s="14"/>
      <c r="N264" s="14"/>
      <c r="O264" s="9"/>
      <c r="P264" s="15"/>
      <c r="Q264" s="15"/>
      <c r="R264" s="15"/>
      <c r="S264" s="15"/>
      <c r="T264" s="15"/>
      <c r="U264" s="15"/>
      <c r="V264" s="9"/>
      <c r="W264" s="9"/>
      <c r="X264" s="9"/>
      <c r="Y264" s="9"/>
      <c r="Z264" s="9"/>
      <c r="AA264" s="9"/>
      <c r="AB264" s="9"/>
    </row>
    <row r="265">
      <c r="A265" s="6"/>
      <c r="B265" s="9"/>
      <c r="C265" s="9"/>
      <c r="D265" s="9"/>
      <c r="E265" s="10"/>
      <c r="F265" s="9"/>
      <c r="G265" s="16"/>
      <c r="H265" s="9"/>
      <c r="I265" s="9"/>
      <c r="J265" s="9"/>
      <c r="K265" s="9"/>
      <c r="L265" s="9"/>
      <c r="M265" s="23"/>
      <c r="N265" s="23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6">
        <f>COUNT(INDIRECT("$A"&amp;MATCH("Number",$A:A,0)+1&amp;":$A$"&amp;ROW()-1))+1</f>
        <v>86</v>
      </c>
      <c r="B266" s="18" t="s">
        <v>605</v>
      </c>
      <c r="C266" s="18" t="s">
        <v>606</v>
      </c>
      <c r="D266" s="9" t="s">
        <v>56</v>
      </c>
      <c r="E266" s="10">
        <v>30810.0</v>
      </c>
      <c r="F266" s="9" t="s">
        <v>607</v>
      </c>
      <c r="G266" s="16">
        <v>39570.0</v>
      </c>
      <c r="H266" s="9" t="s">
        <v>608</v>
      </c>
      <c r="I266" s="9" t="s">
        <v>609</v>
      </c>
      <c r="J266" s="9" t="s">
        <v>382</v>
      </c>
      <c r="K266" s="9" t="s">
        <v>20</v>
      </c>
      <c r="L266" s="9">
        <v>22406.0</v>
      </c>
      <c r="M266" s="14" t="s">
        <v>610</v>
      </c>
      <c r="N266" s="15"/>
      <c r="O266" s="9"/>
      <c r="P266" s="15"/>
      <c r="Q266" s="15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6"/>
      <c r="B267" s="9"/>
      <c r="C267" s="9"/>
      <c r="D267" s="9"/>
      <c r="E267" s="10"/>
      <c r="F267" s="9" t="s">
        <v>501</v>
      </c>
      <c r="G267" s="16">
        <v>40529.0</v>
      </c>
      <c r="H267" s="9"/>
      <c r="I267" s="9"/>
      <c r="J267" s="9"/>
      <c r="K267" s="9"/>
      <c r="L267" s="9"/>
      <c r="M267" s="14"/>
      <c r="N267" s="14"/>
      <c r="O267" s="9"/>
      <c r="P267" s="15"/>
      <c r="Q267" s="15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6"/>
      <c r="B268" s="9"/>
      <c r="C268" s="9"/>
      <c r="D268" s="9"/>
      <c r="E268" s="10"/>
      <c r="F268" s="9" t="s">
        <v>65</v>
      </c>
      <c r="G268" s="16">
        <v>42170.0</v>
      </c>
      <c r="H268" s="9"/>
      <c r="I268" s="9"/>
      <c r="J268" s="9"/>
      <c r="K268" s="9"/>
      <c r="L268" s="9"/>
      <c r="M268" s="14"/>
      <c r="N268" s="14"/>
      <c r="O268" s="9"/>
      <c r="P268" s="15"/>
      <c r="Q268" s="15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6"/>
      <c r="B269" s="9"/>
      <c r="C269" s="9"/>
      <c r="D269" s="9"/>
      <c r="E269" s="10"/>
      <c r="F269" s="9" t="s">
        <v>611</v>
      </c>
      <c r="G269" s="16">
        <v>42906.0</v>
      </c>
      <c r="H269" s="9"/>
      <c r="I269" s="9"/>
      <c r="J269" s="9"/>
      <c r="K269" s="9"/>
      <c r="L269" s="9"/>
      <c r="M269" s="14"/>
      <c r="N269" s="14"/>
      <c r="O269" s="9"/>
      <c r="P269" s="15"/>
      <c r="Q269" s="15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6"/>
      <c r="B270" s="9"/>
      <c r="C270" s="9"/>
      <c r="D270" s="9"/>
      <c r="E270" s="10"/>
      <c r="F270" s="9"/>
      <c r="G270" s="16"/>
      <c r="H270" s="9"/>
      <c r="I270" s="9"/>
      <c r="J270" s="9"/>
      <c r="K270" s="9"/>
      <c r="L270" s="9"/>
      <c r="M270" s="9"/>
      <c r="N270" s="9"/>
      <c r="O270" s="9"/>
      <c r="P270" s="15"/>
      <c r="Q270" s="15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6">
        <f>COUNT(INDIRECT("$A"&amp;MATCH("Number",$A:A,0)+1&amp;":$A$"&amp;ROW()-1))+1</f>
        <v>87</v>
      </c>
      <c r="B271" s="8" t="s">
        <v>612</v>
      </c>
      <c r="C271" s="8" t="s">
        <v>613</v>
      </c>
      <c r="D271" s="9" t="s">
        <v>87</v>
      </c>
      <c r="E271" s="10">
        <v>25937.0</v>
      </c>
      <c r="F271" s="9" t="s">
        <v>614</v>
      </c>
      <c r="G271" s="16">
        <v>37127.0</v>
      </c>
      <c r="H271" s="9" t="s">
        <v>615</v>
      </c>
      <c r="I271" s="9" t="s">
        <v>616</v>
      </c>
      <c r="J271" s="9" t="s">
        <v>28</v>
      </c>
      <c r="K271" s="9" t="s">
        <v>20</v>
      </c>
      <c r="L271" s="9">
        <v>22554.0</v>
      </c>
      <c r="M271" s="9" t="s">
        <v>617</v>
      </c>
      <c r="N271" s="9"/>
      <c r="O271" s="9"/>
      <c r="P271" s="15"/>
      <c r="Q271" s="15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6"/>
      <c r="B272" s="9"/>
      <c r="C272" s="9"/>
      <c r="D272" s="9"/>
      <c r="E272" s="10"/>
      <c r="F272" s="9" t="s">
        <v>618</v>
      </c>
      <c r="G272" s="16">
        <v>38338.0</v>
      </c>
      <c r="H272" s="9"/>
      <c r="I272" s="9"/>
      <c r="J272" s="9"/>
      <c r="K272" s="9"/>
      <c r="L272" s="9"/>
      <c r="M272" s="9"/>
      <c r="N272" s="9"/>
      <c r="O272" s="9"/>
      <c r="P272" s="15"/>
      <c r="Q272" s="15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6"/>
      <c r="B273" s="9"/>
      <c r="C273" s="9"/>
      <c r="D273" s="9"/>
      <c r="E273" s="10"/>
      <c r="F273" s="9" t="s">
        <v>619</v>
      </c>
      <c r="G273" s="16">
        <v>39239.0</v>
      </c>
      <c r="H273" s="9"/>
      <c r="I273" s="9"/>
      <c r="J273" s="9"/>
      <c r="K273" s="9"/>
      <c r="L273" s="9"/>
      <c r="M273" s="9"/>
      <c r="N273" s="9"/>
      <c r="O273" s="9"/>
      <c r="P273" s="15"/>
      <c r="Q273" s="15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6"/>
      <c r="B274" s="9"/>
      <c r="C274" s="9"/>
      <c r="D274" s="9"/>
      <c r="E274" s="10"/>
      <c r="F274" s="9" t="s">
        <v>620</v>
      </c>
      <c r="G274" s="16">
        <v>40383.0</v>
      </c>
      <c r="H274" s="9"/>
      <c r="I274" s="9"/>
      <c r="J274" s="9"/>
      <c r="K274" s="9"/>
      <c r="L274" s="9"/>
      <c r="M274" s="9"/>
      <c r="N274" s="9"/>
      <c r="O274" s="9"/>
      <c r="P274" s="15"/>
      <c r="Q274" s="15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6"/>
      <c r="B275" s="9"/>
      <c r="C275" s="9"/>
      <c r="D275" s="9"/>
      <c r="E275" s="10"/>
      <c r="F275" s="9"/>
      <c r="G275" s="16"/>
      <c r="H275" s="9"/>
      <c r="I275" s="9"/>
      <c r="J275" s="9"/>
      <c r="K275" s="9"/>
      <c r="L275" s="9"/>
      <c r="M275" s="9"/>
      <c r="N275" s="9"/>
      <c r="O275" s="9"/>
      <c r="P275" s="15"/>
      <c r="Q275" s="15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6">
        <f>COUNT(INDIRECT("$A"&amp;MATCH("Number",$A:A,0)+1&amp;":$A$"&amp;ROW()-1))+1</f>
        <v>88</v>
      </c>
      <c r="B276" s="18" t="s">
        <v>612</v>
      </c>
      <c r="C276" s="18" t="s">
        <v>621</v>
      </c>
      <c r="D276" s="9" t="s">
        <v>56</v>
      </c>
      <c r="E276" s="10">
        <v>32598.0</v>
      </c>
      <c r="F276" s="9" t="s">
        <v>622</v>
      </c>
      <c r="G276" s="16">
        <v>43025.0</v>
      </c>
      <c r="H276" s="9" t="s">
        <v>623</v>
      </c>
      <c r="I276" s="9" t="s">
        <v>624</v>
      </c>
      <c r="J276" s="9" t="s">
        <v>28</v>
      </c>
      <c r="K276" s="9" t="s">
        <v>20</v>
      </c>
      <c r="L276" s="9">
        <v>22554.0</v>
      </c>
      <c r="M276" s="9" t="s">
        <v>625</v>
      </c>
      <c r="N276" s="9"/>
      <c r="O276" s="9"/>
      <c r="P276" s="15"/>
      <c r="Q276" s="15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6"/>
      <c r="B277" s="9"/>
      <c r="C277" s="9"/>
      <c r="D277" s="9"/>
      <c r="E277" s="10"/>
      <c r="F277" s="9"/>
      <c r="G277" s="16"/>
      <c r="H277" s="9"/>
      <c r="I277" s="59" t="s">
        <v>626</v>
      </c>
      <c r="J277" s="60"/>
      <c r="K277" s="9"/>
      <c r="L277" s="9"/>
      <c r="M277" s="9"/>
      <c r="N277" s="9"/>
      <c r="O277" s="9"/>
      <c r="P277" s="15"/>
      <c r="Q277" s="15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6"/>
      <c r="B278" s="9"/>
      <c r="C278" s="9"/>
      <c r="D278" s="9"/>
      <c r="E278" s="10"/>
      <c r="F278" s="9"/>
      <c r="G278" s="16"/>
      <c r="H278" s="9"/>
      <c r="I278" s="9" t="s">
        <v>627</v>
      </c>
      <c r="J278" s="9"/>
      <c r="K278" s="9"/>
      <c r="L278" s="9"/>
      <c r="M278" s="9"/>
      <c r="N278" s="9"/>
      <c r="O278" s="9"/>
      <c r="P278" s="15"/>
      <c r="Q278" s="15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6"/>
      <c r="B279" s="9"/>
      <c r="C279" s="9"/>
      <c r="D279" s="9"/>
      <c r="E279" s="10"/>
      <c r="F279" s="9"/>
      <c r="G279" s="16"/>
      <c r="H279" s="9"/>
      <c r="I279" s="9" t="s">
        <v>628</v>
      </c>
      <c r="J279" s="9" t="s">
        <v>629</v>
      </c>
      <c r="K279" s="9" t="s">
        <v>20</v>
      </c>
      <c r="L279" s="9">
        <v>22191.0</v>
      </c>
      <c r="M279" s="9"/>
      <c r="N279" s="9"/>
      <c r="O279" s="9"/>
      <c r="P279" s="15"/>
      <c r="Q279" s="15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6"/>
      <c r="B280" s="9"/>
      <c r="C280" s="9"/>
      <c r="D280" s="9"/>
      <c r="E280" s="10"/>
      <c r="F280" s="9"/>
      <c r="G280" s="16"/>
      <c r="H280" s="9"/>
      <c r="I280" s="9"/>
      <c r="J280" s="9"/>
      <c r="K280" s="9"/>
      <c r="L280" s="9"/>
      <c r="M280" s="9"/>
      <c r="N280" s="9"/>
      <c r="O280" s="9"/>
      <c r="P280" s="15"/>
      <c r="Q280" s="15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6">
        <f>COUNT(INDIRECT("$A"&amp;MATCH("Number",$A:A,0)+1&amp;":$A$"&amp;ROW()-1))+1</f>
        <v>89</v>
      </c>
      <c r="B281" s="8" t="s">
        <v>630</v>
      </c>
      <c r="C281" s="8" t="s">
        <v>631</v>
      </c>
      <c r="D281" s="9" t="s">
        <v>64</v>
      </c>
      <c r="E281" s="10">
        <v>32904.0</v>
      </c>
      <c r="F281" s="9" t="s">
        <v>632</v>
      </c>
      <c r="G281" s="16">
        <v>43126.0</v>
      </c>
      <c r="H281" s="9" t="s">
        <v>633</v>
      </c>
      <c r="I281" s="9" t="s">
        <v>634</v>
      </c>
      <c r="J281" s="9" t="s">
        <v>28</v>
      </c>
      <c r="K281" s="9" t="s">
        <v>20</v>
      </c>
      <c r="L281" s="9">
        <v>22554.0</v>
      </c>
      <c r="M281" s="15" t="s">
        <v>635</v>
      </c>
      <c r="N281" s="15"/>
      <c r="O281" s="9"/>
      <c r="P281" s="15"/>
      <c r="Q281" s="15"/>
      <c r="R281" s="9"/>
      <c r="S281" s="9"/>
      <c r="T281" s="9"/>
      <c r="U281" s="9"/>
      <c r="V281" s="15"/>
      <c r="W281" s="9"/>
      <c r="X281" s="9"/>
      <c r="Y281" s="9"/>
      <c r="Z281" s="9"/>
      <c r="AA281" s="9"/>
      <c r="AB281" s="9"/>
    </row>
    <row r="282">
      <c r="A282" s="6"/>
      <c r="B282" s="9"/>
      <c r="C282" s="9"/>
      <c r="D282" s="9"/>
      <c r="E282" s="10"/>
      <c r="F282" s="9"/>
      <c r="G282" s="16"/>
      <c r="H282" s="9"/>
      <c r="I282" s="9"/>
      <c r="J282" s="9"/>
      <c r="K282" s="9"/>
      <c r="L282" s="9"/>
      <c r="M282" s="15"/>
      <c r="N282" s="15"/>
      <c r="O282" s="9"/>
      <c r="P282" s="15"/>
      <c r="Q282" s="15"/>
      <c r="R282" s="9"/>
      <c r="S282" s="9"/>
      <c r="T282" s="9"/>
      <c r="U282" s="9"/>
      <c r="V282" s="15"/>
      <c r="W282" s="9"/>
      <c r="X282" s="9"/>
      <c r="Y282" s="9"/>
      <c r="Z282" s="9"/>
      <c r="AA282" s="9"/>
      <c r="AB282" s="9"/>
    </row>
    <row r="283">
      <c r="A283" s="6">
        <f>COUNT(INDIRECT("$A"&amp;MATCH("Number",$A:A,0)+1&amp;":$A$"&amp;ROW()-1))+1</f>
        <v>90</v>
      </c>
      <c r="B283" s="8" t="s">
        <v>636</v>
      </c>
      <c r="C283" s="8" t="s">
        <v>637</v>
      </c>
      <c r="D283" s="15" t="s">
        <v>40</v>
      </c>
      <c r="E283" s="26">
        <v>28718.0</v>
      </c>
      <c r="F283" s="15" t="s">
        <v>339</v>
      </c>
      <c r="G283" s="27"/>
      <c r="H283" s="15" t="s">
        <v>638</v>
      </c>
      <c r="I283" s="15" t="s">
        <v>639</v>
      </c>
      <c r="J283" s="15" t="s">
        <v>28</v>
      </c>
      <c r="K283" s="15" t="s">
        <v>20</v>
      </c>
      <c r="L283" s="15">
        <v>22556.0</v>
      </c>
      <c r="M283" s="15" t="s">
        <v>640</v>
      </c>
      <c r="N283" s="15"/>
      <c r="O283" s="15"/>
      <c r="P283" s="15"/>
      <c r="Q283" s="15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6"/>
      <c r="B284" s="9"/>
      <c r="C284" s="9"/>
      <c r="D284" s="15"/>
      <c r="E284" s="26"/>
      <c r="F284" s="15" t="s">
        <v>641</v>
      </c>
      <c r="G284" s="2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6"/>
      <c r="B285" s="9"/>
      <c r="C285" s="9"/>
      <c r="D285" s="15"/>
      <c r="E285" s="26"/>
      <c r="F285" s="15"/>
      <c r="G285" s="2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42">
        <f>COUNT(INDIRECT("$A"&amp;MATCH("Number",$A:A,0)+1&amp;":$A$"&amp;ROW()-1))+1</f>
        <v>91</v>
      </c>
      <c r="B286" s="18" t="s">
        <v>642</v>
      </c>
      <c r="C286" s="18" t="s">
        <v>643</v>
      </c>
      <c r="D286" s="15" t="s">
        <v>238</v>
      </c>
      <c r="E286" s="26">
        <v>30017.0</v>
      </c>
      <c r="F286" s="15" t="s">
        <v>644</v>
      </c>
      <c r="G286" s="27">
        <v>42788.0</v>
      </c>
      <c r="H286" s="34" t="s">
        <v>645</v>
      </c>
      <c r="I286" s="9" t="s">
        <v>646</v>
      </c>
      <c r="J286" s="15" t="s">
        <v>28</v>
      </c>
      <c r="K286" s="15" t="s">
        <v>20</v>
      </c>
      <c r="L286" s="15">
        <v>22554.0</v>
      </c>
      <c r="M286" s="21" t="s">
        <v>647</v>
      </c>
      <c r="N286" s="15"/>
      <c r="O286" s="15"/>
      <c r="P286" s="15"/>
      <c r="Q286" s="15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19"/>
      <c r="B287" s="9"/>
      <c r="C287" s="9"/>
      <c r="D287" s="15"/>
      <c r="E287" s="26"/>
      <c r="F287" s="15" t="s">
        <v>125</v>
      </c>
      <c r="G287" s="27">
        <v>42788.0</v>
      </c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6"/>
      <c r="B288" s="9"/>
      <c r="C288" s="9"/>
      <c r="D288" s="15"/>
      <c r="E288" s="26"/>
      <c r="F288" s="15"/>
      <c r="G288" s="2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6">
        <f>COUNT(INDIRECT("$A"&amp;MATCH("Number",$A:A,0)+1&amp;":$A$"&amp;ROW()-1))+1</f>
        <v>92</v>
      </c>
      <c r="B289" s="8" t="s">
        <v>648</v>
      </c>
      <c r="C289" s="8" t="s">
        <v>649</v>
      </c>
      <c r="D289" s="9" t="s">
        <v>40</v>
      </c>
      <c r="E289" s="10" t="s">
        <v>650</v>
      </c>
      <c r="F289" s="9" t="s">
        <v>651</v>
      </c>
      <c r="G289" s="16">
        <v>41397.0</v>
      </c>
      <c r="H289" s="9" t="s">
        <v>652</v>
      </c>
      <c r="I289" s="9" t="s">
        <v>653</v>
      </c>
      <c r="J289" s="9" t="s">
        <v>28</v>
      </c>
      <c r="K289" s="9" t="s">
        <v>20</v>
      </c>
      <c r="L289" s="9">
        <v>22556.0</v>
      </c>
      <c r="M289" s="14" t="s">
        <v>654</v>
      </c>
      <c r="N289" s="14"/>
      <c r="O289" s="15"/>
      <c r="P289" s="15"/>
      <c r="Q289" s="15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6"/>
      <c r="B290" s="9"/>
      <c r="C290" s="9"/>
      <c r="D290" s="9"/>
      <c r="E290" s="10"/>
      <c r="F290" s="9" t="s">
        <v>655</v>
      </c>
      <c r="G290" s="16">
        <v>42423.0</v>
      </c>
      <c r="H290" s="9"/>
      <c r="I290" s="9"/>
      <c r="J290" s="9"/>
      <c r="K290" s="9"/>
      <c r="L290" s="9"/>
      <c r="M290" s="14"/>
      <c r="N290" s="14"/>
      <c r="O290" s="9"/>
      <c r="P290" s="15"/>
      <c r="Q290" s="15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6"/>
      <c r="B291" s="9"/>
      <c r="C291" s="9"/>
      <c r="D291" s="9"/>
      <c r="E291" s="10"/>
      <c r="F291" s="9"/>
      <c r="G291" s="16"/>
      <c r="H291" s="9"/>
      <c r="I291" s="9"/>
      <c r="J291" s="9"/>
      <c r="K291" s="9"/>
      <c r="L291" s="9"/>
      <c r="M291" s="14"/>
      <c r="N291" s="14"/>
      <c r="O291" s="9"/>
      <c r="P291" s="15"/>
      <c r="Q291" s="15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6">
        <f>COUNT(INDIRECT("$A"&amp;MATCH("Number",$A:A,0)+1&amp;":$A$"&amp;ROW()-1))+1</f>
        <v>93</v>
      </c>
      <c r="B292" s="51" t="s">
        <v>656</v>
      </c>
      <c r="C292" s="51" t="s">
        <v>80</v>
      </c>
      <c r="D292" s="9" t="s">
        <v>87</v>
      </c>
      <c r="E292" s="10">
        <v>28713.0</v>
      </c>
      <c r="F292" s="9" t="s">
        <v>657</v>
      </c>
      <c r="G292" s="16"/>
      <c r="H292" s="9" t="s">
        <v>658</v>
      </c>
      <c r="I292" s="9" t="s">
        <v>659</v>
      </c>
      <c r="J292" s="9" t="s">
        <v>28</v>
      </c>
      <c r="K292" s="9" t="s">
        <v>20</v>
      </c>
      <c r="L292" s="9">
        <v>22554.0</v>
      </c>
      <c r="M292" s="15" t="s">
        <v>660</v>
      </c>
      <c r="N292" s="15"/>
      <c r="O292" s="9"/>
      <c r="P292" s="15"/>
      <c r="Q292" s="15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6"/>
      <c r="B293" s="9"/>
      <c r="C293" s="9"/>
      <c r="D293" s="9"/>
      <c r="E293" s="10"/>
      <c r="F293" s="9" t="s">
        <v>84</v>
      </c>
      <c r="G293" s="16"/>
      <c r="H293" s="9"/>
      <c r="I293" s="9"/>
      <c r="J293" s="9"/>
      <c r="K293" s="9"/>
      <c r="L293" s="9"/>
      <c r="M293" s="15"/>
      <c r="N293" s="15"/>
      <c r="O293" s="9"/>
      <c r="P293" s="15"/>
      <c r="Q293" s="15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6"/>
      <c r="B294" s="9"/>
      <c r="C294" s="9"/>
      <c r="D294" s="9"/>
      <c r="E294" s="10"/>
      <c r="F294" s="9" t="s">
        <v>298</v>
      </c>
      <c r="G294" s="16"/>
      <c r="H294" s="9"/>
      <c r="I294" s="9"/>
      <c r="J294" s="9"/>
      <c r="K294" s="9"/>
      <c r="L294" s="9"/>
      <c r="M294" s="15"/>
      <c r="N294" s="15"/>
      <c r="O294" s="9"/>
      <c r="P294" s="15"/>
      <c r="Q294" s="15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6"/>
      <c r="B295" s="9"/>
      <c r="C295" s="9"/>
      <c r="D295" s="9"/>
      <c r="E295" s="10"/>
      <c r="F295" s="9"/>
      <c r="G295" s="16"/>
      <c r="H295" s="9"/>
      <c r="I295" s="9"/>
      <c r="J295" s="9"/>
      <c r="K295" s="9"/>
      <c r="L295" s="9"/>
      <c r="M295" s="15"/>
      <c r="N295" s="15"/>
      <c r="O295" s="9"/>
      <c r="P295" s="15"/>
      <c r="Q295" s="15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6">
        <f>COUNT(INDIRECT("$A"&amp;MATCH("Number",$A:A,0)+1&amp;":$A$"&amp;ROW()-1))+1</f>
        <v>94</v>
      </c>
      <c r="B296" s="8" t="s">
        <v>661</v>
      </c>
      <c r="C296" s="8" t="s">
        <v>662</v>
      </c>
      <c r="D296" s="9" t="s">
        <v>663</v>
      </c>
      <c r="E296" s="10">
        <v>31920.0</v>
      </c>
      <c r="F296" s="9" t="s">
        <v>664</v>
      </c>
      <c r="G296" s="16">
        <v>42553.0</v>
      </c>
      <c r="H296" s="9" t="s">
        <v>665</v>
      </c>
      <c r="I296" s="9" t="s">
        <v>666</v>
      </c>
      <c r="J296" s="9" t="s">
        <v>554</v>
      </c>
      <c r="K296" s="9" t="s">
        <v>20</v>
      </c>
      <c r="L296" s="9">
        <v>22554.0</v>
      </c>
      <c r="M296" s="14" t="s">
        <v>667</v>
      </c>
      <c r="N296" s="14"/>
      <c r="O296" s="9"/>
      <c r="P296" s="15"/>
      <c r="Q296" s="15"/>
      <c r="R296" s="15"/>
      <c r="S296" s="15"/>
      <c r="T296" s="15"/>
      <c r="U296" s="15"/>
      <c r="V296" s="9"/>
      <c r="W296" s="9"/>
      <c r="X296" s="9"/>
      <c r="Y296" s="9"/>
      <c r="Z296" s="9"/>
      <c r="AA296" s="9"/>
      <c r="AB296" s="9"/>
    </row>
    <row r="297">
      <c r="A297" s="6"/>
      <c r="B297" s="9"/>
      <c r="C297" s="9"/>
      <c r="D297" s="9"/>
      <c r="E297" s="10"/>
      <c r="F297" s="9"/>
      <c r="G297" s="16"/>
      <c r="H297" s="9"/>
      <c r="I297" s="9"/>
      <c r="J297" s="9"/>
      <c r="K297" s="9"/>
      <c r="L297" s="9"/>
      <c r="M297" s="14"/>
      <c r="N297" s="14"/>
      <c r="O297" s="9"/>
      <c r="P297" s="15"/>
      <c r="Q297" s="15"/>
      <c r="R297" s="15"/>
      <c r="S297" s="15"/>
      <c r="T297" s="15"/>
      <c r="U297" s="15"/>
      <c r="V297" s="9"/>
      <c r="W297" s="9"/>
      <c r="X297" s="9"/>
      <c r="Y297" s="9"/>
      <c r="Z297" s="9"/>
      <c r="AA297" s="9"/>
      <c r="AB297" s="9"/>
    </row>
    <row r="298">
      <c r="A298" s="6">
        <f>COUNT(INDIRECT("$A"&amp;MATCH("Number",$A:A,0)+1&amp;":$A$"&amp;ROW()-1))+1</f>
        <v>95</v>
      </c>
      <c r="B298" s="8" t="s">
        <v>668</v>
      </c>
      <c r="C298" s="8" t="s">
        <v>669</v>
      </c>
      <c r="D298" s="9" t="s">
        <v>79</v>
      </c>
      <c r="E298" s="10">
        <v>28645.0</v>
      </c>
      <c r="F298" s="9" t="s">
        <v>670</v>
      </c>
      <c r="G298" s="16">
        <v>39702.0</v>
      </c>
      <c r="H298" s="9" t="s">
        <v>671</v>
      </c>
      <c r="I298" s="9" t="s">
        <v>672</v>
      </c>
      <c r="J298" s="9" t="s">
        <v>28</v>
      </c>
      <c r="K298" s="9" t="s">
        <v>20</v>
      </c>
      <c r="L298" s="9">
        <v>22554.0</v>
      </c>
      <c r="M298" s="14" t="s">
        <v>673</v>
      </c>
      <c r="N298" s="15"/>
      <c r="O298" s="9"/>
      <c r="P298" s="15"/>
      <c r="Q298" s="33"/>
      <c r="R298" s="15"/>
      <c r="S298" s="15"/>
      <c r="T298" s="15"/>
      <c r="U298" s="15"/>
      <c r="V298" s="9"/>
      <c r="W298" s="9"/>
      <c r="X298" s="9"/>
      <c r="Y298" s="9"/>
      <c r="Z298" s="9"/>
      <c r="AA298" s="9"/>
      <c r="AB298" s="9"/>
    </row>
    <row r="299">
      <c r="A299" s="6"/>
      <c r="B299" s="9"/>
      <c r="C299" s="9"/>
      <c r="D299" s="9"/>
      <c r="E299" s="10"/>
      <c r="F299" s="9" t="s">
        <v>674</v>
      </c>
      <c r="G299" s="16">
        <v>40400.0</v>
      </c>
      <c r="H299" s="9"/>
      <c r="I299" s="9"/>
      <c r="J299" s="9"/>
      <c r="K299" s="9"/>
      <c r="L299" s="9"/>
      <c r="M299" s="14"/>
      <c r="N299" s="14"/>
      <c r="O299" s="9"/>
      <c r="P299" s="15"/>
      <c r="Q299" s="33"/>
      <c r="R299" s="15"/>
      <c r="S299" s="15"/>
      <c r="T299" s="15"/>
      <c r="U299" s="15"/>
      <c r="V299" s="9"/>
      <c r="W299" s="9"/>
      <c r="X299" s="9"/>
      <c r="Y299" s="9"/>
      <c r="Z299" s="9"/>
      <c r="AA299" s="9"/>
      <c r="AB299" s="9"/>
    </row>
    <row r="300">
      <c r="A300" s="6"/>
      <c r="B300" s="9"/>
      <c r="C300" s="9"/>
      <c r="D300" s="9"/>
      <c r="E300" s="10"/>
      <c r="F300" s="9" t="s">
        <v>675</v>
      </c>
      <c r="G300" s="16">
        <v>41004.0</v>
      </c>
      <c r="H300" s="9"/>
      <c r="I300" s="9"/>
      <c r="J300" s="9"/>
      <c r="K300" s="9"/>
      <c r="L300" s="9"/>
      <c r="M300" s="14"/>
      <c r="N300" s="14"/>
      <c r="O300" s="9"/>
      <c r="P300" s="15"/>
      <c r="Q300" s="33"/>
      <c r="R300" s="15"/>
      <c r="S300" s="15"/>
      <c r="T300" s="15"/>
      <c r="U300" s="15"/>
      <c r="V300" s="9"/>
      <c r="W300" s="9"/>
      <c r="X300" s="9"/>
      <c r="Y300" s="9"/>
      <c r="Z300" s="9"/>
      <c r="AA300" s="9"/>
      <c r="AB300" s="9"/>
    </row>
    <row r="301">
      <c r="A301" s="6"/>
      <c r="B301" s="9"/>
      <c r="C301" s="9"/>
      <c r="D301" s="9"/>
      <c r="E301" s="10"/>
      <c r="F301" s="9" t="s">
        <v>676</v>
      </c>
      <c r="G301" s="16">
        <v>41690.0</v>
      </c>
      <c r="H301" s="9"/>
      <c r="I301" s="9"/>
      <c r="J301" s="9"/>
      <c r="K301" s="9"/>
      <c r="L301" s="9"/>
      <c r="M301" s="14"/>
      <c r="N301" s="14"/>
      <c r="O301" s="9"/>
      <c r="P301" s="15"/>
      <c r="Q301" s="33"/>
      <c r="R301" s="15"/>
      <c r="S301" s="15"/>
      <c r="T301" s="15"/>
      <c r="U301" s="15"/>
      <c r="V301" s="9"/>
      <c r="W301" s="9"/>
      <c r="X301" s="9"/>
      <c r="Y301" s="9"/>
      <c r="Z301" s="9"/>
      <c r="AA301" s="9"/>
      <c r="AB301" s="9"/>
    </row>
    <row r="302">
      <c r="A302" s="6"/>
      <c r="B302" s="9"/>
      <c r="C302" s="9"/>
      <c r="D302" s="9"/>
      <c r="E302" s="10"/>
      <c r="F302" s="9"/>
      <c r="G302" s="16"/>
      <c r="H302" s="9"/>
      <c r="I302" s="9"/>
      <c r="J302" s="9"/>
      <c r="K302" s="9"/>
      <c r="L302" s="9"/>
      <c r="M302" s="14"/>
      <c r="N302" s="14"/>
      <c r="O302" s="9"/>
      <c r="P302" s="15"/>
      <c r="Q302" s="33"/>
      <c r="R302" s="15"/>
      <c r="S302" s="15"/>
      <c r="T302" s="15"/>
      <c r="U302" s="15"/>
      <c r="V302" s="9"/>
      <c r="W302" s="9"/>
      <c r="X302" s="9"/>
      <c r="Y302" s="9"/>
      <c r="Z302" s="9"/>
      <c r="AA302" s="9"/>
      <c r="AB302" s="9"/>
    </row>
    <row r="303">
      <c r="A303" s="6"/>
      <c r="B303" s="8" t="s">
        <v>677</v>
      </c>
      <c r="C303" s="8"/>
      <c r="D303" s="9"/>
      <c r="E303" s="10"/>
      <c r="F303" s="9"/>
      <c r="G303" s="16"/>
      <c r="H303" s="9"/>
      <c r="I303" s="9"/>
      <c r="J303" s="9"/>
      <c r="K303" s="9"/>
      <c r="L303" s="9"/>
      <c r="M303" s="14"/>
      <c r="N303" s="14"/>
      <c r="O303" s="9"/>
      <c r="P303" s="15"/>
      <c r="Q303" s="15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6"/>
      <c r="B304" s="66" t="s">
        <v>678</v>
      </c>
      <c r="C304" s="18"/>
      <c r="D304" s="9"/>
      <c r="E304" s="10"/>
      <c r="F304" s="9"/>
      <c r="G304" s="16"/>
      <c r="H304" s="9"/>
      <c r="I304" s="9"/>
      <c r="J304" s="9"/>
      <c r="K304" s="9"/>
      <c r="L304" s="9"/>
      <c r="M304" s="9"/>
      <c r="N304" s="9"/>
      <c r="O304" s="9"/>
      <c r="P304" s="15"/>
      <c r="Q304" s="15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6"/>
      <c r="B305" s="51" t="s">
        <v>679</v>
      </c>
      <c r="C305" s="51"/>
      <c r="D305" s="9"/>
      <c r="E305" s="10"/>
      <c r="F305" s="9"/>
      <c r="G305" s="16"/>
      <c r="H305" s="9"/>
      <c r="I305" s="9"/>
      <c r="J305" s="9"/>
      <c r="K305" s="9"/>
      <c r="L305" s="9"/>
      <c r="M305" s="9"/>
      <c r="N305" s="9"/>
      <c r="O305" s="9"/>
      <c r="P305" s="15"/>
      <c r="Q305" s="15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6"/>
      <c r="B306" s="9"/>
      <c r="C306" s="15"/>
      <c r="D306" s="9"/>
      <c r="E306" s="10"/>
      <c r="F306" s="9"/>
      <c r="G306" s="16"/>
      <c r="H306" s="9"/>
      <c r="I306" s="9"/>
      <c r="J306" s="9"/>
      <c r="K306" s="9"/>
      <c r="L306" s="9"/>
      <c r="M306" s="14"/>
      <c r="N306" s="14"/>
      <c r="O306" s="9"/>
      <c r="P306" s="15"/>
      <c r="Q306" s="15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67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>
      <c r="A308" s="67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>
      <c r="A309" s="67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>
      <c r="A310" s="67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>
      <c r="A311" s="67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>
      <c r="A312" s="67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>
      <c r="A313" s="67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>
      <c r="A314" s="67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>
      <c r="A315" s="67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>
      <c r="A316" s="67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>
      <c r="A317" s="67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>
      <c r="A318" s="67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>
      <c r="A319" s="67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>
      <c r="A320" s="67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>
      <c r="A321" s="67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>
      <c r="A322" s="67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>
      <c r="A323" s="67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>
      <c r="A324" s="67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>
      <c r="A325" s="67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>
      <c r="A326" s="67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>
      <c r="A327" s="67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>
      <c r="A328" s="67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>
      <c r="A329" s="67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>
      <c r="A330" s="67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>
      <c r="A331" s="67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>
      <c r="A332" s="67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>
      <c r="A333" s="67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>
      <c r="A334" s="67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>
      <c r="A335" s="67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>
      <c r="A336" s="67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>
      <c r="A337" s="67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>
      <c r="A338" s="67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>
      <c r="A339" s="67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>
      <c r="A340" s="67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>
      <c r="A341" s="67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>
      <c r="A342" s="67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>
      <c r="A343" s="67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>
      <c r="A344" s="67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>
      <c r="A345" s="67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>
      <c r="A346" s="67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>
      <c r="A347" s="67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>
      <c r="A348" s="67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>
      <c r="A349" s="67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>
      <c r="A350" s="67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>
      <c r="A351" s="67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>
      <c r="A352" s="67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>
      <c r="A353" s="67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>
      <c r="A354" s="67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>
      <c r="A355" s="67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>
      <c r="A356" s="67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>
      <c r="A357" s="67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>
      <c r="A358" s="67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>
      <c r="A359" s="67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>
      <c r="A360" s="67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>
      <c r="A361" s="67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>
      <c r="A362" s="67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>
      <c r="A363" s="67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>
      <c r="A364" s="67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>
      <c r="A365" s="67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>
      <c r="A366" s="67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>
      <c r="A367" s="67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>
      <c r="A368" s="67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>
      <c r="A369" s="67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>
      <c r="A370" s="67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>
      <c r="A371" s="67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>
      <c r="A372" s="67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>
      <c r="A373" s="67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>
      <c r="A374" s="67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>
      <c r="A375" s="67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>
      <c r="A376" s="67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>
      <c r="A377" s="67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>
      <c r="A378" s="67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>
      <c r="A379" s="67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>
      <c r="A380" s="67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>
      <c r="A381" s="67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>
      <c r="A382" s="67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>
      <c r="A383" s="67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>
      <c r="A384" s="67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>
      <c r="A385" s="67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>
      <c r="A386" s="67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>
      <c r="A387" s="67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>
      <c r="A388" s="67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>
      <c r="A389" s="67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>
      <c r="A390" s="67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>
      <c r="A391" s="67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>
      <c r="A392" s="67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>
      <c r="A393" s="67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>
      <c r="A394" s="67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>
      <c r="A395" s="67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>
      <c r="A396" s="67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>
      <c r="A397" s="67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>
      <c r="A398" s="67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>
      <c r="A399" s="67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>
      <c r="A400" s="67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>
      <c r="A401" s="67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>
      <c r="A402" s="67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>
      <c r="A403" s="67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>
      <c r="A404" s="67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>
      <c r="A405" s="67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>
      <c r="A406" s="67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>
      <c r="A407" s="67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>
      <c r="A408" s="67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>
      <c r="A409" s="67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>
      <c r="A410" s="67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>
      <c r="A411" s="67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>
      <c r="A412" s="67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>
      <c r="A413" s="67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>
      <c r="A414" s="67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>
      <c r="A415" s="67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>
      <c r="A416" s="67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>
      <c r="A417" s="67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>
      <c r="A418" s="67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>
      <c r="A419" s="67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>
      <c r="A420" s="67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>
      <c r="A421" s="67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>
      <c r="A422" s="67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>
      <c r="A423" s="67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>
      <c r="A424" s="67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>
      <c r="A425" s="67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>
      <c r="A426" s="67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>
      <c r="A427" s="67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>
      <c r="A428" s="67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>
      <c r="A429" s="67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>
      <c r="A430" s="67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>
      <c r="A431" s="67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>
      <c r="A432" s="67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>
      <c r="A433" s="67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>
      <c r="A434" s="67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>
      <c r="A435" s="67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>
      <c r="A436" s="67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>
      <c r="A437" s="67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>
      <c r="A438" s="67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>
      <c r="A439" s="67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>
      <c r="A440" s="67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>
      <c r="A441" s="67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>
      <c r="A442" s="67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>
      <c r="A443" s="67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>
      <c r="A444" s="67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>
      <c r="A445" s="67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>
      <c r="A446" s="67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>
      <c r="A447" s="67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>
      <c r="A448" s="67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>
      <c r="A449" s="67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>
      <c r="A450" s="67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>
      <c r="A451" s="67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>
      <c r="A452" s="67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>
      <c r="A453" s="67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>
      <c r="A454" s="67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>
      <c r="A455" s="67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>
      <c r="A456" s="67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>
      <c r="A457" s="67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>
      <c r="A458" s="67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>
      <c r="A459" s="67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>
      <c r="A460" s="67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>
      <c r="A461" s="67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>
      <c r="A462" s="67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>
      <c r="A463" s="67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>
      <c r="A464" s="67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>
      <c r="A465" s="67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>
      <c r="A466" s="67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>
      <c r="A467" s="67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>
      <c r="A468" s="67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>
      <c r="A469" s="67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>
      <c r="A470" s="67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>
      <c r="A471" s="67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>
      <c r="A472" s="67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>
      <c r="A473" s="67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>
      <c r="A474" s="67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>
      <c r="A475" s="67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>
      <c r="A476" s="67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>
      <c r="A477" s="67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>
      <c r="A478" s="67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>
      <c r="A479" s="67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>
      <c r="A480" s="67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>
      <c r="A481" s="67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>
      <c r="A482" s="67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>
      <c r="A483" s="67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>
      <c r="A484" s="67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>
      <c r="A485" s="67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>
      <c r="A486" s="67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>
      <c r="A487" s="67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>
      <c r="A488" s="67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>
      <c r="A489" s="67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>
      <c r="A490" s="67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>
      <c r="A491" s="67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>
      <c r="A492" s="67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>
      <c r="A493" s="67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>
      <c r="A494" s="67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>
      <c r="A495" s="67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>
      <c r="A496" s="67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>
      <c r="A497" s="67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>
      <c r="A498" s="67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>
      <c r="A499" s="67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>
      <c r="A500" s="67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>
      <c r="A501" s="67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>
      <c r="A502" s="67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>
      <c r="A503" s="67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>
      <c r="A504" s="67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>
      <c r="A505" s="67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>
      <c r="A506" s="67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>
      <c r="A507" s="67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>
      <c r="A508" s="67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>
      <c r="A509" s="67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>
      <c r="A510" s="67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>
      <c r="A511" s="67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>
      <c r="A512" s="67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>
      <c r="A513" s="67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>
      <c r="A514" s="67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>
      <c r="A515" s="67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>
      <c r="A516" s="67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>
      <c r="A517" s="67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>
      <c r="A518" s="67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>
      <c r="A519" s="67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>
      <c r="A520" s="67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>
      <c r="A521" s="67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>
      <c r="A522" s="67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>
      <c r="A523" s="67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>
      <c r="A524" s="67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>
      <c r="A525" s="67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>
      <c r="A526" s="67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>
      <c r="A527" s="67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>
      <c r="A528" s="67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>
      <c r="A529" s="67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>
      <c r="A530" s="67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>
      <c r="A531" s="67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>
      <c r="A532" s="67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>
      <c r="A533" s="67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>
      <c r="A534" s="67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>
      <c r="A535" s="67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>
      <c r="A536" s="67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>
      <c r="A537" s="67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>
      <c r="A538" s="67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>
      <c r="A539" s="67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>
      <c r="A540" s="67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>
      <c r="A541" s="67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>
      <c r="A542" s="67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>
      <c r="A543" s="67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>
      <c r="A544" s="67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>
      <c r="A545" s="67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>
      <c r="A546" s="67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>
      <c r="A547" s="67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>
      <c r="A548" s="67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>
      <c r="A549" s="67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>
      <c r="A550" s="67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>
      <c r="A551" s="67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>
      <c r="A552" s="67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>
      <c r="A553" s="67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>
      <c r="A554" s="67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>
      <c r="A555" s="67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>
      <c r="A556" s="67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>
      <c r="A557" s="67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>
      <c r="A558" s="67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>
      <c r="A559" s="67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>
      <c r="A560" s="67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>
      <c r="A561" s="67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>
      <c r="A562" s="67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>
      <c r="A563" s="67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>
      <c r="A564" s="67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>
      <c r="A565" s="67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>
      <c r="A566" s="67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>
      <c r="A567" s="67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>
      <c r="A568" s="67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>
      <c r="A569" s="67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>
      <c r="A570" s="67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>
      <c r="A571" s="67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>
      <c r="A572" s="67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>
      <c r="A573" s="67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>
      <c r="A574" s="67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>
      <c r="A575" s="67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>
      <c r="A576" s="67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>
      <c r="A577" s="67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>
      <c r="A578" s="67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>
      <c r="A579" s="67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>
      <c r="A580" s="67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>
      <c r="A581" s="67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>
      <c r="A582" s="67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>
      <c r="A583" s="67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>
      <c r="A584" s="67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>
      <c r="A585" s="67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>
      <c r="A586" s="67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>
      <c r="A587" s="67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>
      <c r="A588" s="67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>
      <c r="A589" s="67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>
      <c r="A590" s="67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>
      <c r="A591" s="67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>
      <c r="A592" s="67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>
      <c r="A593" s="67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>
      <c r="A594" s="67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>
      <c r="A595" s="67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>
      <c r="A596" s="67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>
      <c r="A597" s="67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>
      <c r="A598" s="67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>
      <c r="A599" s="67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>
      <c r="A600" s="67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>
      <c r="A601" s="67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>
      <c r="A602" s="67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>
      <c r="A603" s="67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>
      <c r="A604" s="67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>
      <c r="A605" s="67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>
      <c r="A606" s="67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>
      <c r="A607" s="67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>
      <c r="A608" s="67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>
      <c r="A609" s="67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>
      <c r="A610" s="67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>
      <c r="A611" s="67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>
      <c r="A612" s="67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>
      <c r="A613" s="67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>
      <c r="A614" s="67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>
      <c r="A615" s="67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>
      <c r="A616" s="67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>
      <c r="A617" s="67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>
      <c r="A618" s="67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>
      <c r="A619" s="67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>
      <c r="A620" s="67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>
      <c r="A621" s="67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>
      <c r="A622" s="67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>
      <c r="A623" s="67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>
      <c r="A624" s="67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>
      <c r="A625" s="67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>
      <c r="A626" s="67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>
      <c r="A627" s="67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>
      <c r="A628" s="67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>
      <c r="A629" s="67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>
      <c r="A630" s="67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>
      <c r="A631" s="67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>
      <c r="A632" s="67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>
      <c r="A633" s="67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>
      <c r="A634" s="67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>
      <c r="A635" s="67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>
      <c r="A636" s="67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>
      <c r="A637" s="67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>
      <c r="A638" s="67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>
      <c r="A639" s="67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>
      <c r="A640" s="67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>
      <c r="A641" s="67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>
      <c r="A642" s="67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>
      <c r="A643" s="67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>
      <c r="A644" s="67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>
      <c r="A645" s="67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>
      <c r="A646" s="67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>
      <c r="A647" s="67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>
      <c r="A648" s="67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>
      <c r="A649" s="67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>
      <c r="A650" s="67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>
      <c r="A651" s="67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>
      <c r="A652" s="67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>
      <c r="A653" s="67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>
      <c r="A654" s="67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>
      <c r="A655" s="67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>
      <c r="A656" s="67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>
      <c r="A657" s="67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>
      <c r="A658" s="67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>
      <c r="A659" s="67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>
      <c r="A660" s="67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>
      <c r="A661" s="67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>
      <c r="A662" s="67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>
      <c r="A663" s="67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>
      <c r="A664" s="67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>
      <c r="A665" s="67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>
      <c r="A666" s="67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>
      <c r="A667" s="67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>
      <c r="A668" s="67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>
      <c r="A669" s="67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>
      <c r="A670" s="67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>
      <c r="A671" s="67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>
      <c r="A672" s="67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>
      <c r="A673" s="67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>
      <c r="A674" s="67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>
      <c r="A675" s="67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>
      <c r="A676" s="67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>
      <c r="A677" s="67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>
      <c r="A678" s="67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>
      <c r="A679" s="67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>
      <c r="A680" s="67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>
      <c r="A681" s="67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>
      <c r="A682" s="67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>
      <c r="A683" s="67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>
      <c r="A684" s="67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>
      <c r="A685" s="67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>
      <c r="A686" s="67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>
      <c r="A687" s="67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>
      <c r="A688" s="67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>
      <c r="A689" s="67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>
      <c r="A690" s="67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>
      <c r="A691" s="67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>
      <c r="A692" s="67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>
      <c r="A693" s="67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>
      <c r="A694" s="67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>
      <c r="A695" s="67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>
      <c r="A696" s="67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>
      <c r="A697" s="67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>
      <c r="A698" s="67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>
      <c r="A699" s="67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>
      <c r="A700" s="67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>
      <c r="A701" s="67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>
      <c r="A702" s="67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>
      <c r="A703" s="67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>
      <c r="A704" s="67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>
      <c r="A705" s="67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>
      <c r="A706" s="67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>
      <c r="A707" s="67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>
      <c r="A708" s="67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>
      <c r="A709" s="67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>
      <c r="A710" s="67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>
      <c r="A711" s="67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>
      <c r="A712" s="67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>
      <c r="A713" s="67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>
      <c r="A714" s="67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>
      <c r="A715" s="67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>
      <c r="A716" s="67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>
      <c r="A717" s="67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>
      <c r="A718" s="67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>
      <c r="A719" s="67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>
      <c r="A720" s="67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>
      <c r="A721" s="67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>
      <c r="A722" s="67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>
      <c r="A723" s="67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>
      <c r="A724" s="67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>
      <c r="A725" s="67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>
      <c r="A726" s="67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>
      <c r="A727" s="67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>
      <c r="A728" s="67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>
      <c r="A729" s="67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>
      <c r="A730" s="67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>
      <c r="A731" s="67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>
      <c r="A732" s="67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>
      <c r="A733" s="67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>
      <c r="A734" s="67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>
      <c r="A735" s="67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>
      <c r="A736" s="67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>
      <c r="A737" s="67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>
      <c r="A738" s="67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>
      <c r="A739" s="67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>
      <c r="A740" s="67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>
      <c r="A741" s="67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>
      <c r="A742" s="67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>
      <c r="A743" s="67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>
      <c r="A744" s="67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>
      <c r="A745" s="67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>
      <c r="A746" s="67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>
      <c r="A747" s="67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>
      <c r="A748" s="67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>
      <c r="A749" s="67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>
      <c r="A750" s="67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>
      <c r="A751" s="67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>
      <c r="A752" s="67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>
      <c r="A753" s="67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>
      <c r="A754" s="67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>
      <c r="A755" s="67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>
      <c r="A756" s="67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>
      <c r="A757" s="67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>
      <c r="A758" s="67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>
      <c r="A759" s="67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>
      <c r="A760" s="67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>
      <c r="A761" s="67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>
      <c r="A762" s="67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>
      <c r="A763" s="67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>
      <c r="A764" s="67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>
      <c r="A765" s="67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>
      <c r="A766" s="67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>
      <c r="A767" s="67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>
      <c r="A768" s="67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>
      <c r="A769" s="67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>
      <c r="A770" s="67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>
      <c r="A771" s="67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>
      <c r="A772" s="67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>
      <c r="A773" s="67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>
      <c r="A774" s="67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>
      <c r="A775" s="67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>
      <c r="A776" s="67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>
      <c r="A777" s="67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>
      <c r="A778" s="67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>
      <c r="A779" s="67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>
      <c r="A780" s="67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>
      <c r="A781" s="67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>
      <c r="A782" s="67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>
      <c r="A783" s="67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>
      <c r="A784" s="67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>
      <c r="A785" s="67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>
      <c r="A786" s="67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>
      <c r="A787" s="67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>
      <c r="A788" s="67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>
      <c r="A789" s="67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>
      <c r="A790" s="67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>
      <c r="A791" s="67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>
      <c r="A792" s="67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>
      <c r="A793" s="67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>
      <c r="A794" s="67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>
      <c r="A795" s="67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>
      <c r="A796" s="67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>
      <c r="A797" s="67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>
      <c r="A798" s="67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>
      <c r="A799" s="67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>
      <c r="A800" s="67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>
      <c r="A801" s="67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>
      <c r="A802" s="67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>
      <c r="A803" s="67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>
      <c r="A804" s="67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>
      <c r="A805" s="67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>
      <c r="A806" s="67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>
      <c r="A807" s="67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>
      <c r="A808" s="67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>
      <c r="A809" s="67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>
      <c r="A810" s="67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>
      <c r="A811" s="67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>
      <c r="A812" s="67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>
      <c r="A813" s="67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>
      <c r="A814" s="67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>
      <c r="A815" s="67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>
      <c r="A816" s="67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>
      <c r="A817" s="67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>
      <c r="A818" s="67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>
      <c r="A819" s="67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>
      <c r="A820" s="67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>
      <c r="A821" s="67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>
      <c r="A822" s="67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>
      <c r="A823" s="67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>
      <c r="A824" s="67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>
      <c r="A825" s="67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>
      <c r="A826" s="67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>
      <c r="A827" s="67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>
      <c r="A828" s="67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>
      <c r="A829" s="67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>
      <c r="A830" s="67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>
      <c r="A831" s="67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>
      <c r="A832" s="67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>
      <c r="A833" s="67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>
      <c r="A834" s="67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>
      <c r="A835" s="67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>
      <c r="A836" s="67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>
      <c r="A837" s="67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>
      <c r="A838" s="67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>
      <c r="A839" s="67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>
      <c r="A840" s="67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>
      <c r="A841" s="67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>
      <c r="A842" s="67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>
      <c r="A843" s="67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>
      <c r="A844" s="67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>
      <c r="A845" s="67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>
      <c r="A846" s="67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>
      <c r="A847" s="67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>
      <c r="A848" s="67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>
      <c r="A849" s="67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>
      <c r="A850" s="67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>
      <c r="A851" s="67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>
      <c r="A852" s="67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>
      <c r="A853" s="67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>
      <c r="A854" s="67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>
      <c r="A855" s="67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>
      <c r="A856" s="67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>
      <c r="A857" s="67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>
      <c r="A858" s="67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>
      <c r="A859" s="67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>
      <c r="A860" s="67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>
      <c r="A861" s="67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>
      <c r="A862" s="67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>
      <c r="A863" s="67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>
      <c r="A864" s="67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>
      <c r="A865" s="67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>
      <c r="A866" s="67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>
      <c r="A867" s="67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>
      <c r="A868" s="67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>
      <c r="A869" s="67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>
      <c r="A870" s="67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>
      <c r="A871" s="67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>
      <c r="A872" s="67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>
      <c r="A873" s="67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>
      <c r="A874" s="67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>
      <c r="A875" s="67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>
      <c r="A876" s="67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>
      <c r="A877" s="67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>
      <c r="A878" s="67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>
      <c r="A879" s="67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>
      <c r="A880" s="67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>
      <c r="A881" s="67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>
      <c r="A882" s="67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>
      <c r="A883" s="67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>
      <c r="A884" s="67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>
      <c r="A885" s="67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>
      <c r="A886" s="67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>
      <c r="A887" s="67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>
      <c r="A888" s="67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>
      <c r="A889" s="67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>
      <c r="A890" s="67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>
      <c r="A891" s="67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>
      <c r="A892" s="67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>
      <c r="A893" s="67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>
      <c r="A894" s="67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>
      <c r="A895" s="67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>
      <c r="A896" s="67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>
      <c r="A897" s="67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>
      <c r="A898" s="67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>
      <c r="A899" s="67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>
      <c r="A900" s="67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>
      <c r="A901" s="67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>
      <c r="A902" s="67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>
      <c r="A903" s="67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>
      <c r="A904" s="67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>
      <c r="A905" s="67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>
      <c r="A906" s="67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>
      <c r="A907" s="67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>
      <c r="A908" s="67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>
      <c r="A909" s="67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>
      <c r="A910" s="67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>
      <c r="A911" s="67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>
      <c r="A912" s="67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>
      <c r="A913" s="67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>
      <c r="A914" s="67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>
      <c r="A915" s="67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>
      <c r="A916" s="67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>
      <c r="A917" s="67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>
      <c r="A918" s="67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>
      <c r="A919" s="67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>
      <c r="A920" s="67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>
      <c r="A921" s="67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>
      <c r="A922" s="67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>
      <c r="A923" s="67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>
      <c r="A924" s="67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>
      <c r="A925" s="67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>
      <c r="A926" s="67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>
      <c r="A927" s="67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>
      <c r="A928" s="67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>
      <c r="A929" s="67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>
      <c r="A930" s="67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>
      <c r="A931" s="67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>
      <c r="A932" s="67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>
      <c r="A933" s="67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>
      <c r="A934" s="67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>
      <c r="A935" s="67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>
      <c r="A936" s="67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>
      <c r="A937" s="67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>
      <c r="A938" s="67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>
      <c r="A939" s="67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>
      <c r="A940" s="67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>
      <c r="A941" s="67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>
      <c r="A942" s="67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>
      <c r="A943" s="67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>
      <c r="A944" s="67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>
      <c r="A945" s="67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>
      <c r="A946" s="67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  <row r="947">
      <c r="A947" s="67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</row>
    <row r="948">
      <c r="A948" s="67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</row>
    <row r="949">
      <c r="A949" s="67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</row>
    <row r="950">
      <c r="A950" s="67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</row>
    <row r="951">
      <c r="A951" s="67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</row>
    <row r="952">
      <c r="A952" s="67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</row>
    <row r="953">
      <c r="A953" s="67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</row>
    <row r="954">
      <c r="A954" s="67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</row>
    <row r="955">
      <c r="A955" s="67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</row>
    <row r="956">
      <c r="A956" s="67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</row>
    <row r="957">
      <c r="A957" s="67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</row>
    <row r="958">
      <c r="A958" s="67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</row>
    <row r="959">
      <c r="A959" s="67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</row>
    <row r="960">
      <c r="A960" s="67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</row>
    <row r="961">
      <c r="A961" s="67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</row>
    <row r="962">
      <c r="A962" s="67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</row>
    <row r="963">
      <c r="A963" s="67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</row>
    <row r="964">
      <c r="A964" s="67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</row>
    <row r="965">
      <c r="A965" s="67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</row>
    <row r="966">
      <c r="A966" s="67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</row>
    <row r="967">
      <c r="A967" s="67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</row>
    <row r="968">
      <c r="A968" s="67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</row>
    <row r="969">
      <c r="A969" s="67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</row>
    <row r="970">
      <c r="A970" s="67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</row>
    <row r="971">
      <c r="A971" s="67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</row>
    <row r="972">
      <c r="A972" s="67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</row>
    <row r="973">
      <c r="A973" s="67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</row>
    <row r="974">
      <c r="A974" s="67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</row>
    <row r="975">
      <c r="A975" s="67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</row>
    <row r="976">
      <c r="A976" s="67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</row>
    <row r="977">
      <c r="A977" s="67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</row>
    <row r="978">
      <c r="A978" s="67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</row>
    <row r="979">
      <c r="A979" s="67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</row>
    <row r="980">
      <c r="A980" s="67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</row>
    <row r="981">
      <c r="A981" s="67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</row>
    <row r="982">
      <c r="A982" s="67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</row>
    <row r="983">
      <c r="A983" s="67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</row>
    <row r="984">
      <c r="A984" s="67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</row>
    <row r="985">
      <c r="A985" s="67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</row>
    <row r="986">
      <c r="A986" s="67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</row>
    <row r="987">
      <c r="A987" s="67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</row>
    <row r="988">
      <c r="A988" s="67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</row>
    <row r="989">
      <c r="A989" s="67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</row>
    <row r="990">
      <c r="A990" s="67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</row>
    <row r="991">
      <c r="A991" s="67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</row>
    <row r="992">
      <c r="A992" s="67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</row>
    <row r="993">
      <c r="A993" s="67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</row>
    <row r="994">
      <c r="A994" s="67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</row>
    <row r="995">
      <c r="A995" s="67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</row>
    <row r="996">
      <c r="A996" s="67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</row>
    <row r="997">
      <c r="A997" s="67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</row>
    <row r="998">
      <c r="A998" s="67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</row>
    <row r="999">
      <c r="A999" s="67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</row>
    <row r="1000">
      <c r="A1000" s="67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</row>
    <row r="1001">
      <c r="A1001" s="67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</row>
    <row r="1002">
      <c r="A1002" s="67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</row>
    <row r="1003">
      <c r="A1003" s="67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</row>
    <row r="1004">
      <c r="A1004" s="67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</row>
    <row r="1005">
      <c r="A1005" s="67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</row>
    <row r="1006">
      <c r="A1006" s="67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</row>
    <row r="1007">
      <c r="A1007" s="67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</row>
    <row r="1008">
      <c r="A1008" s="67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</row>
    <row r="1009">
      <c r="A1009" s="67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</row>
    <row r="1010">
      <c r="A1010" s="67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</row>
    <row r="1011">
      <c r="A1011" s="67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</row>
    <row r="1012">
      <c r="A1012" s="67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</row>
  </sheetData>
  <hyperlinks>
    <hyperlink r:id="rId1" ref="M11"/>
    <hyperlink r:id="rId2" ref="M20"/>
    <hyperlink r:id="rId3" ref="M32"/>
    <hyperlink r:id="rId4" ref="M35"/>
    <hyperlink r:id="rId5" ref="M43"/>
    <hyperlink r:id="rId6" ref="M47"/>
    <hyperlink r:id="rId7" ref="M69"/>
    <hyperlink r:id="rId8" ref="M80"/>
    <hyperlink r:id="rId9" ref="M95"/>
    <hyperlink r:id="rId10" ref="M112"/>
    <hyperlink r:id="rId11" ref="M116"/>
    <hyperlink r:id="rId12" ref="M120"/>
    <hyperlink r:id="rId13" ref="M127"/>
    <hyperlink r:id="rId14" ref="M161"/>
    <hyperlink r:id="rId15" ref="M211"/>
    <hyperlink r:id="rId16" ref="M215"/>
    <hyperlink r:id="rId17" ref="M233"/>
    <hyperlink r:id="rId18" ref="M252"/>
    <hyperlink r:id="rId19" ref="M266"/>
    <hyperlink r:id="rId20" ref="M29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1"/>
</worksheet>
</file>