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y" sheetId="1" r:id="rId3"/>
    <sheet state="visible" name="August 2019" sheetId="2" r:id="rId4"/>
    <sheet state="visible" name="September 2019" sheetId="3" r:id="rId5"/>
    <sheet state="visible" name="October 2019" sheetId="4" r:id="rId6"/>
    <sheet state="visible" name="Nov 2019" sheetId="5" r:id="rId7"/>
    <sheet state="visible" name="Dec 2019" sheetId="6" r:id="rId8"/>
    <sheet state="visible" name="January 2020" sheetId="7" r:id="rId9"/>
    <sheet state="visible" name="February 2020" sheetId="8" r:id="rId10"/>
    <sheet state="visible" name="March 2020" sheetId="9" r:id="rId11"/>
    <sheet state="visible" name="April 2020" sheetId="10" r:id="rId12"/>
    <sheet state="visible" name="May 2020" sheetId="11" r:id="rId13"/>
    <sheet state="visible" name="June 2020" sheetId="12" r:id="rId14"/>
    <sheet state="visible" name="Annual Report Info" sheetId="13" r:id="rId15"/>
  </sheets>
  <definedNames/>
  <calcPr/>
  <extLst>
    <ext uri="GoogleSheetsCustomDataVersion1">
      <go:sheetsCustomData xmlns:go="http://customooxmlschemas.google.com/" r:id="rId16" roundtripDataSignature="AMtx7mgrBM3gc5hU5GteD7fedp35WwUYAA=="/>
    </ext>
  </extLst>
</workbook>
</file>

<file path=xl/sharedStrings.xml><?xml version="1.0" encoding="utf-8"?>
<sst xmlns="http://schemas.openxmlformats.org/spreadsheetml/2006/main" count="451" uniqueCount="113">
  <si>
    <t>September 2019</t>
  </si>
  <si>
    <t>July 2019</t>
  </si>
  <si>
    <t>August 2019</t>
  </si>
  <si>
    <t>TOTAL</t>
  </si>
  <si>
    <t>Total New Members this Month:</t>
  </si>
  <si>
    <t>Previous Month Balance:</t>
  </si>
  <si>
    <t>Total Renewing Members this Month:</t>
  </si>
  <si>
    <t>Income - New Members</t>
  </si>
  <si>
    <t>Date Deposited</t>
  </si>
  <si>
    <t>check/cash/stripe</t>
  </si>
  <si>
    <t>Amount</t>
  </si>
  <si>
    <t>Total Members paid fiscal ytd:</t>
  </si>
  <si>
    <t>Annie Draeger</t>
  </si>
  <si>
    <t>Leah Roche</t>
  </si>
  <si>
    <t>stripe</t>
  </si>
  <si>
    <t>check</t>
  </si>
  <si>
    <t>4 July Members @ 3.75</t>
  </si>
  <si>
    <t>Member Benefit Allowance @ $3.75</t>
  </si>
  <si>
    <t>Lauren Freeman</t>
  </si>
  <si>
    <t>Casey Hitchcock</t>
  </si>
  <si>
    <t>Member Benefit Allowance @$4.50:</t>
  </si>
  <si>
    <t>Spent on Member Benefit so far</t>
  </si>
  <si>
    <t>Krystal Elms</t>
  </si>
  <si>
    <t>Kylie Roth</t>
  </si>
  <si>
    <t>Tori Montrose</t>
  </si>
  <si>
    <t>Total Club Members at end of Month:</t>
  </si>
  <si>
    <t>Income - Renewing Members</t>
  </si>
  <si>
    <t>Total Member Benefit Allowance</t>
  </si>
  <si>
    <t>Jolene Goodnight</t>
  </si>
  <si>
    <t xml:space="preserve">Percentage of dues allowed to spend on Member's Benefit: </t>
  </si>
  <si>
    <t>15% or $3.75 per member</t>
  </si>
  <si>
    <t>Maggie Collettie</t>
  </si>
  <si>
    <t>Jennifer Hill</t>
  </si>
  <si>
    <t>Liz Vollmer-Buhl</t>
  </si>
  <si>
    <t>Income - Other</t>
  </si>
  <si>
    <t>check/cash</t>
  </si>
  <si>
    <t>Kim Standeford</t>
  </si>
  <si>
    <t>Elizabeth Wilberg</t>
  </si>
  <si>
    <t>Jasmine Fleuter</t>
  </si>
  <si>
    <t>Total Income</t>
  </si>
  <si>
    <t>Expenses</t>
  </si>
  <si>
    <t>Date Written</t>
  </si>
  <si>
    <t>Date Cleared</t>
  </si>
  <si>
    <t>stripe fees</t>
  </si>
  <si>
    <t>children's celebration</t>
  </si>
  <si>
    <t>stamps</t>
  </si>
  <si>
    <t>Stripe</t>
  </si>
  <si>
    <t>Total Expense</t>
  </si>
  <si>
    <t>Fiscal Year to Date</t>
  </si>
  <si>
    <t>October 2019</t>
  </si>
  <si>
    <t>Ashlee Shupe</t>
  </si>
  <si>
    <t>November 2019</t>
  </si>
  <si>
    <t>Jaime Dinsdale</t>
  </si>
  <si>
    <t>Kelsey Khatter</t>
  </si>
  <si>
    <t>Marisa Silver</t>
  </si>
  <si>
    <t>December 2019</t>
  </si>
  <si>
    <t>Christy Drake</t>
  </si>
  <si>
    <t>Summer Kazol</t>
  </si>
  <si>
    <t>cash</t>
  </si>
  <si>
    <t>Rebecca "Becky" Wallace</t>
  </si>
  <si>
    <t>Bethany Maizel</t>
  </si>
  <si>
    <t>Dickie Jo's</t>
  </si>
  <si>
    <t>Department of Justice</t>
  </si>
  <si>
    <t>Krystal Elms (MOMS Club board &amp; photos)</t>
  </si>
  <si>
    <t>Falling Sky</t>
  </si>
  <si>
    <t>stirpe fee</t>
  </si>
  <si>
    <t>stripe fee</t>
  </si>
  <si>
    <t>January 2020</t>
  </si>
  <si>
    <t>Member Benefit Allowance:</t>
  </si>
  <si>
    <t>February 2020</t>
  </si>
  <si>
    <t>March 2020</t>
  </si>
  <si>
    <t>April 2020</t>
  </si>
  <si>
    <t>May 2020</t>
  </si>
  <si>
    <t>June 2020</t>
  </si>
  <si>
    <t>Annual Report Information</t>
  </si>
  <si>
    <t>Mar-June 2019</t>
  </si>
  <si>
    <t>July-Feb 19/20</t>
  </si>
  <si>
    <t>Mar-June 2020</t>
  </si>
  <si>
    <t>Total New Members:</t>
  </si>
  <si>
    <t>Service Project expenses (donations):</t>
  </si>
  <si>
    <t>Total Renewing Members:</t>
  </si>
  <si>
    <t>Total</t>
  </si>
  <si>
    <t xml:space="preserve">Scholarship: </t>
  </si>
  <si>
    <t>$30/member</t>
  </si>
  <si>
    <t xml:space="preserve">Annunal International Registration: </t>
  </si>
  <si>
    <t>$5 per member</t>
  </si>
  <si>
    <t>Total Paid March 2018:</t>
  </si>
  <si>
    <t>paid March 2019: $140</t>
  </si>
  <si>
    <t>Donation to Wesley United Church for using their facility for our Meetings:</t>
  </si>
  <si>
    <t>(Previous years was $100-$150)</t>
  </si>
  <si>
    <t>Party/Members' Benefit Expenses (not to exceed 15% of income from Dues):</t>
  </si>
  <si>
    <t>Includes all expenses that benefit members only including crafts and snacks</t>
  </si>
  <si>
    <t>Party Income (if any):</t>
  </si>
  <si>
    <t>Donations to the Chapter:</t>
  </si>
  <si>
    <t>please list Donor Name, Address, Date of Donation and Amount</t>
  </si>
  <si>
    <t>Children's Room Babysitter Fees, Craft Supplies, and Snacks:</t>
  </si>
  <si>
    <t>Office and Operating Expenses:</t>
  </si>
  <si>
    <t>International Event Registration:</t>
  </si>
  <si>
    <t xml:space="preserve">Includes website hosting, advertising, member pins </t>
  </si>
  <si>
    <t>Includes any International MOMS Club State/Regional/Conference Luncheons, Workshops or other events.</t>
  </si>
  <si>
    <t>Children's Celebration</t>
  </si>
  <si>
    <t>Income includes all money paid to your treasury by members for their reservations and any income from fundraisers held to help offset the expense</t>
  </si>
  <si>
    <t>Stamps</t>
  </si>
  <si>
    <t>Also include any donations to your chapter to help build your raffle basket or chapter display. “Event expenses” includes all</t>
  </si>
  <si>
    <t>DOJ</t>
  </si>
  <si>
    <t>Expenses include money paid by your treasury to International for reservations or for members attending the event, raffle basket and display expenses, and any travel costs</t>
  </si>
  <si>
    <t>Board &amp; Photos</t>
  </si>
  <si>
    <t>Itty Bitty Boutique</t>
  </si>
  <si>
    <t xml:space="preserve">Other Income and Expenses: </t>
  </si>
  <si>
    <t xml:space="preserve">stripe auth code </t>
  </si>
  <si>
    <t>ciqi-xvwa-hsou-jmqf-igzj</t>
  </si>
  <si>
    <t>Including fundraisers</t>
  </si>
  <si>
    <t>July 1 Carry Over Balance from previous fiscal year: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</si>
</sst>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M/d/yyyy"/>
    <numFmt numFmtId="166" formatCode="_(&quot;$&quot;* #,##0.00_);_(&quot;$&quot;* \(#,##0.00\);_(&quot;$&quot;* &quot;-&quot;??_);_(@_)"/>
    <numFmt numFmtId="167" formatCode="m/d/yy"/>
    <numFmt numFmtId="168" formatCode="m/d/yyyy"/>
    <numFmt numFmtId="169" formatCode="m/d"/>
    <numFmt numFmtId="170" formatCode="&quot;$&quot;#,##0"/>
  </numFmts>
  <fonts count="11">
    <font>
      <sz val="10.0"/>
      <color rgb="FF000000"/>
      <name val="Arial"/>
    </font>
    <font>
      <b/>
      <sz val="20.0"/>
      <name val="Georgia"/>
    </font>
    <font/>
    <font>
      <b/>
      <i/>
      <color rgb="FF000000"/>
      <name val="Arial"/>
    </font>
    <font>
      <name val="Arial"/>
    </font>
    <font>
      <b/>
      <name val="Arial"/>
    </font>
    <font>
      <i/>
      <name val="Arial"/>
    </font>
    <font>
      <b/>
      <i/>
      <name val="Arial"/>
    </font>
    <font>
      <color rgb="FF000000"/>
      <name val="Arial"/>
    </font>
    <font>
      <b/>
      <sz val="23.0"/>
      <name val="Arial"/>
    </font>
    <font>
      <sz val="18.0"/>
      <color rgb="FF3C4257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/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left" vertical="bottom"/>
    </xf>
    <xf borderId="2" fillId="0" fontId="2" numFmtId="0" xfId="0" applyBorder="1" applyFont="1"/>
    <xf borderId="3" fillId="0" fontId="2" numFmtId="0" xfId="0" applyBorder="1" applyFont="1"/>
    <xf borderId="3" fillId="2" fontId="3" numFmtId="49" xfId="0" applyAlignment="1" applyBorder="1" applyFont="1" applyNumberFormat="1">
      <alignment horizontal="center" shrinkToFit="0" vertical="bottom" wrapText="1"/>
    </xf>
    <xf borderId="0" fillId="0" fontId="4" numFmtId="0" xfId="0" applyAlignment="1" applyFont="1">
      <alignment vertical="bottom"/>
    </xf>
    <xf borderId="4" fillId="3" fontId="5" numFmtId="0" xfId="0" applyAlignment="1" applyBorder="1" applyFill="1" applyFont="1">
      <alignment horizontal="left" shrinkToFit="0" vertical="bottom" wrapText="0"/>
    </xf>
    <xf borderId="5" fillId="0" fontId="2" numFmtId="0" xfId="0" applyBorder="1" applyFont="1"/>
    <xf borderId="6" fillId="0" fontId="4" numFmtId="10" xfId="0" applyAlignment="1" applyBorder="1" applyFont="1" applyNumberFormat="1">
      <alignment vertical="bottom"/>
    </xf>
    <xf borderId="5" fillId="4" fontId="4" numFmtId="9" xfId="0" applyAlignment="1" applyBorder="1" applyFill="1" applyFont="1" applyNumberFormat="1">
      <alignment horizontal="left" vertical="bottom"/>
    </xf>
    <xf borderId="7" fillId="0" fontId="2" numFmtId="0" xfId="0" applyBorder="1" applyFont="1"/>
    <xf borderId="7" fillId="5" fontId="4" numFmtId="0" xfId="0" applyAlignment="1" applyBorder="1" applyFill="1" applyFont="1">
      <alignment readingOrder="0" vertical="bottom"/>
    </xf>
    <xf borderId="0" fillId="0" fontId="4" numFmtId="0" xfId="0" applyAlignment="1" applyFont="1">
      <alignment readingOrder="0" vertical="bottom"/>
    </xf>
    <xf borderId="8" fillId="6" fontId="4" numFmtId="0" xfId="0" applyAlignment="1" applyBorder="1" applyFill="1" applyFont="1">
      <alignment vertical="bottom"/>
    </xf>
    <xf borderId="7" fillId="6" fontId="4" numFmtId="0" xfId="0" applyAlignment="1" applyBorder="1" applyFont="1">
      <alignment vertical="bottom"/>
    </xf>
    <xf borderId="7" fillId="7" fontId="6" numFmtId="164" xfId="0" applyAlignment="1" applyBorder="1" applyFill="1" applyFont="1" applyNumberFormat="1">
      <alignment horizontal="left" vertical="bottom"/>
    </xf>
    <xf borderId="7" fillId="7" fontId="4" numFmtId="164" xfId="0" applyAlignment="1" applyBorder="1" applyFont="1" applyNumberFormat="1">
      <alignment vertical="bottom"/>
    </xf>
    <xf borderId="7" fillId="8" fontId="7" numFmtId="164" xfId="0" applyAlignment="1" applyBorder="1" applyFill="1" applyFont="1" applyNumberFormat="1">
      <alignment horizontal="center" readingOrder="0" vertical="bottom"/>
    </xf>
    <xf borderId="7" fillId="8" fontId="7" numFmtId="164" xfId="0" applyAlignment="1" applyBorder="1" applyFont="1" applyNumberFormat="1">
      <alignment horizontal="center" vertical="bottom"/>
    </xf>
    <xf borderId="6" fillId="0" fontId="4" numFmtId="164" xfId="0" applyAlignment="1" applyBorder="1" applyFont="1" applyNumberFormat="1">
      <alignment vertical="bottom"/>
    </xf>
    <xf borderId="5" fillId="8" fontId="4" numFmtId="164" xfId="0" applyAlignment="1" applyBorder="1" applyFont="1" applyNumberFormat="1">
      <alignment horizontal="left" vertical="bottom"/>
    </xf>
    <xf borderId="7" fillId="5" fontId="4" numFmtId="0" xfId="0" applyAlignment="1" applyBorder="1" applyFont="1">
      <alignment vertical="bottom"/>
    </xf>
    <xf borderId="8" fillId="6" fontId="5" numFmtId="0" xfId="0" applyAlignment="1" applyBorder="1" applyFont="1">
      <alignment horizontal="left" vertical="bottom"/>
    </xf>
    <xf borderId="7" fillId="6" fontId="4" numFmtId="0" xfId="0" applyAlignment="1" applyBorder="1" applyFont="1">
      <alignment horizontal="center" shrinkToFit="0" vertical="bottom" wrapText="0"/>
    </xf>
    <xf borderId="6" fillId="0" fontId="4" numFmtId="0" xfId="0" applyAlignment="1" applyBorder="1" applyFont="1">
      <alignment vertical="bottom"/>
    </xf>
    <xf borderId="7" fillId="5" fontId="4" numFmtId="0" xfId="0" applyAlignment="1" applyBorder="1" applyFont="1">
      <alignment horizontal="right" readingOrder="0" vertical="bottom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7" fillId="5" fontId="4" numFmtId="14" xfId="0" applyAlignment="1" applyBorder="1" applyFont="1" applyNumberFormat="1">
      <alignment vertical="bottom"/>
    </xf>
    <xf borderId="7" fillId="5" fontId="4" numFmtId="165" xfId="0" applyAlignment="1" applyBorder="1" applyFont="1" applyNumberFormat="1">
      <alignment horizontal="right" readingOrder="0" vertical="bottom"/>
    </xf>
    <xf borderId="7" fillId="5" fontId="4" numFmtId="164" xfId="0" applyAlignment="1" applyBorder="1" applyFont="1" applyNumberFormat="1">
      <alignment vertical="bottom"/>
    </xf>
    <xf borderId="7" fillId="5" fontId="4" numFmtId="164" xfId="0" applyAlignment="1" applyBorder="1" applyFont="1" applyNumberFormat="1">
      <alignment horizontal="left" readingOrder="0" vertical="bottom"/>
    </xf>
    <xf borderId="7" fillId="5" fontId="4" numFmtId="164" xfId="0" applyAlignment="1" applyBorder="1" applyFont="1" applyNumberFormat="1">
      <alignment horizontal="right" readingOrder="0" vertical="bottom"/>
    </xf>
    <xf borderId="7" fillId="5" fontId="4" numFmtId="164" xfId="0" applyAlignment="1" applyBorder="1" applyFont="1" applyNumberFormat="1">
      <alignment readingOrder="0" vertical="bottom"/>
    </xf>
    <xf borderId="7" fillId="5" fontId="4" numFmtId="164" xfId="0" applyAlignment="1" applyBorder="1" applyFont="1" applyNumberFormat="1">
      <alignment horizontal="right" vertical="bottom"/>
    </xf>
    <xf borderId="0" fillId="0" fontId="4" numFmtId="166" xfId="0" applyAlignment="1" applyFont="1" applyNumberFormat="1">
      <alignment vertical="bottom"/>
    </xf>
    <xf borderId="0" fillId="0" fontId="2" numFmtId="0" xfId="0" applyFont="1"/>
    <xf borderId="7" fillId="5" fontId="4" numFmtId="167" xfId="0" applyAlignment="1" applyBorder="1" applyFont="1" applyNumberFormat="1">
      <alignment vertical="bottom"/>
    </xf>
    <xf borderId="1" fillId="0" fontId="4" numFmtId="0" xfId="0" applyAlignment="1" applyBorder="1" applyFont="1">
      <alignment horizontal="left" readingOrder="0" vertical="bottom"/>
    </xf>
    <xf borderId="5" fillId="8" fontId="4" numFmtId="0" xfId="0" applyAlignment="1" applyBorder="1" applyFont="1">
      <alignment horizontal="left" vertical="bottom"/>
    </xf>
    <xf borderId="9" fillId="5" fontId="4" numFmtId="164" xfId="0" applyAlignment="1" applyBorder="1" applyFont="1" applyNumberFormat="1">
      <alignment readingOrder="0" vertical="bottom"/>
    </xf>
    <xf borderId="0" fillId="0" fontId="2" numFmtId="0" xfId="0" applyAlignment="1" applyFont="1">
      <alignment readingOrder="0"/>
    </xf>
    <xf borderId="9" fillId="5" fontId="4" numFmtId="164" xfId="0" applyAlignment="1" applyBorder="1" applyFont="1" applyNumberFormat="1">
      <alignment vertical="bottom"/>
    </xf>
    <xf borderId="7" fillId="5" fontId="4" numFmtId="167" xfId="0" applyAlignment="1" applyBorder="1" applyFont="1" applyNumberFormat="1">
      <alignment readingOrder="0" vertical="bottom"/>
    </xf>
    <xf borderId="7" fillId="8" fontId="4" numFmtId="0" xfId="0" applyAlignment="1" applyBorder="1" applyFont="1">
      <alignment horizontal="left" vertical="bottom"/>
    </xf>
    <xf borderId="9" fillId="5" fontId="2" numFmtId="0" xfId="0" applyAlignment="1" applyBorder="1" applyFont="1">
      <alignment readingOrder="0"/>
    </xf>
    <xf borderId="7" fillId="5" fontId="4" numFmtId="165" xfId="0" applyAlignment="1" applyBorder="1" applyFont="1" applyNumberFormat="1">
      <alignment horizontal="right" readingOrder="0" shrinkToFit="0" vertical="bottom" wrapText="0"/>
    </xf>
    <xf borderId="1" fillId="6" fontId="5" numFmtId="0" xfId="0" applyAlignment="1" applyBorder="1" applyFont="1">
      <alignment horizontal="left" vertical="bottom"/>
    </xf>
    <xf borderId="7" fillId="5" fontId="4" numFmtId="0" xfId="0" applyAlignment="1" applyBorder="1" applyFont="1">
      <alignment horizontal="left" readingOrder="0" shrinkToFit="0" vertical="bottom" wrapText="0"/>
    </xf>
    <xf borderId="7" fillId="5" fontId="4" numFmtId="164" xfId="0" applyAlignment="1" applyBorder="1" applyFont="1" applyNumberFormat="1">
      <alignment horizontal="right" readingOrder="0" shrinkToFit="0" vertical="bottom" wrapText="0"/>
    </xf>
    <xf borderId="4" fillId="6" fontId="5" numFmtId="0" xfId="0" applyAlignment="1" applyBorder="1" applyFont="1">
      <alignment horizontal="left" vertical="bottom"/>
    </xf>
    <xf borderId="9" fillId="5" fontId="2" numFmtId="0" xfId="0" applyBorder="1" applyFont="1"/>
    <xf borderId="7" fillId="6" fontId="4" numFmtId="14" xfId="0" applyAlignment="1" applyBorder="1" applyFont="1" applyNumberFormat="1">
      <alignment horizontal="center" shrinkToFit="0" vertical="bottom" wrapText="0"/>
    </xf>
    <xf borderId="7" fillId="6" fontId="4" numFmtId="164" xfId="0" applyAlignment="1" applyBorder="1" applyFont="1" applyNumberFormat="1">
      <alignment horizontal="center" shrinkToFit="0" vertical="bottom" wrapText="0"/>
    </xf>
    <xf borderId="9" fillId="5" fontId="2" numFmtId="164" xfId="0" applyBorder="1" applyFont="1" applyNumberFormat="1"/>
    <xf borderId="0" fillId="0" fontId="4" numFmtId="164" xfId="0" applyAlignment="1" applyFont="1" applyNumberFormat="1">
      <alignment vertical="bottom"/>
    </xf>
    <xf borderId="5" fillId="0" fontId="4" numFmtId="164" xfId="0" applyAlignment="1" applyBorder="1" applyFont="1" applyNumberFormat="1">
      <alignment vertical="bottom"/>
    </xf>
    <xf borderId="5" fillId="0" fontId="4" numFmtId="0" xfId="0" applyAlignment="1" applyBorder="1" applyFont="1">
      <alignment vertical="bottom"/>
    </xf>
    <xf borderId="0" fillId="9" fontId="4" numFmtId="164" xfId="0" applyAlignment="1" applyFill="1" applyFont="1" applyNumberFormat="1">
      <alignment vertical="bottom"/>
    </xf>
    <xf borderId="1" fillId="8" fontId="4" numFmtId="0" xfId="0" applyAlignment="1" applyBorder="1" applyFont="1">
      <alignment horizontal="left" vertical="bottom"/>
    </xf>
    <xf borderId="0" fillId="9" fontId="4" numFmtId="0" xfId="0" applyAlignment="1" applyFont="1">
      <alignment vertical="bottom"/>
    </xf>
    <xf borderId="9" fillId="5" fontId="4" numFmtId="164" xfId="0" applyAlignment="1" applyBorder="1" applyFont="1" applyNumberFormat="1">
      <alignment horizontal="right" vertical="bottom"/>
    </xf>
    <xf borderId="6" fillId="9" fontId="4" numFmtId="0" xfId="0" applyAlignment="1" applyBorder="1" applyFont="1">
      <alignment vertical="bottom"/>
    </xf>
    <xf borderId="9" fillId="6" fontId="4" numFmtId="0" xfId="0" applyAlignment="1" applyBorder="1" applyFont="1">
      <alignment vertical="bottom"/>
    </xf>
    <xf borderId="5" fillId="9" fontId="4" numFmtId="164" xfId="0" applyAlignment="1" applyBorder="1" applyFont="1" applyNumberFormat="1">
      <alignment vertical="bottom"/>
    </xf>
    <xf borderId="9" fillId="5" fontId="4" numFmtId="0" xfId="0" applyAlignment="1" applyBorder="1" applyFont="1">
      <alignment readingOrder="0" vertical="bottom"/>
    </xf>
    <xf borderId="5" fillId="9" fontId="8" numFmtId="164" xfId="0" applyAlignment="1" applyBorder="1" applyFont="1" applyNumberFormat="1">
      <alignment vertical="bottom"/>
    </xf>
    <xf borderId="5" fillId="9" fontId="4" numFmtId="0" xfId="0" applyAlignment="1" applyBorder="1" applyFont="1">
      <alignment vertical="bottom"/>
    </xf>
    <xf borderId="7" fillId="9" fontId="4" numFmtId="0" xfId="0" applyAlignment="1" applyBorder="1" applyFont="1">
      <alignment vertical="bottom"/>
    </xf>
    <xf borderId="7" fillId="5" fontId="4" numFmtId="14" xfId="0" applyAlignment="1" applyBorder="1" applyFont="1" applyNumberFormat="1">
      <alignment readingOrder="0" vertical="bottom"/>
    </xf>
    <xf borderId="7" fillId="5" fontId="4" numFmtId="168" xfId="0" applyAlignment="1" applyBorder="1" applyFont="1" applyNumberFormat="1">
      <alignment readingOrder="0" vertical="bottom"/>
    </xf>
    <xf borderId="4" fillId="6" fontId="5" numFmtId="0" xfId="0" applyAlignment="1" applyBorder="1" applyFont="1">
      <alignment horizontal="left" shrinkToFit="0" vertical="bottom" wrapText="1"/>
    </xf>
    <xf borderId="0" fillId="0" fontId="4" numFmtId="164" xfId="0" applyAlignment="1" applyFont="1" applyNumberFormat="1">
      <alignment readingOrder="0" vertical="bottom"/>
    </xf>
    <xf borderId="8" fillId="3" fontId="4" numFmtId="0" xfId="0" applyAlignment="1" applyBorder="1" applyFont="1">
      <alignment vertical="bottom"/>
    </xf>
    <xf borderId="7" fillId="3" fontId="4" numFmtId="0" xfId="0" applyAlignment="1" applyBorder="1" applyFont="1">
      <alignment vertical="bottom"/>
    </xf>
    <xf borderId="7" fillId="5" fontId="4" numFmtId="165" xfId="0" applyAlignment="1" applyBorder="1" applyFont="1" applyNumberFormat="1">
      <alignment readingOrder="0" vertical="bottom"/>
    </xf>
    <xf borderId="7" fillId="7" fontId="6" numFmtId="164" xfId="0" applyAlignment="1" applyBorder="1" applyFont="1" applyNumberFormat="1">
      <alignment vertical="bottom"/>
    </xf>
    <xf borderId="1" fillId="0" fontId="2" numFmtId="0" xfId="0" applyBorder="1" applyFont="1"/>
    <xf borderId="7" fillId="6" fontId="4" numFmtId="0" xfId="0" applyAlignment="1" applyBorder="1" applyFont="1">
      <alignment horizontal="center" vertical="bottom"/>
    </xf>
    <xf borderId="7" fillId="0" fontId="4" numFmtId="164" xfId="0" applyAlignment="1" applyBorder="1" applyFont="1" applyNumberFormat="1">
      <alignment vertical="bottom"/>
    </xf>
    <xf borderId="4" fillId="0" fontId="4" numFmtId="0" xfId="0" applyAlignment="1" applyBorder="1" applyFont="1">
      <alignment vertical="bottom"/>
    </xf>
    <xf borderId="4" fillId="0" fontId="4" numFmtId="0" xfId="0" applyAlignment="1" applyBorder="1" applyFont="1">
      <alignment readingOrder="0" vertical="bottom"/>
    </xf>
    <xf borderId="7" fillId="5" fontId="4" numFmtId="168" xfId="0" applyAlignment="1" applyBorder="1" applyFont="1" applyNumberFormat="1">
      <alignment horizontal="right" vertical="bottom"/>
    </xf>
    <xf borderId="7" fillId="5" fontId="6" numFmtId="164" xfId="0" applyAlignment="1" applyBorder="1" applyFont="1" applyNumberFormat="1">
      <alignment horizontal="center" readingOrder="0" vertical="bottom"/>
    </xf>
    <xf borderId="10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0" fillId="3" fontId="4" numFmtId="0" xfId="0" applyAlignment="1" applyBorder="1" applyFont="1">
      <alignment vertical="bottom"/>
    </xf>
    <xf borderId="7" fillId="5" fontId="6" numFmtId="164" xfId="0" applyAlignment="1" applyBorder="1" applyFont="1" applyNumberFormat="1">
      <alignment horizontal="right" readingOrder="0" vertical="bottom"/>
    </xf>
    <xf borderId="7" fillId="3" fontId="4" numFmtId="14" xfId="0" applyAlignment="1" applyBorder="1" applyFont="1" applyNumberFormat="1">
      <alignment vertical="bottom"/>
    </xf>
    <xf borderId="7" fillId="8" fontId="6" numFmtId="164" xfId="0" applyAlignment="1" applyBorder="1" applyFont="1" applyNumberFormat="1">
      <alignment horizontal="center" vertical="bottom"/>
    </xf>
    <xf borderId="8" fillId="2" fontId="5" numFmtId="0" xfId="0" applyAlignment="1" applyBorder="1" applyFont="1">
      <alignment horizontal="left" shrinkToFit="0" vertical="bottom" wrapText="0"/>
    </xf>
    <xf borderId="7" fillId="2" fontId="4" numFmtId="0" xfId="0" applyAlignment="1" applyBorder="1" applyFont="1">
      <alignment vertical="bottom"/>
    </xf>
    <xf borderId="7" fillId="2" fontId="4" numFmtId="14" xfId="0" applyAlignment="1" applyBorder="1" applyFont="1" applyNumberFormat="1">
      <alignment vertical="bottom"/>
    </xf>
    <xf borderId="7" fillId="2" fontId="7" numFmtId="164" xfId="0" applyAlignment="1" applyBorder="1" applyFont="1" applyNumberFormat="1">
      <alignment horizontal="center" shrinkToFit="0" vertical="bottom" wrapText="0"/>
    </xf>
    <xf borderId="7" fillId="3" fontId="4" numFmtId="164" xfId="0" applyAlignment="1" applyBorder="1" applyFont="1" applyNumberFormat="1">
      <alignment vertical="bottom"/>
    </xf>
    <xf borderId="1" fillId="0" fontId="5" numFmtId="0" xfId="0" applyAlignment="1" applyBorder="1" applyFont="1">
      <alignment horizontal="left" vertical="bottom"/>
    </xf>
    <xf borderId="0" fillId="2" fontId="3" numFmtId="164" xfId="0" applyAlignment="1" applyFont="1" applyNumberFormat="1">
      <alignment horizontal="center" readingOrder="0"/>
    </xf>
    <xf borderId="0" fillId="0" fontId="4" numFmtId="164" xfId="0" applyAlignment="1" applyFont="1" applyNumberFormat="1">
      <alignment readingOrder="0" vertical="bottom"/>
    </xf>
    <xf borderId="7" fillId="2" fontId="7" numFmtId="164" xfId="0" applyAlignment="1" applyBorder="1" applyFont="1" applyNumberFormat="1">
      <alignment horizontal="center" readingOrder="0" shrinkToFit="0" vertical="bottom" wrapText="0"/>
    </xf>
    <xf borderId="7" fillId="5" fontId="4" numFmtId="169" xfId="0" applyAlignment="1" applyBorder="1" applyFont="1" applyNumberFormat="1">
      <alignment vertical="bottom"/>
    </xf>
    <xf borderId="1" fillId="5" fontId="2" numFmtId="164" xfId="0" applyBorder="1" applyFont="1" applyNumberFormat="1"/>
    <xf borderId="7" fillId="5" fontId="4" numFmtId="169" xfId="0" applyAlignment="1" applyBorder="1" applyFont="1" applyNumberFormat="1">
      <alignment readingOrder="0" vertical="bottom"/>
    </xf>
    <xf borderId="1" fillId="5" fontId="4" numFmtId="164" xfId="0" applyAlignment="1" applyBorder="1" applyFont="1" applyNumberFormat="1">
      <alignment horizontal="right" vertical="bottom"/>
    </xf>
    <xf borderId="4" fillId="0" fontId="4" numFmtId="0" xfId="0" applyAlignment="1" applyBorder="1" applyFont="1">
      <alignment readingOrder="0" shrinkToFit="0" vertical="bottom" wrapText="1"/>
    </xf>
    <xf borderId="1" fillId="5" fontId="4" numFmtId="0" xfId="0" applyAlignment="1" applyBorder="1" applyFont="1">
      <alignment readingOrder="0" vertical="bottom"/>
    </xf>
    <xf borderId="0" fillId="0" fontId="4" numFmtId="0" xfId="0" applyAlignment="1" applyFont="1">
      <alignment horizontal="left" vertical="bottom"/>
    </xf>
    <xf borderId="0" fillId="0" fontId="4" numFmtId="164" xfId="0" applyAlignment="1" applyFont="1" applyNumberFormat="1">
      <alignment horizontal="right" vertical="bottom"/>
    </xf>
    <xf borderId="7" fillId="5" fontId="4" numFmtId="0" xfId="0" applyAlignment="1" applyBorder="1" applyFont="1">
      <alignment horizontal="right" vertical="bottom"/>
    </xf>
    <xf borderId="7" fillId="0" fontId="4" numFmtId="0" xfId="0" applyAlignment="1" applyBorder="1" applyFont="1">
      <alignment vertical="bottom"/>
    </xf>
    <xf borderId="7" fillId="5" fontId="6" numFmtId="164" xfId="0" applyAlignment="1" applyBorder="1" applyFont="1" applyNumberFormat="1">
      <alignment horizontal="center" vertical="bottom"/>
    </xf>
    <xf borderId="0" fillId="3" fontId="4" numFmtId="0" xfId="0" applyAlignment="1" applyFont="1">
      <alignment vertical="bottom"/>
    </xf>
    <xf borderId="0" fillId="3" fontId="9" numFmtId="0" xfId="0" applyAlignment="1" applyFont="1">
      <alignment vertical="bottom"/>
    </xf>
    <xf borderId="5" fillId="3" fontId="4" numFmtId="0" xfId="0" applyAlignment="1" applyBorder="1" applyFont="1">
      <alignment vertical="bottom"/>
    </xf>
    <xf borderId="6" fillId="3" fontId="4" numFmtId="0" xfId="0" applyAlignment="1" applyBorder="1" applyFont="1">
      <alignment vertical="bottom"/>
    </xf>
    <xf borderId="5" fillId="4" fontId="4" numFmtId="0" xfId="0" applyAlignment="1" applyBorder="1" applyFont="1">
      <alignment horizontal="left" vertical="bottom"/>
    </xf>
    <xf borderId="7" fillId="0" fontId="4" numFmtId="0" xfId="0" applyAlignment="1" applyBorder="1" applyFont="1">
      <alignment horizontal="right" vertical="bottom"/>
    </xf>
    <xf borderId="7" fillId="0" fontId="4" numFmtId="0" xfId="0" applyAlignment="1" applyBorder="1" applyFont="1">
      <alignment horizontal="right" readingOrder="0" vertical="bottom"/>
    </xf>
    <xf borderId="7" fillId="8" fontId="4" numFmtId="0" xfId="0" applyAlignment="1" applyBorder="1" applyFont="1">
      <alignment vertical="bottom"/>
    </xf>
    <xf borderId="0" fillId="0" fontId="4" numFmtId="170" xfId="0" applyAlignment="1" applyFont="1" applyNumberFormat="1">
      <alignment vertical="bottom"/>
    </xf>
    <xf borderId="6" fillId="3" fontId="7" numFmtId="0" xfId="0" applyAlignment="1" applyBorder="1" applyFont="1">
      <alignment horizontal="right" vertical="bottom"/>
    </xf>
    <xf borderId="0" fillId="10" fontId="4" numFmtId="0" xfId="0" applyAlignment="1" applyFill="1" applyFont="1">
      <alignment vertical="bottom"/>
    </xf>
    <xf borderId="5" fillId="3" fontId="4" numFmtId="0" xfId="0" applyAlignment="1" applyBorder="1" applyFont="1">
      <alignment readingOrder="0" vertical="bottom"/>
    </xf>
    <xf borderId="5" fillId="3" fontId="4" numFmtId="170" xfId="0" applyAlignment="1" applyBorder="1" applyFont="1" applyNumberFormat="1">
      <alignment vertical="bottom"/>
    </xf>
    <xf borderId="7" fillId="4" fontId="4" numFmtId="0" xfId="0" applyAlignment="1" applyBorder="1" applyFont="1">
      <alignment vertical="bottom"/>
    </xf>
    <xf borderId="7" fillId="0" fontId="4" numFmtId="164" xfId="0" applyAlignment="1" applyBorder="1" applyFont="1" applyNumberFormat="1">
      <alignment horizontal="right" vertical="bottom"/>
    </xf>
    <xf borderId="7" fillId="5" fontId="6" numFmtId="0" xfId="0" applyAlignment="1" applyBorder="1" applyFont="1">
      <alignment vertical="bottom"/>
    </xf>
    <xf borderId="7" fillId="0" fontId="4" numFmtId="170" xfId="0" applyAlignment="1" applyBorder="1" applyFont="1" applyNumberFormat="1">
      <alignment horizontal="right" vertical="bottom"/>
    </xf>
    <xf borderId="7" fillId="6" fontId="6" numFmtId="0" xfId="0" applyAlignment="1" applyBorder="1" applyFont="1">
      <alignment vertical="bottom"/>
    </xf>
    <xf borderId="0" fillId="0" fontId="4" numFmtId="170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6" fontId="6" numFmtId="0" xfId="0" applyAlignment="1" applyFont="1">
      <alignment vertical="bottom"/>
    </xf>
    <xf borderId="0" fillId="6" fontId="4" numFmtId="0" xfId="0" applyAlignment="1" applyFont="1">
      <alignment vertical="bottom"/>
    </xf>
    <xf borderId="9" fillId="0" fontId="4" numFmtId="0" xfId="0" applyAlignment="1" applyBorder="1" applyFont="1">
      <alignment shrinkToFit="0" vertical="bottom" wrapText="1"/>
    </xf>
    <xf borderId="3" fillId="0" fontId="4" numFmtId="164" xfId="0" applyAlignment="1" applyBorder="1" applyFont="1" applyNumberFormat="1">
      <alignment horizontal="right" vertical="bottom"/>
    </xf>
    <xf borderId="0" fillId="10" fontId="4" numFmtId="164" xfId="0" applyAlignment="1" applyFont="1" applyNumberFormat="1">
      <alignment vertical="bottom"/>
    </xf>
    <xf borderId="8" fillId="0" fontId="4" numFmtId="0" xfId="0" applyAlignment="1" applyBorder="1" applyFont="1">
      <alignment shrinkToFit="0" vertical="bottom" wrapText="1"/>
    </xf>
    <xf borderId="7" fillId="0" fontId="4" numFmtId="164" xfId="0" applyAlignment="1" applyBorder="1" applyFont="1" applyNumberFormat="1">
      <alignment horizontal="right" vertical="bottom"/>
    </xf>
    <xf borderId="8" fillId="0" fontId="4" numFmtId="0" xfId="0" applyAlignment="1" applyBorder="1" applyFont="1">
      <alignment vertical="bottom"/>
    </xf>
    <xf borderId="7" fillId="0" fontId="4" numFmtId="164" xfId="0" applyAlignment="1" applyBorder="1" applyFont="1" applyNumberFormat="1">
      <alignment horizontal="right" vertical="bottom"/>
    </xf>
    <xf borderId="5" fillId="0" fontId="4" numFmtId="0" xfId="0" applyAlignment="1" applyBorder="1" applyFont="1">
      <alignment readingOrder="0" vertical="bottom"/>
    </xf>
    <xf borderId="0" fillId="0" fontId="4" numFmtId="0" xfId="0" applyAlignment="1" applyFont="1">
      <alignment vertical="bottom"/>
    </xf>
    <xf borderId="11" fillId="10" fontId="10" numFmtId="170" xfId="0" applyAlignment="1" applyBorder="1" applyFont="1" applyNumberFormat="1">
      <alignment horizontal="center" shrinkToFit="0" vertical="bottom" wrapText="0"/>
    </xf>
    <xf borderId="0" fillId="0" fontId="4" numFmtId="170" xfId="0" applyAlignment="1" applyFont="1" applyNumberFormat="1">
      <alignment readingOrder="0" vertical="bottom"/>
    </xf>
    <xf borderId="0" fillId="0" fontId="4" numFmtId="168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customschemas.google.com/relationships/workbookmetadata" Target="metadata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0" width="14.43"/>
    <col customWidth="1" min="11" max="11" width="17.57"/>
    <col customWidth="1" min="12" max="26" width="14.43"/>
  </cols>
  <sheetData>
    <row r="1" ht="15.75" customHeight="1">
      <c r="A1" s="1" t="s">
        <v>1</v>
      </c>
      <c r="B1" s="2"/>
      <c r="C1" s="2"/>
      <c r="D1" s="3"/>
      <c r="E1" s="4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/>
      <c r="C2" s="7"/>
      <c r="D2" s="7"/>
      <c r="E2" s="7"/>
      <c r="F2" s="8"/>
      <c r="G2" s="9" t="s">
        <v>4</v>
      </c>
      <c r="H2" s="10"/>
      <c r="I2" s="11">
        <v>4.0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3"/>
      <c r="B3" s="14"/>
      <c r="C3" s="15" t="s">
        <v>5</v>
      </c>
      <c r="D3" s="16"/>
      <c r="E3" s="18">
        <v>324.97</v>
      </c>
      <c r="F3" s="19"/>
      <c r="G3" s="20" t="s">
        <v>6</v>
      </c>
      <c r="H3" s="10"/>
      <c r="I3" s="2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22" t="s">
        <v>7</v>
      </c>
      <c r="B4" s="14"/>
      <c r="C4" s="23" t="s">
        <v>8</v>
      </c>
      <c r="D4" s="23" t="s">
        <v>9</v>
      </c>
      <c r="E4" s="23" t="s">
        <v>10</v>
      </c>
      <c r="F4" s="24"/>
      <c r="G4" s="14" t="s">
        <v>11</v>
      </c>
      <c r="H4" s="14"/>
      <c r="I4" s="25">
        <v>4.0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 t="s">
        <v>13</v>
      </c>
      <c r="B5" s="2"/>
      <c r="C5" s="28">
        <v>43649.0</v>
      </c>
      <c r="D5" s="30" t="s">
        <v>14</v>
      </c>
      <c r="E5" s="33">
        <v>25.0</v>
      </c>
      <c r="F5" s="19"/>
      <c r="G5" s="33" t="s">
        <v>17</v>
      </c>
      <c r="H5" s="30"/>
      <c r="I5" s="34">
        <f>I4*3.75</f>
        <v>15</v>
      </c>
      <c r="J5" s="5"/>
      <c r="K5" s="5"/>
      <c r="L5" s="3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36" t="s">
        <v>18</v>
      </c>
      <c r="C6" s="37">
        <v>43649.0</v>
      </c>
      <c r="D6" s="30" t="s">
        <v>14</v>
      </c>
      <c r="E6" s="30">
        <v>25.0</v>
      </c>
      <c r="F6" s="24"/>
      <c r="G6" s="39" t="s">
        <v>21</v>
      </c>
      <c r="H6" s="10"/>
      <c r="I6" s="34">
        <v>0.0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1" t="s">
        <v>22</v>
      </c>
      <c r="C7" s="43">
        <v>43648.0</v>
      </c>
      <c r="D7" s="33" t="s">
        <v>14</v>
      </c>
      <c r="E7" s="33">
        <v>25.0</v>
      </c>
      <c r="F7" s="24"/>
      <c r="G7" s="44"/>
      <c r="H7" s="44"/>
      <c r="I7" s="3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41" t="s">
        <v>23</v>
      </c>
      <c r="C8" s="43">
        <v>43651.0</v>
      </c>
      <c r="D8" s="33" t="s">
        <v>14</v>
      </c>
      <c r="E8" s="33">
        <v>25.0</v>
      </c>
      <c r="F8" s="24"/>
      <c r="G8" s="44"/>
      <c r="H8" s="44"/>
      <c r="I8" s="3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47"/>
      <c r="B9" s="3"/>
      <c r="C9" s="28"/>
      <c r="D9" s="30"/>
      <c r="E9" s="33"/>
      <c r="F9" s="24"/>
      <c r="G9" s="14" t="s">
        <v>25</v>
      </c>
      <c r="H9" s="14"/>
      <c r="I9" s="11">
        <v>27.0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50" t="s">
        <v>26</v>
      </c>
      <c r="B10" s="10"/>
      <c r="C10" s="52" t="s">
        <v>8</v>
      </c>
      <c r="D10" s="23" t="s">
        <v>9</v>
      </c>
      <c r="E10" s="53" t="s">
        <v>10</v>
      </c>
      <c r="F10" s="55"/>
      <c r="G10" s="56"/>
      <c r="H10" s="56"/>
      <c r="I10" s="57"/>
      <c r="J10" s="5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/>
      <c r="B11" s="2"/>
      <c r="C11" s="28"/>
      <c r="D11" s="30"/>
      <c r="E11" s="30"/>
      <c r="F11" s="19"/>
      <c r="G11" s="58" t="s">
        <v>29</v>
      </c>
      <c r="H11" s="58"/>
      <c r="I11" s="60"/>
      <c r="J11" s="6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36"/>
      <c r="C12" s="28"/>
      <c r="D12" s="30"/>
      <c r="E12" s="30"/>
      <c r="F12" s="19"/>
      <c r="G12" s="64"/>
      <c r="H12" s="66" t="s">
        <v>30</v>
      </c>
      <c r="I12" s="67"/>
      <c r="J12" s="6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/>
      <c r="B13" s="2"/>
      <c r="C13" s="21"/>
      <c r="D13" s="30"/>
      <c r="E13" s="3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6"/>
      <c r="B14" s="2"/>
      <c r="C14" s="28"/>
      <c r="D14" s="30"/>
      <c r="E14" s="30"/>
      <c r="F14" s="55"/>
      <c r="G14" s="55"/>
      <c r="H14" s="5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/>
      <c r="B15" s="2"/>
      <c r="C15" s="21"/>
      <c r="D15" s="30"/>
      <c r="E15" s="30"/>
      <c r="F15" s="55"/>
      <c r="G15" s="55"/>
      <c r="H15" s="5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6"/>
      <c r="B16" s="2"/>
      <c r="C16" s="21"/>
      <c r="D16" s="30"/>
      <c r="E16" s="30" t="str">
        <f>D16</f>
        <v/>
      </c>
      <c r="F16" s="55"/>
      <c r="G16" s="72"/>
      <c r="H16" s="5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71" t="s">
        <v>34</v>
      </c>
      <c r="B17" s="10"/>
      <c r="C17" s="23" t="s">
        <v>8</v>
      </c>
      <c r="D17" s="23" t="s">
        <v>35</v>
      </c>
      <c r="E17" s="53" t="s">
        <v>10</v>
      </c>
      <c r="F17" s="55"/>
      <c r="G17" s="55"/>
      <c r="H17" s="5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26"/>
      <c r="B18" s="2"/>
      <c r="C18" s="21"/>
      <c r="D18" s="30"/>
      <c r="E18" s="30" t="str">
        <f t="shared" ref="E18:E19" si="1">D18</f>
        <v/>
      </c>
      <c r="F18" s="55"/>
      <c r="G18" s="55"/>
      <c r="H18" s="5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/>
      <c r="B19" s="2"/>
      <c r="C19" s="21"/>
      <c r="D19" s="30"/>
      <c r="E19" s="30" t="str">
        <f t="shared" si="1"/>
        <v/>
      </c>
      <c r="F19" s="55"/>
      <c r="G19" s="55"/>
      <c r="H19" s="5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73"/>
      <c r="B20" s="74"/>
      <c r="C20" s="74"/>
      <c r="D20" s="76" t="s">
        <v>39</v>
      </c>
      <c r="E20" s="18">
        <f>sum(E5:E19)</f>
        <v>100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0" t="s">
        <v>40</v>
      </c>
      <c r="B21" s="10"/>
      <c r="C21" s="78" t="s">
        <v>41</v>
      </c>
      <c r="D21" s="78" t="s">
        <v>42</v>
      </c>
      <c r="E21" s="79"/>
      <c r="F21" s="55"/>
      <c r="G21" s="55"/>
      <c r="H21" s="5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80" t="s">
        <v>43</v>
      </c>
      <c r="B22" s="10"/>
      <c r="C22" s="82"/>
      <c r="D22" s="21"/>
      <c r="E22" s="83">
        <v>0.4</v>
      </c>
      <c r="F22" s="55"/>
      <c r="G22" s="55"/>
      <c r="H22" s="5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80"/>
      <c r="B23" s="10"/>
      <c r="C23" s="28"/>
      <c r="D23" s="28"/>
      <c r="E23" s="30"/>
      <c r="F23" s="5"/>
      <c r="G23" s="55"/>
      <c r="H23" s="5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84"/>
      <c r="B24" s="84"/>
      <c r="C24" s="28"/>
      <c r="D24" s="28"/>
      <c r="E24" s="30"/>
      <c r="F24" s="5"/>
      <c r="G24" s="55"/>
      <c r="H24" s="5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86"/>
      <c r="C25" s="28"/>
      <c r="D25" s="28"/>
      <c r="E25" s="30"/>
      <c r="F25" s="5"/>
      <c r="G25" s="55"/>
      <c r="H25" s="5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47"/>
      <c r="B26" s="2"/>
      <c r="C26" s="28"/>
      <c r="D26" s="21"/>
      <c r="E26" s="3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73"/>
      <c r="B27" s="88"/>
      <c r="C27" s="88"/>
      <c r="D27" s="76" t="s">
        <v>47</v>
      </c>
      <c r="E27" s="89">
        <f>SUM(E22:E26)</f>
        <v>0.4</v>
      </c>
      <c r="F27" s="5"/>
      <c r="G27" s="5"/>
      <c r="H27" s="5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90" t="s">
        <v>48</v>
      </c>
      <c r="B28" s="91"/>
      <c r="C28" s="92"/>
      <c r="D28" s="91"/>
      <c r="E28" s="93">
        <f>E3+E20-E27</f>
        <v>424.57</v>
      </c>
      <c r="F28" s="55"/>
      <c r="G28" s="55"/>
      <c r="H28" s="5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73"/>
      <c r="B29" s="74"/>
      <c r="C29" s="88"/>
      <c r="D29" s="74"/>
      <c r="E29" s="94"/>
      <c r="F29" s="55"/>
      <c r="G29" s="55"/>
      <c r="H29" s="5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F30" s="55"/>
      <c r="G30" s="55"/>
      <c r="H30" s="5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5"/>
      <c r="G32" s="55"/>
      <c r="H32" s="5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5">
    <mergeCell ref="A1:D1"/>
    <mergeCell ref="A2:E2"/>
    <mergeCell ref="G2:H2"/>
    <mergeCell ref="G3:H3"/>
    <mergeCell ref="A5:B5"/>
    <mergeCell ref="A6:B6"/>
    <mergeCell ref="G6:H6"/>
    <mergeCell ref="A7:B7"/>
    <mergeCell ref="A8:B8"/>
    <mergeCell ref="A9:B9"/>
    <mergeCell ref="A10:B10"/>
    <mergeCell ref="A11:B11"/>
    <mergeCell ref="A13:B13"/>
    <mergeCell ref="A14:B14"/>
    <mergeCell ref="A23:B23"/>
    <mergeCell ref="A25:B25"/>
    <mergeCell ref="A26:B26"/>
    <mergeCell ref="D30:E31"/>
    <mergeCell ref="A15:B15"/>
    <mergeCell ref="A16:B16"/>
    <mergeCell ref="A17:B17"/>
    <mergeCell ref="A18:B18"/>
    <mergeCell ref="A19:B19"/>
    <mergeCell ref="A21:B21"/>
    <mergeCell ref="A22:B2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0" width="14.43"/>
    <col customWidth="1" min="11" max="11" width="17.57"/>
    <col customWidth="1" min="12" max="26" width="14.43"/>
  </cols>
  <sheetData>
    <row r="1" ht="15.75" customHeight="1">
      <c r="A1" s="1" t="s">
        <v>71</v>
      </c>
      <c r="B1" s="2"/>
      <c r="C1" s="2"/>
      <c r="D1" s="3"/>
      <c r="E1" s="4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/>
      <c r="C2" s="7"/>
      <c r="D2" s="7"/>
      <c r="E2" s="7"/>
      <c r="F2" s="8"/>
      <c r="G2" s="9" t="s">
        <v>4</v>
      </c>
      <c r="H2" s="10"/>
      <c r="I2" s="2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3"/>
      <c r="B3" s="14"/>
      <c r="C3" s="15" t="s">
        <v>5</v>
      </c>
      <c r="D3" s="16"/>
      <c r="E3" s="18"/>
      <c r="F3" s="19"/>
      <c r="G3" s="20" t="s">
        <v>6</v>
      </c>
      <c r="H3" s="10"/>
      <c r="I3" s="2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22" t="s">
        <v>7</v>
      </c>
      <c r="B4" s="14"/>
      <c r="C4" s="23" t="s">
        <v>8</v>
      </c>
      <c r="D4" s="23" t="s">
        <v>9</v>
      </c>
      <c r="E4" s="23" t="s">
        <v>10</v>
      </c>
      <c r="F4" s="24"/>
      <c r="G4" s="14" t="s">
        <v>11</v>
      </c>
      <c r="H4" s="14"/>
      <c r="I4" s="10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/>
      <c r="B5" s="2"/>
      <c r="C5" s="28"/>
      <c r="D5" s="30"/>
      <c r="E5" s="30"/>
      <c r="F5" s="19"/>
      <c r="G5" s="30" t="s">
        <v>68</v>
      </c>
      <c r="H5" s="30"/>
      <c r="I5" s="34">
        <f>I4*3.75</f>
        <v>0</v>
      </c>
      <c r="J5" s="5"/>
      <c r="K5" s="5"/>
      <c r="L5" s="3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36"/>
      <c r="C6" s="37"/>
      <c r="D6" s="30"/>
      <c r="E6" s="30"/>
      <c r="F6" s="24"/>
      <c r="G6" s="39" t="s">
        <v>21</v>
      </c>
      <c r="H6" s="10"/>
      <c r="I6" s="34">
        <v>0.0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7"/>
      <c r="B7" s="3"/>
      <c r="C7" s="28"/>
      <c r="D7" s="30"/>
      <c r="E7" s="30" t="str">
        <f>D7</f>
        <v/>
      </c>
      <c r="F7" s="24"/>
      <c r="G7" s="14" t="s">
        <v>25</v>
      </c>
      <c r="H7" s="14"/>
      <c r="I7" s="2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50" t="s">
        <v>26</v>
      </c>
      <c r="B8" s="10"/>
      <c r="C8" s="52" t="s">
        <v>8</v>
      </c>
      <c r="D8" s="23" t="s">
        <v>9</v>
      </c>
      <c r="E8" s="53" t="s">
        <v>10</v>
      </c>
      <c r="F8" s="55"/>
      <c r="G8" s="56"/>
      <c r="H8" s="56"/>
      <c r="I8" s="57"/>
      <c r="J8" s="57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/>
      <c r="B9" s="2"/>
      <c r="C9" s="28"/>
      <c r="D9" s="30"/>
      <c r="E9" s="30"/>
      <c r="F9" s="19"/>
      <c r="G9" s="58" t="s">
        <v>29</v>
      </c>
      <c r="H9" s="58"/>
      <c r="I9" s="60"/>
      <c r="J9" s="6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36"/>
      <c r="C10" s="28"/>
      <c r="D10" s="30"/>
      <c r="E10" s="30"/>
      <c r="F10" s="19"/>
      <c r="G10" s="64"/>
      <c r="H10" s="66" t="s">
        <v>30</v>
      </c>
      <c r="I10" s="67"/>
      <c r="J10" s="6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/>
      <c r="B11" s="2"/>
      <c r="C11" s="21"/>
      <c r="D11" s="30"/>
      <c r="E11" s="3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6"/>
      <c r="B12" s="2"/>
      <c r="C12" s="28"/>
      <c r="D12" s="30"/>
      <c r="E12" s="30"/>
      <c r="F12" s="55"/>
      <c r="G12" s="55"/>
      <c r="H12" s="5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/>
      <c r="B13" s="2"/>
      <c r="C13" s="21"/>
      <c r="D13" s="30"/>
      <c r="E13" s="30"/>
      <c r="F13" s="55"/>
      <c r="G13" s="55"/>
      <c r="H13" s="5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6"/>
      <c r="B14" s="2"/>
      <c r="C14" s="21"/>
      <c r="D14" s="30"/>
      <c r="E14" s="30" t="str">
        <f>D14</f>
        <v/>
      </c>
      <c r="F14" s="55"/>
      <c r="G14" s="55"/>
      <c r="H14" s="5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71" t="s">
        <v>34</v>
      </c>
      <c r="B15" s="10"/>
      <c r="C15" s="23" t="s">
        <v>8</v>
      </c>
      <c r="D15" s="23" t="s">
        <v>35</v>
      </c>
      <c r="E15" s="53" t="s">
        <v>10</v>
      </c>
      <c r="F15" s="55"/>
      <c r="G15" s="55"/>
      <c r="H15" s="5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6"/>
      <c r="B16" s="2"/>
      <c r="C16" s="37"/>
      <c r="D16" s="30"/>
      <c r="E16" s="30"/>
      <c r="F16" s="55"/>
      <c r="G16" s="55"/>
      <c r="H16" s="5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/>
      <c r="B17" s="2"/>
      <c r="C17" s="21"/>
      <c r="D17" s="30"/>
      <c r="E17" s="30" t="str">
        <f>D17</f>
        <v/>
      </c>
      <c r="F17" s="55"/>
      <c r="G17" s="55"/>
      <c r="H17" s="5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73"/>
      <c r="B18" s="74"/>
      <c r="C18" s="74"/>
      <c r="D18" s="76" t="s">
        <v>39</v>
      </c>
      <c r="E18" s="18">
        <f>sum(E5:E17)</f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0" t="s">
        <v>40</v>
      </c>
      <c r="B19" s="10"/>
      <c r="C19" s="78" t="s">
        <v>41</v>
      </c>
      <c r="D19" s="78" t="s">
        <v>42</v>
      </c>
      <c r="E19" s="79"/>
      <c r="F19" s="55"/>
      <c r="G19" s="55"/>
      <c r="H19" s="5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80"/>
      <c r="B20" s="108"/>
      <c r="C20" s="82"/>
      <c r="D20" s="21"/>
      <c r="E20" s="109"/>
      <c r="F20" s="55"/>
      <c r="G20" s="55"/>
      <c r="H20" s="5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80"/>
      <c r="B21" s="10"/>
      <c r="C21" s="28"/>
      <c r="D21" s="28"/>
      <c r="E21" s="30"/>
      <c r="F21" s="5"/>
      <c r="G21" s="55"/>
      <c r="H21" s="5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84"/>
      <c r="B22" s="84"/>
      <c r="C22" s="28"/>
      <c r="D22" s="28"/>
      <c r="E22" s="30"/>
      <c r="F22" s="5"/>
      <c r="G22" s="55"/>
      <c r="H22" s="5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86"/>
      <c r="C23" s="28"/>
      <c r="D23" s="28"/>
      <c r="E23" s="30"/>
      <c r="F23" s="5"/>
      <c r="G23" s="55"/>
      <c r="H23" s="5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7"/>
      <c r="B24" s="2"/>
      <c r="C24" s="28"/>
      <c r="D24" s="21"/>
      <c r="E24" s="3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73"/>
      <c r="B25" s="88"/>
      <c r="C25" s="88"/>
      <c r="D25" s="76" t="s">
        <v>47</v>
      </c>
      <c r="E25" s="89">
        <f>SUM(E20:E24)</f>
        <v>0</v>
      </c>
      <c r="F25" s="5"/>
      <c r="G25" s="5"/>
      <c r="H25" s="5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90" t="s">
        <v>48</v>
      </c>
      <c r="B26" s="91"/>
      <c r="C26" s="92"/>
      <c r="D26" s="91"/>
      <c r="E26" s="93"/>
      <c r="F26" s="55"/>
      <c r="G26" s="55"/>
      <c r="H26" s="5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73"/>
      <c r="B27" s="74"/>
      <c r="C27" s="88"/>
      <c r="D27" s="74"/>
      <c r="E27" s="94"/>
      <c r="F27" s="55"/>
      <c r="G27" s="55"/>
      <c r="H27" s="5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F28" s="55"/>
      <c r="G28" s="55"/>
      <c r="H28" s="5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5"/>
      <c r="G30" s="55"/>
      <c r="H30" s="5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1:D1"/>
    <mergeCell ref="A2:E2"/>
    <mergeCell ref="G2:H2"/>
    <mergeCell ref="G3:H3"/>
    <mergeCell ref="A5:B5"/>
    <mergeCell ref="A6:B6"/>
    <mergeCell ref="G6:H6"/>
    <mergeCell ref="A15:B15"/>
    <mergeCell ref="A16:B16"/>
    <mergeCell ref="A17:B17"/>
    <mergeCell ref="A19:B19"/>
    <mergeCell ref="A21:B21"/>
    <mergeCell ref="A23:B23"/>
    <mergeCell ref="A24:B24"/>
    <mergeCell ref="D28:E29"/>
    <mergeCell ref="A7:B7"/>
    <mergeCell ref="A8:B8"/>
    <mergeCell ref="A9:B9"/>
    <mergeCell ref="A11:B11"/>
    <mergeCell ref="A12:B12"/>
    <mergeCell ref="A13:B13"/>
    <mergeCell ref="A14:B1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0" width="14.43"/>
    <col customWidth="1" min="11" max="11" width="17.57"/>
    <col customWidth="1" min="12" max="26" width="14.43"/>
  </cols>
  <sheetData>
    <row r="1" ht="15.75" customHeight="1">
      <c r="A1" s="1" t="s">
        <v>72</v>
      </c>
      <c r="B1" s="2"/>
      <c r="C1" s="2"/>
      <c r="D1" s="3"/>
      <c r="E1" s="4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/>
      <c r="C2" s="7"/>
      <c r="D2" s="7"/>
      <c r="E2" s="7"/>
      <c r="F2" s="8"/>
      <c r="G2" s="9" t="s">
        <v>4</v>
      </c>
      <c r="H2" s="10"/>
      <c r="I2" s="2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3"/>
      <c r="B3" s="14"/>
      <c r="C3" s="15" t="s">
        <v>5</v>
      </c>
      <c r="D3" s="16"/>
      <c r="E3" s="18"/>
      <c r="F3" s="19"/>
      <c r="G3" s="20" t="s">
        <v>6</v>
      </c>
      <c r="H3" s="10"/>
      <c r="I3" s="2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22" t="s">
        <v>7</v>
      </c>
      <c r="B4" s="14"/>
      <c r="C4" s="23" t="s">
        <v>8</v>
      </c>
      <c r="D4" s="23" t="s">
        <v>9</v>
      </c>
      <c r="E4" s="23" t="s">
        <v>10</v>
      </c>
      <c r="F4" s="24"/>
      <c r="G4" s="14" t="s">
        <v>11</v>
      </c>
      <c r="H4" s="14"/>
      <c r="I4" s="10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/>
      <c r="B5" s="2"/>
      <c r="C5" s="28"/>
      <c r="D5" s="30"/>
      <c r="E5" s="30"/>
      <c r="F5" s="19"/>
      <c r="G5" s="30" t="s">
        <v>68</v>
      </c>
      <c r="H5" s="30"/>
      <c r="I5" s="34">
        <f>I4*3.75</f>
        <v>0</v>
      </c>
      <c r="J5" s="5"/>
      <c r="K5" s="5"/>
      <c r="L5" s="3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36"/>
      <c r="C6" s="37"/>
      <c r="D6" s="30"/>
      <c r="E6" s="30"/>
      <c r="F6" s="24"/>
      <c r="G6" s="39" t="s">
        <v>21</v>
      </c>
      <c r="H6" s="10"/>
      <c r="I6" s="34">
        <v>0.0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7"/>
      <c r="B7" s="3"/>
      <c r="C7" s="28"/>
      <c r="D7" s="30"/>
      <c r="E7" s="30" t="str">
        <f>D7</f>
        <v/>
      </c>
      <c r="F7" s="24"/>
      <c r="G7" s="14" t="s">
        <v>25</v>
      </c>
      <c r="H7" s="14"/>
      <c r="I7" s="2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50" t="s">
        <v>26</v>
      </c>
      <c r="B8" s="10"/>
      <c r="C8" s="52" t="s">
        <v>8</v>
      </c>
      <c r="D8" s="23" t="s">
        <v>9</v>
      </c>
      <c r="E8" s="53" t="s">
        <v>10</v>
      </c>
      <c r="F8" s="55"/>
      <c r="G8" s="56"/>
      <c r="H8" s="56"/>
      <c r="I8" s="57"/>
      <c r="J8" s="57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/>
      <c r="B9" s="2"/>
      <c r="C9" s="28"/>
      <c r="D9" s="30"/>
      <c r="E9" s="30"/>
      <c r="F9" s="19"/>
      <c r="G9" s="58" t="s">
        <v>29</v>
      </c>
      <c r="H9" s="58"/>
      <c r="I9" s="60"/>
      <c r="J9" s="6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36"/>
      <c r="C10" s="28"/>
      <c r="D10" s="30"/>
      <c r="E10" s="30"/>
      <c r="F10" s="19"/>
      <c r="G10" s="64"/>
      <c r="H10" s="66" t="s">
        <v>30</v>
      </c>
      <c r="I10" s="67"/>
      <c r="J10" s="6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/>
      <c r="B11" s="2"/>
      <c r="C11" s="21"/>
      <c r="D11" s="30"/>
      <c r="E11" s="3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6"/>
      <c r="B12" s="2"/>
      <c r="C12" s="28"/>
      <c r="D12" s="30"/>
      <c r="E12" s="30"/>
      <c r="F12" s="55"/>
      <c r="G12" s="55"/>
      <c r="H12" s="5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/>
      <c r="B13" s="2"/>
      <c r="C13" s="21"/>
      <c r="D13" s="30"/>
      <c r="E13" s="30"/>
      <c r="F13" s="55"/>
      <c r="G13" s="55"/>
      <c r="H13" s="5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6"/>
      <c r="B14" s="2"/>
      <c r="C14" s="21"/>
      <c r="D14" s="30"/>
      <c r="E14" s="30" t="str">
        <f>D14</f>
        <v/>
      </c>
      <c r="F14" s="55"/>
      <c r="G14" s="55"/>
      <c r="H14" s="5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71" t="s">
        <v>34</v>
      </c>
      <c r="B15" s="10"/>
      <c r="C15" s="23" t="s">
        <v>8</v>
      </c>
      <c r="D15" s="23" t="s">
        <v>35</v>
      </c>
      <c r="E15" s="53" t="s">
        <v>10</v>
      </c>
      <c r="F15" s="55"/>
      <c r="G15" s="55"/>
      <c r="H15" s="5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6"/>
      <c r="B16" s="2"/>
      <c r="C16" s="37"/>
      <c r="D16" s="30"/>
      <c r="E16" s="30"/>
      <c r="F16" s="55"/>
      <c r="G16" s="55"/>
      <c r="H16" s="5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/>
      <c r="B17" s="2"/>
      <c r="C17" s="21"/>
      <c r="D17" s="30"/>
      <c r="E17" s="30" t="str">
        <f>D17</f>
        <v/>
      </c>
      <c r="F17" s="55"/>
      <c r="G17" s="55"/>
      <c r="H17" s="5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73"/>
      <c r="B18" s="74"/>
      <c r="C18" s="74"/>
      <c r="D18" s="76" t="s">
        <v>39</v>
      </c>
      <c r="E18" s="18">
        <f>sum(E5:E17)</f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0" t="s">
        <v>40</v>
      </c>
      <c r="B19" s="10"/>
      <c r="C19" s="78" t="s">
        <v>41</v>
      </c>
      <c r="D19" s="78" t="s">
        <v>42</v>
      </c>
      <c r="E19" s="79"/>
      <c r="F19" s="55"/>
      <c r="G19" s="55"/>
      <c r="H19" s="5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80"/>
      <c r="B20" s="108"/>
      <c r="C20" s="82"/>
      <c r="D20" s="37"/>
      <c r="E20" s="109"/>
      <c r="F20" s="55"/>
      <c r="G20" s="55"/>
      <c r="H20" s="5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80"/>
      <c r="B21" s="10"/>
      <c r="C21" s="28"/>
      <c r="D21" s="28"/>
      <c r="E21" s="30"/>
      <c r="F21" s="5"/>
      <c r="G21" s="55"/>
      <c r="H21" s="5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84"/>
      <c r="B22" s="84"/>
      <c r="C22" s="28"/>
      <c r="D22" s="28"/>
      <c r="E22" s="30"/>
      <c r="F22" s="5"/>
      <c r="G22" s="55"/>
      <c r="H22" s="5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84"/>
      <c r="B23" s="84"/>
      <c r="C23" s="28"/>
      <c r="D23" s="28"/>
      <c r="E23" s="30"/>
      <c r="F23" s="5"/>
      <c r="G23" s="55"/>
      <c r="H23" s="5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84"/>
      <c r="B24" s="84"/>
      <c r="C24" s="28"/>
      <c r="D24" s="28"/>
      <c r="E24" s="30"/>
      <c r="F24" s="5"/>
      <c r="G24" s="55"/>
      <c r="H24" s="5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86"/>
      <c r="C25" s="28"/>
      <c r="D25" s="28"/>
      <c r="E25" s="30"/>
      <c r="F25" s="5"/>
      <c r="G25" s="55"/>
      <c r="H25" s="5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47"/>
      <c r="B26" s="2"/>
      <c r="C26" s="28"/>
      <c r="D26" s="21"/>
      <c r="E26" s="3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73"/>
      <c r="B27" s="88"/>
      <c r="C27" s="88"/>
      <c r="D27" s="76" t="s">
        <v>47</v>
      </c>
      <c r="E27" s="89">
        <f>SUM(E20:E26)</f>
        <v>0</v>
      </c>
      <c r="F27" s="5"/>
      <c r="G27" s="5"/>
      <c r="H27" s="5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90" t="s">
        <v>48</v>
      </c>
      <c r="B28" s="91"/>
      <c r="C28" s="92"/>
      <c r="D28" s="91"/>
      <c r="E28" s="93"/>
      <c r="F28" s="55"/>
      <c r="G28" s="55"/>
      <c r="H28" s="5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73"/>
      <c r="B29" s="74"/>
      <c r="C29" s="88"/>
      <c r="D29" s="74"/>
      <c r="E29" s="94"/>
      <c r="F29" s="55"/>
      <c r="G29" s="55"/>
      <c r="H29" s="5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F30" s="55"/>
      <c r="G30" s="55"/>
      <c r="H30" s="5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5"/>
      <c r="G32" s="55"/>
      <c r="H32" s="5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1:D1"/>
    <mergeCell ref="A2:E2"/>
    <mergeCell ref="G2:H2"/>
    <mergeCell ref="G3:H3"/>
    <mergeCell ref="A5:B5"/>
    <mergeCell ref="A6:B6"/>
    <mergeCell ref="G6:H6"/>
    <mergeCell ref="A15:B15"/>
    <mergeCell ref="A16:B16"/>
    <mergeCell ref="A17:B17"/>
    <mergeCell ref="A19:B19"/>
    <mergeCell ref="A21:B21"/>
    <mergeCell ref="A25:B25"/>
    <mergeCell ref="A26:B26"/>
    <mergeCell ref="D30:E31"/>
    <mergeCell ref="A7:B7"/>
    <mergeCell ref="A8:B8"/>
    <mergeCell ref="A9:B9"/>
    <mergeCell ref="A11:B11"/>
    <mergeCell ref="A12:B12"/>
    <mergeCell ref="A13:B13"/>
    <mergeCell ref="A14:B1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0" width="14.43"/>
    <col customWidth="1" min="11" max="11" width="17.57"/>
    <col customWidth="1" min="12" max="26" width="14.43"/>
  </cols>
  <sheetData>
    <row r="1" ht="15.75" customHeight="1">
      <c r="A1" s="1" t="s">
        <v>73</v>
      </c>
      <c r="B1" s="2"/>
      <c r="C1" s="2"/>
      <c r="D1" s="3"/>
      <c r="E1" s="4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/>
      <c r="C2" s="7"/>
      <c r="D2" s="7"/>
      <c r="E2" s="7"/>
      <c r="F2" s="8"/>
      <c r="G2" s="9" t="s">
        <v>4</v>
      </c>
      <c r="H2" s="10"/>
      <c r="I2" s="21">
        <v>0.0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3"/>
      <c r="B3" s="14"/>
      <c r="C3" s="15" t="s">
        <v>5</v>
      </c>
      <c r="D3" s="16"/>
      <c r="E3" s="18"/>
      <c r="F3" s="19"/>
      <c r="G3" s="20" t="s">
        <v>6</v>
      </c>
      <c r="H3" s="10"/>
      <c r="I3" s="2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22" t="s">
        <v>7</v>
      </c>
      <c r="B4" s="14"/>
      <c r="C4" s="23" t="s">
        <v>8</v>
      </c>
      <c r="D4" s="23" t="s">
        <v>9</v>
      </c>
      <c r="E4" s="23" t="s">
        <v>10</v>
      </c>
      <c r="F4" s="24"/>
      <c r="G4" s="14" t="s">
        <v>11</v>
      </c>
      <c r="H4" s="14"/>
      <c r="I4" s="10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/>
      <c r="B5" s="2"/>
      <c r="C5" s="28"/>
      <c r="D5" s="30"/>
      <c r="E5" s="30"/>
      <c r="F5" s="19"/>
      <c r="G5" s="30" t="s">
        <v>68</v>
      </c>
      <c r="H5" s="30"/>
      <c r="I5" s="34">
        <f>I4*3.75</f>
        <v>0</v>
      </c>
      <c r="J5" s="5"/>
      <c r="K5" s="5"/>
      <c r="L5" s="3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36"/>
      <c r="C6" s="37"/>
      <c r="D6" s="30"/>
      <c r="E6" s="30"/>
      <c r="F6" s="24"/>
      <c r="G6" s="39" t="s">
        <v>21</v>
      </c>
      <c r="H6" s="10"/>
      <c r="I6" s="34">
        <v>0.0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7"/>
      <c r="B7" s="3"/>
      <c r="C7" s="28"/>
      <c r="D7" s="30"/>
      <c r="E7" s="30" t="str">
        <f>D7</f>
        <v/>
      </c>
      <c r="F7" s="24"/>
      <c r="G7" s="14" t="s">
        <v>25</v>
      </c>
      <c r="H7" s="14"/>
      <c r="I7" s="2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50" t="s">
        <v>26</v>
      </c>
      <c r="B8" s="10"/>
      <c r="C8" s="52" t="s">
        <v>8</v>
      </c>
      <c r="D8" s="23" t="s">
        <v>9</v>
      </c>
      <c r="E8" s="53" t="s">
        <v>10</v>
      </c>
      <c r="F8" s="55"/>
      <c r="G8" s="56"/>
      <c r="H8" s="56"/>
      <c r="I8" s="57"/>
      <c r="J8" s="57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/>
      <c r="B9" s="2"/>
      <c r="C9" s="28"/>
      <c r="D9" s="30"/>
      <c r="E9" s="30"/>
      <c r="F9" s="19"/>
      <c r="G9" s="58" t="s">
        <v>29</v>
      </c>
      <c r="H9" s="58"/>
      <c r="I9" s="60"/>
      <c r="J9" s="6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36"/>
      <c r="C10" s="28"/>
      <c r="D10" s="30"/>
      <c r="E10" s="30"/>
      <c r="F10" s="19"/>
      <c r="G10" s="64"/>
      <c r="H10" s="66" t="s">
        <v>30</v>
      </c>
      <c r="I10" s="67"/>
      <c r="J10" s="6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/>
      <c r="B11" s="2"/>
      <c r="C11" s="21"/>
      <c r="D11" s="30"/>
      <c r="E11" s="3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6"/>
      <c r="B12" s="2"/>
      <c r="C12" s="28"/>
      <c r="D12" s="30"/>
      <c r="E12" s="30"/>
      <c r="F12" s="55"/>
      <c r="G12" s="55"/>
      <c r="H12" s="5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/>
      <c r="B13" s="2"/>
      <c r="C13" s="21"/>
      <c r="D13" s="30"/>
      <c r="E13" s="30"/>
      <c r="F13" s="55"/>
      <c r="G13" s="55"/>
      <c r="H13" s="5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6"/>
      <c r="B14" s="2"/>
      <c r="C14" s="21"/>
      <c r="D14" s="30"/>
      <c r="E14" s="30" t="str">
        <f>D14</f>
        <v/>
      </c>
      <c r="F14" s="55"/>
      <c r="G14" s="55"/>
      <c r="H14" s="5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71" t="s">
        <v>34</v>
      </c>
      <c r="B15" s="10"/>
      <c r="C15" s="23" t="s">
        <v>8</v>
      </c>
      <c r="D15" s="23" t="s">
        <v>35</v>
      </c>
      <c r="E15" s="53" t="s">
        <v>10</v>
      </c>
      <c r="F15" s="55"/>
      <c r="G15" s="55"/>
      <c r="H15" s="5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6"/>
      <c r="B16" s="2"/>
      <c r="C16" s="37"/>
      <c r="D16" s="30"/>
      <c r="E16" s="30"/>
      <c r="F16" s="55"/>
      <c r="G16" s="55"/>
      <c r="H16" s="5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/>
      <c r="B17" s="2"/>
      <c r="C17" s="21"/>
      <c r="D17" s="30"/>
      <c r="E17" s="30" t="str">
        <f>D17</f>
        <v/>
      </c>
      <c r="F17" s="55"/>
      <c r="G17" s="55"/>
      <c r="H17" s="5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73"/>
      <c r="B18" s="74"/>
      <c r="C18" s="74"/>
      <c r="D18" s="76" t="s">
        <v>39</v>
      </c>
      <c r="E18" s="18">
        <f>sum(E5:E17)</f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0" t="s">
        <v>40</v>
      </c>
      <c r="B19" s="10"/>
      <c r="C19" s="78" t="s">
        <v>41</v>
      </c>
      <c r="D19" s="78" t="s">
        <v>42</v>
      </c>
      <c r="E19" s="79"/>
      <c r="F19" s="55"/>
      <c r="G19" s="55"/>
      <c r="H19" s="5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80"/>
      <c r="B20" s="108"/>
      <c r="C20" s="82"/>
      <c r="D20" s="37"/>
      <c r="E20" s="109"/>
      <c r="F20" s="55"/>
      <c r="G20" s="55"/>
      <c r="H20" s="5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80"/>
      <c r="B21" s="10"/>
      <c r="C21" s="28"/>
      <c r="D21" s="28"/>
      <c r="E21" s="30"/>
      <c r="F21" s="5"/>
      <c r="G21" s="55"/>
      <c r="H21" s="5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84"/>
      <c r="B22" s="84"/>
      <c r="C22" s="28"/>
      <c r="D22" s="28"/>
      <c r="E22" s="30"/>
      <c r="F22" s="5"/>
      <c r="G22" s="55"/>
      <c r="H22" s="5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84"/>
      <c r="B23" s="84"/>
      <c r="C23" s="28"/>
      <c r="D23" s="28"/>
      <c r="E23" s="30"/>
      <c r="F23" s="5"/>
      <c r="G23" s="55"/>
      <c r="H23" s="5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84"/>
      <c r="B24" s="84"/>
      <c r="C24" s="28"/>
      <c r="D24" s="28"/>
      <c r="E24" s="30"/>
      <c r="F24" s="5"/>
      <c r="G24" s="55"/>
      <c r="H24" s="5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86"/>
      <c r="C25" s="28"/>
      <c r="D25" s="28"/>
      <c r="E25" s="30"/>
      <c r="F25" s="5"/>
      <c r="G25" s="55"/>
      <c r="H25" s="5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47"/>
      <c r="B26" s="2"/>
      <c r="C26" s="28"/>
      <c r="D26" s="21"/>
      <c r="E26" s="3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73"/>
      <c r="B27" s="88"/>
      <c r="C27" s="88"/>
      <c r="D27" s="76" t="s">
        <v>47</v>
      </c>
      <c r="E27" s="89">
        <f>SUM(E20:E26)</f>
        <v>0</v>
      </c>
      <c r="F27" s="5"/>
      <c r="G27" s="5"/>
      <c r="H27" s="5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90" t="s">
        <v>48</v>
      </c>
      <c r="B28" s="91"/>
      <c r="C28" s="92"/>
      <c r="D28" s="91"/>
      <c r="E28" s="93"/>
      <c r="F28" s="55"/>
      <c r="G28" s="55"/>
      <c r="H28" s="5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73"/>
      <c r="B29" s="74"/>
      <c r="C29" s="88"/>
      <c r="D29" s="74"/>
      <c r="E29" s="94"/>
      <c r="F29" s="55"/>
      <c r="G29" s="55"/>
      <c r="H29" s="5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F30" s="55"/>
      <c r="G30" s="55"/>
      <c r="H30" s="5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5"/>
      <c r="G32" s="55"/>
      <c r="H32" s="5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1:D1"/>
    <mergeCell ref="A2:E2"/>
    <mergeCell ref="G2:H2"/>
    <mergeCell ref="G3:H3"/>
    <mergeCell ref="A5:B5"/>
    <mergeCell ref="A6:B6"/>
    <mergeCell ref="G6:H6"/>
    <mergeCell ref="A15:B15"/>
    <mergeCell ref="A16:B16"/>
    <mergeCell ref="A17:B17"/>
    <mergeCell ref="A19:B19"/>
    <mergeCell ref="A21:B21"/>
    <mergeCell ref="A25:B25"/>
    <mergeCell ref="A26:B26"/>
    <mergeCell ref="D30:E31"/>
    <mergeCell ref="A7:B7"/>
    <mergeCell ref="A8:B8"/>
    <mergeCell ref="A9:B9"/>
    <mergeCell ref="A11:B11"/>
    <mergeCell ref="A12:B12"/>
    <mergeCell ref="A13:B13"/>
    <mergeCell ref="A14:B14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8.14"/>
    <col customWidth="1" min="3" max="10" width="14.43"/>
    <col customWidth="1" min="11" max="11" width="20.71"/>
    <col customWidth="1" min="12" max="26" width="14.43"/>
  </cols>
  <sheetData>
    <row r="1" ht="15.75" customHeight="1">
      <c r="A1" s="110"/>
      <c r="B1" s="111" t="s">
        <v>74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10"/>
      <c r="B2" s="112"/>
      <c r="C2" s="112"/>
      <c r="D2" s="112" t="s">
        <v>75</v>
      </c>
      <c r="E2" s="112" t="s">
        <v>76</v>
      </c>
      <c r="F2" s="112" t="s">
        <v>77</v>
      </c>
      <c r="G2" s="110"/>
      <c r="H2" s="112"/>
      <c r="I2" s="112"/>
      <c r="J2" s="112"/>
      <c r="K2" s="110"/>
      <c r="L2" s="110"/>
      <c r="M2" s="110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13"/>
      <c r="B3" s="114" t="s">
        <v>78</v>
      </c>
      <c r="C3" s="10"/>
      <c r="D3" s="115">
        <v>1.0</v>
      </c>
      <c r="E3" s="116">
        <v>13.0</v>
      </c>
      <c r="F3" s="108"/>
      <c r="G3" s="113"/>
      <c r="H3" s="117" t="s">
        <v>79</v>
      </c>
      <c r="I3" s="117"/>
      <c r="J3" s="117"/>
      <c r="K3" s="110"/>
      <c r="L3" s="110"/>
      <c r="M3" s="110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13"/>
      <c r="B4" s="39" t="s">
        <v>80</v>
      </c>
      <c r="C4" s="10"/>
      <c r="D4" s="115">
        <v>4.0</v>
      </c>
      <c r="E4" s="116">
        <v>9.0</v>
      </c>
      <c r="F4" s="108"/>
      <c r="G4" s="110"/>
      <c r="H4" s="5"/>
      <c r="I4" s="5"/>
      <c r="J4" s="118"/>
      <c r="K4" s="118"/>
      <c r="L4" s="110"/>
      <c r="M4" s="110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10"/>
      <c r="B5" s="110"/>
      <c r="C5" s="119" t="s">
        <v>81</v>
      </c>
      <c r="D5" s="115">
        <f>D3+D4</f>
        <v>5</v>
      </c>
      <c r="E5" s="115">
        <f>SUM(E3:E4)</f>
        <v>22</v>
      </c>
      <c r="F5" s="115"/>
      <c r="G5" s="110"/>
      <c r="H5" s="120"/>
      <c r="I5" s="120"/>
      <c r="J5" s="120"/>
      <c r="K5" s="118"/>
      <c r="L5" s="110"/>
      <c r="M5" s="110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10"/>
      <c r="B6" s="110" t="s">
        <v>82</v>
      </c>
      <c r="C6" s="110"/>
      <c r="D6" s="112"/>
      <c r="E6" s="121">
        <v>1.0</v>
      </c>
      <c r="F6" s="112"/>
      <c r="G6" s="110"/>
      <c r="H6" s="5"/>
      <c r="I6" s="118"/>
      <c r="J6" s="5"/>
      <c r="K6" s="118"/>
      <c r="L6" s="110"/>
      <c r="M6" s="110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10"/>
      <c r="B7" s="112"/>
      <c r="C7" s="112"/>
      <c r="D7" s="112"/>
      <c r="E7" s="122" t="s">
        <v>83</v>
      </c>
      <c r="F7" s="112"/>
      <c r="G7" s="110"/>
      <c r="H7" s="5"/>
      <c r="I7" s="118"/>
      <c r="J7" s="5"/>
      <c r="K7" s="118"/>
      <c r="L7" s="110"/>
      <c r="M7" s="11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13"/>
      <c r="B8" s="123" t="s">
        <v>84</v>
      </c>
      <c r="C8" s="123"/>
      <c r="D8" s="124">
        <f t="shared" ref="D8:E8" si="1">MULTIPLY(5,D5)</f>
        <v>25</v>
      </c>
      <c r="E8" s="124">
        <f t="shared" si="1"/>
        <v>110</v>
      </c>
      <c r="F8" s="124">
        <f>SUM(D8+E8)</f>
        <v>135</v>
      </c>
      <c r="G8" s="110"/>
      <c r="H8" s="5"/>
      <c r="I8" s="5"/>
      <c r="J8" s="5"/>
      <c r="K8" s="118"/>
      <c r="L8" s="110"/>
      <c r="M8" s="110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13"/>
      <c r="B9" s="125" t="s">
        <v>85</v>
      </c>
      <c r="C9" s="112" t="s">
        <v>86</v>
      </c>
      <c r="D9" s="112"/>
      <c r="E9" s="110">
        <v>70.0</v>
      </c>
      <c r="F9" s="112"/>
      <c r="G9" s="110"/>
      <c r="H9" s="5"/>
      <c r="I9" s="5"/>
      <c r="J9" s="5"/>
      <c r="K9" s="118"/>
      <c r="L9" s="110"/>
      <c r="M9" s="110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10"/>
      <c r="B10" s="112"/>
      <c r="C10" s="112" t="s">
        <v>87</v>
      </c>
      <c r="D10" s="112"/>
      <c r="E10" s="112"/>
      <c r="F10" s="112"/>
      <c r="G10" s="110"/>
      <c r="H10" s="5"/>
      <c r="I10" s="5"/>
      <c r="J10" s="5"/>
      <c r="K10" s="5"/>
      <c r="L10" s="110"/>
      <c r="M10" s="110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13"/>
      <c r="B11" s="117" t="s">
        <v>88</v>
      </c>
      <c r="C11" s="117"/>
      <c r="D11" s="117"/>
      <c r="E11" s="117"/>
      <c r="F11" s="126"/>
      <c r="G11" s="110"/>
      <c r="H11" s="5"/>
      <c r="I11" s="5"/>
      <c r="J11" s="5"/>
      <c r="K11" s="5"/>
      <c r="L11" s="110"/>
      <c r="M11" s="11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13"/>
      <c r="B12" s="127" t="s">
        <v>89</v>
      </c>
      <c r="C12" s="14"/>
      <c r="D12" s="14"/>
      <c r="E12" s="110"/>
      <c r="F12" s="110"/>
      <c r="G12" s="110"/>
      <c r="H12" s="5"/>
      <c r="I12" s="5"/>
      <c r="J12" s="5"/>
      <c r="K12" s="5"/>
      <c r="L12" s="110"/>
      <c r="M12" s="110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10"/>
      <c r="B13" s="112"/>
      <c r="C13" s="112"/>
      <c r="D13" s="112"/>
      <c r="E13" s="112"/>
      <c r="F13" s="110"/>
      <c r="G13" s="110"/>
      <c r="H13" s="5"/>
      <c r="I13" s="5"/>
      <c r="J13" s="5"/>
      <c r="K13" s="5"/>
      <c r="L13" s="110"/>
      <c r="M13" s="110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13"/>
      <c r="B14" s="123" t="s">
        <v>90</v>
      </c>
      <c r="C14" s="123"/>
      <c r="D14" s="123"/>
      <c r="E14" s="123"/>
      <c r="F14" s="112"/>
      <c r="G14" s="110"/>
      <c r="H14" s="5"/>
      <c r="I14" s="5"/>
      <c r="J14" s="5"/>
      <c r="K14" s="5"/>
      <c r="L14" s="110"/>
      <c r="M14" s="110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13"/>
      <c r="B15" s="125" t="s">
        <v>91</v>
      </c>
      <c r="C15" s="21"/>
      <c r="D15" s="21"/>
      <c r="E15" s="21"/>
      <c r="F15" s="21"/>
      <c r="G15" s="110"/>
      <c r="H15" s="5"/>
      <c r="I15" s="5"/>
      <c r="J15" s="5"/>
      <c r="K15" s="5"/>
      <c r="L15" s="110"/>
      <c r="M15" s="110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10"/>
      <c r="B16" s="5"/>
      <c r="C16" s="5"/>
      <c r="D16" s="5"/>
      <c r="E16" s="5"/>
      <c r="F16" s="128"/>
      <c r="G16" s="110"/>
      <c r="H16" s="5"/>
      <c r="I16" s="5"/>
      <c r="J16" s="5"/>
      <c r="K16" s="5"/>
      <c r="L16" s="110"/>
      <c r="M16" s="110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10"/>
      <c r="B17" s="5"/>
      <c r="C17" s="5"/>
      <c r="D17" s="5"/>
      <c r="E17" s="5"/>
      <c r="F17" s="129"/>
      <c r="G17" s="110"/>
      <c r="H17" s="5"/>
      <c r="I17" s="5"/>
      <c r="J17" s="5"/>
      <c r="K17" s="5"/>
      <c r="L17" s="110"/>
      <c r="M17" s="11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10"/>
      <c r="B18" s="5"/>
      <c r="C18" s="5"/>
      <c r="D18" s="5"/>
      <c r="E18" s="118"/>
      <c r="F18" s="5"/>
      <c r="G18" s="110"/>
      <c r="H18" s="5"/>
      <c r="I18" s="5"/>
      <c r="J18" s="5"/>
      <c r="K18" s="5"/>
      <c r="L18" s="110"/>
      <c r="M18" s="11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10"/>
      <c r="B19" s="5"/>
      <c r="C19" s="5"/>
      <c r="D19" s="5"/>
      <c r="E19" s="5"/>
      <c r="F19" s="5"/>
      <c r="G19" s="110"/>
      <c r="H19" s="5"/>
      <c r="I19" s="5"/>
      <c r="J19" s="5"/>
      <c r="K19" s="5"/>
      <c r="L19" s="110"/>
      <c r="M19" s="110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10"/>
      <c r="B20" s="5"/>
      <c r="C20" s="5"/>
      <c r="D20" s="5"/>
      <c r="E20" s="55"/>
      <c r="F20" s="5"/>
      <c r="G20" s="110"/>
      <c r="H20" s="5"/>
      <c r="I20" s="5"/>
      <c r="J20" s="5"/>
      <c r="K20" s="5"/>
      <c r="L20" s="110"/>
      <c r="M20" s="110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10"/>
      <c r="B21" s="57"/>
      <c r="C21" s="57"/>
      <c r="D21" s="5"/>
      <c r="E21" s="5"/>
      <c r="F21" s="5"/>
      <c r="G21" s="110"/>
      <c r="H21" s="57"/>
      <c r="I21" s="57"/>
      <c r="J21" s="5"/>
      <c r="K21" s="5"/>
      <c r="L21" s="110"/>
      <c r="M21" s="110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13"/>
      <c r="B22" s="123" t="s">
        <v>92</v>
      </c>
      <c r="C22" s="123"/>
      <c r="D22" s="110"/>
      <c r="E22" s="110"/>
      <c r="F22" s="110"/>
      <c r="G22" s="113"/>
      <c r="H22" s="123" t="s">
        <v>93</v>
      </c>
      <c r="I22" s="123"/>
      <c r="J22" s="112"/>
      <c r="K22" s="112"/>
      <c r="L22" s="110"/>
      <c r="M22" s="110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10"/>
      <c r="B23" s="5"/>
      <c r="C23" s="5"/>
      <c r="D23" s="5"/>
      <c r="E23" s="5"/>
      <c r="F23" s="5"/>
      <c r="G23" s="113"/>
      <c r="H23" s="125" t="s">
        <v>94</v>
      </c>
      <c r="I23" s="21"/>
      <c r="J23" s="21"/>
      <c r="K23" s="21"/>
      <c r="L23" s="110"/>
      <c r="M23" s="110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10"/>
      <c r="B24" s="112"/>
      <c r="C24" s="112"/>
      <c r="D24" s="112"/>
      <c r="E24" s="112"/>
      <c r="F24" s="110"/>
      <c r="G24" s="110"/>
      <c r="H24" s="5"/>
      <c r="I24" s="5"/>
      <c r="J24" s="5"/>
      <c r="K24" s="5"/>
      <c r="L24" s="110"/>
      <c r="M24" s="110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13"/>
      <c r="B25" s="117" t="s">
        <v>95</v>
      </c>
      <c r="C25" s="117"/>
      <c r="D25" s="117"/>
      <c r="E25" s="117"/>
      <c r="F25" s="110"/>
      <c r="G25" s="110"/>
      <c r="H25" s="5"/>
      <c r="I25" s="5"/>
      <c r="J25" s="5"/>
      <c r="K25" s="5"/>
      <c r="L25" s="110"/>
      <c r="M25" s="110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10"/>
      <c r="B26" s="5"/>
      <c r="C26" s="5"/>
      <c r="D26" s="5"/>
      <c r="E26" s="5"/>
      <c r="F26" s="118"/>
      <c r="G26" s="110"/>
      <c r="H26" s="5"/>
      <c r="I26" s="5"/>
      <c r="J26" s="5"/>
      <c r="K26" s="5"/>
      <c r="L26" s="110"/>
      <c r="M26" s="110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10"/>
      <c r="B27" s="112"/>
      <c r="C27" s="112"/>
      <c r="D27" s="110"/>
      <c r="E27" s="110"/>
      <c r="F27" s="110"/>
      <c r="G27" s="110"/>
      <c r="H27" s="57"/>
      <c r="I27" s="57"/>
      <c r="J27" s="5"/>
      <c r="K27" s="5"/>
      <c r="L27" s="110"/>
      <c r="M27" s="11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13"/>
      <c r="B28" s="123" t="s">
        <v>96</v>
      </c>
      <c r="C28" s="123"/>
      <c r="D28" s="112"/>
      <c r="E28" s="112"/>
      <c r="F28" s="112"/>
      <c r="G28" s="113"/>
      <c r="H28" s="117" t="s">
        <v>97</v>
      </c>
      <c r="I28" s="117"/>
      <c r="J28" s="5"/>
      <c r="K28" s="5"/>
      <c r="L28" s="110"/>
      <c r="M28" s="110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13"/>
      <c r="B29" s="125" t="s">
        <v>98</v>
      </c>
      <c r="C29" s="21"/>
      <c r="D29" s="21"/>
      <c r="E29" s="21"/>
      <c r="F29" s="21"/>
      <c r="G29" s="110"/>
      <c r="H29" s="130" t="s">
        <v>99</v>
      </c>
      <c r="I29" s="131"/>
      <c r="J29" s="131"/>
      <c r="K29" s="131"/>
      <c r="L29" s="131"/>
      <c r="M29" s="131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10"/>
      <c r="B30" s="132" t="s">
        <v>100</v>
      </c>
      <c r="C30" s="133">
        <v>10.0</v>
      </c>
      <c r="D30" s="5"/>
      <c r="E30" s="118"/>
      <c r="F30" s="134"/>
      <c r="G30" s="110"/>
      <c r="H30" s="130" t="s">
        <v>101</v>
      </c>
      <c r="I30" s="131"/>
      <c r="J30" s="131"/>
      <c r="K30" s="131"/>
      <c r="L30" s="131"/>
      <c r="M30" s="131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10"/>
      <c r="B31" s="135" t="s">
        <v>102</v>
      </c>
      <c r="C31" s="136">
        <v>11.0</v>
      </c>
      <c r="D31" s="118"/>
      <c r="E31" s="5"/>
      <c r="F31" s="129"/>
      <c r="G31" s="110"/>
      <c r="H31" s="130" t="s">
        <v>103</v>
      </c>
      <c r="I31" s="131"/>
      <c r="J31" s="131"/>
      <c r="K31" s="131"/>
      <c r="L31" s="131"/>
      <c r="M31" s="131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10"/>
      <c r="B32" s="135" t="s">
        <v>104</v>
      </c>
      <c r="C32" s="136">
        <v>20.0</v>
      </c>
      <c r="D32" s="5"/>
      <c r="E32" s="5"/>
      <c r="F32" s="129"/>
      <c r="G32" s="110"/>
      <c r="H32" s="130" t="s">
        <v>105</v>
      </c>
      <c r="I32" s="131"/>
      <c r="J32" s="131"/>
      <c r="K32" s="131"/>
      <c r="L32" s="131"/>
      <c r="M32" s="131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10"/>
      <c r="B33" s="135" t="s">
        <v>106</v>
      </c>
      <c r="C33" s="136">
        <v>11.51</v>
      </c>
      <c r="D33" s="5"/>
      <c r="E33" s="5"/>
      <c r="F33" s="5"/>
      <c r="G33" s="110"/>
      <c r="H33" s="5"/>
      <c r="I33" s="5"/>
      <c r="J33" s="5"/>
      <c r="K33" s="5"/>
      <c r="L33" s="128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10"/>
      <c r="B34" s="137" t="s">
        <v>46</v>
      </c>
      <c r="C34" s="138">
        <v>3.73</v>
      </c>
      <c r="D34" s="5"/>
      <c r="E34" s="5"/>
      <c r="F34" s="5"/>
      <c r="G34" s="110"/>
      <c r="H34" s="5"/>
      <c r="I34" s="11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10"/>
      <c r="B35" s="139" t="s">
        <v>107</v>
      </c>
      <c r="C35" s="139">
        <v>15.0</v>
      </c>
      <c r="D35" s="5"/>
      <c r="E35" s="5"/>
      <c r="F35" s="5"/>
      <c r="G35" s="110"/>
      <c r="H35" s="5"/>
      <c r="I35" s="11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13"/>
      <c r="B36" s="117" t="s">
        <v>108</v>
      </c>
      <c r="C36" s="117"/>
      <c r="D36" s="110"/>
      <c r="E36" s="110"/>
      <c r="F36" s="110"/>
      <c r="G36" s="110"/>
      <c r="H36" s="140" t="s">
        <v>109</v>
      </c>
      <c r="I36" s="141" t="s">
        <v>110</v>
      </c>
      <c r="J36" s="14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113"/>
      <c r="B37" s="127" t="s">
        <v>111</v>
      </c>
      <c r="C37" s="14"/>
      <c r="D37" s="110"/>
      <c r="E37" s="110"/>
      <c r="F37" s="110"/>
      <c r="G37" s="110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10"/>
      <c r="B38" s="12" t="s">
        <v>61</v>
      </c>
      <c r="C38" s="142">
        <v>75.0</v>
      </c>
      <c r="D38" s="5"/>
      <c r="E38" s="5"/>
      <c r="F38" s="128"/>
      <c r="G38" s="110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110"/>
      <c r="B39" s="12" t="s">
        <v>64</v>
      </c>
      <c r="C39" s="142">
        <v>76.0</v>
      </c>
      <c r="D39" s="143"/>
      <c r="E39" s="5"/>
      <c r="F39" s="128"/>
      <c r="G39" s="110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10"/>
      <c r="B40" s="5"/>
      <c r="C40" s="5"/>
      <c r="D40" s="5"/>
      <c r="E40" s="5"/>
      <c r="F40" s="129"/>
      <c r="G40" s="110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10"/>
      <c r="B41" s="5"/>
      <c r="C41" s="5"/>
      <c r="D41" s="5"/>
      <c r="E41" s="5"/>
      <c r="F41" s="5"/>
      <c r="G41" s="110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10"/>
      <c r="B42" s="5"/>
      <c r="C42" s="5"/>
      <c r="D42" s="5"/>
      <c r="E42" s="5"/>
      <c r="F42" s="5"/>
      <c r="G42" s="110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10"/>
      <c r="B43" s="5"/>
      <c r="C43" s="5"/>
      <c r="D43" s="5"/>
      <c r="E43" s="5"/>
      <c r="F43" s="5"/>
      <c r="G43" s="110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10"/>
      <c r="B44" s="5"/>
      <c r="C44" s="5"/>
      <c r="D44" s="5"/>
      <c r="E44" s="5"/>
      <c r="F44" s="5"/>
      <c r="G44" s="110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110"/>
      <c r="B45" s="110"/>
      <c r="C45" s="110"/>
      <c r="D45" s="110"/>
      <c r="E45" s="112"/>
      <c r="F45" s="110"/>
      <c r="G45" s="110"/>
      <c r="H45" s="110"/>
      <c r="I45" s="110"/>
      <c r="J45" s="110"/>
      <c r="K45" s="110"/>
      <c r="L45" s="110"/>
      <c r="M45" s="110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10"/>
      <c r="B46" s="125" t="s">
        <v>112</v>
      </c>
      <c r="C46" s="21"/>
      <c r="D46" s="21"/>
      <c r="E46" s="124">
        <v>324.97</v>
      </c>
      <c r="F46" s="110"/>
      <c r="G46" s="110"/>
      <c r="H46" s="110"/>
      <c r="I46" s="110"/>
      <c r="J46" s="110"/>
      <c r="K46" s="110"/>
      <c r="L46" s="110"/>
      <c r="M46" s="110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3:C3"/>
    <mergeCell ref="B4:C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7" width="14.43"/>
    <col customWidth="1" min="8" max="8" width="16.71"/>
    <col customWidth="1" min="9" max="10" width="14.43"/>
    <col customWidth="1" min="11" max="11" width="17.57"/>
    <col customWidth="1" min="12" max="26" width="14.43"/>
  </cols>
  <sheetData>
    <row r="1" ht="15.75" customHeight="1">
      <c r="A1" s="1" t="s">
        <v>2</v>
      </c>
      <c r="B1" s="2"/>
      <c r="C1" s="2"/>
      <c r="D1" s="3"/>
      <c r="E1" s="4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/>
      <c r="C2" s="7"/>
      <c r="D2" s="7"/>
      <c r="E2" s="7"/>
      <c r="F2" s="8"/>
      <c r="G2" s="9" t="s">
        <v>4</v>
      </c>
      <c r="H2" s="10"/>
      <c r="I2" s="11">
        <v>0.0</v>
      </c>
      <c r="J2" s="5"/>
      <c r="K2" s="1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3"/>
      <c r="B3" s="14"/>
      <c r="C3" s="15" t="s">
        <v>5</v>
      </c>
      <c r="D3" s="16"/>
      <c r="E3" s="17">
        <v>424.57</v>
      </c>
      <c r="F3" s="19"/>
      <c r="G3" s="20" t="s">
        <v>6</v>
      </c>
      <c r="H3" s="10"/>
      <c r="I3" s="11">
        <v>0.0</v>
      </c>
      <c r="J3" s="5"/>
      <c r="K3" s="12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22" t="s">
        <v>7</v>
      </c>
      <c r="B4" s="14"/>
      <c r="C4" s="23" t="s">
        <v>8</v>
      </c>
      <c r="D4" s="23" t="s">
        <v>9</v>
      </c>
      <c r="E4" s="23" t="s">
        <v>10</v>
      </c>
      <c r="F4" s="24"/>
      <c r="G4" s="14" t="s">
        <v>11</v>
      </c>
      <c r="H4" s="14"/>
      <c r="I4" s="25">
        <v>4.0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/>
      <c r="B5" s="2"/>
      <c r="C5" s="28"/>
      <c r="D5" s="30"/>
      <c r="E5" s="30"/>
      <c r="F5" s="19"/>
      <c r="G5" s="33" t="s">
        <v>16</v>
      </c>
      <c r="H5" s="30"/>
      <c r="I5" s="32">
        <v>15.0</v>
      </c>
      <c r="J5" s="5"/>
      <c r="K5" s="5"/>
      <c r="L5" s="3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C6" s="21"/>
      <c r="D6" s="30"/>
      <c r="E6" s="30" t="str">
        <f t="shared" ref="E6:E7" si="1">D6</f>
        <v/>
      </c>
      <c r="F6" s="24"/>
      <c r="G6" s="40" t="s">
        <v>20</v>
      </c>
      <c r="H6" s="42"/>
      <c r="I6" s="4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7"/>
      <c r="B7" s="3"/>
      <c r="C7" s="28"/>
      <c r="D7" s="30"/>
      <c r="E7" s="30" t="str">
        <f t="shared" si="1"/>
        <v/>
      </c>
      <c r="F7" s="24"/>
      <c r="G7" s="45" t="s">
        <v>27</v>
      </c>
      <c r="H7" s="51"/>
      <c r="I7" s="54">
        <f>SUM(I5:I6)</f>
        <v>15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50" t="s">
        <v>26</v>
      </c>
      <c r="B8" s="10"/>
      <c r="C8" s="52" t="s">
        <v>8</v>
      </c>
      <c r="D8" s="23" t="s">
        <v>9</v>
      </c>
      <c r="E8" s="53" t="s">
        <v>10</v>
      </c>
      <c r="F8" s="55"/>
      <c r="G8" s="59" t="s">
        <v>21</v>
      </c>
      <c r="H8" s="3"/>
      <c r="I8" s="61">
        <v>0.0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/>
      <c r="B9" s="2"/>
      <c r="C9" s="28"/>
      <c r="D9" s="30"/>
      <c r="E9" s="30"/>
      <c r="F9" s="19"/>
      <c r="G9" s="63" t="s">
        <v>25</v>
      </c>
      <c r="H9" s="63"/>
      <c r="I9" s="65">
        <v>30.0</v>
      </c>
      <c r="J9" s="57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36"/>
      <c r="C10" s="28"/>
      <c r="D10" s="30"/>
      <c r="E10" s="30"/>
      <c r="F10" s="19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/>
      <c r="B11" s="2"/>
      <c r="C11" s="21"/>
      <c r="D11" s="30"/>
      <c r="E11" s="30"/>
      <c r="F11" s="5"/>
      <c r="G11" s="55"/>
      <c r="H11" s="5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6"/>
      <c r="B12" s="2"/>
      <c r="C12" s="28"/>
      <c r="D12" s="30"/>
      <c r="E12" s="30"/>
      <c r="F12" s="55"/>
      <c r="G12" s="55"/>
      <c r="H12" s="5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/>
      <c r="B13" s="2"/>
      <c r="C13" s="21"/>
      <c r="D13" s="30"/>
      <c r="E13" s="30"/>
      <c r="F13" s="55"/>
      <c r="G13" s="55"/>
      <c r="H13" s="5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6"/>
      <c r="B14" s="2"/>
      <c r="C14" s="21"/>
      <c r="D14" s="30"/>
      <c r="E14" s="30" t="str">
        <f>D14</f>
        <v/>
      </c>
      <c r="F14" s="55"/>
      <c r="G14" s="55"/>
      <c r="H14" s="5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71" t="s">
        <v>34</v>
      </c>
      <c r="B15" s="10"/>
      <c r="C15" s="23" t="s">
        <v>8</v>
      </c>
      <c r="D15" s="23" t="s">
        <v>35</v>
      </c>
      <c r="E15" s="53" t="s">
        <v>10</v>
      </c>
      <c r="F15" s="55"/>
      <c r="G15" s="55"/>
      <c r="H15" s="5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6"/>
      <c r="B16" s="2"/>
      <c r="C16" s="21"/>
      <c r="D16" s="30"/>
      <c r="E16" s="30" t="str">
        <f t="shared" ref="E16:E17" si="2">D16</f>
        <v/>
      </c>
      <c r="F16" s="55"/>
      <c r="G16" s="55"/>
      <c r="H16" s="5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/>
      <c r="B17" s="2"/>
      <c r="C17" s="21"/>
      <c r="D17" s="30"/>
      <c r="E17" s="30" t="str">
        <f t="shared" si="2"/>
        <v/>
      </c>
      <c r="F17" s="55"/>
      <c r="G17" s="55"/>
      <c r="H17" s="5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73"/>
      <c r="B18" s="74"/>
      <c r="C18" s="74"/>
      <c r="D18" s="76" t="s">
        <v>39</v>
      </c>
      <c r="E18" s="18">
        <f>sum(E5:E17)</f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0" t="s">
        <v>40</v>
      </c>
      <c r="B19" s="10"/>
      <c r="C19" s="78" t="s">
        <v>41</v>
      </c>
      <c r="D19" s="78" t="s">
        <v>42</v>
      </c>
      <c r="E19" s="79"/>
      <c r="F19" s="55"/>
      <c r="G19" s="55"/>
      <c r="H19" s="5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81" t="s">
        <v>44</v>
      </c>
      <c r="B20" s="10"/>
      <c r="C20" s="82"/>
      <c r="D20" s="21"/>
      <c r="E20" s="83">
        <v>10.0</v>
      </c>
      <c r="F20" s="55"/>
      <c r="G20" s="55"/>
      <c r="H20" s="5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81" t="s">
        <v>45</v>
      </c>
      <c r="B21" s="10"/>
      <c r="C21" s="28"/>
      <c r="D21" s="28"/>
      <c r="E21" s="33">
        <v>11.0</v>
      </c>
      <c r="F21" s="5"/>
      <c r="G21" s="55"/>
      <c r="H21" s="5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84"/>
      <c r="B22" s="84"/>
      <c r="C22" s="28"/>
      <c r="D22" s="28"/>
      <c r="E22" s="30"/>
      <c r="F22" s="5"/>
      <c r="G22" s="55"/>
      <c r="H22" s="5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86"/>
      <c r="C23" s="28"/>
      <c r="D23" s="28"/>
      <c r="E23" s="30"/>
      <c r="F23" s="5"/>
      <c r="G23" s="55"/>
      <c r="H23" s="5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7"/>
      <c r="B24" s="2"/>
      <c r="C24" s="28"/>
      <c r="D24" s="21"/>
      <c r="E24" s="3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73"/>
      <c r="B25" s="88"/>
      <c r="C25" s="88"/>
      <c r="D25" s="76" t="s">
        <v>47</v>
      </c>
      <c r="E25" s="89">
        <f>SUM(E20:E24)</f>
        <v>21</v>
      </c>
      <c r="F25" s="5"/>
      <c r="G25" s="5"/>
      <c r="H25" s="5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90" t="s">
        <v>48</v>
      </c>
      <c r="B26" s="91"/>
      <c r="C26" s="92"/>
      <c r="D26" s="91"/>
      <c r="E26" s="93">
        <f>E3-E25</f>
        <v>403.57</v>
      </c>
      <c r="F26" s="55"/>
      <c r="G26" s="55"/>
      <c r="H26" s="5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73"/>
      <c r="B27" s="74"/>
      <c r="C27" s="88"/>
      <c r="D27" s="74"/>
      <c r="E27" s="94"/>
      <c r="F27" s="55"/>
      <c r="G27" s="55"/>
      <c r="H27" s="5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F28" s="55"/>
      <c r="G28" s="55"/>
      <c r="H28" s="5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5"/>
      <c r="G30" s="55"/>
      <c r="H30" s="5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D1"/>
    <mergeCell ref="A2:E2"/>
    <mergeCell ref="G2:H2"/>
    <mergeCell ref="G3:H3"/>
    <mergeCell ref="A5:B5"/>
    <mergeCell ref="A6:B6"/>
    <mergeCell ref="A7:B7"/>
    <mergeCell ref="A8:B8"/>
    <mergeCell ref="G8:H8"/>
    <mergeCell ref="A9:B9"/>
    <mergeCell ref="A11:B11"/>
    <mergeCell ref="A12:B12"/>
    <mergeCell ref="A13:B13"/>
    <mergeCell ref="A14:B14"/>
    <mergeCell ref="A24:B24"/>
    <mergeCell ref="D28:E29"/>
    <mergeCell ref="A15:B15"/>
    <mergeCell ref="A16:B16"/>
    <mergeCell ref="A17:B17"/>
    <mergeCell ref="A19:B19"/>
    <mergeCell ref="A20:B20"/>
    <mergeCell ref="A21:B21"/>
    <mergeCell ref="A23:B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0" width="14.43"/>
    <col customWidth="1" min="11" max="11" width="17.57"/>
    <col customWidth="1" min="12" max="26" width="14.43"/>
  </cols>
  <sheetData>
    <row r="1" ht="15.75" customHeight="1">
      <c r="A1" s="1" t="s">
        <v>0</v>
      </c>
      <c r="B1" s="2"/>
      <c r="C1" s="2"/>
      <c r="D1" s="3"/>
      <c r="E1" s="4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/>
      <c r="C2" s="7"/>
      <c r="D2" s="7"/>
      <c r="E2" s="7"/>
      <c r="F2" s="8"/>
      <c r="G2" s="9" t="s">
        <v>4</v>
      </c>
      <c r="H2" s="10"/>
      <c r="I2" s="11">
        <v>4.0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3"/>
      <c r="B3" s="14"/>
      <c r="C3" s="15" t="s">
        <v>5</v>
      </c>
      <c r="D3" s="16"/>
      <c r="E3" s="17">
        <v>403.57</v>
      </c>
      <c r="F3" s="19"/>
      <c r="G3" s="20" t="s">
        <v>6</v>
      </c>
      <c r="H3" s="10"/>
      <c r="I3" s="11">
        <v>6.0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22" t="s">
        <v>7</v>
      </c>
      <c r="B4" s="14"/>
      <c r="C4" s="23" t="s">
        <v>8</v>
      </c>
      <c r="D4" s="23" t="s">
        <v>9</v>
      </c>
      <c r="E4" s="23" t="s">
        <v>10</v>
      </c>
      <c r="F4" s="24"/>
      <c r="G4" s="14" t="s">
        <v>11</v>
      </c>
      <c r="H4" s="14"/>
      <c r="I4" s="25">
        <v>14.0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 t="s">
        <v>12</v>
      </c>
      <c r="B5" s="3"/>
      <c r="C5" s="29">
        <v>43717.0</v>
      </c>
      <c r="D5" s="31" t="s">
        <v>15</v>
      </c>
      <c r="E5" s="32">
        <v>30.0</v>
      </c>
      <c r="F5" s="19"/>
      <c r="G5" s="33" t="s">
        <v>16</v>
      </c>
      <c r="H5" s="30"/>
      <c r="I5" s="32">
        <v>15.0</v>
      </c>
      <c r="J5" s="5"/>
      <c r="K5" s="5"/>
      <c r="L5" s="3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38" t="s">
        <v>19</v>
      </c>
      <c r="B6" s="3"/>
      <c r="C6" s="29">
        <v>43717.0</v>
      </c>
      <c r="D6" s="31" t="s">
        <v>15</v>
      </c>
      <c r="E6" s="32">
        <v>30.0</v>
      </c>
      <c r="F6" s="24"/>
      <c r="G6" s="40" t="s">
        <v>20</v>
      </c>
      <c r="H6" s="42"/>
      <c r="I6" s="45">
        <v>45.0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38" t="s">
        <v>24</v>
      </c>
      <c r="B7" s="3"/>
      <c r="C7" s="46">
        <v>43717.0</v>
      </c>
      <c r="D7" s="48" t="s">
        <v>15</v>
      </c>
      <c r="E7" s="49">
        <v>30.0</v>
      </c>
      <c r="F7" s="24"/>
      <c r="G7" s="45" t="s">
        <v>27</v>
      </c>
      <c r="H7" s="51"/>
      <c r="I7" s="54">
        <f>SUM(I5:I6)</f>
        <v>60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27" t="s">
        <v>28</v>
      </c>
      <c r="B8" s="3"/>
      <c r="C8" s="29">
        <v>43730.0</v>
      </c>
      <c r="D8" s="31" t="s">
        <v>14</v>
      </c>
      <c r="E8" s="32">
        <v>30.0</v>
      </c>
      <c r="F8" s="55"/>
      <c r="G8" s="59" t="s">
        <v>21</v>
      </c>
      <c r="H8" s="3"/>
      <c r="I8" s="61">
        <v>0.0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50" t="s">
        <v>26</v>
      </c>
      <c r="B9" s="10"/>
      <c r="C9" s="52" t="s">
        <v>8</v>
      </c>
      <c r="D9" s="23" t="s">
        <v>9</v>
      </c>
      <c r="E9" s="53" t="s">
        <v>10</v>
      </c>
      <c r="F9" s="55"/>
      <c r="G9" s="63" t="s">
        <v>25</v>
      </c>
      <c r="H9" s="63"/>
      <c r="I9" s="65">
        <v>30.0</v>
      </c>
      <c r="J9" s="57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27" t="s">
        <v>31</v>
      </c>
      <c r="B10" s="3"/>
      <c r="C10" s="69">
        <v>43717.0</v>
      </c>
      <c r="D10" s="33" t="s">
        <v>15</v>
      </c>
      <c r="E10" s="33">
        <v>30.0</v>
      </c>
      <c r="F10" s="19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 t="s">
        <v>32</v>
      </c>
      <c r="B11" s="3"/>
      <c r="C11" s="69">
        <v>43717.0</v>
      </c>
      <c r="D11" s="33" t="s">
        <v>15</v>
      </c>
      <c r="E11" s="33">
        <v>30.0</v>
      </c>
      <c r="F11" s="19"/>
      <c r="G11" s="55"/>
      <c r="H11" s="5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7" t="s">
        <v>33</v>
      </c>
      <c r="B12" s="3"/>
      <c r="C12" s="70">
        <v>43717.0</v>
      </c>
      <c r="D12" s="33" t="s">
        <v>15</v>
      </c>
      <c r="E12" s="33">
        <v>30.0</v>
      </c>
      <c r="F12" s="5"/>
      <c r="G12" s="55"/>
      <c r="H12" s="5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 t="s">
        <v>36</v>
      </c>
      <c r="B13" s="3"/>
      <c r="C13" s="70">
        <v>43727.0</v>
      </c>
      <c r="D13" s="33" t="s">
        <v>14</v>
      </c>
      <c r="E13" s="33">
        <v>30.0</v>
      </c>
      <c r="F13" s="55"/>
      <c r="G13" s="55"/>
      <c r="H13" s="5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7" t="s">
        <v>37</v>
      </c>
      <c r="B14" s="3"/>
      <c r="C14" s="70">
        <v>43727.0</v>
      </c>
      <c r="D14" s="33" t="s">
        <v>14</v>
      </c>
      <c r="E14" s="33">
        <v>30.0</v>
      </c>
      <c r="F14" s="55"/>
      <c r="G14" s="55"/>
      <c r="H14" s="5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 t="s">
        <v>38</v>
      </c>
      <c r="B15" s="3"/>
      <c r="C15" s="75">
        <v>43727.0</v>
      </c>
      <c r="D15" s="33" t="s">
        <v>14</v>
      </c>
      <c r="E15" s="33">
        <v>30.0</v>
      </c>
      <c r="F15" s="55"/>
      <c r="G15" s="55"/>
      <c r="H15" s="5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77"/>
      <c r="B16" s="3"/>
      <c r="C16" s="51"/>
      <c r="D16" s="51"/>
      <c r="E16" s="51"/>
      <c r="F16" s="55"/>
      <c r="G16" s="55"/>
      <c r="H16" s="5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77"/>
      <c r="B17" s="3"/>
      <c r="C17" s="51"/>
      <c r="D17" s="51"/>
      <c r="E17" s="51"/>
      <c r="F17" s="55"/>
      <c r="G17" s="55"/>
      <c r="H17" s="5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27"/>
      <c r="B18" s="3"/>
      <c r="C18" s="21"/>
      <c r="D18" s="30"/>
      <c r="E18" s="30"/>
      <c r="F18" s="55"/>
      <c r="G18" s="55"/>
      <c r="H18" s="5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/>
      <c r="B19" s="3"/>
      <c r="C19" s="21"/>
      <c r="D19" s="30"/>
      <c r="E19" s="30" t="str">
        <f>D19</f>
        <v/>
      </c>
      <c r="F19" s="55"/>
      <c r="G19" s="55"/>
      <c r="H19" s="5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71" t="s">
        <v>34</v>
      </c>
      <c r="B20" s="10"/>
      <c r="C20" s="23" t="s">
        <v>8</v>
      </c>
      <c r="D20" s="23" t="s">
        <v>35</v>
      </c>
      <c r="E20" s="53" t="s">
        <v>10</v>
      </c>
      <c r="F20" s="55"/>
      <c r="G20" s="55"/>
      <c r="H20" s="5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/>
      <c r="B21" s="2"/>
      <c r="C21" s="21"/>
      <c r="D21" s="30"/>
      <c r="E21" s="30" t="str">
        <f t="shared" ref="E21:E22" si="1">D21</f>
        <v/>
      </c>
      <c r="F21" s="5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26"/>
      <c r="B22" s="2"/>
      <c r="C22" s="21"/>
      <c r="D22" s="30"/>
      <c r="E22" s="30" t="str">
        <f t="shared" si="1"/>
        <v/>
      </c>
      <c r="F22" s="55"/>
      <c r="G22" s="55"/>
      <c r="H22" s="5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73"/>
      <c r="B23" s="74"/>
      <c r="C23" s="74"/>
      <c r="D23" s="76" t="s">
        <v>39</v>
      </c>
      <c r="E23" s="18">
        <f>sum(E5:E22)</f>
        <v>300</v>
      </c>
      <c r="F23" s="5"/>
      <c r="G23" s="55"/>
      <c r="H23" s="5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0" t="s">
        <v>40</v>
      </c>
      <c r="B24" s="10"/>
      <c r="C24" s="78" t="s">
        <v>41</v>
      </c>
      <c r="D24" s="78" t="s">
        <v>42</v>
      </c>
      <c r="E24" s="79"/>
      <c r="F24" s="55"/>
      <c r="G24" s="55"/>
      <c r="H24" s="5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85" t="s">
        <v>46</v>
      </c>
      <c r="B25" s="3"/>
      <c r="C25" s="82"/>
      <c r="D25" s="21"/>
      <c r="E25" s="87">
        <v>0.39</v>
      </c>
      <c r="F25" s="55"/>
      <c r="G25" s="55"/>
      <c r="H25" s="5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85" t="s">
        <v>14</v>
      </c>
      <c r="B26" s="3"/>
      <c r="C26" s="28"/>
      <c r="D26" s="28"/>
      <c r="E26" s="33">
        <v>0.39</v>
      </c>
      <c r="F26" s="5"/>
      <c r="G26" s="55"/>
      <c r="H26" s="5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85" t="s">
        <v>14</v>
      </c>
      <c r="B27" s="3"/>
      <c r="C27" s="28"/>
      <c r="D27" s="28"/>
      <c r="E27" s="33">
        <v>0.39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85" t="s">
        <v>14</v>
      </c>
      <c r="B28" s="3"/>
      <c r="C28" s="28"/>
      <c r="D28" s="28"/>
      <c r="E28" s="33">
        <v>0.39</v>
      </c>
      <c r="F28" s="5"/>
      <c r="G28" s="5"/>
      <c r="H28" s="5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47"/>
      <c r="B29" s="2"/>
      <c r="C29" s="28"/>
      <c r="D29" s="21"/>
      <c r="E29" s="30"/>
      <c r="F29" s="5"/>
      <c r="G29" s="55"/>
      <c r="H29" s="5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73"/>
      <c r="B30" s="88"/>
      <c r="C30" s="88"/>
      <c r="D30" s="76" t="s">
        <v>47</v>
      </c>
      <c r="E30" s="89">
        <f>SUM(E25:E29)</f>
        <v>1.56</v>
      </c>
      <c r="F30" s="5"/>
      <c r="G30" s="55"/>
      <c r="H30" s="5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90" t="s">
        <v>48</v>
      </c>
      <c r="B31" s="91"/>
      <c r="C31" s="92"/>
      <c r="D31" s="91"/>
      <c r="E31" s="93">
        <f>(E3+E23)-E30</f>
        <v>702.01</v>
      </c>
      <c r="F31" s="55"/>
      <c r="G31" s="55"/>
      <c r="H31" s="5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73"/>
      <c r="B32" s="74"/>
      <c r="C32" s="88"/>
      <c r="D32" s="74"/>
      <c r="E32" s="94"/>
      <c r="F32" s="5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F33" s="55"/>
      <c r="G33" s="55"/>
      <c r="H33" s="5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F34" s="5"/>
      <c r="G34" s="5"/>
      <c r="H34" s="5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5"/>
      <c r="G35" s="5"/>
      <c r="H35" s="5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30">
    <mergeCell ref="A1:D1"/>
    <mergeCell ref="A2:E2"/>
    <mergeCell ref="G2:H2"/>
    <mergeCell ref="G3:H3"/>
    <mergeCell ref="A5:B5"/>
    <mergeCell ref="A6:B6"/>
    <mergeCell ref="A7:B7"/>
    <mergeCell ref="A8:B8"/>
    <mergeCell ref="G8:H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9:B29"/>
    <mergeCell ref="D33:E34"/>
    <mergeCell ref="A21:B21"/>
    <mergeCell ref="A22:B22"/>
    <mergeCell ref="A24:B24"/>
    <mergeCell ref="A25:B25"/>
    <mergeCell ref="A26:B26"/>
    <mergeCell ref="A27:B27"/>
    <mergeCell ref="A28:B2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7" width="14.43"/>
    <col customWidth="1" min="8" max="8" width="16.86"/>
    <col customWidth="1" min="9" max="10" width="14.43"/>
    <col customWidth="1" min="11" max="11" width="17.57"/>
    <col customWidth="1" min="12" max="26" width="14.43"/>
  </cols>
  <sheetData>
    <row r="1" ht="15.75" customHeight="1">
      <c r="A1" s="1" t="s">
        <v>49</v>
      </c>
      <c r="B1" s="2"/>
      <c r="C1" s="2"/>
      <c r="D1" s="3"/>
      <c r="E1" s="4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/>
      <c r="C2" s="7"/>
      <c r="D2" s="7"/>
      <c r="E2" s="7"/>
      <c r="F2" s="8"/>
      <c r="G2" s="9" t="s">
        <v>4</v>
      </c>
      <c r="H2" s="10"/>
      <c r="I2" s="11">
        <v>1.0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3"/>
      <c r="B3" s="14"/>
      <c r="C3" s="15" t="s">
        <v>5</v>
      </c>
      <c r="D3" s="16"/>
      <c r="E3" s="17">
        <v>702.01</v>
      </c>
      <c r="F3" s="19"/>
      <c r="G3" s="20" t="s">
        <v>6</v>
      </c>
      <c r="H3" s="10"/>
      <c r="I3" s="11">
        <v>1.0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22" t="s">
        <v>7</v>
      </c>
      <c r="B4" s="14"/>
      <c r="C4" s="23" t="s">
        <v>8</v>
      </c>
      <c r="D4" s="23" t="s">
        <v>9</v>
      </c>
      <c r="E4" s="23" t="s">
        <v>10</v>
      </c>
      <c r="F4" s="24"/>
      <c r="G4" s="14" t="s">
        <v>11</v>
      </c>
      <c r="H4" s="14"/>
      <c r="I4" s="25">
        <v>16.0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 t="s">
        <v>50</v>
      </c>
      <c r="B5" s="2"/>
      <c r="C5" s="69">
        <v>43753.0</v>
      </c>
      <c r="D5" s="33" t="s">
        <v>14</v>
      </c>
      <c r="E5" s="33">
        <v>30.0</v>
      </c>
      <c r="F5" s="19"/>
      <c r="G5" s="33" t="s">
        <v>16</v>
      </c>
      <c r="H5" s="30"/>
      <c r="I5" s="32">
        <v>15.0</v>
      </c>
      <c r="J5" s="5"/>
      <c r="K5" s="5"/>
      <c r="L5" s="3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36"/>
      <c r="C6" s="37"/>
      <c r="D6" s="30"/>
      <c r="E6" s="30"/>
      <c r="F6" s="24"/>
      <c r="G6" s="40" t="s">
        <v>20</v>
      </c>
      <c r="H6" s="42"/>
      <c r="I6" s="45">
        <f>12*4.5</f>
        <v>54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95"/>
      <c r="B7" s="3"/>
      <c r="C7" s="28"/>
      <c r="D7" s="30"/>
      <c r="E7" s="30" t="str">
        <f>D7</f>
        <v/>
      </c>
      <c r="F7" s="24"/>
      <c r="G7" s="45" t="s">
        <v>27</v>
      </c>
      <c r="H7" s="51"/>
      <c r="I7" s="54">
        <f>SUM(I5:I6)</f>
        <v>69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50" t="s">
        <v>26</v>
      </c>
      <c r="B8" s="10"/>
      <c r="C8" s="52" t="s">
        <v>8</v>
      </c>
      <c r="D8" s="23" t="s">
        <v>9</v>
      </c>
      <c r="E8" s="53" t="s">
        <v>10</v>
      </c>
      <c r="F8" s="55"/>
      <c r="G8" s="59" t="s">
        <v>21</v>
      </c>
      <c r="H8" s="3"/>
      <c r="I8" s="61">
        <v>0.0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 t="s">
        <v>52</v>
      </c>
      <c r="B9" s="2"/>
      <c r="C9" s="69">
        <v>43759.0</v>
      </c>
      <c r="D9" s="33" t="s">
        <v>15</v>
      </c>
      <c r="E9" s="33">
        <v>30.0</v>
      </c>
      <c r="F9" s="19"/>
      <c r="G9" s="63" t="s">
        <v>25</v>
      </c>
      <c r="H9" s="63"/>
      <c r="I9" s="65">
        <v>32.0</v>
      </c>
      <c r="J9" s="57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36"/>
      <c r="C10" s="28"/>
      <c r="D10" s="30"/>
      <c r="E10" s="30"/>
      <c r="F10" s="19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/>
      <c r="B11" s="2"/>
      <c r="C11" s="37"/>
      <c r="D11" s="30"/>
      <c r="E11" s="30"/>
      <c r="F11" s="5"/>
      <c r="G11" s="55"/>
      <c r="H11" s="55"/>
      <c r="I11" s="9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6"/>
      <c r="B12" s="2"/>
      <c r="C12" s="28"/>
      <c r="D12" s="30"/>
      <c r="E12" s="30"/>
      <c r="F12" s="55"/>
      <c r="G12" s="55"/>
      <c r="H12" s="5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/>
      <c r="B13" s="2"/>
      <c r="C13" s="21"/>
      <c r="D13" s="30"/>
      <c r="E13" s="30"/>
      <c r="F13" s="55"/>
      <c r="G13" s="55"/>
      <c r="H13" s="5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6"/>
      <c r="B14" s="2"/>
      <c r="C14" s="21"/>
      <c r="D14" s="30"/>
      <c r="E14" s="30" t="str">
        <f>D14</f>
        <v/>
      </c>
      <c r="F14" s="55"/>
      <c r="G14" s="55"/>
      <c r="H14" s="5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71" t="s">
        <v>34</v>
      </c>
      <c r="B15" s="10"/>
      <c r="C15" s="23" t="s">
        <v>8</v>
      </c>
      <c r="D15" s="23" t="s">
        <v>35</v>
      </c>
      <c r="E15" s="53" t="s">
        <v>10</v>
      </c>
      <c r="F15" s="55"/>
      <c r="G15" s="55"/>
      <c r="H15" s="5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6"/>
      <c r="B16" s="2"/>
      <c r="C16" s="21"/>
      <c r="D16" s="30"/>
      <c r="E16" s="30" t="str">
        <f t="shared" ref="E16:E17" si="1">D16</f>
        <v/>
      </c>
      <c r="F16" s="55"/>
      <c r="G16" s="55"/>
      <c r="H16" s="5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/>
      <c r="B17" s="2"/>
      <c r="C17" s="21"/>
      <c r="D17" s="30"/>
      <c r="E17" s="30" t="str">
        <f t="shared" si="1"/>
        <v/>
      </c>
      <c r="F17" s="55"/>
      <c r="G17" s="55"/>
      <c r="H17" s="5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73"/>
      <c r="B18" s="74"/>
      <c r="C18" s="74"/>
      <c r="D18" s="76" t="s">
        <v>39</v>
      </c>
      <c r="E18" s="18">
        <f>sum(E5:E17)</f>
        <v>60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0" t="s">
        <v>40</v>
      </c>
      <c r="B19" s="10"/>
      <c r="C19" s="78" t="s">
        <v>41</v>
      </c>
      <c r="D19" s="78" t="s">
        <v>42</v>
      </c>
      <c r="E19" s="79"/>
      <c r="F19" s="55"/>
      <c r="G19" s="55"/>
      <c r="H19" s="5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81" t="s">
        <v>14</v>
      </c>
      <c r="B20" s="10"/>
      <c r="C20" s="82"/>
      <c r="D20" s="70">
        <v>43753.0</v>
      </c>
      <c r="E20" s="83">
        <v>0.39</v>
      </c>
      <c r="F20" s="55"/>
      <c r="G20" s="55"/>
      <c r="H20" s="5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80"/>
      <c r="B21" s="10"/>
      <c r="C21" s="28"/>
      <c r="D21" s="28"/>
      <c r="E21" s="30"/>
      <c r="F21" s="5"/>
      <c r="G21" s="55"/>
      <c r="H21" s="5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84"/>
      <c r="B22" s="84"/>
      <c r="C22" s="28"/>
      <c r="D22" s="28"/>
      <c r="E22" s="30"/>
      <c r="F22" s="5"/>
      <c r="G22" s="55"/>
      <c r="H22" s="5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86"/>
      <c r="C23" s="28"/>
      <c r="D23" s="28"/>
      <c r="E23" s="30"/>
      <c r="F23" s="5"/>
      <c r="G23" s="55"/>
      <c r="H23" s="5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7"/>
      <c r="B24" s="2"/>
      <c r="C24" s="28"/>
      <c r="D24" s="21"/>
      <c r="E24" s="3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73"/>
      <c r="B25" s="88"/>
      <c r="C25" s="88"/>
      <c r="D25" s="76" t="s">
        <v>47</v>
      </c>
      <c r="E25" s="89">
        <f>SUM(E20:E24)</f>
        <v>0.39</v>
      </c>
      <c r="F25" s="5"/>
      <c r="G25" s="5"/>
      <c r="H25" s="5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90" t="s">
        <v>48</v>
      </c>
      <c r="B26" s="91"/>
      <c r="C26" s="92"/>
      <c r="D26" s="91"/>
      <c r="E26" s="98">
        <f>E3+E18-E20</f>
        <v>761.62</v>
      </c>
      <c r="F26" s="55"/>
      <c r="G26" s="55"/>
      <c r="H26" s="5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73"/>
      <c r="B27" s="74"/>
      <c r="C27" s="88"/>
      <c r="D27" s="74"/>
      <c r="E27" s="94"/>
      <c r="F27" s="55"/>
      <c r="G27" s="55"/>
      <c r="H27" s="5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F28" s="55"/>
      <c r="G28" s="55"/>
      <c r="H28" s="5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5"/>
      <c r="G30" s="55"/>
      <c r="H30" s="5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D1"/>
    <mergeCell ref="A2:E2"/>
    <mergeCell ref="G2:H2"/>
    <mergeCell ref="G3:H3"/>
    <mergeCell ref="A5:B5"/>
    <mergeCell ref="A6:B6"/>
    <mergeCell ref="A7:B7"/>
    <mergeCell ref="A8:B8"/>
    <mergeCell ref="G8:H8"/>
    <mergeCell ref="A9:B9"/>
    <mergeCell ref="A11:B11"/>
    <mergeCell ref="A12:B12"/>
    <mergeCell ref="A13:B13"/>
    <mergeCell ref="A14:B14"/>
    <mergeCell ref="A24:B24"/>
    <mergeCell ref="D28:E29"/>
    <mergeCell ref="A15:B15"/>
    <mergeCell ref="A16:B16"/>
    <mergeCell ref="A17:B17"/>
    <mergeCell ref="A19:B19"/>
    <mergeCell ref="A20:B20"/>
    <mergeCell ref="A21:B21"/>
    <mergeCell ref="A23:B2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17.29"/>
    <col customWidth="1" min="3" max="10" width="14.43"/>
    <col customWidth="1" min="11" max="11" width="17.57"/>
    <col customWidth="1" min="12" max="26" width="14.43"/>
  </cols>
  <sheetData>
    <row r="1" ht="15.75" customHeight="1">
      <c r="A1" s="1" t="s">
        <v>51</v>
      </c>
      <c r="B1" s="2"/>
      <c r="C1" s="2"/>
      <c r="D1" s="3"/>
      <c r="E1" s="4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/>
      <c r="C2" s="7"/>
      <c r="D2" s="7"/>
      <c r="E2" s="7"/>
      <c r="F2" s="8"/>
      <c r="G2" s="9" t="s">
        <v>4</v>
      </c>
      <c r="H2" s="10"/>
      <c r="I2" s="11">
        <v>2.0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3"/>
      <c r="B3" s="14"/>
      <c r="C3" s="15" t="s">
        <v>5</v>
      </c>
      <c r="D3" s="16"/>
      <c r="E3" s="96">
        <v>761.62</v>
      </c>
      <c r="F3" s="19"/>
      <c r="G3" s="20" t="s">
        <v>6</v>
      </c>
      <c r="H3" s="10"/>
      <c r="I3" s="11">
        <v>2.0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22" t="s">
        <v>7</v>
      </c>
      <c r="B4" s="14"/>
      <c r="C4" s="23" t="s">
        <v>8</v>
      </c>
      <c r="D4" s="23" t="s">
        <v>9</v>
      </c>
      <c r="E4" s="23" t="s">
        <v>10</v>
      </c>
      <c r="F4" s="24"/>
      <c r="G4" s="14" t="s">
        <v>11</v>
      </c>
      <c r="H4" s="14"/>
      <c r="I4" s="25">
        <v>20.0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 t="s">
        <v>53</v>
      </c>
      <c r="B5" s="2"/>
      <c r="C5" s="69">
        <v>43789.0</v>
      </c>
      <c r="D5" s="33" t="s">
        <v>14</v>
      </c>
      <c r="E5" s="33">
        <v>30.0</v>
      </c>
      <c r="F5" s="19"/>
      <c r="G5" s="33" t="s">
        <v>16</v>
      </c>
      <c r="H5" s="30"/>
      <c r="I5" s="32">
        <v>15.0</v>
      </c>
      <c r="J5" s="5"/>
      <c r="K5" s="5"/>
      <c r="L5" s="3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41" t="s">
        <v>54</v>
      </c>
      <c r="C6" s="70">
        <v>43796.0</v>
      </c>
      <c r="D6" s="33" t="s">
        <v>15</v>
      </c>
      <c r="E6" s="33">
        <v>15.0</v>
      </c>
      <c r="F6" s="24"/>
      <c r="G6" s="40" t="s">
        <v>20</v>
      </c>
      <c r="H6" s="42"/>
      <c r="I6" s="45">
        <f>16*4.5</f>
        <v>72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95"/>
      <c r="B7" s="3"/>
      <c r="C7" s="28"/>
      <c r="D7" s="30"/>
      <c r="E7" s="30" t="str">
        <f>D7</f>
        <v/>
      </c>
      <c r="F7" s="24"/>
      <c r="G7" s="45" t="s">
        <v>27</v>
      </c>
      <c r="H7" s="51"/>
      <c r="I7" s="54">
        <f>SUM(I5:I6)</f>
        <v>87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50" t="s">
        <v>26</v>
      </c>
      <c r="B8" s="10"/>
      <c r="C8" s="52" t="s">
        <v>8</v>
      </c>
      <c r="D8" s="23" t="s">
        <v>9</v>
      </c>
      <c r="E8" s="53" t="s">
        <v>10</v>
      </c>
      <c r="F8" s="55"/>
      <c r="G8" s="59" t="s">
        <v>21</v>
      </c>
      <c r="H8" s="3"/>
      <c r="I8" s="61">
        <v>0.0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 t="s">
        <v>56</v>
      </c>
      <c r="B9" s="2"/>
      <c r="C9" s="69">
        <v>43787.0</v>
      </c>
      <c r="D9" s="33" t="s">
        <v>14</v>
      </c>
      <c r="E9" s="33">
        <v>30.0</v>
      </c>
      <c r="F9" s="19"/>
      <c r="G9" s="63" t="s">
        <v>25</v>
      </c>
      <c r="H9" s="63"/>
      <c r="I9" s="65">
        <v>32.0</v>
      </c>
      <c r="J9" s="57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41" t="s">
        <v>57</v>
      </c>
      <c r="C10" s="69">
        <v>43796.0</v>
      </c>
      <c r="D10" s="33" t="s">
        <v>58</v>
      </c>
      <c r="E10" s="33">
        <v>30.0</v>
      </c>
      <c r="F10" s="19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/>
      <c r="B11" s="2"/>
      <c r="C11" s="21"/>
      <c r="D11" s="30"/>
      <c r="E11" s="30"/>
      <c r="F11" s="5"/>
      <c r="G11" s="55"/>
      <c r="H11" s="55"/>
      <c r="I11" s="9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6"/>
      <c r="B12" s="2"/>
      <c r="C12" s="28"/>
      <c r="D12" s="30"/>
      <c r="E12" s="30"/>
      <c r="F12" s="55"/>
      <c r="G12" s="55"/>
      <c r="H12" s="5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/>
      <c r="B13" s="2"/>
      <c r="C13" s="21"/>
      <c r="D13" s="30"/>
      <c r="E13" s="30"/>
      <c r="F13" s="55"/>
      <c r="G13" s="55"/>
      <c r="H13" s="5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6"/>
      <c r="B14" s="2"/>
      <c r="C14" s="21"/>
      <c r="D14" s="30"/>
      <c r="E14" s="30" t="str">
        <f>D14</f>
        <v/>
      </c>
      <c r="F14" s="55"/>
      <c r="G14" s="55"/>
      <c r="H14" s="5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71" t="s">
        <v>34</v>
      </c>
      <c r="B15" s="10"/>
      <c r="C15" s="23" t="s">
        <v>8</v>
      </c>
      <c r="D15" s="23" t="s">
        <v>35</v>
      </c>
      <c r="E15" s="53" t="s">
        <v>10</v>
      </c>
      <c r="F15" s="55"/>
      <c r="G15" s="55"/>
      <c r="H15" s="5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7" t="s">
        <v>61</v>
      </c>
      <c r="B16" s="2"/>
      <c r="C16" s="99"/>
      <c r="D16" s="32" t="s">
        <v>15</v>
      </c>
      <c r="E16" s="33">
        <v>75.0</v>
      </c>
      <c r="F16" s="55"/>
      <c r="G16" s="55"/>
      <c r="H16" s="5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/>
      <c r="B17" s="2"/>
      <c r="C17" s="21"/>
      <c r="D17" s="30"/>
      <c r="E17" s="30" t="str">
        <f>D17</f>
        <v/>
      </c>
      <c r="F17" s="55"/>
      <c r="G17" s="55"/>
      <c r="H17" s="5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73"/>
      <c r="B18" s="74"/>
      <c r="C18" s="74"/>
      <c r="D18" s="76" t="s">
        <v>39</v>
      </c>
      <c r="E18" s="18">
        <f>SUM(E5,E6,E9,E10,E16)</f>
        <v>180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0" t="s">
        <v>40</v>
      </c>
      <c r="B19" s="10"/>
      <c r="C19" s="78" t="s">
        <v>41</v>
      </c>
      <c r="D19" s="78" t="s">
        <v>42</v>
      </c>
      <c r="E19" s="79"/>
      <c r="F19" s="55"/>
      <c r="G19" s="55"/>
      <c r="H19" s="5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81" t="s">
        <v>62</v>
      </c>
      <c r="B20" s="10"/>
      <c r="C20" s="82"/>
      <c r="D20" s="101">
        <v>43781.0</v>
      </c>
      <c r="E20" s="87">
        <v>20.0</v>
      </c>
      <c r="F20" s="55"/>
      <c r="G20" s="55"/>
      <c r="H20" s="5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4.75" customHeight="1">
      <c r="A21" s="103" t="s">
        <v>63</v>
      </c>
      <c r="B21" s="10"/>
      <c r="C21" s="28"/>
      <c r="D21" s="69">
        <v>43789.0</v>
      </c>
      <c r="E21" s="33">
        <v>11.51</v>
      </c>
      <c r="F21" s="5"/>
      <c r="G21" s="55"/>
      <c r="H21" s="5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85" t="s">
        <v>14</v>
      </c>
      <c r="B22" s="3"/>
      <c r="C22" s="28"/>
      <c r="D22" s="69">
        <v>43789.0</v>
      </c>
      <c r="E22" s="33">
        <v>0.39</v>
      </c>
      <c r="F22" s="5"/>
      <c r="G22" s="55"/>
      <c r="H22" s="5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85" t="s">
        <v>14</v>
      </c>
      <c r="B23" s="3"/>
      <c r="C23" s="28"/>
      <c r="D23" s="69">
        <v>43787.0</v>
      </c>
      <c r="E23" s="33">
        <v>0.39</v>
      </c>
      <c r="F23" s="5"/>
      <c r="G23" s="55"/>
      <c r="H23" s="5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7"/>
      <c r="B24" s="2"/>
      <c r="C24" s="28"/>
      <c r="D24" s="21"/>
      <c r="E24" s="3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73"/>
      <c r="B25" s="88"/>
      <c r="C25" s="88"/>
      <c r="D25" s="76" t="s">
        <v>47</v>
      </c>
      <c r="E25" s="89">
        <f>SUM(E20:E24)</f>
        <v>32.29</v>
      </c>
      <c r="F25" s="5"/>
      <c r="G25" s="5"/>
      <c r="H25" s="5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90" t="s">
        <v>48</v>
      </c>
      <c r="B26" s="91"/>
      <c r="C26" s="92"/>
      <c r="D26" s="91"/>
      <c r="E26" s="93">
        <f>E3+E18-E25</f>
        <v>909.33</v>
      </c>
      <c r="F26" s="55"/>
      <c r="G26" s="55"/>
      <c r="H26" s="5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73"/>
      <c r="B27" s="74"/>
      <c r="C27" s="88"/>
      <c r="D27" s="74"/>
      <c r="E27" s="94"/>
      <c r="F27" s="55"/>
      <c r="G27" s="55"/>
      <c r="H27" s="5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F28" s="55"/>
      <c r="G28" s="55"/>
      <c r="H28" s="5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5"/>
      <c r="G30" s="55"/>
      <c r="H30" s="5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A1:D1"/>
    <mergeCell ref="A2:E2"/>
    <mergeCell ref="G2:H2"/>
    <mergeCell ref="G3:H3"/>
    <mergeCell ref="A5:B5"/>
    <mergeCell ref="A6:B6"/>
    <mergeCell ref="A7:B7"/>
    <mergeCell ref="A8:B8"/>
    <mergeCell ref="G8:H8"/>
    <mergeCell ref="A9:B9"/>
    <mergeCell ref="A11:B11"/>
    <mergeCell ref="A12:B12"/>
    <mergeCell ref="A13:B13"/>
    <mergeCell ref="A14:B14"/>
    <mergeCell ref="A23:B23"/>
    <mergeCell ref="A24:B24"/>
    <mergeCell ref="D28:E29"/>
    <mergeCell ref="A15:B15"/>
    <mergeCell ref="A16:B16"/>
    <mergeCell ref="A17:B17"/>
    <mergeCell ref="A19:B19"/>
    <mergeCell ref="A20:B20"/>
    <mergeCell ref="A21:B21"/>
    <mergeCell ref="A22:B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0" width="14.43"/>
    <col customWidth="1" min="11" max="11" width="17.57"/>
    <col customWidth="1" min="12" max="26" width="14.43"/>
  </cols>
  <sheetData>
    <row r="1" ht="15.75" customHeight="1">
      <c r="A1" s="1" t="s">
        <v>55</v>
      </c>
      <c r="B1" s="2"/>
      <c r="C1" s="2"/>
      <c r="D1" s="3"/>
      <c r="E1" s="4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/>
      <c r="C2" s="7"/>
      <c r="D2" s="7"/>
      <c r="E2" s="7"/>
      <c r="F2" s="8"/>
      <c r="G2" s="56"/>
      <c r="H2" s="56"/>
      <c r="I2" s="5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3"/>
      <c r="B3" s="14"/>
      <c r="C3" s="15" t="s">
        <v>5</v>
      </c>
      <c r="D3" s="16"/>
      <c r="E3" s="98">
        <v>909.33</v>
      </c>
      <c r="F3" s="19"/>
      <c r="G3" s="9" t="s">
        <v>4</v>
      </c>
      <c r="H3" s="10"/>
      <c r="I3" s="11">
        <v>2.0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22" t="s">
        <v>7</v>
      </c>
      <c r="B4" s="14"/>
      <c r="C4" s="23" t="s">
        <v>8</v>
      </c>
      <c r="D4" s="23" t="s">
        <v>9</v>
      </c>
      <c r="E4" s="23" t="s">
        <v>10</v>
      </c>
      <c r="F4" s="24"/>
      <c r="G4" s="20" t="s">
        <v>6</v>
      </c>
      <c r="H4" s="10"/>
      <c r="I4" s="11">
        <v>0.0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 t="s">
        <v>59</v>
      </c>
      <c r="B5" s="2"/>
      <c r="C5" s="69">
        <v>43807.0</v>
      </c>
      <c r="D5" s="33" t="s">
        <v>14</v>
      </c>
      <c r="E5" s="33">
        <v>30.0</v>
      </c>
      <c r="F5" s="19"/>
      <c r="G5" s="14" t="s">
        <v>11</v>
      </c>
      <c r="H5" s="14"/>
      <c r="I5" s="25">
        <v>22.0</v>
      </c>
      <c r="J5" s="5"/>
      <c r="K5" s="5"/>
      <c r="L5" s="3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41" t="s">
        <v>60</v>
      </c>
      <c r="C6" s="70">
        <v>43800.0</v>
      </c>
      <c r="D6" s="33" t="s">
        <v>14</v>
      </c>
      <c r="E6" s="33">
        <v>30.0</v>
      </c>
      <c r="F6" s="24"/>
      <c r="G6" s="33" t="s">
        <v>16</v>
      </c>
      <c r="H6" s="30"/>
      <c r="I6" s="32">
        <v>15.0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7"/>
      <c r="B7" s="3"/>
      <c r="C7" s="28"/>
      <c r="D7" s="30"/>
      <c r="E7" s="30" t="str">
        <f>D7</f>
        <v/>
      </c>
      <c r="F7" s="24"/>
      <c r="G7" s="40" t="s">
        <v>20</v>
      </c>
      <c r="H7" s="42"/>
      <c r="I7" s="45">
        <v>81.0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50" t="s">
        <v>26</v>
      </c>
      <c r="B8" s="10"/>
      <c r="C8" s="52" t="s">
        <v>8</v>
      </c>
      <c r="D8" s="23" t="s">
        <v>9</v>
      </c>
      <c r="E8" s="53" t="s">
        <v>10</v>
      </c>
      <c r="F8" s="55"/>
      <c r="G8" s="45" t="s">
        <v>27</v>
      </c>
      <c r="H8" s="51"/>
      <c r="I8" s="100">
        <f>SUM(I6:I7)</f>
        <v>96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/>
      <c r="B9" s="2"/>
      <c r="C9" s="28"/>
      <c r="D9" s="30"/>
      <c r="E9" s="30"/>
      <c r="F9" s="19"/>
      <c r="G9" s="59" t="s">
        <v>21</v>
      </c>
      <c r="H9" s="3"/>
      <c r="I9" s="102">
        <v>0.0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36"/>
      <c r="C10" s="28"/>
      <c r="D10" s="30"/>
      <c r="E10" s="30"/>
      <c r="F10" s="19"/>
      <c r="G10" s="63" t="s">
        <v>25</v>
      </c>
      <c r="H10" s="63"/>
      <c r="I10" s="104">
        <v>33.0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/>
      <c r="B11" s="2"/>
      <c r="C11" s="21"/>
      <c r="D11" s="30"/>
      <c r="E11" s="3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6"/>
      <c r="B12" s="2"/>
      <c r="C12" s="28"/>
      <c r="D12" s="30"/>
      <c r="E12" s="30"/>
      <c r="F12" s="5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/>
      <c r="B13" s="2"/>
      <c r="C13" s="21"/>
      <c r="D13" s="30"/>
      <c r="E13" s="30"/>
      <c r="F13" s="55"/>
      <c r="G13" s="72"/>
      <c r="H13" s="55"/>
      <c r="I13" s="4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6"/>
      <c r="B14" s="2"/>
      <c r="C14" s="21"/>
      <c r="D14" s="30"/>
      <c r="E14" s="30" t="str">
        <f>D14</f>
        <v/>
      </c>
      <c r="F14" s="55"/>
      <c r="G14" s="4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71" t="s">
        <v>34</v>
      </c>
      <c r="B15" s="10"/>
      <c r="C15" s="23" t="s">
        <v>8</v>
      </c>
      <c r="D15" s="23" t="s">
        <v>35</v>
      </c>
      <c r="E15" s="53" t="s">
        <v>10</v>
      </c>
      <c r="F15" s="55"/>
      <c r="G15" s="105"/>
      <c r="I15" s="10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7" t="s">
        <v>64</v>
      </c>
      <c r="B16" s="2"/>
      <c r="C16" s="21"/>
      <c r="D16" s="33">
        <v>76.0</v>
      </c>
      <c r="E16" s="30">
        <f t="shared" ref="E16:E17" si="1">D16</f>
        <v>76</v>
      </c>
      <c r="F16" s="55"/>
      <c r="G16" s="5"/>
      <c r="H16" s="5"/>
      <c r="I16" s="1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/>
      <c r="B17" s="2"/>
      <c r="C17" s="21"/>
      <c r="D17" s="30"/>
      <c r="E17" s="30" t="str">
        <f t="shared" si="1"/>
        <v/>
      </c>
      <c r="F17" s="5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73"/>
      <c r="B18" s="74"/>
      <c r="C18" s="74"/>
      <c r="D18" s="76" t="s">
        <v>39</v>
      </c>
      <c r="E18" s="18">
        <f>sum(E5:E17)</f>
        <v>136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0" t="s">
        <v>40</v>
      </c>
      <c r="B19" s="10"/>
      <c r="C19" s="78" t="s">
        <v>41</v>
      </c>
      <c r="D19" s="78" t="s">
        <v>42</v>
      </c>
      <c r="E19" s="79"/>
      <c r="F19" s="55"/>
      <c r="G19" s="55"/>
      <c r="H19" s="5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81" t="s">
        <v>65</v>
      </c>
      <c r="B20" s="10"/>
      <c r="C20" s="82"/>
      <c r="D20" s="101">
        <v>44166.0</v>
      </c>
      <c r="E20" s="83">
        <v>0.39</v>
      </c>
      <c r="F20" s="55"/>
      <c r="G20" s="55"/>
      <c r="H20" s="5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81" t="s">
        <v>66</v>
      </c>
      <c r="B21" s="10"/>
      <c r="C21" s="28"/>
      <c r="D21" s="69">
        <v>44173.0</v>
      </c>
      <c r="E21" s="33">
        <v>0.39</v>
      </c>
      <c r="F21" s="5"/>
      <c r="G21" s="55"/>
      <c r="H21" s="5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84"/>
      <c r="B22" s="84"/>
      <c r="C22" s="28"/>
      <c r="D22" s="28"/>
      <c r="E22" s="30"/>
      <c r="F22" s="5"/>
      <c r="G22" s="55"/>
      <c r="H22" s="5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86"/>
      <c r="C23" s="28"/>
      <c r="D23" s="28"/>
      <c r="E23" s="30"/>
      <c r="F23" s="5"/>
      <c r="G23" s="55"/>
      <c r="H23" s="5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7"/>
      <c r="B24" s="2"/>
      <c r="C24" s="28"/>
      <c r="D24" s="21"/>
      <c r="E24" s="3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73"/>
      <c r="B25" s="88"/>
      <c r="C25" s="88"/>
      <c r="D25" s="76" t="s">
        <v>47</v>
      </c>
      <c r="E25" s="89">
        <f>SUM(E20:E24)</f>
        <v>0.78</v>
      </c>
      <c r="F25" s="5"/>
      <c r="G25" s="5"/>
      <c r="H25" s="5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90" t="s">
        <v>48</v>
      </c>
      <c r="B26" s="91"/>
      <c r="C26" s="92"/>
      <c r="D26" s="91"/>
      <c r="E26" s="93">
        <f>E3+E18-E25</f>
        <v>1044.55</v>
      </c>
      <c r="F26" s="55"/>
      <c r="G26" s="55"/>
      <c r="H26" s="5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73"/>
      <c r="B27" s="74"/>
      <c r="C27" s="88"/>
      <c r="D27" s="74"/>
      <c r="E27" s="94"/>
      <c r="F27" s="55"/>
      <c r="G27" s="55"/>
      <c r="H27" s="5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F28" s="55"/>
      <c r="G28" s="55"/>
      <c r="H28" s="5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5"/>
      <c r="G30" s="55"/>
      <c r="H30" s="5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A7:B7"/>
    <mergeCell ref="A8:B8"/>
    <mergeCell ref="A9:B9"/>
    <mergeCell ref="A11:B11"/>
    <mergeCell ref="A12:B12"/>
    <mergeCell ref="A13:B13"/>
    <mergeCell ref="A14:B14"/>
    <mergeCell ref="A24:B24"/>
    <mergeCell ref="D28:E29"/>
    <mergeCell ref="A15:B15"/>
    <mergeCell ref="A16:B16"/>
    <mergeCell ref="A17:B17"/>
    <mergeCell ref="A19:B19"/>
    <mergeCell ref="A20:B20"/>
    <mergeCell ref="A21:B21"/>
    <mergeCell ref="A23:B23"/>
    <mergeCell ref="A1:D1"/>
    <mergeCell ref="A2:E2"/>
    <mergeCell ref="A5:B5"/>
    <mergeCell ref="A6:B6"/>
    <mergeCell ref="G3:H3"/>
    <mergeCell ref="G4:H4"/>
    <mergeCell ref="G15:H15"/>
    <mergeCell ref="G9:H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0" width="14.43"/>
    <col customWidth="1" min="11" max="11" width="17.57"/>
    <col customWidth="1" min="12" max="26" width="14.43"/>
  </cols>
  <sheetData>
    <row r="1" ht="15.75" customHeight="1">
      <c r="A1" s="1" t="s">
        <v>67</v>
      </c>
      <c r="B1" s="2"/>
      <c r="C1" s="2"/>
      <c r="D1" s="3"/>
      <c r="E1" s="4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/>
      <c r="C2" s="7"/>
      <c r="D2" s="7"/>
      <c r="E2" s="7"/>
      <c r="F2" s="8"/>
      <c r="G2" s="9" t="s">
        <v>4</v>
      </c>
      <c r="H2" s="10"/>
      <c r="I2" s="2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3"/>
      <c r="B3" s="14"/>
      <c r="C3" s="15" t="s">
        <v>5</v>
      </c>
      <c r="D3" s="16"/>
      <c r="E3" s="18"/>
      <c r="F3" s="19"/>
      <c r="G3" s="20" t="s">
        <v>6</v>
      </c>
      <c r="H3" s="10"/>
      <c r="I3" s="2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22" t="s">
        <v>7</v>
      </c>
      <c r="B4" s="14"/>
      <c r="C4" s="23" t="s">
        <v>8</v>
      </c>
      <c r="D4" s="23" t="s">
        <v>9</v>
      </c>
      <c r="E4" s="23" t="s">
        <v>10</v>
      </c>
      <c r="F4" s="24"/>
      <c r="G4" s="14" t="s">
        <v>11</v>
      </c>
      <c r="H4" s="14"/>
      <c r="I4" s="10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/>
      <c r="B5" s="2"/>
      <c r="C5" s="28"/>
      <c r="D5" s="30"/>
      <c r="E5" s="30"/>
      <c r="F5" s="19"/>
      <c r="G5" s="30" t="s">
        <v>68</v>
      </c>
      <c r="H5" s="30"/>
      <c r="I5" s="34">
        <f>I4*3.75</f>
        <v>0</v>
      </c>
      <c r="J5" s="5"/>
      <c r="K5" s="5"/>
      <c r="L5" s="3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36"/>
      <c r="C6" s="37"/>
      <c r="D6" s="30"/>
      <c r="E6" s="30"/>
      <c r="F6" s="24"/>
      <c r="G6" s="39" t="s">
        <v>21</v>
      </c>
      <c r="H6" s="10"/>
      <c r="I6" s="34">
        <v>0.0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7"/>
      <c r="B7" s="3"/>
      <c r="C7" s="28"/>
      <c r="D7" s="30"/>
      <c r="E7" s="30" t="str">
        <f>D7</f>
        <v/>
      </c>
      <c r="F7" s="24"/>
      <c r="G7" s="14" t="s">
        <v>25</v>
      </c>
      <c r="H7" s="14"/>
      <c r="I7" s="2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50" t="s">
        <v>26</v>
      </c>
      <c r="B8" s="10"/>
      <c r="C8" s="52" t="s">
        <v>8</v>
      </c>
      <c r="D8" s="23" t="s">
        <v>9</v>
      </c>
      <c r="E8" s="53" t="s">
        <v>10</v>
      </c>
      <c r="F8" s="55"/>
      <c r="G8" s="56"/>
      <c r="H8" s="56"/>
      <c r="I8" s="57"/>
      <c r="J8" s="57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/>
      <c r="B9" s="2"/>
      <c r="C9" s="28"/>
      <c r="D9" s="30"/>
      <c r="E9" s="30"/>
      <c r="F9" s="19"/>
      <c r="G9" s="58" t="s">
        <v>29</v>
      </c>
      <c r="H9" s="58"/>
      <c r="I9" s="60"/>
      <c r="J9" s="6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36"/>
      <c r="C10" s="28"/>
      <c r="D10" s="30"/>
      <c r="E10" s="30"/>
      <c r="F10" s="19"/>
      <c r="G10" s="64"/>
      <c r="H10" s="66" t="s">
        <v>30</v>
      </c>
      <c r="I10" s="67"/>
      <c r="J10" s="6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/>
      <c r="B11" s="2"/>
      <c r="C11" s="21"/>
      <c r="D11" s="30"/>
      <c r="E11" s="3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6"/>
      <c r="B12" s="2"/>
      <c r="C12" s="28"/>
      <c r="D12" s="30"/>
      <c r="E12" s="30"/>
      <c r="F12" s="55"/>
      <c r="G12" s="55"/>
      <c r="H12" s="5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/>
      <c r="B13" s="2"/>
      <c r="C13" s="21"/>
      <c r="D13" s="30"/>
      <c r="E13" s="30"/>
      <c r="F13" s="55"/>
      <c r="G13" s="55"/>
      <c r="H13" s="5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6"/>
      <c r="B14" s="2"/>
      <c r="C14" s="21"/>
      <c r="D14" s="30"/>
      <c r="E14" s="30" t="str">
        <f>D14</f>
        <v/>
      </c>
      <c r="F14" s="55"/>
      <c r="G14" s="55"/>
      <c r="H14" s="5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71" t="s">
        <v>34</v>
      </c>
      <c r="B15" s="10"/>
      <c r="C15" s="23" t="s">
        <v>8</v>
      </c>
      <c r="D15" s="23" t="s">
        <v>35</v>
      </c>
      <c r="E15" s="53" t="s">
        <v>10</v>
      </c>
      <c r="F15" s="55"/>
      <c r="G15" s="55"/>
      <c r="H15" s="5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6"/>
      <c r="B16" s="2"/>
      <c r="C16" s="37"/>
      <c r="D16" s="30"/>
      <c r="E16" s="30"/>
      <c r="F16" s="55"/>
      <c r="G16" s="55"/>
      <c r="H16" s="5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/>
      <c r="B17" s="2"/>
      <c r="C17" s="21"/>
      <c r="D17" s="30"/>
      <c r="E17" s="30" t="str">
        <f>D17</f>
        <v/>
      </c>
      <c r="F17" s="55"/>
      <c r="G17" s="55"/>
      <c r="H17" s="5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73"/>
      <c r="B18" s="74"/>
      <c r="C18" s="74"/>
      <c r="D18" s="76" t="s">
        <v>39</v>
      </c>
      <c r="E18" s="18">
        <f>sum(E5:E17)</f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0" t="s">
        <v>40</v>
      </c>
      <c r="B19" s="10"/>
      <c r="C19" s="78" t="s">
        <v>41</v>
      </c>
      <c r="D19" s="78" t="s">
        <v>42</v>
      </c>
      <c r="E19" s="79"/>
      <c r="F19" s="55"/>
      <c r="G19" s="55"/>
      <c r="H19" s="5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80"/>
      <c r="B20" s="108"/>
      <c r="C20" s="82"/>
      <c r="D20" s="37"/>
      <c r="E20" s="109"/>
      <c r="F20" s="55"/>
      <c r="G20" s="55"/>
      <c r="H20" s="5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80"/>
      <c r="B21" s="10"/>
      <c r="C21" s="28"/>
      <c r="D21" s="28"/>
      <c r="E21" s="30"/>
      <c r="F21" s="5"/>
      <c r="G21" s="55"/>
      <c r="H21" s="5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84"/>
      <c r="B22" s="84"/>
      <c r="C22" s="28"/>
      <c r="D22" s="28"/>
      <c r="E22" s="30"/>
      <c r="F22" s="5"/>
      <c r="G22" s="55"/>
      <c r="H22" s="5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86"/>
      <c r="C23" s="28"/>
      <c r="D23" s="28"/>
      <c r="E23" s="30"/>
      <c r="F23" s="5"/>
      <c r="G23" s="55"/>
      <c r="H23" s="5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7"/>
      <c r="B24" s="2"/>
      <c r="C24" s="28"/>
      <c r="D24" s="21"/>
      <c r="E24" s="3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73"/>
      <c r="B25" s="88"/>
      <c r="C25" s="88"/>
      <c r="D25" s="76" t="s">
        <v>47</v>
      </c>
      <c r="E25" s="89">
        <f>SUM(E20:E24)</f>
        <v>0</v>
      </c>
      <c r="F25" s="5"/>
      <c r="G25" s="5"/>
      <c r="H25" s="5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90" t="s">
        <v>48</v>
      </c>
      <c r="B26" s="91"/>
      <c r="C26" s="92"/>
      <c r="D26" s="91"/>
      <c r="E26" s="93"/>
      <c r="F26" s="55"/>
      <c r="G26" s="55"/>
      <c r="H26" s="5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73"/>
      <c r="B27" s="74"/>
      <c r="C27" s="88"/>
      <c r="D27" s="74"/>
      <c r="E27" s="94"/>
      <c r="F27" s="55"/>
      <c r="G27" s="55"/>
      <c r="H27" s="5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F28" s="55"/>
      <c r="G28" s="55"/>
      <c r="H28" s="5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5"/>
      <c r="G30" s="55"/>
      <c r="H30" s="5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1:D1"/>
    <mergeCell ref="A2:E2"/>
    <mergeCell ref="G2:H2"/>
    <mergeCell ref="G3:H3"/>
    <mergeCell ref="A5:B5"/>
    <mergeCell ref="A6:B6"/>
    <mergeCell ref="G6:H6"/>
    <mergeCell ref="A15:B15"/>
    <mergeCell ref="A16:B16"/>
    <mergeCell ref="A17:B17"/>
    <mergeCell ref="A19:B19"/>
    <mergeCell ref="A21:B21"/>
    <mergeCell ref="A23:B23"/>
    <mergeCell ref="A24:B24"/>
    <mergeCell ref="D28:E29"/>
    <mergeCell ref="A7:B7"/>
    <mergeCell ref="A8:B8"/>
    <mergeCell ref="A9:B9"/>
    <mergeCell ref="A11:B11"/>
    <mergeCell ref="A12:B12"/>
    <mergeCell ref="A13:B13"/>
    <mergeCell ref="A14:B1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0" width="14.43"/>
    <col customWidth="1" min="11" max="11" width="17.57"/>
    <col customWidth="1" min="12" max="26" width="14.43"/>
  </cols>
  <sheetData>
    <row r="1" ht="15.75" customHeight="1">
      <c r="A1" s="1" t="s">
        <v>69</v>
      </c>
      <c r="B1" s="2"/>
      <c r="C1" s="2"/>
      <c r="D1" s="3"/>
      <c r="E1" s="4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/>
      <c r="C2" s="7"/>
      <c r="D2" s="7"/>
      <c r="E2" s="7"/>
      <c r="F2" s="8"/>
      <c r="G2" s="9" t="s">
        <v>4</v>
      </c>
      <c r="H2" s="10"/>
      <c r="I2" s="2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3"/>
      <c r="B3" s="14"/>
      <c r="C3" s="15" t="s">
        <v>5</v>
      </c>
      <c r="D3" s="16"/>
      <c r="E3" s="18"/>
      <c r="F3" s="19"/>
      <c r="G3" s="20" t="s">
        <v>6</v>
      </c>
      <c r="H3" s="10"/>
      <c r="I3" s="2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22" t="s">
        <v>7</v>
      </c>
      <c r="B4" s="14"/>
      <c r="C4" s="23" t="s">
        <v>8</v>
      </c>
      <c r="D4" s="23" t="s">
        <v>9</v>
      </c>
      <c r="E4" s="23" t="s">
        <v>10</v>
      </c>
      <c r="F4" s="24"/>
      <c r="G4" s="14" t="s">
        <v>11</v>
      </c>
      <c r="H4" s="14"/>
      <c r="I4" s="10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/>
      <c r="B5" s="2"/>
      <c r="C5" s="28"/>
      <c r="D5" s="30"/>
      <c r="E5" s="30"/>
      <c r="F5" s="19"/>
      <c r="G5" s="30" t="s">
        <v>68</v>
      </c>
      <c r="H5" s="30"/>
      <c r="I5" s="34">
        <f>I4*3.75</f>
        <v>0</v>
      </c>
      <c r="J5" s="5"/>
      <c r="K5" s="5"/>
      <c r="L5" s="3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36"/>
      <c r="C6" s="37"/>
      <c r="D6" s="30"/>
      <c r="E6" s="30"/>
      <c r="F6" s="24"/>
      <c r="G6" s="39" t="s">
        <v>21</v>
      </c>
      <c r="H6" s="10"/>
      <c r="I6" s="34">
        <v>0.0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7"/>
      <c r="B7" s="3"/>
      <c r="C7" s="28"/>
      <c r="D7" s="30"/>
      <c r="E7" s="30" t="str">
        <f>D7</f>
        <v/>
      </c>
      <c r="F7" s="24"/>
      <c r="G7" s="14" t="s">
        <v>25</v>
      </c>
      <c r="H7" s="14"/>
      <c r="I7" s="2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50" t="s">
        <v>26</v>
      </c>
      <c r="B8" s="10"/>
      <c r="C8" s="52" t="s">
        <v>8</v>
      </c>
      <c r="D8" s="23" t="s">
        <v>9</v>
      </c>
      <c r="E8" s="53" t="s">
        <v>10</v>
      </c>
      <c r="F8" s="55"/>
      <c r="G8" s="56"/>
      <c r="H8" s="56"/>
      <c r="I8" s="57"/>
      <c r="J8" s="57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/>
      <c r="B9" s="2"/>
      <c r="C9" s="28"/>
      <c r="D9" s="30"/>
      <c r="E9" s="30"/>
      <c r="F9" s="19"/>
      <c r="G9" s="58" t="s">
        <v>29</v>
      </c>
      <c r="H9" s="58"/>
      <c r="I9" s="60"/>
      <c r="J9" s="6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36"/>
      <c r="C10" s="28"/>
      <c r="D10" s="30"/>
      <c r="E10" s="30"/>
      <c r="F10" s="19"/>
      <c r="G10" s="64"/>
      <c r="H10" s="66" t="s">
        <v>30</v>
      </c>
      <c r="I10" s="67"/>
      <c r="J10" s="6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/>
      <c r="B11" s="2"/>
      <c r="C11" s="21"/>
      <c r="D11" s="30"/>
      <c r="E11" s="3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6"/>
      <c r="B12" s="2"/>
      <c r="C12" s="28"/>
      <c r="D12" s="30"/>
      <c r="E12" s="30"/>
      <c r="F12" s="55"/>
      <c r="G12" s="55"/>
      <c r="H12" s="5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/>
      <c r="B13" s="2"/>
      <c r="C13" s="21"/>
      <c r="D13" s="30"/>
      <c r="E13" s="30"/>
      <c r="F13" s="55"/>
      <c r="G13" s="55"/>
      <c r="H13" s="5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6"/>
      <c r="B14" s="2"/>
      <c r="C14" s="21"/>
      <c r="D14" s="30"/>
      <c r="E14" s="30" t="str">
        <f>D14</f>
        <v/>
      </c>
      <c r="F14" s="55"/>
      <c r="G14" s="55"/>
      <c r="H14" s="5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71" t="s">
        <v>34</v>
      </c>
      <c r="B15" s="10"/>
      <c r="C15" s="23" t="s">
        <v>8</v>
      </c>
      <c r="D15" s="23" t="s">
        <v>35</v>
      </c>
      <c r="E15" s="53" t="s">
        <v>10</v>
      </c>
      <c r="F15" s="55"/>
      <c r="G15" s="55"/>
      <c r="H15" s="5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6"/>
      <c r="B16" s="2"/>
      <c r="C16" s="37"/>
      <c r="D16" s="30"/>
      <c r="E16" s="30"/>
      <c r="F16" s="55"/>
      <c r="G16" s="55"/>
      <c r="H16" s="5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/>
      <c r="B17" s="2"/>
      <c r="C17" s="21"/>
      <c r="D17" s="30"/>
      <c r="E17" s="30" t="str">
        <f>D17</f>
        <v/>
      </c>
      <c r="F17" s="55"/>
      <c r="G17" s="55"/>
      <c r="H17" s="5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73"/>
      <c r="B18" s="74"/>
      <c r="C18" s="74"/>
      <c r="D18" s="76" t="s">
        <v>39</v>
      </c>
      <c r="E18" s="18">
        <f>sum(E5:E17)</f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0" t="s">
        <v>40</v>
      </c>
      <c r="B19" s="10"/>
      <c r="C19" s="78" t="s">
        <v>41</v>
      </c>
      <c r="D19" s="78" t="s">
        <v>42</v>
      </c>
      <c r="E19" s="79"/>
      <c r="F19" s="55"/>
      <c r="G19" s="55"/>
      <c r="H19" s="5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80"/>
      <c r="B20" s="108"/>
      <c r="C20" s="82"/>
      <c r="D20" s="21"/>
      <c r="E20" s="109"/>
      <c r="F20" s="55"/>
      <c r="G20" s="55"/>
      <c r="H20" s="5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80"/>
      <c r="B21" s="10"/>
      <c r="C21" s="28"/>
      <c r="D21" s="28"/>
      <c r="E21" s="30"/>
      <c r="F21" s="5"/>
      <c r="G21" s="55"/>
      <c r="H21" s="5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84"/>
      <c r="B22" s="84"/>
      <c r="C22" s="28"/>
      <c r="D22" s="28"/>
      <c r="E22" s="30"/>
      <c r="F22" s="5"/>
      <c r="G22" s="55"/>
      <c r="H22" s="5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86"/>
      <c r="C23" s="28"/>
      <c r="D23" s="28"/>
      <c r="E23" s="30"/>
      <c r="F23" s="5"/>
      <c r="G23" s="55"/>
      <c r="H23" s="5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7"/>
      <c r="B24" s="2"/>
      <c r="C24" s="28"/>
      <c r="D24" s="21"/>
      <c r="E24" s="3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73"/>
      <c r="B25" s="88"/>
      <c r="C25" s="88"/>
      <c r="D25" s="76" t="s">
        <v>47</v>
      </c>
      <c r="E25" s="89">
        <f>SUM(E20:E24)</f>
        <v>0</v>
      </c>
      <c r="F25" s="5"/>
      <c r="G25" s="5"/>
      <c r="H25" s="5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90" t="s">
        <v>48</v>
      </c>
      <c r="B26" s="91"/>
      <c r="C26" s="92"/>
      <c r="D26" s="91"/>
      <c r="E26" s="93"/>
      <c r="F26" s="55"/>
      <c r="G26" s="55"/>
      <c r="H26" s="5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73"/>
      <c r="B27" s="74"/>
      <c r="C27" s="88"/>
      <c r="D27" s="74"/>
      <c r="E27" s="94"/>
      <c r="F27" s="55"/>
      <c r="G27" s="55"/>
      <c r="H27" s="5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F28" s="55"/>
      <c r="G28" s="55"/>
      <c r="H28" s="5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5"/>
      <c r="G30" s="55"/>
      <c r="H30" s="5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1:D1"/>
    <mergeCell ref="A2:E2"/>
    <mergeCell ref="G2:H2"/>
    <mergeCell ref="G3:H3"/>
    <mergeCell ref="A5:B5"/>
    <mergeCell ref="A6:B6"/>
    <mergeCell ref="G6:H6"/>
    <mergeCell ref="A15:B15"/>
    <mergeCell ref="A16:B16"/>
    <mergeCell ref="A17:B17"/>
    <mergeCell ref="A19:B19"/>
    <mergeCell ref="A21:B21"/>
    <mergeCell ref="A23:B23"/>
    <mergeCell ref="A24:B24"/>
    <mergeCell ref="D28:E29"/>
    <mergeCell ref="A7:B7"/>
    <mergeCell ref="A8:B8"/>
    <mergeCell ref="A9:B9"/>
    <mergeCell ref="A11:B11"/>
    <mergeCell ref="A12:B12"/>
    <mergeCell ref="A13:B13"/>
    <mergeCell ref="A14:B1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0" width="14.43"/>
    <col customWidth="1" min="11" max="11" width="17.57"/>
    <col customWidth="1" min="12" max="26" width="14.43"/>
  </cols>
  <sheetData>
    <row r="1" ht="15.75" customHeight="1">
      <c r="A1" s="1" t="s">
        <v>70</v>
      </c>
      <c r="B1" s="2"/>
      <c r="C1" s="2"/>
      <c r="D1" s="3"/>
      <c r="E1" s="4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/>
      <c r="C2" s="7"/>
      <c r="D2" s="7"/>
      <c r="E2" s="7"/>
      <c r="F2" s="8"/>
      <c r="G2" s="9" t="s">
        <v>4</v>
      </c>
      <c r="H2" s="10"/>
      <c r="I2" s="21">
        <v>0.0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3"/>
      <c r="B3" s="14"/>
      <c r="C3" s="15" t="s">
        <v>5</v>
      </c>
      <c r="D3" s="16"/>
      <c r="E3" s="18"/>
      <c r="F3" s="19"/>
      <c r="G3" s="20" t="s">
        <v>6</v>
      </c>
      <c r="H3" s="10"/>
      <c r="I3" s="21">
        <v>0.0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22" t="s">
        <v>7</v>
      </c>
      <c r="B4" s="14"/>
      <c r="C4" s="23" t="s">
        <v>8</v>
      </c>
      <c r="D4" s="23" t="s">
        <v>9</v>
      </c>
      <c r="E4" s="23" t="s">
        <v>10</v>
      </c>
      <c r="F4" s="24"/>
      <c r="G4" s="14" t="s">
        <v>11</v>
      </c>
      <c r="H4" s="14"/>
      <c r="I4" s="10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/>
      <c r="B5" s="2"/>
      <c r="C5" s="28"/>
      <c r="D5" s="30"/>
      <c r="E5" s="30"/>
      <c r="F5" s="19"/>
      <c r="G5" s="30" t="s">
        <v>68</v>
      </c>
      <c r="H5" s="30"/>
      <c r="I5" s="34">
        <f>I4*3.75</f>
        <v>0</v>
      </c>
      <c r="J5" s="5"/>
      <c r="K5" s="5"/>
      <c r="L5" s="3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36"/>
      <c r="C6" s="37"/>
      <c r="D6" s="30"/>
      <c r="E6" s="30"/>
      <c r="F6" s="24"/>
      <c r="G6" s="39" t="s">
        <v>21</v>
      </c>
      <c r="H6" s="10"/>
      <c r="I6" s="34">
        <v>0.0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7"/>
      <c r="B7" s="3"/>
      <c r="C7" s="28"/>
      <c r="D7" s="30"/>
      <c r="E7" s="30" t="str">
        <f>D7</f>
        <v/>
      </c>
      <c r="F7" s="24"/>
      <c r="G7" s="14" t="s">
        <v>25</v>
      </c>
      <c r="H7" s="14"/>
      <c r="I7" s="2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50" t="s">
        <v>26</v>
      </c>
      <c r="B8" s="10"/>
      <c r="C8" s="52" t="s">
        <v>8</v>
      </c>
      <c r="D8" s="23" t="s">
        <v>9</v>
      </c>
      <c r="E8" s="53" t="s">
        <v>10</v>
      </c>
      <c r="F8" s="55"/>
      <c r="G8" s="56"/>
      <c r="H8" s="56"/>
      <c r="I8" s="57"/>
      <c r="J8" s="57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/>
      <c r="B9" s="2"/>
      <c r="C9" s="28"/>
      <c r="D9" s="30"/>
      <c r="E9" s="30"/>
      <c r="F9" s="19"/>
      <c r="G9" s="58" t="s">
        <v>29</v>
      </c>
      <c r="H9" s="58"/>
      <c r="I9" s="60"/>
      <c r="J9" s="6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36"/>
      <c r="C10" s="28"/>
      <c r="D10" s="30"/>
      <c r="E10" s="30"/>
      <c r="F10" s="19"/>
      <c r="G10" s="64"/>
      <c r="H10" s="66" t="s">
        <v>30</v>
      </c>
      <c r="I10" s="67"/>
      <c r="J10" s="6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/>
      <c r="B11" s="2"/>
      <c r="C11" s="21"/>
      <c r="D11" s="30"/>
      <c r="E11" s="3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6"/>
      <c r="B12" s="2"/>
      <c r="C12" s="28"/>
      <c r="D12" s="30"/>
      <c r="E12" s="30"/>
      <c r="F12" s="55"/>
      <c r="G12" s="55"/>
      <c r="H12" s="5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/>
      <c r="B13" s="2"/>
      <c r="C13" s="21"/>
      <c r="D13" s="30"/>
      <c r="E13" s="30"/>
      <c r="F13" s="55"/>
      <c r="G13" s="55"/>
      <c r="H13" s="5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6"/>
      <c r="B14" s="2"/>
      <c r="C14" s="21"/>
      <c r="D14" s="30"/>
      <c r="E14" s="30" t="str">
        <f>D14</f>
        <v/>
      </c>
      <c r="F14" s="55"/>
      <c r="G14" s="55"/>
      <c r="H14" s="5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71" t="s">
        <v>34</v>
      </c>
      <c r="B15" s="10"/>
      <c r="C15" s="23" t="s">
        <v>8</v>
      </c>
      <c r="D15" s="23" t="s">
        <v>35</v>
      </c>
      <c r="E15" s="53" t="s">
        <v>10</v>
      </c>
      <c r="F15" s="55"/>
      <c r="G15" s="55"/>
      <c r="H15" s="5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6"/>
      <c r="B16" s="2"/>
      <c r="C16" s="37"/>
      <c r="D16" s="30"/>
      <c r="E16" s="30"/>
      <c r="F16" s="55"/>
      <c r="G16" s="55"/>
      <c r="H16" s="5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/>
      <c r="B17" s="2"/>
      <c r="C17" s="21"/>
      <c r="D17" s="30"/>
      <c r="E17" s="30" t="str">
        <f>D17</f>
        <v/>
      </c>
      <c r="F17" s="55"/>
      <c r="G17" s="55"/>
      <c r="H17" s="5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73"/>
      <c r="B18" s="74"/>
      <c r="C18" s="74"/>
      <c r="D18" s="76" t="s">
        <v>39</v>
      </c>
      <c r="E18" s="18">
        <f>sum(E5:E17)</f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0" t="s">
        <v>40</v>
      </c>
      <c r="B19" s="10"/>
      <c r="C19" s="78" t="s">
        <v>41</v>
      </c>
      <c r="D19" s="78" t="s">
        <v>42</v>
      </c>
      <c r="E19" s="79"/>
      <c r="F19" s="55"/>
      <c r="G19" s="55"/>
      <c r="H19" s="5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80"/>
      <c r="B20" s="108"/>
      <c r="C20" s="82"/>
      <c r="D20" s="21"/>
      <c r="E20" s="109"/>
      <c r="F20" s="55"/>
      <c r="G20" s="55"/>
      <c r="H20" s="5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80"/>
      <c r="B21" s="10"/>
      <c r="C21" s="28"/>
      <c r="D21" s="28"/>
      <c r="E21" s="30"/>
      <c r="F21" s="5"/>
      <c r="G21" s="55"/>
      <c r="H21" s="5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84"/>
      <c r="B22" s="84"/>
      <c r="C22" s="28"/>
      <c r="D22" s="28"/>
      <c r="E22" s="30"/>
      <c r="F22" s="5"/>
      <c r="G22" s="55"/>
      <c r="H22" s="5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86"/>
      <c r="C23" s="28"/>
      <c r="D23" s="28"/>
      <c r="E23" s="30"/>
      <c r="F23" s="5"/>
      <c r="G23" s="55"/>
      <c r="H23" s="5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7"/>
      <c r="B24" s="2"/>
      <c r="C24" s="28"/>
      <c r="D24" s="21"/>
      <c r="E24" s="3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73"/>
      <c r="B25" s="88"/>
      <c r="C25" s="88"/>
      <c r="D25" s="76" t="s">
        <v>47</v>
      </c>
      <c r="E25" s="89">
        <f>SUM(E20:E24)</f>
        <v>0</v>
      </c>
      <c r="F25" s="5"/>
      <c r="G25" s="5"/>
      <c r="H25" s="5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90" t="s">
        <v>48</v>
      </c>
      <c r="B26" s="91"/>
      <c r="C26" s="92"/>
      <c r="D26" s="91"/>
      <c r="E26" s="93"/>
      <c r="F26" s="55"/>
      <c r="G26" s="55"/>
      <c r="H26" s="5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73"/>
      <c r="B27" s="74"/>
      <c r="C27" s="88"/>
      <c r="D27" s="74"/>
      <c r="E27" s="94"/>
      <c r="F27" s="55"/>
      <c r="G27" s="55"/>
      <c r="H27" s="5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F28" s="55"/>
      <c r="G28" s="55"/>
      <c r="H28" s="5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5"/>
      <c r="G30" s="55"/>
      <c r="H30" s="5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1:D1"/>
    <mergeCell ref="A2:E2"/>
    <mergeCell ref="G2:H2"/>
    <mergeCell ref="G3:H3"/>
    <mergeCell ref="A5:B5"/>
    <mergeCell ref="A6:B6"/>
    <mergeCell ref="G6:H6"/>
    <mergeCell ref="A15:B15"/>
    <mergeCell ref="A16:B16"/>
    <mergeCell ref="A17:B17"/>
    <mergeCell ref="A19:B19"/>
    <mergeCell ref="A21:B21"/>
    <mergeCell ref="A23:B23"/>
    <mergeCell ref="A24:B24"/>
    <mergeCell ref="D28:E29"/>
    <mergeCell ref="A7:B7"/>
    <mergeCell ref="A8:B8"/>
    <mergeCell ref="A9:B9"/>
    <mergeCell ref="A11:B11"/>
    <mergeCell ref="A12:B12"/>
    <mergeCell ref="A13:B13"/>
    <mergeCell ref="A14:B14"/>
  </mergeCells>
  <drawing r:id="rId1"/>
</worksheet>
</file>