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3"/>
    <sheet state="visible" name="Sheet5" sheetId="2" r:id="rId4"/>
    <sheet state="visible" name="Birthdates" sheetId="3" r:id="rId5"/>
    <sheet state="visible" name="20182019 Budget" sheetId="4" r:id="rId6"/>
    <sheet state="visible" name="20172018 Budget" sheetId="5" r:id="rId7"/>
    <sheet state="visible" name="20182019 Nomination List" sheetId="6" r:id="rId8"/>
  </sheets>
  <definedNames>
    <definedName hidden="1" localSheetId="0" name="_xlnm._FilterDatabase">Roster!$A$1:$AA$32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6">
      <text>
        <t xml:space="preserve">20 and 33.80
	-MOMS Club Wausau</t>
      </text>
    </comment>
  </commentList>
</comments>
</file>

<file path=xl/sharedStrings.xml><?xml version="1.0" encoding="utf-8"?>
<sst xmlns="http://schemas.openxmlformats.org/spreadsheetml/2006/main" count="763" uniqueCount="460">
  <si>
    <t># of members</t>
  </si>
  <si>
    <t>First Name</t>
  </si>
  <si>
    <t>Last Name</t>
  </si>
  <si>
    <t>Mailing Address</t>
  </si>
  <si>
    <t>City</t>
  </si>
  <si>
    <t>state</t>
  </si>
  <si>
    <t>Zip</t>
  </si>
  <si>
    <t>Phone</t>
  </si>
  <si>
    <t>E-mail</t>
  </si>
  <si>
    <t>Enrollment Date</t>
  </si>
  <si>
    <t>Pd. Membership?</t>
  </si>
  <si>
    <t>CODE OF CONDUCT SIGNED?</t>
  </si>
  <si>
    <t>PHOTO RELEASE SIGNED</t>
  </si>
  <si>
    <t>BOTH PARENTS</t>
  </si>
  <si>
    <t>Tia</t>
  </si>
  <si>
    <t>Bodenheimer (Williams)</t>
  </si>
  <si>
    <t>6611 Feith Ave</t>
  </si>
  <si>
    <t>Weston</t>
  </si>
  <si>
    <t>WI</t>
  </si>
  <si>
    <t>715-212-6681</t>
  </si>
  <si>
    <t>Yes - December 2018</t>
  </si>
  <si>
    <t>Carissa</t>
  </si>
  <si>
    <t>Brittenham</t>
  </si>
  <si>
    <t>3309 Portage Street</t>
  </si>
  <si>
    <t>715-573-2643</t>
  </si>
  <si>
    <t>Yes - March 2019</t>
  </si>
  <si>
    <t>Susan</t>
  </si>
  <si>
    <t>Chen</t>
  </si>
  <si>
    <t xml:space="preserve">815 La Salle St. </t>
  </si>
  <si>
    <t>Wausau</t>
  </si>
  <si>
    <t>281-814-5784</t>
  </si>
  <si>
    <t>susan_a_chen@yahoo.com</t>
  </si>
  <si>
    <t>Yes - January 2019</t>
  </si>
  <si>
    <t>Ashley</t>
  </si>
  <si>
    <t>Furmanek</t>
  </si>
  <si>
    <t>533 Clark St</t>
  </si>
  <si>
    <t>Hatley</t>
  </si>
  <si>
    <t>715-573-6263</t>
  </si>
  <si>
    <t>ashleyfurmanek@gmail.com</t>
  </si>
  <si>
    <t>Yes - Jan 2020</t>
  </si>
  <si>
    <t xml:space="preserve">Kahla </t>
  </si>
  <si>
    <t>Gleiter</t>
  </si>
  <si>
    <t>9545 Sandhill Drive</t>
  </si>
  <si>
    <t>Schofield</t>
  </si>
  <si>
    <t>920-604-0878</t>
  </si>
  <si>
    <t>Yes - November 2018</t>
  </si>
  <si>
    <t>Tina</t>
  </si>
  <si>
    <t>Greil</t>
  </si>
  <si>
    <t>716 N 48th Ave</t>
  </si>
  <si>
    <t>715-370-5575</t>
  </si>
  <si>
    <t>tinamgreil@gmail.com</t>
  </si>
  <si>
    <t>Yes - February 2019</t>
  </si>
  <si>
    <t>Kathryn</t>
  </si>
  <si>
    <t>Hallas</t>
  </si>
  <si>
    <t>710 Ross Ave</t>
  </si>
  <si>
    <t>715-581-0398</t>
  </si>
  <si>
    <t>kathhallas86@gmail.com</t>
  </si>
  <si>
    <t>Megan</t>
  </si>
  <si>
    <t>Hilke</t>
  </si>
  <si>
    <t>3209 Wildwood Lane</t>
  </si>
  <si>
    <t>608-320-9572</t>
  </si>
  <si>
    <t>Yes - May 2019</t>
  </si>
  <si>
    <t>Lindsey</t>
  </si>
  <si>
    <t>Hrdina</t>
  </si>
  <si>
    <t>1713 Porter Street</t>
  </si>
  <si>
    <t>54401</t>
  </si>
  <si>
    <t>715-571-6179</t>
  </si>
  <si>
    <t>blizardblu@yahoo.com</t>
  </si>
  <si>
    <t>2012 &amp; 2014</t>
  </si>
  <si>
    <t>Y (2017)</t>
  </si>
  <si>
    <t>Janel</t>
  </si>
  <si>
    <t>Janssen</t>
  </si>
  <si>
    <t>2145 Oregon Trail</t>
  </si>
  <si>
    <t>Kronenwetter</t>
  </si>
  <si>
    <t>715-612-8139</t>
  </si>
  <si>
    <t>janeljanssen16@gmail.com</t>
  </si>
  <si>
    <t>Allison "Allie"</t>
  </si>
  <si>
    <t>Lichtenwald</t>
  </si>
  <si>
    <t>207 Radtke St</t>
  </si>
  <si>
    <t>920-268-9694</t>
  </si>
  <si>
    <t>reiserae@gmail.com</t>
  </si>
  <si>
    <t>Rachel</t>
  </si>
  <si>
    <t>Liptack</t>
  </si>
  <si>
    <t>230181 Birch Ridge Court</t>
  </si>
  <si>
    <t>715-370-5483</t>
  </si>
  <si>
    <t>rmfowler09@gmail.com</t>
  </si>
  <si>
    <t>Yes - September 2018</t>
  </si>
  <si>
    <t>Sarah</t>
  </si>
  <si>
    <t>Loth</t>
  </si>
  <si>
    <t>1905 Lea Road</t>
  </si>
  <si>
    <t>703-585-4607</t>
  </si>
  <si>
    <t>Katie</t>
  </si>
  <si>
    <t>Matyasz</t>
  </si>
  <si>
    <t>408 S. Emerald Drive</t>
  </si>
  <si>
    <t>715-551-3755</t>
  </si>
  <si>
    <t>katiematyasz@yahoo.com</t>
  </si>
  <si>
    <t>Amanda</t>
  </si>
  <si>
    <t>Niznik</t>
  </si>
  <si>
    <t>2065 Walker Road</t>
  </si>
  <si>
    <t>760-989-3143</t>
  </si>
  <si>
    <t>aniznik728@gmail.com</t>
  </si>
  <si>
    <t>Kennedy</t>
  </si>
  <si>
    <t>Paradowski</t>
  </si>
  <si>
    <t>725 Ross Ave</t>
  </si>
  <si>
    <t>715-791-0496</t>
  </si>
  <si>
    <t>kparadowski19@gmail.com</t>
  </si>
  <si>
    <t>Rebecca</t>
  </si>
  <si>
    <t>Plautz</t>
  </si>
  <si>
    <t>152742 Parrot Lane</t>
  </si>
  <si>
    <t>608-547-4074</t>
  </si>
  <si>
    <t>yourconnectionstrategist@gmail.com</t>
  </si>
  <si>
    <t>Yes - October 2018</t>
  </si>
  <si>
    <t>2013 &amp; 2014</t>
  </si>
  <si>
    <t>Monica</t>
  </si>
  <si>
    <t>Prochniak</t>
  </si>
  <si>
    <t>702 RangeLine Rd</t>
  </si>
  <si>
    <t>Mosinee</t>
  </si>
  <si>
    <t>262-620-2504</t>
  </si>
  <si>
    <t>mprochniak00@gmail.com</t>
  </si>
  <si>
    <t>Radtke</t>
  </si>
  <si>
    <t>151315 Fern Lane</t>
  </si>
  <si>
    <t>715-551-0267</t>
  </si>
  <si>
    <t>tinateige@gmail.com</t>
  </si>
  <si>
    <t>Yes - April 2019</t>
  </si>
  <si>
    <t>Ruth</t>
  </si>
  <si>
    <t>Rampart</t>
  </si>
  <si>
    <t>140891 Woodland Dr.</t>
  </si>
  <si>
    <t>715-302-1292</t>
  </si>
  <si>
    <t>ruthtrostle@yahoo.com</t>
  </si>
  <si>
    <t>Yes - August 2018</t>
  </si>
  <si>
    <t>Allison</t>
  </si>
  <si>
    <t>Schulist</t>
  </si>
  <si>
    <t>10603 Heeren St.</t>
  </si>
  <si>
    <t>415-378-3929</t>
  </si>
  <si>
    <t>allisonschulist@gmail.com</t>
  </si>
  <si>
    <t>Yes - June 2019</t>
  </si>
  <si>
    <t>Stacy</t>
  </si>
  <si>
    <t>Smithback</t>
  </si>
  <si>
    <t>3310 Christian Ave</t>
  </si>
  <si>
    <t>715-574-9644</t>
  </si>
  <si>
    <t>stacysmithback@gmail.com</t>
  </si>
  <si>
    <t>Laura</t>
  </si>
  <si>
    <t>Spaeth</t>
  </si>
  <si>
    <t>714 N 11th Ave</t>
  </si>
  <si>
    <t>715-574-1637</t>
  </si>
  <si>
    <t>laura@telldesigns.com</t>
  </si>
  <si>
    <t>Sturm</t>
  </si>
  <si>
    <t>6985 County Road A</t>
  </si>
  <si>
    <t>715-297-3819</t>
  </si>
  <si>
    <t>k8ers86@gmail.com</t>
  </si>
  <si>
    <t>Arianna</t>
  </si>
  <si>
    <t>Taylor</t>
  </si>
  <si>
    <t>244839 Sawmill Road</t>
  </si>
  <si>
    <t>608-320-3901</t>
  </si>
  <si>
    <t>arianna.tay06@gmail.com</t>
  </si>
  <si>
    <t>Toni</t>
  </si>
  <si>
    <t>VanTassel</t>
  </si>
  <si>
    <t>301 George Street</t>
  </si>
  <si>
    <t>715-219-3999</t>
  </si>
  <si>
    <t>vantasselclan@gmail.com</t>
  </si>
  <si>
    <t>Kortney</t>
  </si>
  <si>
    <t>Weilep</t>
  </si>
  <si>
    <t>6304 Weston Ave</t>
  </si>
  <si>
    <t>920-470-6811</t>
  </si>
  <si>
    <t>Yes - August 2019</t>
  </si>
  <si>
    <t>Nancy</t>
  </si>
  <si>
    <t>Wendorf</t>
  </si>
  <si>
    <t>229690 County Road O</t>
  </si>
  <si>
    <t>Marathon</t>
  </si>
  <si>
    <t>715-432-6267</t>
  </si>
  <si>
    <t>Corrie</t>
  </si>
  <si>
    <t>Wimmer</t>
  </si>
  <si>
    <t>2474 Sundown Place</t>
  </si>
  <si>
    <t>847-751-0356</t>
  </si>
  <si>
    <t>Witzeling</t>
  </si>
  <si>
    <t>R6340 Arrowhead Trail</t>
  </si>
  <si>
    <t>Ringle</t>
  </si>
  <si>
    <t>608-449-1921</t>
  </si>
  <si>
    <t>a.witzeling@gmail.com</t>
  </si>
  <si>
    <t>Cheryl</t>
  </si>
  <si>
    <t>Wolken</t>
  </si>
  <si>
    <t>3004 Antelope Drive</t>
  </si>
  <si>
    <t>507-301-8709</t>
  </si>
  <si>
    <t>cheryl.wolken@gmail.com</t>
  </si>
  <si>
    <t>Danielle</t>
  </si>
  <si>
    <t>715-919-1821</t>
  </si>
  <si>
    <t>Erin</t>
  </si>
  <si>
    <t>715-255-2509</t>
  </si>
  <si>
    <t>Suzanne</t>
  </si>
  <si>
    <t>515-864-1101</t>
  </si>
  <si>
    <t>Alicia</t>
  </si>
  <si>
    <t>715-551-3078</t>
  </si>
  <si>
    <t>Tiffany</t>
  </si>
  <si>
    <t>608-931-9814</t>
  </si>
  <si>
    <t>Birthdate</t>
  </si>
  <si>
    <t>Spouse</t>
  </si>
  <si>
    <t>First Child</t>
  </si>
  <si>
    <t>Child 1 Birthdate</t>
  </si>
  <si>
    <t>Second Child</t>
  </si>
  <si>
    <t>Child 2 Birthdate</t>
  </si>
  <si>
    <t>Third Child</t>
  </si>
  <si>
    <t>Child 3 Birthdate</t>
  </si>
  <si>
    <t>Fourth Child</t>
  </si>
  <si>
    <t>Child 4 Birthdate</t>
  </si>
  <si>
    <t>Fifth Child</t>
  </si>
  <si>
    <t>Child 5 Birthdate</t>
  </si>
  <si>
    <t>Child 6 Birthdate</t>
  </si>
  <si>
    <t>Bodenheimer</t>
  </si>
  <si>
    <t>Ross</t>
  </si>
  <si>
    <t>Lillian (F)</t>
  </si>
  <si>
    <t>Claire (F)</t>
  </si>
  <si>
    <t xml:space="preserve">Grace </t>
  </si>
  <si>
    <t>Eric</t>
  </si>
  <si>
    <t>Emma (F)</t>
  </si>
  <si>
    <t>Kendall (F)</t>
  </si>
  <si>
    <t>Connor (M)</t>
  </si>
  <si>
    <t>Michael</t>
  </si>
  <si>
    <t>Pyrce (M)</t>
  </si>
  <si>
    <t>Hunter (M)</t>
  </si>
  <si>
    <t xml:space="preserve">Abigail (F) </t>
  </si>
  <si>
    <t>Dominic (M)</t>
  </si>
  <si>
    <t>Mila</t>
  </si>
  <si>
    <t>Ayla (F)</t>
  </si>
  <si>
    <t>Bexley (F)</t>
  </si>
  <si>
    <t>Kahla</t>
  </si>
  <si>
    <t>Justin</t>
  </si>
  <si>
    <t>Kinzie (F)</t>
  </si>
  <si>
    <t>Callen (M)</t>
  </si>
  <si>
    <t>Matt</t>
  </si>
  <si>
    <t>Finnegan (M)</t>
  </si>
  <si>
    <t>Ellis (M)</t>
  </si>
  <si>
    <t>Liam (M)</t>
  </si>
  <si>
    <t>3/2/XXXX</t>
  </si>
  <si>
    <t>Tom</t>
  </si>
  <si>
    <t>Samuel (M)</t>
  </si>
  <si>
    <t>Troy</t>
  </si>
  <si>
    <t>Evelyn (F)</t>
  </si>
  <si>
    <t>Geneva (F)</t>
  </si>
  <si>
    <t>Matthew</t>
  </si>
  <si>
    <t>Owen (M)</t>
  </si>
  <si>
    <t>Bennett (M)</t>
  </si>
  <si>
    <t>Hallie (F)</t>
  </si>
  <si>
    <t>Allie</t>
  </si>
  <si>
    <t>Ryan</t>
  </si>
  <si>
    <t>Lenny (M)</t>
  </si>
  <si>
    <t>Presten</t>
  </si>
  <si>
    <t>Charlotte (F)</t>
  </si>
  <si>
    <t>John</t>
  </si>
  <si>
    <t>Nolan (M)</t>
  </si>
  <si>
    <t>Emmett (M)</t>
  </si>
  <si>
    <t xml:space="preserve">Amanda </t>
  </si>
  <si>
    <t>Abraham (M)</t>
  </si>
  <si>
    <t>Nicolai (M)</t>
  </si>
  <si>
    <t>Vitaly (M)</t>
  </si>
  <si>
    <t>Aurora Maurer (F)</t>
  </si>
  <si>
    <t>Phoenix Aria (F)</t>
  </si>
  <si>
    <t>Avery (M)</t>
  </si>
  <si>
    <t>Carver (M)</t>
  </si>
  <si>
    <t xml:space="preserve">Koehen (M) </t>
  </si>
  <si>
    <t>Jack (M)</t>
  </si>
  <si>
    <t>Rayanne (F)</t>
  </si>
  <si>
    <t>Clara (F)</t>
  </si>
  <si>
    <t>Amelia "AJ" (F)</t>
  </si>
  <si>
    <t>Melody</t>
  </si>
  <si>
    <t>Rajek</t>
  </si>
  <si>
    <t>Erik</t>
  </si>
  <si>
    <t>Graeme (M)</t>
  </si>
  <si>
    <t>Elinor (F)</t>
  </si>
  <si>
    <t>Jason</t>
  </si>
  <si>
    <t>Grace (F)</t>
  </si>
  <si>
    <t>Jay</t>
  </si>
  <si>
    <t xml:space="preserve">Oliver (M) </t>
  </si>
  <si>
    <t>Karl</t>
  </si>
  <si>
    <t>Anders (M)</t>
  </si>
  <si>
    <t>Audny (F)</t>
  </si>
  <si>
    <t>Haakan (M)</t>
  </si>
  <si>
    <t>Clint</t>
  </si>
  <si>
    <t>Rowan (F)</t>
  </si>
  <si>
    <t>Holden (M)</t>
  </si>
  <si>
    <t>Jeremy</t>
  </si>
  <si>
    <t>August (M)</t>
  </si>
  <si>
    <t>Scarlett (F)</t>
  </si>
  <si>
    <t>Elsa (F)</t>
  </si>
  <si>
    <t xml:space="preserve">Joe </t>
  </si>
  <si>
    <t>Colton (M)</t>
  </si>
  <si>
    <t>Sadie (F)</t>
  </si>
  <si>
    <t>Griffin (M)</t>
  </si>
  <si>
    <t>Daniel</t>
  </si>
  <si>
    <t>Willow (F)</t>
  </si>
  <si>
    <t>Jonathon</t>
  </si>
  <si>
    <t>Isaac (M)</t>
  </si>
  <si>
    <t>Cole (M)</t>
  </si>
  <si>
    <t>Evan (M)</t>
  </si>
  <si>
    <t>Addison (F)</t>
  </si>
  <si>
    <t>Avery (F)</t>
  </si>
  <si>
    <t>Greg</t>
  </si>
  <si>
    <t>Norah (F)</t>
  </si>
  <si>
    <t>Caleb (M)</t>
  </si>
  <si>
    <t>DATE</t>
  </si>
  <si>
    <t>CHECK #</t>
  </si>
  <si>
    <t>ITEM</t>
  </si>
  <si>
    <t>FOR?</t>
  </si>
  <si>
    <t>RCPT #</t>
  </si>
  <si>
    <t>DEBITS</t>
  </si>
  <si>
    <t>CREDITS</t>
  </si>
  <si>
    <t>BALANCE</t>
  </si>
  <si>
    <t>Bank Acct. Amt. to start year</t>
  </si>
  <si>
    <t>Amount used for Year End Bank Acct $</t>
  </si>
  <si>
    <t>Check to AW for service project expenses</t>
  </si>
  <si>
    <t xml:space="preserve">Community Supper Donation on 7/8/18 </t>
  </si>
  <si>
    <t>Check to Kortney for Outgoing Recognition Gifts</t>
  </si>
  <si>
    <t>End of Year Gifts for Board/Volunteers</t>
  </si>
  <si>
    <t>USPS PO box renewal- check 1175 (renewal good until 8/31/19)</t>
  </si>
  <si>
    <t>For May Personal Needs/Mtg Snacks?</t>
  </si>
  <si>
    <t>?</t>
  </si>
  <si>
    <t>For Ashley- April Personal Needs</t>
  </si>
  <si>
    <t>For Andrea- April Mtg Snacks</t>
  </si>
  <si>
    <t>For End of Year Volunteer Recognition?</t>
  </si>
  <si>
    <t>8/31 Bank Statement EVEN</t>
  </si>
  <si>
    <t>Sammie Gengler Dues Pd. (check deposited)</t>
  </si>
  <si>
    <t>Lisa Kumfer Dues Pd. (check deposited)</t>
  </si>
  <si>
    <t>1 Cookbook Sold (cash)</t>
  </si>
  <si>
    <t>Ruth Rampart Dues Pd (check deposited)</t>
  </si>
  <si>
    <t>Personal Needs</t>
  </si>
  <si>
    <t>Snacks</t>
  </si>
  <si>
    <t>to Kortney Weilep</t>
  </si>
  <si>
    <t>For USPS PO Box Renewal</t>
  </si>
  <si>
    <t>For MOMS Club Intl Workshop Registration</t>
  </si>
  <si>
    <t>Donuts for August Meeting</t>
  </si>
  <si>
    <t>To Heidi Ruckwardt</t>
  </si>
  <si>
    <t>July Activity (Ice Cream Making)</t>
  </si>
  <si>
    <t>Corrie Wimmer</t>
  </si>
  <si>
    <t>Sept Snacks</t>
  </si>
  <si>
    <t>Ashley Witzeling</t>
  </si>
  <si>
    <t>Sept Personal Needs</t>
  </si>
  <si>
    <t>Katie Sturm Dues Pd (not deposited)</t>
  </si>
  <si>
    <t>Rachel Liptack Dues Pd (collect from Lindsey)</t>
  </si>
  <si>
    <t>Angela Jenks Dues Pd (collect from Lindsey)</t>
  </si>
  <si>
    <t>Katie Spangler Dues Pd. (check)</t>
  </si>
  <si>
    <t>Ashley Witzeling Dues Pd. (Check)</t>
  </si>
  <si>
    <t>Katie Lamarche Dues Pd. (check)</t>
  </si>
  <si>
    <t>Michelle Phillips Dues Pd. (Check)</t>
  </si>
  <si>
    <t>Angie Porath Dues Pd. (check)</t>
  </si>
  <si>
    <t>Amanda Niznik Dues Pd. (Check)</t>
  </si>
  <si>
    <t>Allison Liddle Dues Pd (Cash)</t>
  </si>
  <si>
    <t xml:space="preserve">Veronica Robinson Dues Pd </t>
  </si>
  <si>
    <t>Dana Arendt Dues Pd (Check)</t>
  </si>
  <si>
    <t>Becky Plautz Dues Pd. (Check)</t>
  </si>
  <si>
    <t>Andrea Ingalvason Dues Pd (cash)</t>
  </si>
  <si>
    <t>Deposit</t>
  </si>
  <si>
    <t>Corrie Wimmer December Snacks ($22.88) CHECK 1159</t>
  </si>
  <si>
    <t>Ashley Witzeling December Pers. Needs (8.25) CHECK 1158</t>
  </si>
  <si>
    <t>Adopt- A- Family $150 Gift Card from Target</t>
  </si>
  <si>
    <t>Cash withdrawn from bank 12/12</t>
  </si>
  <si>
    <t>Check 1157- Pmt. To Kortney Weilep NOV M&amp;M Meeting Snacks AND Walmart Recognition Gifts</t>
  </si>
  <si>
    <t>MOMS CLUB Int'l Membership Fees (Check 1160 to AW, she pd. with her CC)</t>
  </si>
  <si>
    <t>AW December Craft (Check 1161)</t>
  </si>
  <si>
    <t>Ashley Case Membership $ ($25 cash)</t>
  </si>
  <si>
    <t>Susan Chen Membership ($25 check)</t>
  </si>
  <si>
    <t>Jennifer Wirt Renewal ($25 check)</t>
  </si>
  <si>
    <t>January Personal Needs to Ashley (Check 1162)</t>
  </si>
  <si>
    <t>January Snacks (to Corrie Wimmer) CHECK 1163</t>
  </si>
  <si>
    <t>Erin Rajek's $25 deposit</t>
  </si>
  <si>
    <t>Nancy Wendorf (Cash)</t>
  </si>
  <si>
    <t>Allison Rappel (Cash)</t>
  </si>
  <si>
    <t>Tia Bodenheimer (cash)</t>
  </si>
  <si>
    <t>Abby Runner (cash)</t>
  </si>
  <si>
    <t>Emily Danczyk (check)</t>
  </si>
  <si>
    <t>Katie Matyasz (check)</t>
  </si>
  <si>
    <t>Laurie Steines (check)</t>
  </si>
  <si>
    <t>Lisa Stewart (check)</t>
  </si>
  <si>
    <t>Carissa Brittenham (check)</t>
  </si>
  <si>
    <t>Shannon Bowe (check)</t>
  </si>
  <si>
    <t>Kelly Daniels (check)</t>
  </si>
  <si>
    <t>Emily Muia (check)</t>
  </si>
  <si>
    <t>Corrie Wimmer (check)</t>
  </si>
  <si>
    <t>Sarah Locy (cash)</t>
  </si>
  <si>
    <t>April Personal Needs</t>
  </si>
  <si>
    <t>CHECK 1164 to AW</t>
  </si>
  <si>
    <t>March Craft</t>
  </si>
  <si>
    <t>CHECK 1165 to Kortney W</t>
  </si>
  <si>
    <t>February Personal Needs</t>
  </si>
  <si>
    <t>CHECK 1166 to AW</t>
  </si>
  <si>
    <t>February Snacks / March Snacks</t>
  </si>
  <si>
    <t>CHECK 1167 to Corrie</t>
  </si>
  <si>
    <t xml:space="preserve">March Personal Needs </t>
  </si>
  <si>
    <t>CHECK 1168 to AW</t>
  </si>
  <si>
    <t>April Snacks to Katie</t>
  </si>
  <si>
    <t>CHECK 1169</t>
  </si>
  <si>
    <t>May Snacks to Katie</t>
  </si>
  <si>
    <t>CHECK 1170</t>
  </si>
  <si>
    <t>Megan Hilke Check</t>
  </si>
  <si>
    <t>Lindsey Hrdina Check</t>
  </si>
  <si>
    <t>Allison Schulist</t>
  </si>
  <si>
    <t>Sarah Loth Check</t>
  </si>
  <si>
    <t>CLEAN- MATCHES PEOPLES STATE BANK ON 7/2/18- this amount used for year end total.</t>
  </si>
  <si>
    <t>July Community Supper $ for Community Service Project</t>
  </si>
  <si>
    <t>CHECK 1171 to AW</t>
  </si>
  <si>
    <t>NOT CASHED YET FOR YEAR END REPORT</t>
  </si>
  <si>
    <t xml:space="preserve">End of Year Gifts </t>
  </si>
  <si>
    <t>CHECK 1172 to Kortney Weilep</t>
  </si>
  <si>
    <t>To be:</t>
  </si>
  <si>
    <t>MOMS CLUB 2018/2019 NOMINATION LIST</t>
  </si>
  <si>
    <t>President</t>
  </si>
  <si>
    <t>Treasurer</t>
  </si>
  <si>
    <t>MVP</t>
  </si>
  <si>
    <t>AVP</t>
  </si>
  <si>
    <t>Secretary</t>
  </si>
  <si>
    <t>Sunshine Coordinator</t>
  </si>
  <si>
    <t>Meal Coordinator</t>
  </si>
  <si>
    <t>Activites</t>
  </si>
  <si>
    <t>Janine</t>
  </si>
  <si>
    <t>Abt</t>
  </si>
  <si>
    <t>-</t>
  </si>
  <si>
    <t>Dana</t>
  </si>
  <si>
    <t>Arendt</t>
  </si>
  <si>
    <t>Chrissy</t>
  </si>
  <si>
    <t>Arndt</t>
  </si>
  <si>
    <t xml:space="preserve">Bodenheimer </t>
  </si>
  <si>
    <t>Shannon</t>
  </si>
  <si>
    <t>Bowe</t>
  </si>
  <si>
    <t>Carrie</t>
  </si>
  <si>
    <t>Carlson</t>
  </si>
  <si>
    <t>Case</t>
  </si>
  <si>
    <t>Emily</t>
  </si>
  <si>
    <t>Danczyk</t>
  </si>
  <si>
    <t>Kelly</t>
  </si>
  <si>
    <t>Daniels</t>
  </si>
  <si>
    <t>Samantha</t>
  </si>
  <si>
    <t>Gengler</t>
  </si>
  <si>
    <t>Sammie</t>
  </si>
  <si>
    <t>Andrea</t>
  </si>
  <si>
    <t>Ingvalson</t>
  </si>
  <si>
    <t>Angela</t>
  </si>
  <si>
    <t>Jenks</t>
  </si>
  <si>
    <t>Lisa</t>
  </si>
  <si>
    <t>Kumfer</t>
  </si>
  <si>
    <t>LaMarche</t>
  </si>
  <si>
    <t>Liddle</t>
  </si>
  <si>
    <t>Luna</t>
  </si>
  <si>
    <t>Muia</t>
  </si>
  <si>
    <t>Michelle</t>
  </si>
  <si>
    <t>Phillips</t>
  </si>
  <si>
    <t>Angie</t>
  </si>
  <si>
    <t>Porath</t>
  </si>
  <si>
    <t>Rappel</t>
  </si>
  <si>
    <t>Veronica</t>
  </si>
  <si>
    <t>Robinson</t>
  </si>
  <si>
    <t>Heidi</t>
  </si>
  <si>
    <t>Ruckwardt</t>
  </si>
  <si>
    <t>Abby</t>
  </si>
  <si>
    <t>Runner</t>
  </si>
  <si>
    <t>Spangler</t>
  </si>
  <si>
    <t>Laurie</t>
  </si>
  <si>
    <t>Steines</t>
  </si>
  <si>
    <t>Stewart</t>
  </si>
  <si>
    <t>Jessie</t>
  </si>
  <si>
    <t>Sutton</t>
  </si>
  <si>
    <t>Jennifer</t>
  </si>
  <si>
    <t>Wirt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</si>
</sst>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m/dd/yyyy"/>
    <numFmt numFmtId="166" formatCode="m/d/yy"/>
    <numFmt numFmtId="167" formatCode="m/d"/>
    <numFmt numFmtId="168" formatCode="M/d/yyyy"/>
  </numFmts>
  <fonts count="14">
    <font>
      <sz val="10.0"/>
      <color rgb="FF000000"/>
      <name val="Arial"/>
    </font>
    <font/>
    <font>
      <sz val="11.0"/>
      <color rgb="FF000000"/>
      <name val="Calibri"/>
    </font>
    <font>
      <b/>
      <sz val="11.0"/>
      <color rgb="FFFFFFFF"/>
      <name val="Calibri"/>
    </font>
    <font>
      <sz val="11.0"/>
      <name val="Calibri"/>
    </font>
    <font>
      <sz val="9.0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000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1.0"/>
      <name val="Calibri"/>
    </font>
    <font>
      <b/>
      <sz val="12.0"/>
    </font>
  </fonts>
  <fills count="1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12">
    <border/>
    <border>
      <right/>
    </border>
    <border>
      <right/>
      <top style="thin">
        <color rgb="FF95B3D7"/>
      </top>
      <bottom style="thin">
        <color rgb="FF95B3D7"/>
      </bottom>
    </border>
    <border>
      <right/>
      <bottom/>
    </border>
    <border>
      <bottom style="thin">
        <color rgb="FF95B3D7"/>
      </bottom>
    </border>
    <border>
      <right/>
      <bottom style="thin">
        <color rgb="FF95B3D7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95B3D7"/>
      </left>
      <bottom style="thin">
        <color rgb="FF95B3D7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horizontal="left" vertical="bottom"/>
    </xf>
    <xf borderId="1" fillId="2" fontId="2" numFmtId="0" xfId="0" applyAlignment="1" applyBorder="1" applyFont="1">
      <alignment vertical="bottom"/>
    </xf>
    <xf borderId="2" fillId="2" fontId="3" numFmtId="0" xfId="0" applyAlignment="1" applyBorder="1" applyFont="1">
      <alignment readingOrder="0" vertical="bottom"/>
    </xf>
    <xf borderId="0" fillId="2" fontId="4" numFmtId="0" xfId="0" applyAlignment="1" applyFont="1">
      <alignment horizontal="center" readingOrder="0" shrinkToFit="0" vertical="bottom" wrapText="1"/>
    </xf>
    <xf borderId="0" fillId="2" fontId="5" numFmtId="0" xfId="0" applyAlignment="1" applyFont="1">
      <alignment horizontal="center" readingOrder="0" shrinkToFit="0" wrapText="1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6" numFmtId="0" xfId="0" applyAlignment="1" applyBorder="1" applyFont="1">
      <alignment vertical="bottom"/>
    </xf>
    <xf borderId="3" fillId="4" fontId="2" numFmtId="14" xfId="0" applyAlignment="1" applyBorder="1" applyFill="1" applyFont="1" applyNumberFormat="1">
      <alignment horizontal="right" vertical="bottom"/>
    </xf>
    <xf borderId="0" fillId="5" fontId="4" numFmtId="0" xfId="0" applyAlignment="1" applyFill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2" numFmtId="0" xfId="0" applyAlignment="1" applyFont="1">
      <alignment horizontal="left" vertical="bottom"/>
    </xf>
    <xf borderId="1" fillId="3" fontId="7" numFmtId="0" xfId="0" applyAlignment="1" applyBorder="1" applyFont="1">
      <alignment readingOrder="0" vertical="bottom"/>
    </xf>
    <xf borderId="3" fillId="4" fontId="2" numFmtId="14" xfId="0" applyAlignment="1" applyBorder="1" applyFont="1" applyNumberFormat="1">
      <alignment horizontal="right" readingOrder="0" vertical="bottom"/>
    </xf>
    <xf borderId="3" fillId="4" fontId="2" numFmtId="164" xfId="0" applyAlignment="1" applyBorder="1" applyFont="1" applyNumberFormat="1">
      <alignment horizontal="right" readingOrder="0" vertical="bottom"/>
    </xf>
    <xf borderId="0" fillId="0" fontId="4" numFmtId="0" xfId="0" applyAlignment="1" applyFont="1">
      <alignment vertical="bottom"/>
    </xf>
    <xf borderId="1" fillId="3" fontId="8" numFmtId="0" xfId="0" applyAlignment="1" applyBorder="1" applyFont="1">
      <alignment vertical="bottom"/>
    </xf>
    <xf borderId="0" fillId="3" fontId="9" numFmtId="0" xfId="0" applyAlignment="1" applyFont="1">
      <alignment vertical="bottom"/>
    </xf>
    <xf borderId="0" fillId="6" fontId="2" numFmtId="164" xfId="0" applyAlignment="1" applyFill="1" applyFont="1" applyNumberFormat="1">
      <alignment horizontal="right" vertical="bottom"/>
    </xf>
    <xf borderId="0" fillId="5" fontId="2" numFmtId="0" xfId="0" applyAlignment="1" applyFont="1">
      <alignment readingOrder="0" vertical="bottom"/>
    </xf>
    <xf borderId="4" fillId="3" fontId="2" numFmtId="0" xfId="0" applyAlignment="1" applyBorder="1" applyFont="1">
      <alignment vertical="bottom"/>
    </xf>
    <xf borderId="4" fillId="3" fontId="2" numFmtId="0" xfId="0" applyAlignment="1" applyBorder="1" applyFont="1">
      <alignment horizontal="left" vertical="bottom"/>
    </xf>
    <xf borderId="4" fillId="3" fontId="2" numFmtId="0" xfId="0" applyAlignment="1" applyBorder="1" applyFont="1">
      <alignment vertical="bottom"/>
    </xf>
    <xf borderId="5" fillId="3" fontId="10" numFmtId="0" xfId="0" applyAlignment="1" applyBorder="1" applyFont="1">
      <alignment vertical="bottom"/>
    </xf>
    <xf borderId="4" fillId="5" fontId="4" numFmtId="0" xfId="0" applyAlignment="1" applyBorder="1" applyFont="1">
      <alignment readingOrder="0" vertical="bottom"/>
    </xf>
    <xf borderId="3" fillId="4" fontId="4" numFmtId="164" xfId="0" applyAlignment="1" applyBorder="1" applyFont="1" applyNumberFormat="1">
      <alignment readingOrder="0" vertical="bottom"/>
    </xf>
    <xf borderId="0" fillId="3" fontId="11" numFmtId="0" xfId="0" applyAlignment="1" applyFont="1">
      <alignment readingOrder="0" vertical="bottom"/>
    </xf>
    <xf borderId="0" fillId="4" fontId="2" numFmtId="14" xfId="0" applyAlignment="1" applyFont="1" applyNumberFormat="1">
      <alignment horizontal="right" vertical="bottom"/>
    </xf>
    <xf borderId="0" fillId="4" fontId="2" numFmtId="14" xfId="0" applyAlignment="1" applyFont="1" applyNumberFormat="1">
      <alignment horizontal="right" readingOrder="0" vertical="bottom"/>
    </xf>
    <xf borderId="0" fillId="4" fontId="2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left"/>
    </xf>
    <xf borderId="0" fillId="3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4" fillId="3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4" numFmtId="14" xfId="0" applyAlignment="1" applyFont="1" applyNumberForma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4" numFmtId="14" xfId="0" applyAlignment="1" applyFont="1" applyNumberFormat="1">
      <alignment vertical="bottom"/>
    </xf>
    <xf borderId="0" fillId="3" fontId="2" numFmtId="14" xfId="0" applyAlignment="1" applyFont="1" applyNumberFormat="1">
      <alignment horizontal="right" readingOrder="0" vertical="bottom"/>
    </xf>
    <xf borderId="0" fillId="3" fontId="4" numFmtId="14" xfId="0" applyAlignment="1" applyFont="1" applyNumberFormat="1">
      <alignment readingOrder="0" vertical="bottom"/>
    </xf>
    <xf borderId="0" fillId="3" fontId="2" numFmtId="165" xfId="0" applyAlignment="1" applyFont="1" applyNumberFormat="1">
      <alignment horizontal="right" readingOrder="0" vertical="bottom"/>
    </xf>
    <xf borderId="0" fillId="3" fontId="2" numFmtId="164" xfId="0" applyAlignment="1" applyFont="1" applyNumberFormat="1">
      <alignment horizontal="right" readingOrder="0" vertical="bottom"/>
    </xf>
    <xf borderId="0" fillId="3" fontId="4" numFmtId="0" xfId="0" applyAlignment="1" applyFont="1">
      <alignment vertical="bottom"/>
    </xf>
    <xf borderId="0" fillId="3" fontId="2" numFmtId="0" xfId="0" applyAlignment="1" applyFont="1">
      <alignment horizontal="right" readingOrder="0" vertical="bottom"/>
    </xf>
    <xf borderId="0" fillId="3" fontId="2" numFmtId="166" xfId="0" applyAlignment="1" applyFont="1" applyNumberFormat="1">
      <alignment horizontal="right" readingOrder="0" vertical="bottom"/>
    </xf>
    <xf borderId="0" fillId="3" fontId="4" numFmtId="164" xfId="0" applyAlignment="1" applyFont="1" applyNumberFormat="1">
      <alignment readingOrder="0" vertical="bottom"/>
    </xf>
    <xf borderId="0" fillId="3" fontId="2" numFmtId="164" xfId="0" applyAlignment="1" applyFont="1" applyNumberFormat="1">
      <alignment horizontal="right" vertical="bottom"/>
    </xf>
    <xf borderId="0" fillId="3" fontId="2" numFmtId="0" xfId="0" applyAlignment="1" applyFont="1">
      <alignment horizontal="left" readingOrder="0"/>
    </xf>
    <xf borderId="0" fillId="3" fontId="4" numFmtId="165" xfId="0" applyAlignment="1" applyFont="1" applyNumberFormat="1">
      <alignment readingOrder="0" vertical="bottom"/>
    </xf>
    <xf borderId="0" fillId="3" fontId="2" numFmtId="167" xfId="0" applyAlignment="1" applyFont="1" applyNumberFormat="1">
      <alignment readingOrder="0" vertical="bottom"/>
    </xf>
    <xf borderId="0" fillId="3" fontId="4" numFmtId="168" xfId="0" applyAlignment="1" applyFont="1" applyNumberFormat="1">
      <alignment readingOrder="0" vertical="bottom"/>
    </xf>
    <xf borderId="6" fillId="0" fontId="4" numFmtId="0" xfId="0" applyAlignment="1" applyBorder="1" applyFont="1">
      <alignment vertical="bottom"/>
    </xf>
    <xf borderId="7" fillId="0" fontId="12" numFmtId="0" xfId="0" applyAlignment="1" applyBorder="1" applyFont="1">
      <alignment vertical="bottom"/>
    </xf>
    <xf borderId="8" fillId="0" fontId="12" numFmtId="0" xfId="0" applyAlignment="1" applyBorder="1" applyFont="1">
      <alignment vertical="bottom"/>
    </xf>
    <xf borderId="9" fillId="0" fontId="4" numFmtId="166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left" vertical="bottom"/>
    </xf>
    <xf borderId="0" fillId="5" fontId="4" numFmtId="0" xfId="0" applyAlignment="1" applyFont="1">
      <alignment horizontal="left" vertical="bottom"/>
    </xf>
    <xf borderId="0" fillId="5" fontId="4" numFmtId="0" xfId="0" applyAlignment="1" applyFont="1">
      <alignment horizontal="right" vertical="bottom"/>
    </xf>
    <xf borderId="10" fillId="5" fontId="4" numFmtId="0" xfId="0" applyAlignment="1" applyBorder="1" applyFont="1">
      <alignment horizontal="right" readingOrder="0" vertical="bottom"/>
    </xf>
    <xf borderId="9" fillId="0" fontId="4" numFmtId="167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left" readingOrder="0" vertical="bottom"/>
    </xf>
    <xf borderId="0" fillId="5" fontId="4" numFmtId="0" xfId="0" applyAlignment="1" applyFont="1">
      <alignment horizontal="left" readingOrder="0" vertical="bottom"/>
    </xf>
    <xf borderId="0" fillId="5" fontId="4" numFmtId="0" xfId="0" applyAlignment="1" applyFont="1">
      <alignment horizontal="right" readingOrder="0" vertical="bottom"/>
    </xf>
    <xf borderId="10" fillId="5" fontId="4" numFmtId="0" xfId="0" applyAlignment="1" applyBorder="1" applyFont="1">
      <alignment horizontal="right" vertical="bottom"/>
    </xf>
    <xf borderId="0" fillId="0" fontId="1" numFmtId="166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9" fillId="0" fontId="4" numFmtId="167" xfId="0" applyAlignment="1" applyBorder="1" applyFont="1" applyNumberFormat="1">
      <alignment horizontal="center" vertical="bottom"/>
    </xf>
    <xf borderId="0" fillId="5" fontId="12" numFmtId="0" xfId="0" applyAlignment="1" applyFont="1">
      <alignment horizontal="right" vertical="bottom"/>
    </xf>
    <xf borderId="0" fillId="0" fontId="12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9" fillId="0" fontId="12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5" fontId="12" numFmtId="0" xfId="0" applyAlignment="1" applyFont="1">
      <alignment horizontal="right" readingOrder="0" vertical="bottom"/>
    </xf>
    <xf borderId="9" fillId="0" fontId="4" numFmtId="0" xfId="0" applyAlignment="1" applyBorder="1" applyFont="1">
      <alignment horizontal="center" vertical="bottom"/>
    </xf>
    <xf borderId="0" fillId="0" fontId="1" numFmtId="167" xfId="0" applyAlignment="1" applyFont="1" applyNumberFormat="1">
      <alignment readingOrder="0"/>
    </xf>
    <xf borderId="1" fillId="0" fontId="4" numFmtId="0" xfId="0" applyAlignment="1" applyBorder="1" applyFont="1">
      <alignment vertical="bottom"/>
    </xf>
    <xf borderId="0" fillId="5" fontId="1" numFmtId="0" xfId="0" applyFont="1"/>
    <xf borderId="0" fillId="5" fontId="4" numFmtId="0" xfId="0" applyAlignment="1" applyFont="1">
      <alignment vertical="bottom"/>
    </xf>
    <xf borderId="0" fillId="0" fontId="4" numFmtId="166" xfId="0" applyAlignment="1" applyFont="1" applyNumberFormat="1">
      <alignment readingOrder="0" vertical="bottom"/>
    </xf>
    <xf borderId="9" fillId="0" fontId="4" numFmtId="0" xfId="0" applyAlignment="1" applyBorder="1" applyFont="1">
      <alignment vertical="bottom"/>
    </xf>
    <xf borderId="9" fillId="0" fontId="4" numFmtId="166" xfId="0" applyAlignment="1" applyBorder="1" applyFont="1" applyNumberFormat="1">
      <alignment readingOrder="0" vertical="bottom"/>
    </xf>
    <xf borderId="1" fillId="5" fontId="4" numFmtId="0" xfId="0" applyAlignment="1" applyBorder="1" applyFont="1">
      <alignment shrinkToFit="0" vertical="bottom" wrapText="0"/>
    </xf>
    <xf borderId="0" fillId="5" fontId="4" numFmtId="0" xfId="0" applyAlignment="1" applyFont="1">
      <alignment shrinkToFit="0" vertical="bottom" wrapText="0"/>
    </xf>
    <xf borderId="0" fillId="5" fontId="1" numFmtId="0" xfId="0" applyAlignment="1" applyFont="1">
      <alignment horizontal="right"/>
    </xf>
    <xf borderId="0" fillId="5" fontId="1" numFmtId="0" xfId="0" applyAlignment="1" applyFont="1">
      <alignment horizontal="right" readingOrder="0"/>
    </xf>
    <xf borderId="0" fillId="0" fontId="1" numFmtId="164" xfId="0" applyAlignment="1" applyFont="1" applyNumberFormat="1">
      <alignment readingOrder="0"/>
    </xf>
    <xf borderId="0" fillId="5" fontId="1" numFmtId="166" xfId="0" applyAlignment="1" applyFont="1" applyNumberFormat="1">
      <alignment readingOrder="0"/>
    </xf>
    <xf borderId="9" fillId="0" fontId="4" numFmtId="166" xfId="0" applyAlignment="1" applyBorder="1" applyFont="1" applyNumberFormat="1">
      <alignment horizontal="center" vertical="bottom"/>
    </xf>
    <xf borderId="0" fillId="8" fontId="1" numFmtId="0" xfId="0" applyFill="1" applyFont="1"/>
    <xf borderId="0" fillId="8" fontId="1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10" fontId="13" numFmtId="0" xfId="0" applyAlignment="1" applyFill="1" applyFont="1">
      <alignment horizontal="center" readingOrder="0"/>
    </xf>
    <xf borderId="0" fillId="5" fontId="2" numFmtId="0" xfId="0" applyAlignment="1" applyFont="1">
      <alignment vertical="bottom"/>
    </xf>
    <xf borderId="0" fillId="11" fontId="2" numFmtId="0" xfId="0" applyAlignment="1" applyFill="1" applyFont="1">
      <alignment readingOrder="0" vertical="bottom"/>
    </xf>
    <xf borderId="0" fillId="12" fontId="1" numFmtId="0" xfId="0" applyFill="1" applyFont="1"/>
    <xf borderId="0" fillId="8" fontId="2" numFmtId="0" xfId="0" applyAlignment="1" applyFont="1">
      <alignment readingOrder="0" vertical="bottom"/>
    </xf>
    <xf borderId="0" fillId="12" fontId="2" numFmtId="0" xfId="0" applyAlignment="1" applyFont="1">
      <alignment readingOrder="0" vertical="bottom"/>
    </xf>
    <xf borderId="0" fillId="10" fontId="1" numFmtId="0" xfId="0" applyFont="1"/>
    <xf borderId="0" fillId="6" fontId="1" numFmtId="0" xfId="0" applyFont="1"/>
    <xf borderId="0" fillId="13" fontId="1" numFmtId="0" xfId="0" applyFill="1" applyFont="1"/>
    <xf borderId="4" fillId="5" fontId="2" numFmtId="0" xfId="0" applyAlignment="1" applyBorder="1" applyFont="1">
      <alignment vertical="bottom"/>
    </xf>
    <xf borderId="11" fillId="5" fontId="2" numFmtId="0" xfId="0" applyAlignment="1" applyBorder="1" applyFont="1">
      <alignment vertical="bottom"/>
    </xf>
    <xf borderId="0" fillId="13" fontId="2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4F81BD"/>
          <bgColor rgb="FF4F81BD"/>
        </patternFill>
      </fill>
      <border/>
    </dxf>
  </dxfs>
  <tableStyles count="3">
    <tableStyle count="2" pivot="0" name="Roster-style">
      <tableStyleElement dxfId="1" type="firstRowStripe"/>
      <tableStyleElement dxfId="1" type="secondRowStripe"/>
    </tableStyle>
    <tableStyle count="3" pivot="0" name="Birthdates-style">
      <tableStyleElement dxfId="2" type="headerRow"/>
      <tableStyleElement dxfId="1" type="firstRowStripe"/>
      <tableStyleElement dxfId="1" type="secondRowStripe"/>
    </tableStyle>
    <tableStyle count="2" pivot="0" name="20182019 Nomination List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5:C68" displayName="Table_1" id="1">
  <tableColumns count="2">
    <tableColumn name="Column1" id="1"/>
    <tableColumn name="Column2" id="2"/>
  </tableColumns>
  <tableStyleInfo name="Roster-style" showColumnStripes="0" showFirstColumn="1" showLastColumn="1" showRowStripes="1"/>
</table>
</file>

<file path=xl/tables/table2.xml><?xml version="1.0" encoding="utf-8"?>
<table xmlns="http://schemas.openxmlformats.org/spreadsheetml/2006/main" headerRowCount="0" ref="A2:O32" display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Birthda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3:C49" displayName="Table_3" id="3">
  <tableColumns count="3">
    <tableColumn name="Column1" id="1"/>
    <tableColumn name="Column2" id="2"/>
    <tableColumn name="Column3" id="3"/>
  </tableColumns>
  <tableStyleInfo name="20182019 Nomination List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3.14"/>
    <col customWidth="1" min="3" max="3" width="12.43"/>
    <col customWidth="1" min="4" max="4" width="24.43"/>
    <col customWidth="1" min="5" max="5" width="12.57"/>
    <col customWidth="1" min="6" max="6" width="5.29"/>
    <col customWidth="1" min="7" max="7" width="6.29"/>
    <col customWidth="1" min="8" max="8" width="13.14"/>
    <col customWidth="1" min="9" max="9" width="33.0"/>
    <col customWidth="1" min="11" max="11" width="25.86"/>
    <col customWidth="1" min="12" max="12" width="16.14"/>
    <col customWidth="1" min="13" max="13" width="14.71"/>
  </cols>
  <sheetData>
    <row r="1" ht="34.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2" t="s">
        <v>10</v>
      </c>
      <c r="L1" s="7" t="s">
        <v>11</v>
      </c>
      <c r="M1" s="8" t="s">
        <v>12</v>
      </c>
      <c r="N1" s="9" t="s">
        <v>13</v>
      </c>
    </row>
    <row r="2">
      <c r="A2" s="10">
        <f t="shared" ref="A2:A32" si="1">ROW(A1)</f>
        <v>1</v>
      </c>
      <c r="B2" s="11" t="s">
        <v>14</v>
      </c>
      <c r="C2" s="12" t="s">
        <v>15</v>
      </c>
      <c r="D2" s="12" t="s">
        <v>16</v>
      </c>
      <c r="E2" s="12" t="s">
        <v>17</v>
      </c>
      <c r="F2" s="11" t="s">
        <v>18</v>
      </c>
      <c r="G2" s="13">
        <v>54476.0</v>
      </c>
      <c r="H2" s="14" t="s">
        <v>19</v>
      </c>
      <c r="I2" s="15" t="str">
        <f>HYPERLINK("mailto:tianbodenheimer@gmail.com","tianbodenheimer@gmail.com ")</f>
        <v>tianbodenheimer@gmail.com </v>
      </c>
      <c r="J2" s="16">
        <v>40884.0</v>
      </c>
      <c r="K2" s="17" t="s">
        <v>20</v>
      </c>
      <c r="L2" s="18">
        <v>2014.0</v>
      </c>
    </row>
    <row r="3">
      <c r="A3" s="10">
        <f t="shared" si="1"/>
        <v>2</v>
      </c>
      <c r="B3" s="11" t="s">
        <v>21</v>
      </c>
      <c r="C3" s="11" t="s">
        <v>22</v>
      </c>
      <c r="D3" s="11" t="s">
        <v>23</v>
      </c>
      <c r="E3" s="11" t="s">
        <v>17</v>
      </c>
      <c r="F3" s="11" t="s">
        <v>18</v>
      </c>
      <c r="G3" s="19">
        <v>54476.0</v>
      </c>
      <c r="H3" s="14" t="s">
        <v>24</v>
      </c>
      <c r="I3" s="15" t="str">
        <f>HYPERLINK("mailto:dixiechick111@hotmail.com","dixiechick111@hotmail.com")</f>
        <v>dixiechick111@hotmail.com</v>
      </c>
      <c r="J3" s="16">
        <v>42802.0</v>
      </c>
      <c r="K3" s="17" t="s">
        <v>25</v>
      </c>
      <c r="L3" s="18">
        <v>2017.0</v>
      </c>
      <c r="M3" s="1">
        <v>2017.0</v>
      </c>
      <c r="N3" s="1">
        <v>2017.0</v>
      </c>
    </row>
    <row r="4">
      <c r="A4" s="10">
        <f t="shared" si="1"/>
        <v>3</v>
      </c>
      <c r="B4" s="12" t="s">
        <v>26</v>
      </c>
      <c r="C4" s="12" t="s">
        <v>27</v>
      </c>
      <c r="D4" s="12" t="s">
        <v>28</v>
      </c>
      <c r="E4" s="12" t="s">
        <v>29</v>
      </c>
      <c r="F4" s="12" t="s">
        <v>18</v>
      </c>
      <c r="G4" s="13">
        <v>54403.0</v>
      </c>
      <c r="H4" s="12" t="s">
        <v>30</v>
      </c>
      <c r="I4" s="20" t="s">
        <v>31</v>
      </c>
      <c r="J4" s="21">
        <v>43122.0</v>
      </c>
      <c r="K4" s="17" t="s">
        <v>32</v>
      </c>
      <c r="L4" s="18">
        <v>2018.0</v>
      </c>
      <c r="M4" s="1">
        <v>2018.0</v>
      </c>
      <c r="N4" s="1">
        <v>2018.0</v>
      </c>
    </row>
    <row r="5">
      <c r="A5" s="10">
        <f t="shared" si="1"/>
        <v>4</v>
      </c>
      <c r="B5" s="12" t="s">
        <v>33</v>
      </c>
      <c r="C5" s="12" t="s">
        <v>34</v>
      </c>
      <c r="D5" s="12" t="s">
        <v>35</v>
      </c>
      <c r="E5" s="12" t="s">
        <v>36</v>
      </c>
      <c r="F5" s="12" t="s">
        <v>18</v>
      </c>
      <c r="G5" s="13">
        <v>54440.0</v>
      </c>
      <c r="H5" s="12" t="s">
        <v>37</v>
      </c>
      <c r="I5" s="20" t="s">
        <v>38</v>
      </c>
      <c r="J5" s="22">
        <v>43839.0</v>
      </c>
      <c r="K5" s="17" t="s">
        <v>39</v>
      </c>
      <c r="L5" s="18">
        <v>2020.0</v>
      </c>
      <c r="M5" s="1">
        <v>2020.0</v>
      </c>
      <c r="N5" s="1">
        <v>2020.0</v>
      </c>
    </row>
    <row r="6">
      <c r="A6" s="10">
        <f t="shared" si="1"/>
        <v>5</v>
      </c>
      <c r="B6" s="11" t="s">
        <v>40</v>
      </c>
      <c r="C6" s="11" t="s">
        <v>41</v>
      </c>
      <c r="D6" s="11" t="s">
        <v>42</v>
      </c>
      <c r="E6" s="11" t="s">
        <v>43</v>
      </c>
      <c r="F6" s="11" t="s">
        <v>18</v>
      </c>
      <c r="G6" s="19">
        <v>54476.0</v>
      </c>
      <c r="H6" s="14" t="s">
        <v>44</v>
      </c>
      <c r="I6" s="15" t="str">
        <f>HYPERLINK("mailto:kahla83@hotmail.com","kahla83@hotmail.com")</f>
        <v>kahla83@hotmail.com</v>
      </c>
      <c r="J6" s="16">
        <v>41955.0</v>
      </c>
      <c r="K6" s="17" t="s">
        <v>45</v>
      </c>
      <c r="L6" s="18">
        <v>2014.0</v>
      </c>
    </row>
    <row r="7">
      <c r="A7" s="10">
        <f t="shared" si="1"/>
        <v>6</v>
      </c>
      <c r="B7" s="12" t="s">
        <v>46</v>
      </c>
      <c r="C7" s="12" t="s">
        <v>47</v>
      </c>
      <c r="D7" s="12" t="s">
        <v>48</v>
      </c>
      <c r="E7" s="12" t="s">
        <v>29</v>
      </c>
      <c r="F7" s="12" t="s">
        <v>18</v>
      </c>
      <c r="G7" s="13">
        <v>54401.0</v>
      </c>
      <c r="H7" s="12" t="s">
        <v>49</v>
      </c>
      <c r="I7" s="20" t="s">
        <v>50</v>
      </c>
      <c r="J7" s="22">
        <v>43501.0</v>
      </c>
      <c r="K7" s="17" t="s">
        <v>51</v>
      </c>
      <c r="L7" s="18"/>
      <c r="M7" s="1"/>
      <c r="N7" s="1"/>
    </row>
    <row r="8">
      <c r="A8" s="10">
        <f t="shared" si="1"/>
        <v>7</v>
      </c>
      <c r="B8" s="12" t="s">
        <v>52</v>
      </c>
      <c r="C8" s="12" t="s">
        <v>53</v>
      </c>
      <c r="D8" s="12" t="s">
        <v>54</v>
      </c>
      <c r="E8" s="12" t="s">
        <v>29</v>
      </c>
      <c r="F8" s="12" t="s">
        <v>18</v>
      </c>
      <c r="G8" s="13">
        <v>54403.0</v>
      </c>
      <c r="H8" s="12" t="s">
        <v>55</v>
      </c>
      <c r="I8" s="20" t="s">
        <v>56</v>
      </c>
      <c r="J8" s="21">
        <v>44361.0</v>
      </c>
      <c r="K8" s="17"/>
      <c r="L8" s="18"/>
    </row>
    <row r="9">
      <c r="A9" s="10">
        <f t="shared" si="1"/>
        <v>8</v>
      </c>
      <c r="B9" s="11" t="s">
        <v>57</v>
      </c>
      <c r="C9" s="11" t="s">
        <v>58</v>
      </c>
      <c r="D9" s="11" t="s">
        <v>59</v>
      </c>
      <c r="E9" s="11" t="s">
        <v>29</v>
      </c>
      <c r="F9" s="11" t="s">
        <v>18</v>
      </c>
      <c r="G9" s="19">
        <v>54401.0</v>
      </c>
      <c r="H9" s="14" t="s">
        <v>60</v>
      </c>
      <c r="I9" s="15" t="str">
        <f>HYPERLINK("mailto:meganhilke@gmail.com","meganhilke@gmail.com")</f>
        <v>meganhilke@gmail.com</v>
      </c>
      <c r="J9" s="16">
        <v>42146.0</v>
      </c>
      <c r="K9" s="17" t="s">
        <v>61</v>
      </c>
      <c r="L9" s="23"/>
    </row>
    <row r="10">
      <c r="A10" s="10">
        <f t="shared" si="1"/>
        <v>9</v>
      </c>
      <c r="B10" s="11" t="s">
        <v>62</v>
      </c>
      <c r="C10" s="11" t="s">
        <v>63</v>
      </c>
      <c r="D10" s="11" t="s">
        <v>64</v>
      </c>
      <c r="E10" s="11" t="s">
        <v>29</v>
      </c>
      <c r="F10" s="11" t="s">
        <v>18</v>
      </c>
      <c r="G10" s="19" t="s">
        <v>65</v>
      </c>
      <c r="H10" s="14" t="s">
        <v>66</v>
      </c>
      <c r="I10" s="24" t="s">
        <v>67</v>
      </c>
      <c r="J10" s="16">
        <v>41037.0</v>
      </c>
      <c r="K10" s="17" t="s">
        <v>61</v>
      </c>
      <c r="L10" s="18" t="s">
        <v>68</v>
      </c>
      <c r="M10" s="1" t="s">
        <v>69</v>
      </c>
      <c r="N10" s="1">
        <v>2017.0</v>
      </c>
    </row>
    <row r="11">
      <c r="A11" s="10">
        <f t="shared" si="1"/>
        <v>10</v>
      </c>
      <c r="B11" s="12" t="s">
        <v>70</v>
      </c>
      <c r="C11" s="12" t="s">
        <v>71</v>
      </c>
      <c r="D11" s="12" t="s">
        <v>72</v>
      </c>
      <c r="E11" s="12" t="s">
        <v>73</v>
      </c>
      <c r="F11" s="12" t="s">
        <v>18</v>
      </c>
      <c r="G11" s="13">
        <v>54455.0</v>
      </c>
      <c r="H11" s="12" t="s">
        <v>74</v>
      </c>
      <c r="I11" s="20" t="s">
        <v>75</v>
      </c>
      <c r="J11" s="22">
        <v>43435.0</v>
      </c>
      <c r="K11" s="17" t="s">
        <v>20</v>
      </c>
      <c r="L11" s="18"/>
      <c r="M11" s="1"/>
      <c r="N11" s="1"/>
    </row>
    <row r="12">
      <c r="A12" s="10">
        <f t="shared" si="1"/>
        <v>11</v>
      </c>
      <c r="B12" s="12" t="s">
        <v>76</v>
      </c>
      <c r="C12" s="12" t="s">
        <v>77</v>
      </c>
      <c r="D12" s="12" t="s">
        <v>78</v>
      </c>
      <c r="E12" s="12" t="s">
        <v>43</v>
      </c>
      <c r="F12" s="12" t="s">
        <v>18</v>
      </c>
      <c r="G12" s="13">
        <v>54476.0</v>
      </c>
      <c r="H12" s="12" t="s">
        <v>79</v>
      </c>
      <c r="I12" s="20" t="s">
        <v>80</v>
      </c>
      <c r="J12" s="21">
        <v>43790.0</v>
      </c>
      <c r="K12" s="17"/>
      <c r="L12" s="18">
        <v>2019.0</v>
      </c>
      <c r="M12" s="1">
        <v>2019.0</v>
      </c>
      <c r="N12" s="1">
        <v>2019.0</v>
      </c>
    </row>
    <row r="13">
      <c r="A13" s="10">
        <f t="shared" si="1"/>
        <v>12</v>
      </c>
      <c r="B13" s="11" t="s">
        <v>81</v>
      </c>
      <c r="C13" s="11" t="s">
        <v>82</v>
      </c>
      <c r="D13" s="12" t="s">
        <v>83</v>
      </c>
      <c r="E13" s="12" t="s">
        <v>29</v>
      </c>
      <c r="F13" s="11" t="s">
        <v>18</v>
      </c>
      <c r="G13" s="13">
        <v>54403.0</v>
      </c>
      <c r="H13" s="14" t="s">
        <v>84</v>
      </c>
      <c r="I13" s="25" t="s">
        <v>85</v>
      </c>
      <c r="J13" s="26">
        <v>42999.0</v>
      </c>
      <c r="K13" s="27" t="s">
        <v>86</v>
      </c>
      <c r="L13" s="18">
        <v>2017.0</v>
      </c>
    </row>
    <row r="14">
      <c r="A14" s="10">
        <f t="shared" si="1"/>
        <v>13</v>
      </c>
      <c r="B14" s="28" t="s">
        <v>87</v>
      </c>
      <c r="C14" s="28" t="s">
        <v>88</v>
      </c>
      <c r="D14" s="28" t="s">
        <v>89</v>
      </c>
      <c r="E14" s="28" t="s">
        <v>73</v>
      </c>
      <c r="F14" s="28" t="s">
        <v>18</v>
      </c>
      <c r="G14" s="29">
        <v>55445.0</v>
      </c>
      <c r="H14" s="30" t="s">
        <v>90</v>
      </c>
      <c r="I14" s="31" t="str">
        <f>HYPERLINK("mailto:sarahewayne@gmail.com","sarahewayne@gmail.com")</f>
        <v>sarahewayne@gmail.com</v>
      </c>
      <c r="J14" s="16">
        <v>42860.0</v>
      </c>
      <c r="K14" s="32" t="s">
        <v>61</v>
      </c>
      <c r="L14" s="18">
        <v>2017.0</v>
      </c>
    </row>
    <row r="15">
      <c r="A15" s="10">
        <f t="shared" si="1"/>
        <v>14</v>
      </c>
      <c r="B15" s="11" t="s">
        <v>91</v>
      </c>
      <c r="C15" s="11" t="s">
        <v>92</v>
      </c>
      <c r="D15" s="11" t="s">
        <v>93</v>
      </c>
      <c r="E15" s="11" t="s">
        <v>29</v>
      </c>
      <c r="F15" s="11" t="s">
        <v>18</v>
      </c>
      <c r="G15" s="19">
        <v>54401.0</v>
      </c>
      <c r="H15" s="14" t="s">
        <v>94</v>
      </c>
      <c r="I15" s="15" t="s">
        <v>95</v>
      </c>
      <c r="J15" s="16">
        <v>41647.0</v>
      </c>
      <c r="K15" s="17" t="s">
        <v>32</v>
      </c>
      <c r="L15" s="18">
        <v>2014.0</v>
      </c>
      <c r="M15" s="1">
        <v>2018.0</v>
      </c>
      <c r="N15" s="1">
        <v>2018.0</v>
      </c>
    </row>
    <row r="16">
      <c r="A16" s="10">
        <f t="shared" si="1"/>
        <v>15</v>
      </c>
      <c r="B16" s="12" t="s">
        <v>96</v>
      </c>
      <c r="C16" s="12" t="s">
        <v>97</v>
      </c>
      <c r="D16" s="12" t="s">
        <v>98</v>
      </c>
      <c r="E16" s="12" t="s">
        <v>73</v>
      </c>
      <c r="F16" s="12" t="s">
        <v>18</v>
      </c>
      <c r="G16" s="13">
        <v>54455.0</v>
      </c>
      <c r="H16" s="12" t="s">
        <v>99</v>
      </c>
      <c r="I16" s="20" t="s">
        <v>100</v>
      </c>
      <c r="J16" s="21">
        <v>44063.0</v>
      </c>
      <c r="K16" s="17"/>
      <c r="L16" s="18"/>
    </row>
    <row r="17">
      <c r="A17" s="10">
        <f t="shared" si="1"/>
        <v>16</v>
      </c>
      <c r="B17" s="12" t="s">
        <v>101</v>
      </c>
      <c r="C17" s="12" t="s">
        <v>102</v>
      </c>
      <c r="D17" s="12" t="s">
        <v>103</v>
      </c>
      <c r="E17" s="12" t="s">
        <v>29</v>
      </c>
      <c r="F17" s="12" t="s">
        <v>18</v>
      </c>
      <c r="G17" s="13">
        <v>54403.0</v>
      </c>
      <c r="H17" s="12" t="s">
        <v>104</v>
      </c>
      <c r="I17" s="20" t="s">
        <v>105</v>
      </c>
      <c r="J17" s="21">
        <v>44358.0</v>
      </c>
      <c r="K17" s="17"/>
      <c r="L17" s="18"/>
    </row>
    <row r="18">
      <c r="A18" s="10">
        <f t="shared" si="1"/>
        <v>17</v>
      </c>
      <c r="B18" s="11" t="s">
        <v>106</v>
      </c>
      <c r="C18" s="11" t="s">
        <v>107</v>
      </c>
      <c r="D18" s="12" t="s">
        <v>108</v>
      </c>
      <c r="E18" s="11" t="s">
        <v>29</v>
      </c>
      <c r="F18" s="11" t="s">
        <v>18</v>
      </c>
      <c r="G18" s="19">
        <v>54401.0</v>
      </c>
      <c r="H18" s="14" t="s">
        <v>109</v>
      </c>
      <c r="I18" s="20" t="s">
        <v>110</v>
      </c>
      <c r="J18" s="16">
        <v>41549.0</v>
      </c>
      <c r="K18" s="17" t="s">
        <v>111</v>
      </c>
      <c r="L18" s="18" t="s">
        <v>112</v>
      </c>
    </row>
    <row r="19">
      <c r="A19" s="10">
        <f t="shared" si="1"/>
        <v>18</v>
      </c>
      <c r="B19" s="12" t="s">
        <v>113</v>
      </c>
      <c r="C19" s="12" t="s">
        <v>114</v>
      </c>
      <c r="D19" s="12" t="s">
        <v>115</v>
      </c>
      <c r="E19" s="12" t="s">
        <v>116</v>
      </c>
      <c r="F19" s="12" t="s">
        <v>18</v>
      </c>
      <c r="G19" s="13">
        <v>54455.0</v>
      </c>
      <c r="H19" s="12" t="s">
        <v>117</v>
      </c>
      <c r="I19" s="20" t="s">
        <v>118</v>
      </c>
      <c r="J19" s="33">
        <v>43063.0</v>
      </c>
      <c r="K19" s="17" t="s">
        <v>45</v>
      </c>
      <c r="L19" s="18">
        <v>2017.0</v>
      </c>
      <c r="M19" s="1">
        <v>2017.0</v>
      </c>
      <c r="N19" s="1">
        <v>2017.0</v>
      </c>
    </row>
    <row r="20">
      <c r="A20" s="10">
        <f t="shared" si="1"/>
        <v>19</v>
      </c>
      <c r="B20" s="12" t="s">
        <v>46</v>
      </c>
      <c r="C20" s="12" t="s">
        <v>119</v>
      </c>
      <c r="D20" s="12" t="s">
        <v>120</v>
      </c>
      <c r="E20" s="12" t="s">
        <v>29</v>
      </c>
      <c r="F20" s="12" t="s">
        <v>18</v>
      </c>
      <c r="G20" s="13">
        <v>54401.0</v>
      </c>
      <c r="H20" s="12" t="s">
        <v>121</v>
      </c>
      <c r="I20" s="34" t="s">
        <v>122</v>
      </c>
      <c r="J20" s="22">
        <v>43556.0</v>
      </c>
      <c r="K20" s="17" t="s">
        <v>123</v>
      </c>
      <c r="L20" s="18">
        <v>2019.0</v>
      </c>
      <c r="M20" s="18">
        <v>2019.0</v>
      </c>
      <c r="N20" s="18">
        <v>2019.0</v>
      </c>
    </row>
    <row r="21">
      <c r="A21" s="10">
        <f t="shared" si="1"/>
        <v>20</v>
      </c>
      <c r="B21" s="11" t="s">
        <v>124</v>
      </c>
      <c r="C21" s="11" t="s">
        <v>125</v>
      </c>
      <c r="D21" s="12" t="s">
        <v>126</v>
      </c>
      <c r="E21" s="11" t="s">
        <v>29</v>
      </c>
      <c r="F21" s="11" t="s">
        <v>18</v>
      </c>
      <c r="G21" s="19">
        <v>54401.0</v>
      </c>
      <c r="H21" s="14" t="s">
        <v>127</v>
      </c>
      <c r="I21" s="25" t="s">
        <v>128</v>
      </c>
      <c r="J21" s="35">
        <v>42963.0</v>
      </c>
      <c r="K21" s="27" t="s">
        <v>129</v>
      </c>
      <c r="L21" s="18">
        <v>2017.0</v>
      </c>
    </row>
    <row r="22">
      <c r="A22" s="10">
        <f t="shared" si="1"/>
        <v>21</v>
      </c>
      <c r="B22" s="12" t="s">
        <v>130</v>
      </c>
      <c r="C22" s="12" t="s">
        <v>131</v>
      </c>
      <c r="D22" s="12" t="s">
        <v>132</v>
      </c>
      <c r="E22" s="12" t="s">
        <v>17</v>
      </c>
      <c r="F22" s="12" t="s">
        <v>18</v>
      </c>
      <c r="G22" s="13">
        <v>54476.0</v>
      </c>
      <c r="H22" s="12" t="s">
        <v>133</v>
      </c>
      <c r="I22" s="34" t="s">
        <v>134</v>
      </c>
      <c r="J22" s="36">
        <v>43269.0</v>
      </c>
      <c r="K22" s="27" t="s">
        <v>135</v>
      </c>
      <c r="L22" s="18">
        <v>2018.0</v>
      </c>
      <c r="M22" s="1">
        <v>2018.0</v>
      </c>
      <c r="N22" s="1">
        <v>2018.0</v>
      </c>
    </row>
    <row r="23">
      <c r="A23" s="10">
        <f t="shared" si="1"/>
        <v>22</v>
      </c>
      <c r="B23" s="12" t="s">
        <v>136</v>
      </c>
      <c r="C23" s="12" t="s">
        <v>137</v>
      </c>
      <c r="D23" s="12" t="s">
        <v>138</v>
      </c>
      <c r="E23" s="12" t="s">
        <v>29</v>
      </c>
      <c r="F23" s="12" t="s">
        <v>18</v>
      </c>
      <c r="G23" s="13">
        <v>54401.0</v>
      </c>
      <c r="H23" s="12" t="s">
        <v>139</v>
      </c>
      <c r="I23" s="34" t="s">
        <v>140</v>
      </c>
      <c r="J23" s="37">
        <v>43556.0</v>
      </c>
      <c r="K23" s="17" t="s">
        <v>123</v>
      </c>
      <c r="L23" s="18">
        <v>2019.0</v>
      </c>
      <c r="M23" s="18">
        <v>2019.0</v>
      </c>
      <c r="N23" s="18">
        <v>2019.0</v>
      </c>
    </row>
    <row r="24">
      <c r="A24" s="10">
        <f t="shared" si="1"/>
        <v>23</v>
      </c>
      <c r="B24" s="12" t="s">
        <v>141</v>
      </c>
      <c r="C24" s="12" t="s">
        <v>142</v>
      </c>
      <c r="D24" s="12" t="s">
        <v>143</v>
      </c>
      <c r="E24" s="12" t="s">
        <v>29</v>
      </c>
      <c r="F24" s="12" t="s">
        <v>18</v>
      </c>
      <c r="G24" s="13">
        <v>54403.0</v>
      </c>
      <c r="H24" s="12" t="s">
        <v>144</v>
      </c>
      <c r="I24" s="34" t="s">
        <v>145</v>
      </c>
      <c r="J24" s="36">
        <v>43748.0</v>
      </c>
      <c r="K24" s="17"/>
      <c r="L24" s="18">
        <v>2019.0</v>
      </c>
      <c r="M24" s="1">
        <v>2019.0</v>
      </c>
      <c r="N24" s="1">
        <v>2019.0</v>
      </c>
    </row>
    <row r="25">
      <c r="A25" s="10">
        <f t="shared" si="1"/>
        <v>24</v>
      </c>
      <c r="B25" s="12" t="s">
        <v>91</v>
      </c>
      <c r="C25" s="12" t="s">
        <v>146</v>
      </c>
      <c r="D25" s="12" t="s">
        <v>147</v>
      </c>
      <c r="E25" s="12" t="s">
        <v>29</v>
      </c>
      <c r="F25" s="12" t="s">
        <v>18</v>
      </c>
      <c r="G25" s="13">
        <v>54401.0</v>
      </c>
      <c r="H25" s="12" t="s">
        <v>148</v>
      </c>
      <c r="I25" s="34" t="s">
        <v>149</v>
      </c>
      <c r="J25" s="36">
        <v>43881.0</v>
      </c>
      <c r="K25" s="17"/>
      <c r="L25" s="18"/>
    </row>
    <row r="26">
      <c r="A26" s="10">
        <f t="shared" si="1"/>
        <v>25</v>
      </c>
      <c r="B26" s="12" t="s">
        <v>150</v>
      </c>
      <c r="C26" s="12" t="s">
        <v>151</v>
      </c>
      <c r="D26" s="12" t="s">
        <v>152</v>
      </c>
      <c r="E26" s="12" t="s">
        <v>29</v>
      </c>
      <c r="F26" s="12" t="s">
        <v>18</v>
      </c>
      <c r="G26" s="13">
        <v>54403.0</v>
      </c>
      <c r="H26" s="12" t="s">
        <v>153</v>
      </c>
      <c r="I26" s="34" t="s">
        <v>154</v>
      </c>
      <c r="J26" s="36">
        <v>44118.0</v>
      </c>
      <c r="K26" s="17"/>
      <c r="L26" s="18">
        <v>2020.0</v>
      </c>
      <c r="M26" s="1">
        <v>2020.0</v>
      </c>
      <c r="N26" s="1">
        <v>2020.0</v>
      </c>
    </row>
    <row r="27">
      <c r="A27" s="10">
        <f t="shared" si="1"/>
        <v>26</v>
      </c>
      <c r="B27" s="12" t="s">
        <v>155</v>
      </c>
      <c r="C27" s="12" t="s">
        <v>156</v>
      </c>
      <c r="D27" s="12" t="s">
        <v>157</v>
      </c>
      <c r="E27" s="12" t="s">
        <v>116</v>
      </c>
      <c r="F27" s="12" t="s">
        <v>18</v>
      </c>
      <c r="G27" s="13">
        <v>54455.0</v>
      </c>
      <c r="H27" s="12" t="s">
        <v>158</v>
      </c>
      <c r="I27" s="34" t="s">
        <v>159</v>
      </c>
      <c r="J27" s="37">
        <v>43430.0</v>
      </c>
      <c r="K27" s="17" t="s">
        <v>45</v>
      </c>
      <c r="L27" s="18">
        <v>2018.0</v>
      </c>
      <c r="M27" s="1">
        <v>2018.0</v>
      </c>
      <c r="N27" s="1">
        <v>2018.0</v>
      </c>
    </row>
    <row r="28">
      <c r="A28" s="10">
        <f t="shared" si="1"/>
        <v>27</v>
      </c>
      <c r="B28" s="11" t="s">
        <v>160</v>
      </c>
      <c r="C28" s="11" t="s">
        <v>161</v>
      </c>
      <c r="D28" s="12" t="s">
        <v>162</v>
      </c>
      <c r="E28" s="12" t="s">
        <v>17</v>
      </c>
      <c r="F28" s="11" t="s">
        <v>18</v>
      </c>
      <c r="G28" s="13">
        <v>54476.0</v>
      </c>
      <c r="H28" s="14" t="s">
        <v>163</v>
      </c>
      <c r="I28" s="25" t="str">
        <f>HYPERLINK("mailto:kortney.weilep@gmail.com","kortney.weilep@gmail.com")</f>
        <v>kortney.weilep@gmail.com</v>
      </c>
      <c r="J28" s="35">
        <v>42606.0</v>
      </c>
      <c r="K28" s="17" t="s">
        <v>164</v>
      </c>
      <c r="L28" s="18">
        <v>2016.0</v>
      </c>
    </row>
    <row r="29">
      <c r="A29" s="10">
        <f t="shared" si="1"/>
        <v>28</v>
      </c>
      <c r="B29" s="11" t="s">
        <v>165</v>
      </c>
      <c r="C29" s="11" t="s">
        <v>166</v>
      </c>
      <c r="D29" s="12" t="s">
        <v>167</v>
      </c>
      <c r="E29" s="12" t="s">
        <v>168</v>
      </c>
      <c r="F29" s="11" t="s">
        <v>18</v>
      </c>
      <c r="G29" s="13">
        <v>54448.0</v>
      </c>
      <c r="H29" s="14" t="s">
        <v>169</v>
      </c>
      <c r="I29" s="25" t="str">
        <f>HYPERLINK("mailto:nancycoleen@yahoo.com","nancycoleen@yahoo.com")</f>
        <v>nancycoleen@yahoo.com</v>
      </c>
      <c r="J29" s="35">
        <v>42410.0</v>
      </c>
      <c r="K29" s="17" t="s">
        <v>51</v>
      </c>
      <c r="L29" s="18">
        <v>2016.0</v>
      </c>
    </row>
    <row r="30">
      <c r="A30" s="10">
        <f t="shared" si="1"/>
        <v>29</v>
      </c>
      <c r="B30" s="11" t="s">
        <v>170</v>
      </c>
      <c r="C30" s="11" t="s">
        <v>171</v>
      </c>
      <c r="D30" s="11" t="s">
        <v>172</v>
      </c>
      <c r="E30" s="11" t="s">
        <v>73</v>
      </c>
      <c r="F30" s="11" t="s">
        <v>18</v>
      </c>
      <c r="G30" s="19">
        <v>54455.0</v>
      </c>
      <c r="H30" s="14" t="s">
        <v>173</v>
      </c>
      <c r="I30" s="25" t="str">
        <f>HYPERLINK("mailto:cwimmer80@gmail.com","cwimmer80@gmail.com")</f>
        <v>cwimmer80@gmail.com</v>
      </c>
      <c r="J30" s="35">
        <v>42075.0</v>
      </c>
      <c r="K30" s="17" t="s">
        <v>25</v>
      </c>
      <c r="L30" s="18">
        <v>2015.0</v>
      </c>
    </row>
    <row r="31">
      <c r="A31" s="10">
        <f t="shared" si="1"/>
        <v>30</v>
      </c>
      <c r="B31" s="11" t="s">
        <v>33</v>
      </c>
      <c r="C31" s="11" t="s">
        <v>174</v>
      </c>
      <c r="D31" s="11" t="s">
        <v>175</v>
      </c>
      <c r="E31" s="11" t="s">
        <v>176</v>
      </c>
      <c r="F31" s="11" t="s">
        <v>18</v>
      </c>
      <c r="G31" s="19">
        <v>54471.0</v>
      </c>
      <c r="H31" s="14" t="s">
        <v>177</v>
      </c>
      <c r="I31" s="25" t="s">
        <v>178</v>
      </c>
      <c r="J31" s="35">
        <v>41531.0</v>
      </c>
      <c r="K31" s="17" t="s">
        <v>86</v>
      </c>
      <c r="L31" s="18" t="s">
        <v>112</v>
      </c>
      <c r="M31" s="18" t="s">
        <v>69</v>
      </c>
      <c r="N31" s="1">
        <v>2017.0</v>
      </c>
    </row>
    <row r="32">
      <c r="A32" s="10">
        <f t="shared" si="1"/>
        <v>31</v>
      </c>
      <c r="B32" s="11" t="s">
        <v>179</v>
      </c>
      <c r="C32" s="11" t="s">
        <v>180</v>
      </c>
      <c r="D32" s="11" t="s">
        <v>181</v>
      </c>
      <c r="E32" s="11" t="s">
        <v>17</v>
      </c>
      <c r="F32" s="11" t="s">
        <v>18</v>
      </c>
      <c r="G32" s="19">
        <v>54476.0</v>
      </c>
      <c r="H32" s="14" t="s">
        <v>182</v>
      </c>
      <c r="I32" s="25" t="s">
        <v>183</v>
      </c>
      <c r="J32" s="35">
        <v>41766.0</v>
      </c>
      <c r="K32" s="17" t="s">
        <v>61</v>
      </c>
      <c r="L32" s="18">
        <v>2014.0</v>
      </c>
    </row>
    <row r="33">
      <c r="G33" s="38"/>
    </row>
    <row r="34">
      <c r="G34" s="38"/>
    </row>
    <row r="35">
      <c r="B35" s="39" t="s">
        <v>14</v>
      </c>
      <c r="C35" s="40" t="s">
        <v>19</v>
      </c>
      <c r="G35" s="38"/>
    </row>
    <row r="36">
      <c r="B36" s="39" t="s">
        <v>21</v>
      </c>
      <c r="C36" s="40" t="s">
        <v>24</v>
      </c>
      <c r="G36" s="38"/>
    </row>
    <row r="37">
      <c r="B37" s="10" t="s">
        <v>26</v>
      </c>
      <c r="C37" s="10" t="s">
        <v>30</v>
      </c>
      <c r="G37" s="38"/>
    </row>
    <row r="38">
      <c r="B38" s="10" t="s">
        <v>33</v>
      </c>
      <c r="C38" s="10" t="s">
        <v>37</v>
      </c>
      <c r="G38" s="38"/>
    </row>
    <row r="39">
      <c r="B39" s="39" t="s">
        <v>40</v>
      </c>
      <c r="C39" s="40" t="s">
        <v>44</v>
      </c>
      <c r="G39" s="38"/>
    </row>
    <row r="40">
      <c r="B40" s="10" t="s">
        <v>46</v>
      </c>
      <c r="C40" s="10" t="s">
        <v>49</v>
      </c>
      <c r="G40" s="38"/>
    </row>
    <row r="41">
      <c r="B41" s="39" t="s">
        <v>57</v>
      </c>
      <c r="C41" s="40" t="s">
        <v>60</v>
      </c>
      <c r="G41" s="38"/>
    </row>
    <row r="42">
      <c r="B42" s="39" t="s">
        <v>62</v>
      </c>
      <c r="C42" s="40" t="s">
        <v>66</v>
      </c>
      <c r="G42" s="38"/>
    </row>
    <row r="43">
      <c r="B43" s="10" t="s">
        <v>70</v>
      </c>
      <c r="C43" s="10" t="s">
        <v>74</v>
      </c>
      <c r="G43" s="38"/>
    </row>
    <row r="44">
      <c r="B44" s="10" t="s">
        <v>76</v>
      </c>
      <c r="C44" s="10" t="s">
        <v>79</v>
      </c>
      <c r="G44" s="38"/>
    </row>
    <row r="45">
      <c r="B45" s="39" t="s">
        <v>81</v>
      </c>
      <c r="C45" s="40" t="s">
        <v>84</v>
      </c>
      <c r="G45" s="38"/>
    </row>
    <row r="46">
      <c r="B46" s="39" t="s">
        <v>87</v>
      </c>
      <c r="C46" s="40" t="s">
        <v>90</v>
      </c>
      <c r="G46" s="38"/>
    </row>
    <row r="47">
      <c r="B47" s="41" t="s">
        <v>91</v>
      </c>
      <c r="C47" s="42" t="s">
        <v>94</v>
      </c>
      <c r="G47" s="38"/>
    </row>
    <row r="48">
      <c r="B48" s="10" t="s">
        <v>184</v>
      </c>
      <c r="C48" s="10" t="s">
        <v>185</v>
      </c>
      <c r="G48" s="38"/>
    </row>
    <row r="49">
      <c r="B49" s="10" t="s">
        <v>96</v>
      </c>
      <c r="C49" s="10" t="s">
        <v>99</v>
      </c>
      <c r="G49" s="38"/>
    </row>
    <row r="50">
      <c r="B50" s="39" t="s">
        <v>106</v>
      </c>
      <c r="C50" s="40" t="s">
        <v>109</v>
      </c>
      <c r="G50" s="38"/>
    </row>
    <row r="51">
      <c r="B51" s="10" t="s">
        <v>113</v>
      </c>
      <c r="C51" s="10" t="s">
        <v>117</v>
      </c>
      <c r="G51" s="38"/>
    </row>
    <row r="52">
      <c r="B52" s="10" t="s">
        <v>46</v>
      </c>
      <c r="C52" s="10" t="s">
        <v>121</v>
      </c>
      <c r="G52" s="38"/>
    </row>
    <row r="53">
      <c r="B53" s="10" t="s">
        <v>186</v>
      </c>
      <c r="C53" s="10" t="s">
        <v>187</v>
      </c>
      <c r="G53" s="38"/>
    </row>
    <row r="54">
      <c r="B54" s="39" t="s">
        <v>124</v>
      </c>
      <c r="C54" s="40" t="s">
        <v>127</v>
      </c>
      <c r="G54" s="38"/>
    </row>
    <row r="55">
      <c r="B55" s="10" t="s">
        <v>130</v>
      </c>
      <c r="C55" s="10" t="s">
        <v>133</v>
      </c>
      <c r="G55" s="38"/>
    </row>
    <row r="56">
      <c r="B56" s="10" t="s">
        <v>136</v>
      </c>
      <c r="C56" s="10" t="s">
        <v>139</v>
      </c>
      <c r="G56" s="38"/>
    </row>
    <row r="57">
      <c r="B57" s="10" t="s">
        <v>141</v>
      </c>
      <c r="C57" s="10" t="s">
        <v>144</v>
      </c>
      <c r="G57" s="38"/>
    </row>
    <row r="58">
      <c r="B58" s="10" t="s">
        <v>188</v>
      </c>
      <c r="C58" s="10" t="s">
        <v>189</v>
      </c>
      <c r="G58" s="38"/>
    </row>
    <row r="59">
      <c r="B59" s="10" t="s">
        <v>91</v>
      </c>
      <c r="C59" s="10" t="s">
        <v>148</v>
      </c>
      <c r="G59" s="38"/>
    </row>
    <row r="60">
      <c r="B60" s="10" t="s">
        <v>150</v>
      </c>
      <c r="C60" s="10" t="s">
        <v>153</v>
      </c>
      <c r="G60" s="38"/>
    </row>
    <row r="61">
      <c r="B61" s="10" t="s">
        <v>190</v>
      </c>
      <c r="C61" s="10" t="s">
        <v>191</v>
      </c>
      <c r="G61" s="38"/>
    </row>
    <row r="62">
      <c r="B62" s="10" t="s">
        <v>192</v>
      </c>
      <c r="C62" s="10" t="s">
        <v>193</v>
      </c>
      <c r="G62" s="38"/>
    </row>
    <row r="63">
      <c r="B63" s="10" t="s">
        <v>155</v>
      </c>
      <c r="C63" s="10" t="s">
        <v>158</v>
      </c>
      <c r="G63" s="38"/>
    </row>
    <row r="64">
      <c r="B64" s="39" t="s">
        <v>160</v>
      </c>
      <c r="C64" s="40" t="s">
        <v>163</v>
      </c>
      <c r="G64" s="38"/>
    </row>
    <row r="65">
      <c r="B65" s="39" t="s">
        <v>165</v>
      </c>
      <c r="C65" s="40" t="s">
        <v>169</v>
      </c>
      <c r="G65" s="38"/>
    </row>
    <row r="66">
      <c r="B66" s="39" t="s">
        <v>170</v>
      </c>
      <c r="C66" s="40" t="s">
        <v>173</v>
      </c>
      <c r="G66" s="38"/>
    </row>
    <row r="67">
      <c r="B67" s="39" t="s">
        <v>33</v>
      </c>
      <c r="C67" s="40" t="s">
        <v>177</v>
      </c>
      <c r="G67" s="38"/>
    </row>
    <row r="68">
      <c r="B68" s="39" t="s">
        <v>179</v>
      </c>
      <c r="C68" s="40" t="s">
        <v>182</v>
      </c>
      <c r="G68" s="38"/>
    </row>
    <row r="69">
      <c r="G69" s="38"/>
    </row>
    <row r="70">
      <c r="G70" s="38"/>
    </row>
    <row r="71">
      <c r="G71" s="38"/>
    </row>
    <row r="72">
      <c r="G72" s="38"/>
    </row>
    <row r="73">
      <c r="G73" s="38"/>
    </row>
    <row r="74">
      <c r="G74" s="38"/>
    </row>
    <row r="75">
      <c r="G75" s="38"/>
    </row>
    <row r="76">
      <c r="G76" s="38"/>
    </row>
    <row r="77">
      <c r="G77" s="38"/>
    </row>
    <row r="78">
      <c r="G78" s="38"/>
    </row>
    <row r="79">
      <c r="G79" s="38"/>
    </row>
    <row r="80">
      <c r="G80" s="38"/>
    </row>
    <row r="81">
      <c r="G81" s="38"/>
    </row>
    <row r="82">
      <c r="G82" s="38"/>
    </row>
    <row r="83">
      <c r="G83" s="38"/>
    </row>
    <row r="84">
      <c r="G84" s="38"/>
    </row>
    <row r="85">
      <c r="G85" s="38"/>
    </row>
    <row r="86">
      <c r="G86" s="38"/>
    </row>
    <row r="87">
      <c r="G87" s="38"/>
    </row>
    <row r="88">
      <c r="G88" s="38"/>
    </row>
    <row r="89">
      <c r="G89" s="38"/>
    </row>
    <row r="90">
      <c r="G90" s="38"/>
    </row>
    <row r="91">
      <c r="G91" s="38"/>
    </row>
    <row r="92">
      <c r="G92" s="38"/>
    </row>
    <row r="93">
      <c r="G93" s="38"/>
    </row>
    <row r="94">
      <c r="G94" s="38"/>
    </row>
    <row r="95">
      <c r="G95" s="38"/>
    </row>
    <row r="96">
      <c r="G96" s="38"/>
    </row>
    <row r="97">
      <c r="G97" s="38"/>
    </row>
    <row r="98">
      <c r="G98" s="38"/>
    </row>
    <row r="99">
      <c r="G99" s="38"/>
    </row>
    <row r="100">
      <c r="G100" s="38"/>
    </row>
    <row r="101">
      <c r="G101" s="38"/>
    </row>
    <row r="102">
      <c r="G102" s="38"/>
    </row>
    <row r="103">
      <c r="G103" s="38"/>
    </row>
    <row r="104">
      <c r="G104" s="38"/>
    </row>
    <row r="105">
      <c r="G105" s="38"/>
    </row>
    <row r="106">
      <c r="G106" s="38"/>
    </row>
    <row r="107">
      <c r="G107" s="38"/>
    </row>
    <row r="108">
      <c r="G108" s="38"/>
    </row>
    <row r="109">
      <c r="G109" s="38"/>
    </row>
    <row r="110">
      <c r="G110" s="38"/>
    </row>
    <row r="111">
      <c r="G111" s="38"/>
    </row>
    <row r="112">
      <c r="G112" s="38"/>
    </row>
    <row r="113">
      <c r="G113" s="38"/>
    </row>
    <row r="114">
      <c r="G114" s="38"/>
    </row>
    <row r="115">
      <c r="G115" s="38"/>
    </row>
    <row r="116">
      <c r="G116" s="38"/>
    </row>
    <row r="117">
      <c r="G117" s="38"/>
    </row>
    <row r="118">
      <c r="G118" s="38"/>
    </row>
    <row r="119">
      <c r="G119" s="38"/>
    </row>
    <row r="120">
      <c r="G120" s="38"/>
    </row>
    <row r="121">
      <c r="G121" s="38"/>
    </row>
    <row r="122">
      <c r="G122" s="38"/>
    </row>
    <row r="123">
      <c r="G123" s="38"/>
    </row>
    <row r="124">
      <c r="G124" s="38"/>
    </row>
    <row r="125">
      <c r="G125" s="38"/>
    </row>
    <row r="126">
      <c r="G126" s="38"/>
    </row>
    <row r="127">
      <c r="G127" s="38"/>
    </row>
    <row r="128">
      <c r="G128" s="38"/>
    </row>
    <row r="129">
      <c r="G129" s="38"/>
    </row>
    <row r="130">
      <c r="G130" s="38"/>
    </row>
    <row r="131">
      <c r="G131" s="38"/>
    </row>
    <row r="132">
      <c r="G132" s="38"/>
    </row>
    <row r="133">
      <c r="G133" s="38"/>
    </row>
    <row r="134">
      <c r="G134" s="38"/>
    </row>
    <row r="135">
      <c r="G135" s="38"/>
    </row>
    <row r="136">
      <c r="G136" s="38"/>
    </row>
    <row r="137">
      <c r="G137" s="38"/>
    </row>
    <row r="138">
      <c r="G138" s="38"/>
    </row>
    <row r="139">
      <c r="G139" s="38"/>
    </row>
    <row r="140">
      <c r="G140" s="38"/>
    </row>
    <row r="141">
      <c r="G141" s="38"/>
    </row>
    <row r="142">
      <c r="G142" s="38"/>
    </row>
    <row r="143">
      <c r="G143" s="38"/>
    </row>
    <row r="144">
      <c r="G144" s="38"/>
    </row>
    <row r="145">
      <c r="G145" s="38"/>
    </row>
    <row r="146">
      <c r="G146" s="38"/>
    </row>
    <row r="147">
      <c r="G147" s="38"/>
    </row>
    <row r="148">
      <c r="G148" s="38"/>
    </row>
    <row r="149">
      <c r="G149" s="38"/>
    </row>
    <row r="150">
      <c r="G150" s="38"/>
    </row>
    <row r="151">
      <c r="G151" s="38"/>
    </row>
    <row r="152">
      <c r="G152" s="38"/>
    </row>
    <row r="153">
      <c r="G153" s="38"/>
    </row>
    <row r="154">
      <c r="G154" s="38"/>
    </row>
    <row r="155">
      <c r="G155" s="38"/>
    </row>
    <row r="156">
      <c r="G156" s="38"/>
    </row>
    <row r="157">
      <c r="G157" s="38"/>
    </row>
    <row r="158">
      <c r="G158" s="38"/>
    </row>
    <row r="159">
      <c r="G159" s="38"/>
    </row>
    <row r="160">
      <c r="G160" s="38"/>
    </row>
    <row r="161">
      <c r="G161" s="38"/>
    </row>
    <row r="162">
      <c r="G162" s="38"/>
    </row>
    <row r="163">
      <c r="G163" s="38"/>
    </row>
    <row r="164">
      <c r="G164" s="38"/>
    </row>
    <row r="165">
      <c r="G165" s="38"/>
    </row>
    <row r="166">
      <c r="G166" s="38"/>
    </row>
    <row r="167">
      <c r="G167" s="38"/>
    </row>
    <row r="168">
      <c r="G168" s="38"/>
    </row>
    <row r="169">
      <c r="G169" s="38"/>
    </row>
    <row r="170">
      <c r="G170" s="38"/>
    </row>
    <row r="171">
      <c r="G171" s="38"/>
    </row>
    <row r="172">
      <c r="G172" s="38"/>
    </row>
    <row r="173">
      <c r="G173" s="38"/>
    </row>
    <row r="174">
      <c r="G174" s="38"/>
    </row>
    <row r="175">
      <c r="G175" s="38"/>
    </row>
    <row r="176">
      <c r="G176" s="38"/>
    </row>
    <row r="177">
      <c r="G177" s="38"/>
    </row>
    <row r="178">
      <c r="G178" s="38"/>
    </row>
    <row r="179">
      <c r="G179" s="38"/>
    </row>
    <row r="180">
      <c r="G180" s="38"/>
    </row>
    <row r="181">
      <c r="G181" s="38"/>
    </row>
    <row r="182">
      <c r="G182" s="38"/>
    </row>
    <row r="183">
      <c r="G183" s="38"/>
    </row>
    <row r="184">
      <c r="G184" s="38"/>
    </row>
    <row r="185">
      <c r="G185" s="38"/>
    </row>
    <row r="186">
      <c r="G186" s="38"/>
    </row>
    <row r="187">
      <c r="G187" s="38"/>
    </row>
    <row r="188">
      <c r="G188" s="38"/>
    </row>
    <row r="189">
      <c r="G189" s="38"/>
    </row>
    <row r="190">
      <c r="G190" s="38"/>
    </row>
    <row r="191">
      <c r="G191" s="38"/>
    </row>
    <row r="192">
      <c r="G192" s="38"/>
    </row>
    <row r="193">
      <c r="G193" s="38"/>
    </row>
    <row r="194">
      <c r="G194" s="38"/>
    </row>
    <row r="195">
      <c r="G195" s="38"/>
    </row>
    <row r="196">
      <c r="G196" s="38"/>
    </row>
    <row r="197">
      <c r="G197" s="38"/>
    </row>
    <row r="198">
      <c r="G198" s="38"/>
    </row>
    <row r="199">
      <c r="G199" s="38"/>
    </row>
    <row r="200">
      <c r="G200" s="38"/>
    </row>
    <row r="201">
      <c r="G201" s="38"/>
    </row>
    <row r="202">
      <c r="G202" s="38"/>
    </row>
    <row r="203">
      <c r="G203" s="38"/>
    </row>
    <row r="204">
      <c r="G204" s="38"/>
    </row>
    <row r="205">
      <c r="G205" s="38"/>
    </row>
    <row r="206">
      <c r="G206" s="38"/>
    </row>
    <row r="207">
      <c r="G207" s="38"/>
    </row>
    <row r="208">
      <c r="G208" s="38"/>
    </row>
    <row r="209">
      <c r="G209" s="38"/>
    </row>
    <row r="210">
      <c r="G210" s="38"/>
    </row>
    <row r="211">
      <c r="G211" s="38"/>
    </row>
    <row r="212">
      <c r="G212" s="38"/>
    </row>
    <row r="213">
      <c r="G213" s="38"/>
    </row>
    <row r="214">
      <c r="G214" s="38"/>
    </row>
    <row r="215">
      <c r="G215" s="38"/>
    </row>
    <row r="216">
      <c r="G216" s="38"/>
    </row>
    <row r="217">
      <c r="G217" s="38"/>
    </row>
    <row r="218">
      <c r="G218" s="38"/>
    </row>
    <row r="219">
      <c r="G219" s="38"/>
    </row>
    <row r="220">
      <c r="G220" s="38"/>
    </row>
    <row r="221">
      <c r="G221" s="38"/>
    </row>
    <row r="222">
      <c r="G222" s="38"/>
    </row>
    <row r="223">
      <c r="G223" s="38"/>
    </row>
    <row r="224">
      <c r="G224" s="38"/>
    </row>
    <row r="225">
      <c r="G225" s="38"/>
    </row>
    <row r="226">
      <c r="G226" s="38"/>
    </row>
    <row r="227">
      <c r="G227" s="38"/>
    </row>
    <row r="228">
      <c r="G228" s="38"/>
    </row>
    <row r="229">
      <c r="G229" s="38"/>
    </row>
    <row r="230">
      <c r="G230" s="38"/>
    </row>
    <row r="231">
      <c r="G231" s="38"/>
    </row>
    <row r="232">
      <c r="G232" s="38"/>
    </row>
    <row r="233">
      <c r="G233" s="38"/>
    </row>
    <row r="234">
      <c r="G234" s="38"/>
    </row>
    <row r="235">
      <c r="G235" s="38"/>
    </row>
    <row r="236">
      <c r="G236" s="38"/>
    </row>
    <row r="237">
      <c r="G237" s="38"/>
    </row>
    <row r="238">
      <c r="G238" s="38"/>
    </row>
    <row r="239">
      <c r="G239" s="38"/>
    </row>
    <row r="240">
      <c r="G240" s="38"/>
    </row>
    <row r="241">
      <c r="G241" s="38"/>
    </row>
    <row r="242">
      <c r="G242" s="38"/>
    </row>
    <row r="243">
      <c r="G243" s="38"/>
    </row>
    <row r="244">
      <c r="G244" s="38"/>
    </row>
    <row r="245">
      <c r="G245" s="38"/>
    </row>
    <row r="246">
      <c r="G246" s="38"/>
    </row>
    <row r="247">
      <c r="G247" s="38"/>
    </row>
    <row r="248">
      <c r="G248" s="38"/>
    </row>
    <row r="249">
      <c r="G249" s="38"/>
    </row>
    <row r="250">
      <c r="G250" s="38"/>
    </row>
    <row r="251">
      <c r="G251" s="38"/>
    </row>
    <row r="252">
      <c r="G252" s="38"/>
    </row>
    <row r="253">
      <c r="G253" s="38"/>
    </row>
    <row r="254">
      <c r="G254" s="38"/>
    </row>
    <row r="255">
      <c r="G255" s="38"/>
    </row>
    <row r="256">
      <c r="G256" s="38"/>
    </row>
    <row r="257">
      <c r="G257" s="38"/>
    </row>
    <row r="258">
      <c r="G258" s="38"/>
    </row>
    <row r="259">
      <c r="G259" s="38"/>
    </row>
    <row r="260">
      <c r="G260" s="38"/>
    </row>
    <row r="261">
      <c r="G261" s="38"/>
    </row>
    <row r="262">
      <c r="G262" s="38"/>
    </row>
    <row r="263">
      <c r="G263" s="38"/>
    </row>
    <row r="264">
      <c r="G264" s="38"/>
    </row>
    <row r="265">
      <c r="G265" s="38"/>
    </row>
    <row r="266">
      <c r="G266" s="38"/>
    </row>
    <row r="267">
      <c r="G267" s="38"/>
    </row>
    <row r="268">
      <c r="G268" s="38"/>
    </row>
    <row r="269">
      <c r="G269" s="38"/>
    </row>
    <row r="270">
      <c r="G270" s="38"/>
    </row>
    <row r="271">
      <c r="G271" s="38"/>
    </row>
    <row r="272">
      <c r="G272" s="38"/>
    </row>
    <row r="273">
      <c r="G273" s="38"/>
    </row>
    <row r="274">
      <c r="G274" s="38"/>
    </row>
    <row r="275">
      <c r="G275" s="38"/>
    </row>
    <row r="276">
      <c r="G276" s="38"/>
    </row>
    <row r="277">
      <c r="G277" s="38"/>
    </row>
    <row r="278">
      <c r="G278" s="38"/>
    </row>
    <row r="279">
      <c r="G279" s="38"/>
    </row>
    <row r="280">
      <c r="G280" s="38"/>
    </row>
    <row r="281">
      <c r="G281" s="38"/>
    </row>
    <row r="282">
      <c r="G282" s="38"/>
    </row>
    <row r="283">
      <c r="G283" s="38"/>
    </row>
    <row r="284">
      <c r="G284" s="38"/>
    </row>
    <row r="285">
      <c r="G285" s="38"/>
    </row>
    <row r="286">
      <c r="G286" s="38"/>
    </row>
    <row r="287">
      <c r="G287" s="38"/>
    </row>
    <row r="288">
      <c r="G288" s="38"/>
    </row>
    <row r="289">
      <c r="G289" s="38"/>
    </row>
    <row r="290">
      <c r="G290" s="38"/>
    </row>
    <row r="291">
      <c r="G291" s="38"/>
    </row>
    <row r="292">
      <c r="G292" s="38"/>
    </row>
    <row r="293">
      <c r="G293" s="38"/>
    </row>
    <row r="294">
      <c r="G294" s="38"/>
    </row>
    <row r="295">
      <c r="G295" s="38"/>
    </row>
    <row r="296">
      <c r="G296" s="38"/>
    </row>
    <row r="297">
      <c r="G297" s="38"/>
    </row>
    <row r="298">
      <c r="G298" s="38"/>
    </row>
    <row r="299">
      <c r="G299" s="38"/>
    </row>
    <row r="300">
      <c r="G300" s="38"/>
    </row>
    <row r="301">
      <c r="G301" s="38"/>
    </row>
    <row r="302">
      <c r="G302" s="38"/>
    </row>
    <row r="303">
      <c r="G303" s="38"/>
    </row>
    <row r="304">
      <c r="G304" s="38"/>
    </row>
    <row r="305">
      <c r="G305" s="38"/>
    </row>
    <row r="306">
      <c r="G306" s="38"/>
    </row>
    <row r="307">
      <c r="G307" s="38"/>
    </row>
    <row r="308">
      <c r="G308" s="38"/>
    </row>
    <row r="309">
      <c r="G309" s="38"/>
    </row>
    <row r="310">
      <c r="G310" s="38"/>
    </row>
    <row r="311">
      <c r="G311" s="38"/>
    </row>
    <row r="312">
      <c r="G312" s="38"/>
    </row>
    <row r="313">
      <c r="G313" s="38"/>
    </row>
    <row r="314">
      <c r="G314" s="38"/>
    </row>
    <row r="315">
      <c r="G315" s="38"/>
    </row>
    <row r="316">
      <c r="G316" s="38"/>
    </row>
    <row r="317">
      <c r="G317" s="38"/>
    </row>
    <row r="318">
      <c r="G318" s="38"/>
    </row>
    <row r="319">
      <c r="G319" s="38"/>
    </row>
    <row r="320">
      <c r="G320" s="38"/>
    </row>
    <row r="321">
      <c r="G321" s="38"/>
    </row>
    <row r="322">
      <c r="G322" s="38"/>
    </row>
    <row r="323">
      <c r="G323" s="38"/>
    </row>
    <row r="324">
      <c r="G324" s="38"/>
    </row>
    <row r="325">
      <c r="G325" s="38"/>
    </row>
    <row r="326">
      <c r="G326" s="38"/>
    </row>
    <row r="327">
      <c r="G327" s="38"/>
    </row>
    <row r="328">
      <c r="G328" s="38"/>
    </row>
    <row r="329">
      <c r="G329" s="38"/>
    </row>
    <row r="330">
      <c r="G330" s="38"/>
    </row>
    <row r="331">
      <c r="G331" s="38"/>
    </row>
    <row r="332">
      <c r="G332" s="38"/>
    </row>
    <row r="333">
      <c r="G333" s="38"/>
    </row>
    <row r="334">
      <c r="G334" s="38"/>
    </row>
    <row r="335">
      <c r="G335" s="38"/>
    </row>
    <row r="336">
      <c r="G336" s="38"/>
    </row>
    <row r="337">
      <c r="G337" s="38"/>
    </row>
    <row r="338">
      <c r="G338" s="38"/>
    </row>
    <row r="339">
      <c r="G339" s="38"/>
    </row>
    <row r="340">
      <c r="G340" s="38"/>
    </row>
    <row r="341">
      <c r="G341" s="38"/>
    </row>
    <row r="342">
      <c r="G342" s="38"/>
    </row>
    <row r="343">
      <c r="G343" s="38"/>
    </row>
    <row r="344">
      <c r="G344" s="38"/>
    </row>
    <row r="345">
      <c r="G345" s="38"/>
    </row>
    <row r="346">
      <c r="G346" s="38"/>
    </row>
    <row r="347">
      <c r="G347" s="38"/>
    </row>
    <row r="348">
      <c r="G348" s="38"/>
    </row>
    <row r="349">
      <c r="G349" s="38"/>
    </row>
    <row r="350">
      <c r="G350" s="38"/>
    </row>
    <row r="351">
      <c r="G351" s="38"/>
    </row>
    <row r="352">
      <c r="G352" s="38"/>
    </row>
    <row r="353">
      <c r="G353" s="38"/>
    </row>
    <row r="354">
      <c r="G354" s="38"/>
    </row>
    <row r="355">
      <c r="G355" s="38"/>
    </row>
    <row r="356">
      <c r="G356" s="38"/>
    </row>
    <row r="357">
      <c r="G357" s="38"/>
    </row>
    <row r="358">
      <c r="G358" s="38"/>
    </row>
    <row r="359">
      <c r="G359" s="38"/>
    </row>
    <row r="360">
      <c r="G360" s="38"/>
    </row>
    <row r="361">
      <c r="G361" s="38"/>
    </row>
    <row r="362">
      <c r="G362" s="38"/>
    </row>
    <row r="363">
      <c r="G363" s="38"/>
    </row>
    <row r="364">
      <c r="G364" s="38"/>
    </row>
    <row r="365">
      <c r="G365" s="38"/>
    </row>
    <row r="366">
      <c r="G366" s="38"/>
    </row>
    <row r="367">
      <c r="G367" s="38"/>
    </row>
    <row r="368">
      <c r="G368" s="38"/>
    </row>
    <row r="369">
      <c r="G369" s="38"/>
    </row>
    <row r="370">
      <c r="G370" s="38"/>
    </row>
    <row r="371">
      <c r="G371" s="38"/>
    </row>
    <row r="372">
      <c r="G372" s="38"/>
    </row>
    <row r="373">
      <c r="G373" s="38"/>
    </row>
    <row r="374">
      <c r="G374" s="38"/>
    </row>
    <row r="375">
      <c r="G375" s="38"/>
    </row>
    <row r="376">
      <c r="G376" s="38"/>
    </row>
    <row r="377">
      <c r="G377" s="38"/>
    </row>
    <row r="378">
      <c r="G378" s="38"/>
    </row>
    <row r="379">
      <c r="G379" s="38"/>
    </row>
    <row r="380">
      <c r="G380" s="38"/>
    </row>
    <row r="381">
      <c r="G381" s="38"/>
    </row>
    <row r="382">
      <c r="G382" s="38"/>
    </row>
    <row r="383">
      <c r="G383" s="38"/>
    </row>
    <row r="384">
      <c r="G384" s="38"/>
    </row>
    <row r="385">
      <c r="G385" s="38"/>
    </row>
    <row r="386">
      <c r="G386" s="38"/>
    </row>
    <row r="387">
      <c r="G387" s="38"/>
    </row>
    <row r="388">
      <c r="G388" s="38"/>
    </row>
    <row r="389">
      <c r="G389" s="38"/>
    </row>
    <row r="390">
      <c r="G390" s="38"/>
    </row>
    <row r="391">
      <c r="G391" s="38"/>
    </row>
    <row r="392">
      <c r="G392" s="38"/>
    </row>
    <row r="393">
      <c r="G393" s="38"/>
    </row>
    <row r="394">
      <c r="G394" s="38"/>
    </row>
    <row r="395">
      <c r="G395" s="38"/>
    </row>
    <row r="396">
      <c r="G396" s="38"/>
    </row>
    <row r="397">
      <c r="G397" s="38"/>
    </row>
    <row r="398">
      <c r="G398" s="38"/>
    </row>
    <row r="399">
      <c r="G399" s="38"/>
    </row>
    <row r="400">
      <c r="G400" s="38"/>
    </row>
    <row r="401">
      <c r="G401" s="38"/>
    </row>
    <row r="402">
      <c r="G402" s="38"/>
    </row>
    <row r="403">
      <c r="G403" s="38"/>
    </row>
    <row r="404">
      <c r="G404" s="38"/>
    </row>
    <row r="405">
      <c r="G405" s="38"/>
    </row>
    <row r="406">
      <c r="G406" s="38"/>
    </row>
    <row r="407">
      <c r="G407" s="38"/>
    </row>
    <row r="408">
      <c r="G408" s="38"/>
    </row>
    <row r="409">
      <c r="G409" s="38"/>
    </row>
    <row r="410">
      <c r="G410" s="38"/>
    </row>
    <row r="411">
      <c r="G411" s="38"/>
    </row>
    <row r="412">
      <c r="G412" s="38"/>
    </row>
    <row r="413">
      <c r="G413" s="38"/>
    </row>
    <row r="414">
      <c r="G414" s="38"/>
    </row>
    <row r="415">
      <c r="G415" s="38"/>
    </row>
    <row r="416">
      <c r="G416" s="38"/>
    </row>
    <row r="417">
      <c r="G417" s="38"/>
    </row>
    <row r="418">
      <c r="G418" s="38"/>
    </row>
    <row r="419">
      <c r="G419" s="38"/>
    </row>
    <row r="420">
      <c r="G420" s="38"/>
    </row>
    <row r="421">
      <c r="G421" s="38"/>
    </row>
    <row r="422">
      <c r="G422" s="38"/>
    </row>
    <row r="423">
      <c r="G423" s="38"/>
    </row>
    <row r="424">
      <c r="G424" s="38"/>
    </row>
    <row r="425">
      <c r="G425" s="38"/>
    </row>
    <row r="426">
      <c r="G426" s="38"/>
    </row>
    <row r="427">
      <c r="G427" s="38"/>
    </row>
    <row r="428">
      <c r="G428" s="38"/>
    </row>
    <row r="429">
      <c r="G429" s="38"/>
    </row>
    <row r="430">
      <c r="G430" s="38"/>
    </row>
    <row r="431">
      <c r="G431" s="38"/>
    </row>
    <row r="432">
      <c r="G432" s="38"/>
    </row>
    <row r="433">
      <c r="G433" s="38"/>
    </row>
    <row r="434">
      <c r="G434" s="38"/>
    </row>
    <row r="435">
      <c r="G435" s="38"/>
    </row>
    <row r="436">
      <c r="G436" s="38"/>
    </row>
    <row r="437">
      <c r="G437" s="38"/>
    </row>
    <row r="438">
      <c r="G438" s="38"/>
    </row>
    <row r="439">
      <c r="G439" s="38"/>
    </row>
    <row r="440">
      <c r="G440" s="38"/>
    </row>
    <row r="441">
      <c r="G441" s="38"/>
    </row>
    <row r="442">
      <c r="G442" s="38"/>
    </row>
    <row r="443">
      <c r="G443" s="38"/>
    </row>
    <row r="444">
      <c r="G444" s="38"/>
    </row>
    <row r="445">
      <c r="G445" s="38"/>
    </row>
    <row r="446">
      <c r="G446" s="38"/>
    </row>
    <row r="447">
      <c r="G447" s="38"/>
    </row>
    <row r="448">
      <c r="G448" s="38"/>
    </row>
    <row r="449">
      <c r="G449" s="38"/>
    </row>
    <row r="450">
      <c r="G450" s="38"/>
    </row>
    <row r="451">
      <c r="G451" s="38"/>
    </row>
    <row r="452">
      <c r="G452" s="38"/>
    </row>
    <row r="453">
      <c r="G453" s="38"/>
    </row>
    <row r="454">
      <c r="G454" s="38"/>
    </row>
    <row r="455">
      <c r="G455" s="38"/>
    </row>
    <row r="456">
      <c r="G456" s="38"/>
    </row>
    <row r="457">
      <c r="G457" s="38"/>
    </row>
    <row r="458">
      <c r="G458" s="38"/>
    </row>
    <row r="459">
      <c r="G459" s="38"/>
    </row>
    <row r="460">
      <c r="G460" s="38"/>
    </row>
    <row r="461">
      <c r="G461" s="38"/>
    </row>
    <row r="462">
      <c r="G462" s="38"/>
    </row>
    <row r="463">
      <c r="G463" s="38"/>
    </row>
    <row r="464">
      <c r="G464" s="38"/>
    </row>
    <row r="465">
      <c r="G465" s="38"/>
    </row>
    <row r="466">
      <c r="G466" s="38"/>
    </row>
    <row r="467">
      <c r="G467" s="38"/>
    </row>
    <row r="468">
      <c r="G468" s="38"/>
    </row>
    <row r="469">
      <c r="G469" s="38"/>
    </row>
    <row r="470">
      <c r="G470" s="38"/>
    </row>
    <row r="471">
      <c r="G471" s="38"/>
    </row>
    <row r="472">
      <c r="G472" s="38"/>
    </row>
    <row r="473">
      <c r="G473" s="38"/>
    </row>
    <row r="474">
      <c r="G474" s="38"/>
    </row>
    <row r="475">
      <c r="G475" s="38"/>
    </row>
    <row r="476">
      <c r="G476" s="38"/>
    </row>
    <row r="477">
      <c r="G477" s="38"/>
    </row>
    <row r="478">
      <c r="G478" s="38"/>
    </row>
    <row r="479">
      <c r="G479" s="38"/>
    </row>
    <row r="480">
      <c r="G480" s="38"/>
    </row>
    <row r="481">
      <c r="G481" s="38"/>
    </row>
    <row r="482">
      <c r="G482" s="38"/>
    </row>
    <row r="483">
      <c r="G483" s="38"/>
    </row>
    <row r="484">
      <c r="G484" s="38"/>
    </row>
    <row r="485">
      <c r="G485" s="38"/>
    </row>
    <row r="486">
      <c r="G486" s="38"/>
    </row>
    <row r="487">
      <c r="G487" s="38"/>
    </row>
    <row r="488">
      <c r="G488" s="38"/>
    </row>
    <row r="489">
      <c r="G489" s="38"/>
    </row>
    <row r="490">
      <c r="G490" s="38"/>
    </row>
    <row r="491">
      <c r="G491" s="38"/>
    </row>
    <row r="492">
      <c r="G492" s="38"/>
    </row>
    <row r="493">
      <c r="G493" s="38"/>
    </row>
    <row r="494">
      <c r="G494" s="38"/>
    </row>
    <row r="495">
      <c r="G495" s="38"/>
    </row>
    <row r="496">
      <c r="G496" s="38"/>
    </row>
    <row r="497">
      <c r="G497" s="38"/>
    </row>
    <row r="498">
      <c r="G498" s="38"/>
    </row>
    <row r="499">
      <c r="G499" s="38"/>
    </row>
    <row r="500">
      <c r="G500" s="38"/>
    </row>
    <row r="501">
      <c r="G501" s="38"/>
    </row>
    <row r="502">
      <c r="G502" s="38"/>
    </row>
    <row r="503">
      <c r="G503" s="38"/>
    </row>
    <row r="504">
      <c r="G504" s="38"/>
    </row>
    <row r="505">
      <c r="G505" s="38"/>
    </row>
    <row r="506">
      <c r="G506" s="38"/>
    </row>
    <row r="507">
      <c r="G507" s="38"/>
    </row>
    <row r="508">
      <c r="G508" s="38"/>
    </row>
    <row r="509">
      <c r="G509" s="38"/>
    </row>
    <row r="510">
      <c r="G510" s="38"/>
    </row>
    <row r="511">
      <c r="G511" s="38"/>
    </row>
    <row r="512">
      <c r="G512" s="38"/>
    </row>
    <row r="513">
      <c r="G513" s="38"/>
    </row>
    <row r="514">
      <c r="G514" s="38"/>
    </row>
    <row r="515">
      <c r="G515" s="38"/>
    </row>
    <row r="516">
      <c r="G516" s="38"/>
    </row>
    <row r="517">
      <c r="G517" s="38"/>
    </row>
    <row r="518">
      <c r="G518" s="38"/>
    </row>
    <row r="519">
      <c r="G519" s="38"/>
    </row>
    <row r="520">
      <c r="G520" s="38"/>
    </row>
    <row r="521">
      <c r="G521" s="38"/>
    </row>
    <row r="522">
      <c r="G522" s="38"/>
    </row>
    <row r="523">
      <c r="G523" s="38"/>
    </row>
    <row r="524">
      <c r="G524" s="38"/>
    </row>
    <row r="525">
      <c r="G525" s="38"/>
    </row>
    <row r="526">
      <c r="G526" s="38"/>
    </row>
    <row r="527">
      <c r="G527" s="38"/>
    </row>
    <row r="528">
      <c r="G528" s="38"/>
    </row>
    <row r="529">
      <c r="G529" s="38"/>
    </row>
    <row r="530">
      <c r="G530" s="38"/>
    </row>
    <row r="531">
      <c r="G531" s="38"/>
    </row>
    <row r="532">
      <c r="G532" s="38"/>
    </row>
    <row r="533">
      <c r="G533" s="38"/>
    </row>
    <row r="534">
      <c r="G534" s="38"/>
    </row>
    <row r="535">
      <c r="G535" s="38"/>
    </row>
    <row r="536">
      <c r="G536" s="38"/>
    </row>
    <row r="537">
      <c r="G537" s="38"/>
    </row>
    <row r="538">
      <c r="G538" s="38"/>
    </row>
    <row r="539">
      <c r="G539" s="38"/>
    </row>
    <row r="540">
      <c r="G540" s="38"/>
    </row>
    <row r="541">
      <c r="G541" s="38"/>
    </row>
    <row r="542">
      <c r="G542" s="38"/>
    </row>
    <row r="543">
      <c r="G543" s="38"/>
    </row>
    <row r="544">
      <c r="G544" s="38"/>
    </row>
    <row r="545">
      <c r="G545" s="38"/>
    </row>
    <row r="546">
      <c r="G546" s="38"/>
    </row>
    <row r="547">
      <c r="G547" s="38"/>
    </row>
    <row r="548">
      <c r="G548" s="38"/>
    </row>
    <row r="549">
      <c r="G549" s="38"/>
    </row>
    <row r="550">
      <c r="G550" s="38"/>
    </row>
    <row r="551">
      <c r="G551" s="38"/>
    </row>
    <row r="552">
      <c r="G552" s="38"/>
    </row>
    <row r="553">
      <c r="G553" s="38"/>
    </row>
    <row r="554">
      <c r="G554" s="38"/>
    </row>
    <row r="555">
      <c r="G555" s="38"/>
    </row>
    <row r="556">
      <c r="G556" s="38"/>
    </row>
    <row r="557">
      <c r="G557" s="38"/>
    </row>
    <row r="558">
      <c r="G558" s="38"/>
    </row>
    <row r="559">
      <c r="G559" s="38"/>
    </row>
    <row r="560">
      <c r="G560" s="38"/>
    </row>
    <row r="561">
      <c r="G561" s="38"/>
    </row>
    <row r="562">
      <c r="G562" s="38"/>
    </row>
    <row r="563">
      <c r="G563" s="38"/>
    </row>
    <row r="564">
      <c r="G564" s="38"/>
    </row>
    <row r="565">
      <c r="G565" s="38"/>
    </row>
    <row r="566">
      <c r="G566" s="38"/>
    </row>
    <row r="567">
      <c r="G567" s="38"/>
    </row>
    <row r="568">
      <c r="G568" s="38"/>
    </row>
    <row r="569">
      <c r="G569" s="38"/>
    </row>
    <row r="570">
      <c r="G570" s="38"/>
    </row>
    <row r="571">
      <c r="G571" s="38"/>
    </row>
    <row r="572">
      <c r="G572" s="38"/>
    </row>
    <row r="573">
      <c r="G573" s="38"/>
    </row>
    <row r="574">
      <c r="G574" s="38"/>
    </row>
    <row r="575">
      <c r="G575" s="38"/>
    </row>
    <row r="576">
      <c r="G576" s="38"/>
    </row>
    <row r="577">
      <c r="G577" s="38"/>
    </row>
    <row r="578">
      <c r="G578" s="38"/>
    </row>
    <row r="579">
      <c r="G579" s="38"/>
    </row>
    <row r="580">
      <c r="G580" s="38"/>
    </row>
    <row r="581">
      <c r="G581" s="38"/>
    </row>
    <row r="582">
      <c r="G582" s="38"/>
    </row>
    <row r="583">
      <c r="G583" s="38"/>
    </row>
    <row r="584">
      <c r="G584" s="38"/>
    </row>
    <row r="585">
      <c r="G585" s="38"/>
    </row>
    <row r="586">
      <c r="G586" s="38"/>
    </row>
    <row r="587">
      <c r="G587" s="38"/>
    </row>
    <row r="588">
      <c r="G588" s="38"/>
    </row>
    <row r="589">
      <c r="G589" s="38"/>
    </row>
    <row r="590">
      <c r="G590" s="38"/>
    </row>
    <row r="591">
      <c r="G591" s="38"/>
    </row>
    <row r="592">
      <c r="G592" s="38"/>
    </row>
    <row r="593">
      <c r="G593" s="38"/>
    </row>
    <row r="594">
      <c r="G594" s="38"/>
    </row>
    <row r="595">
      <c r="G595" s="38"/>
    </row>
    <row r="596">
      <c r="G596" s="38"/>
    </row>
    <row r="597">
      <c r="G597" s="38"/>
    </row>
    <row r="598">
      <c r="G598" s="38"/>
    </row>
    <row r="599">
      <c r="G599" s="38"/>
    </row>
    <row r="600">
      <c r="G600" s="38"/>
    </row>
    <row r="601">
      <c r="G601" s="38"/>
    </row>
    <row r="602">
      <c r="G602" s="38"/>
    </row>
    <row r="603">
      <c r="G603" s="38"/>
    </row>
    <row r="604">
      <c r="G604" s="38"/>
    </row>
    <row r="605">
      <c r="G605" s="38"/>
    </row>
    <row r="606">
      <c r="G606" s="38"/>
    </row>
    <row r="607">
      <c r="G607" s="38"/>
    </row>
    <row r="608">
      <c r="G608" s="38"/>
    </row>
    <row r="609">
      <c r="G609" s="38"/>
    </row>
    <row r="610">
      <c r="G610" s="38"/>
    </row>
    <row r="611">
      <c r="G611" s="38"/>
    </row>
    <row r="612">
      <c r="G612" s="38"/>
    </row>
    <row r="613">
      <c r="G613" s="38"/>
    </row>
    <row r="614">
      <c r="G614" s="38"/>
    </row>
    <row r="615">
      <c r="G615" s="38"/>
    </row>
    <row r="616">
      <c r="G616" s="38"/>
    </row>
    <row r="617">
      <c r="G617" s="38"/>
    </row>
    <row r="618">
      <c r="G618" s="38"/>
    </row>
    <row r="619">
      <c r="G619" s="38"/>
    </row>
    <row r="620">
      <c r="G620" s="38"/>
    </row>
    <row r="621">
      <c r="G621" s="38"/>
    </row>
    <row r="622">
      <c r="G622" s="38"/>
    </row>
    <row r="623">
      <c r="G623" s="38"/>
    </row>
    <row r="624">
      <c r="G624" s="38"/>
    </row>
    <row r="625">
      <c r="G625" s="38"/>
    </row>
    <row r="626">
      <c r="G626" s="38"/>
    </row>
    <row r="627">
      <c r="G627" s="38"/>
    </row>
    <row r="628">
      <c r="G628" s="38"/>
    </row>
    <row r="629">
      <c r="G629" s="38"/>
    </row>
    <row r="630">
      <c r="G630" s="38"/>
    </row>
    <row r="631">
      <c r="G631" s="38"/>
    </row>
    <row r="632">
      <c r="G632" s="38"/>
    </row>
    <row r="633">
      <c r="G633" s="38"/>
    </row>
    <row r="634">
      <c r="G634" s="38"/>
    </row>
    <row r="635">
      <c r="G635" s="38"/>
    </row>
    <row r="636">
      <c r="G636" s="38"/>
    </row>
    <row r="637">
      <c r="G637" s="38"/>
    </row>
    <row r="638">
      <c r="G638" s="38"/>
    </row>
    <row r="639">
      <c r="G639" s="38"/>
    </row>
    <row r="640">
      <c r="G640" s="38"/>
    </row>
    <row r="641">
      <c r="G641" s="38"/>
    </row>
    <row r="642">
      <c r="G642" s="38"/>
    </row>
    <row r="643">
      <c r="G643" s="38"/>
    </row>
    <row r="644">
      <c r="G644" s="38"/>
    </row>
    <row r="645">
      <c r="G645" s="38"/>
    </row>
    <row r="646">
      <c r="G646" s="38"/>
    </row>
    <row r="647">
      <c r="G647" s="38"/>
    </row>
    <row r="648">
      <c r="G648" s="38"/>
    </row>
    <row r="649">
      <c r="G649" s="38"/>
    </row>
    <row r="650">
      <c r="G650" s="38"/>
    </row>
    <row r="651">
      <c r="G651" s="38"/>
    </row>
    <row r="652">
      <c r="G652" s="38"/>
    </row>
    <row r="653">
      <c r="G653" s="38"/>
    </row>
    <row r="654">
      <c r="G654" s="38"/>
    </row>
    <row r="655">
      <c r="G655" s="38"/>
    </row>
    <row r="656">
      <c r="G656" s="38"/>
    </row>
    <row r="657">
      <c r="G657" s="38"/>
    </row>
    <row r="658">
      <c r="G658" s="38"/>
    </row>
    <row r="659">
      <c r="G659" s="38"/>
    </row>
    <row r="660">
      <c r="G660" s="38"/>
    </row>
    <row r="661">
      <c r="G661" s="38"/>
    </row>
    <row r="662">
      <c r="G662" s="38"/>
    </row>
    <row r="663">
      <c r="G663" s="38"/>
    </row>
    <row r="664">
      <c r="G664" s="38"/>
    </row>
    <row r="665">
      <c r="G665" s="38"/>
    </row>
    <row r="666">
      <c r="G666" s="38"/>
    </row>
    <row r="667">
      <c r="G667" s="38"/>
    </row>
    <row r="668">
      <c r="G668" s="38"/>
    </row>
    <row r="669">
      <c r="G669" s="38"/>
    </row>
    <row r="670">
      <c r="G670" s="38"/>
    </row>
    <row r="671">
      <c r="G671" s="38"/>
    </row>
    <row r="672">
      <c r="G672" s="38"/>
    </row>
    <row r="673">
      <c r="G673" s="38"/>
    </row>
    <row r="674">
      <c r="G674" s="38"/>
    </row>
    <row r="675">
      <c r="G675" s="38"/>
    </row>
    <row r="676">
      <c r="G676" s="38"/>
    </row>
    <row r="677">
      <c r="G677" s="38"/>
    </row>
    <row r="678">
      <c r="G678" s="38"/>
    </row>
    <row r="679">
      <c r="G679" s="38"/>
    </row>
    <row r="680">
      <c r="G680" s="38"/>
    </row>
    <row r="681">
      <c r="G681" s="38"/>
    </row>
    <row r="682">
      <c r="G682" s="38"/>
    </row>
    <row r="683">
      <c r="G683" s="38"/>
    </row>
    <row r="684">
      <c r="G684" s="38"/>
    </row>
    <row r="685">
      <c r="G685" s="38"/>
    </row>
    <row r="686">
      <c r="G686" s="38"/>
    </row>
    <row r="687">
      <c r="G687" s="38"/>
    </row>
    <row r="688">
      <c r="G688" s="38"/>
    </row>
    <row r="689">
      <c r="G689" s="38"/>
    </row>
    <row r="690">
      <c r="G690" s="38"/>
    </row>
    <row r="691">
      <c r="G691" s="38"/>
    </row>
    <row r="692">
      <c r="G692" s="38"/>
    </row>
    <row r="693">
      <c r="G693" s="38"/>
    </row>
    <row r="694">
      <c r="G694" s="38"/>
    </row>
    <row r="695">
      <c r="G695" s="38"/>
    </row>
    <row r="696">
      <c r="G696" s="38"/>
    </row>
    <row r="697">
      <c r="G697" s="38"/>
    </row>
    <row r="698">
      <c r="G698" s="38"/>
    </row>
    <row r="699">
      <c r="G699" s="38"/>
    </row>
    <row r="700">
      <c r="G700" s="38"/>
    </row>
    <row r="701">
      <c r="G701" s="38"/>
    </row>
    <row r="702">
      <c r="G702" s="38"/>
    </row>
    <row r="703">
      <c r="G703" s="38"/>
    </row>
    <row r="704">
      <c r="G704" s="38"/>
    </row>
    <row r="705">
      <c r="G705" s="38"/>
    </row>
    <row r="706">
      <c r="G706" s="38"/>
    </row>
    <row r="707">
      <c r="G707" s="38"/>
    </row>
    <row r="708">
      <c r="G708" s="38"/>
    </row>
    <row r="709">
      <c r="G709" s="38"/>
    </row>
    <row r="710">
      <c r="G710" s="38"/>
    </row>
    <row r="711">
      <c r="G711" s="38"/>
    </row>
    <row r="712">
      <c r="G712" s="38"/>
    </row>
    <row r="713">
      <c r="G713" s="38"/>
    </row>
    <row r="714">
      <c r="G714" s="38"/>
    </row>
    <row r="715">
      <c r="G715" s="38"/>
    </row>
    <row r="716">
      <c r="G716" s="38"/>
    </row>
    <row r="717">
      <c r="G717" s="38"/>
    </row>
    <row r="718">
      <c r="G718" s="38"/>
    </row>
    <row r="719">
      <c r="G719" s="38"/>
    </row>
    <row r="720">
      <c r="G720" s="38"/>
    </row>
    <row r="721">
      <c r="G721" s="38"/>
    </row>
    <row r="722">
      <c r="G722" s="38"/>
    </row>
    <row r="723">
      <c r="G723" s="38"/>
    </row>
    <row r="724">
      <c r="G724" s="38"/>
    </row>
    <row r="725">
      <c r="G725" s="38"/>
    </row>
    <row r="726">
      <c r="G726" s="38"/>
    </row>
    <row r="727">
      <c r="G727" s="38"/>
    </row>
    <row r="728">
      <c r="G728" s="38"/>
    </row>
    <row r="729">
      <c r="G729" s="38"/>
    </row>
    <row r="730">
      <c r="G730" s="38"/>
    </row>
    <row r="731">
      <c r="G731" s="38"/>
    </row>
    <row r="732">
      <c r="G732" s="38"/>
    </row>
    <row r="733">
      <c r="G733" s="38"/>
    </row>
    <row r="734">
      <c r="G734" s="38"/>
    </row>
    <row r="735">
      <c r="G735" s="38"/>
    </row>
    <row r="736">
      <c r="G736" s="38"/>
    </row>
    <row r="737">
      <c r="G737" s="38"/>
    </row>
    <row r="738">
      <c r="G738" s="38"/>
    </row>
    <row r="739">
      <c r="G739" s="38"/>
    </row>
    <row r="740">
      <c r="G740" s="38"/>
    </row>
    <row r="741">
      <c r="G741" s="38"/>
    </row>
    <row r="742">
      <c r="G742" s="38"/>
    </row>
    <row r="743">
      <c r="G743" s="38"/>
    </row>
    <row r="744">
      <c r="G744" s="38"/>
    </row>
    <row r="745">
      <c r="G745" s="38"/>
    </row>
    <row r="746">
      <c r="G746" s="38"/>
    </row>
    <row r="747">
      <c r="G747" s="38"/>
    </row>
    <row r="748">
      <c r="G748" s="38"/>
    </row>
    <row r="749">
      <c r="G749" s="38"/>
    </row>
    <row r="750">
      <c r="G750" s="38"/>
    </row>
    <row r="751">
      <c r="G751" s="38"/>
    </row>
    <row r="752">
      <c r="G752" s="38"/>
    </row>
    <row r="753">
      <c r="G753" s="38"/>
    </row>
    <row r="754">
      <c r="G754" s="38"/>
    </row>
    <row r="755">
      <c r="G755" s="38"/>
    </row>
    <row r="756">
      <c r="G756" s="38"/>
    </row>
    <row r="757">
      <c r="G757" s="38"/>
    </row>
    <row r="758">
      <c r="G758" s="38"/>
    </row>
    <row r="759">
      <c r="G759" s="38"/>
    </row>
    <row r="760">
      <c r="G760" s="38"/>
    </row>
    <row r="761">
      <c r="G761" s="38"/>
    </row>
    <row r="762">
      <c r="G762" s="38"/>
    </row>
    <row r="763">
      <c r="G763" s="38"/>
    </row>
    <row r="764">
      <c r="G764" s="38"/>
    </row>
    <row r="765">
      <c r="G765" s="38"/>
    </row>
    <row r="766">
      <c r="G766" s="38"/>
    </row>
    <row r="767">
      <c r="G767" s="38"/>
    </row>
    <row r="768">
      <c r="G768" s="38"/>
    </row>
    <row r="769">
      <c r="G769" s="38"/>
    </row>
    <row r="770">
      <c r="G770" s="38"/>
    </row>
    <row r="771">
      <c r="G771" s="38"/>
    </row>
    <row r="772">
      <c r="G772" s="38"/>
    </row>
    <row r="773">
      <c r="G773" s="38"/>
    </row>
    <row r="774">
      <c r="G774" s="38"/>
    </row>
    <row r="775">
      <c r="G775" s="38"/>
    </row>
    <row r="776">
      <c r="G776" s="38"/>
    </row>
    <row r="777">
      <c r="G777" s="38"/>
    </row>
    <row r="778">
      <c r="G778" s="38"/>
    </row>
    <row r="779">
      <c r="G779" s="38"/>
    </row>
    <row r="780">
      <c r="G780" s="38"/>
    </row>
    <row r="781">
      <c r="G781" s="38"/>
    </row>
    <row r="782">
      <c r="G782" s="38"/>
    </row>
    <row r="783">
      <c r="G783" s="38"/>
    </row>
    <row r="784">
      <c r="G784" s="38"/>
    </row>
    <row r="785">
      <c r="G785" s="38"/>
    </row>
    <row r="786">
      <c r="G786" s="38"/>
    </row>
    <row r="787">
      <c r="G787" s="38"/>
    </row>
    <row r="788">
      <c r="G788" s="38"/>
    </row>
    <row r="789">
      <c r="G789" s="38"/>
    </row>
    <row r="790">
      <c r="G790" s="38"/>
    </row>
    <row r="791">
      <c r="G791" s="38"/>
    </row>
    <row r="792">
      <c r="G792" s="38"/>
    </row>
    <row r="793">
      <c r="G793" s="38"/>
    </row>
    <row r="794">
      <c r="G794" s="38"/>
    </row>
    <row r="795">
      <c r="G795" s="38"/>
    </row>
    <row r="796">
      <c r="G796" s="38"/>
    </row>
    <row r="797">
      <c r="G797" s="38"/>
    </row>
    <row r="798">
      <c r="G798" s="38"/>
    </row>
    <row r="799">
      <c r="G799" s="38"/>
    </row>
    <row r="800">
      <c r="G800" s="38"/>
    </row>
    <row r="801">
      <c r="G801" s="38"/>
    </row>
    <row r="802">
      <c r="G802" s="38"/>
    </row>
    <row r="803">
      <c r="G803" s="38"/>
    </row>
    <row r="804">
      <c r="G804" s="38"/>
    </row>
    <row r="805">
      <c r="G805" s="38"/>
    </row>
    <row r="806">
      <c r="G806" s="38"/>
    </row>
    <row r="807">
      <c r="G807" s="38"/>
    </row>
    <row r="808">
      <c r="G808" s="38"/>
    </row>
    <row r="809">
      <c r="G809" s="38"/>
    </row>
    <row r="810">
      <c r="G810" s="38"/>
    </row>
    <row r="811">
      <c r="G811" s="38"/>
    </row>
    <row r="812">
      <c r="G812" s="38"/>
    </row>
    <row r="813">
      <c r="G813" s="38"/>
    </row>
    <row r="814">
      <c r="G814" s="38"/>
    </row>
    <row r="815">
      <c r="G815" s="38"/>
    </row>
    <row r="816">
      <c r="G816" s="38"/>
    </row>
    <row r="817">
      <c r="G817" s="38"/>
    </row>
    <row r="818">
      <c r="G818" s="38"/>
    </row>
    <row r="819">
      <c r="G819" s="38"/>
    </row>
    <row r="820">
      <c r="G820" s="38"/>
    </row>
    <row r="821">
      <c r="G821" s="38"/>
    </row>
    <row r="822">
      <c r="G822" s="38"/>
    </row>
    <row r="823">
      <c r="G823" s="38"/>
    </row>
    <row r="824">
      <c r="G824" s="38"/>
    </row>
    <row r="825">
      <c r="G825" s="38"/>
    </row>
    <row r="826">
      <c r="G826" s="38"/>
    </row>
    <row r="827">
      <c r="G827" s="38"/>
    </row>
    <row r="828">
      <c r="G828" s="38"/>
    </row>
    <row r="829">
      <c r="G829" s="38"/>
    </row>
    <row r="830">
      <c r="G830" s="38"/>
    </row>
    <row r="831">
      <c r="G831" s="38"/>
    </row>
    <row r="832">
      <c r="G832" s="38"/>
    </row>
    <row r="833">
      <c r="G833" s="38"/>
    </row>
    <row r="834">
      <c r="G834" s="38"/>
    </row>
    <row r="835">
      <c r="G835" s="38"/>
    </row>
    <row r="836">
      <c r="G836" s="38"/>
    </row>
    <row r="837">
      <c r="G837" s="38"/>
    </row>
    <row r="838">
      <c r="G838" s="38"/>
    </row>
    <row r="839">
      <c r="G839" s="38"/>
    </row>
    <row r="840">
      <c r="G840" s="38"/>
    </row>
    <row r="841">
      <c r="G841" s="38"/>
    </row>
    <row r="842">
      <c r="G842" s="38"/>
    </row>
    <row r="843">
      <c r="G843" s="38"/>
    </row>
    <row r="844">
      <c r="G844" s="38"/>
    </row>
    <row r="845">
      <c r="G845" s="38"/>
    </row>
    <row r="846">
      <c r="G846" s="38"/>
    </row>
    <row r="847">
      <c r="G847" s="38"/>
    </row>
    <row r="848">
      <c r="G848" s="38"/>
    </row>
    <row r="849">
      <c r="G849" s="38"/>
    </row>
    <row r="850">
      <c r="G850" s="38"/>
    </row>
    <row r="851">
      <c r="G851" s="38"/>
    </row>
    <row r="852">
      <c r="G852" s="38"/>
    </row>
    <row r="853">
      <c r="G853" s="38"/>
    </row>
    <row r="854">
      <c r="G854" s="38"/>
    </row>
    <row r="855">
      <c r="G855" s="38"/>
    </row>
    <row r="856">
      <c r="G856" s="38"/>
    </row>
    <row r="857">
      <c r="G857" s="38"/>
    </row>
    <row r="858">
      <c r="G858" s="38"/>
    </row>
    <row r="859">
      <c r="G859" s="38"/>
    </row>
    <row r="860">
      <c r="G860" s="38"/>
    </row>
    <row r="861">
      <c r="G861" s="38"/>
    </row>
    <row r="862">
      <c r="G862" s="38"/>
    </row>
    <row r="863">
      <c r="G863" s="38"/>
    </row>
    <row r="864">
      <c r="G864" s="38"/>
    </row>
    <row r="865">
      <c r="G865" s="38"/>
    </row>
    <row r="866">
      <c r="G866" s="38"/>
    </row>
    <row r="867">
      <c r="G867" s="38"/>
    </row>
    <row r="868">
      <c r="G868" s="38"/>
    </row>
    <row r="869">
      <c r="G869" s="38"/>
    </row>
    <row r="870">
      <c r="G870" s="38"/>
    </row>
    <row r="871">
      <c r="G871" s="38"/>
    </row>
    <row r="872">
      <c r="G872" s="38"/>
    </row>
    <row r="873">
      <c r="G873" s="38"/>
    </row>
    <row r="874">
      <c r="G874" s="38"/>
    </row>
    <row r="875">
      <c r="G875" s="38"/>
    </row>
    <row r="876">
      <c r="G876" s="38"/>
    </row>
    <row r="877">
      <c r="G877" s="38"/>
    </row>
    <row r="878">
      <c r="G878" s="38"/>
    </row>
    <row r="879">
      <c r="G879" s="38"/>
    </row>
    <row r="880">
      <c r="G880" s="38"/>
    </row>
    <row r="881">
      <c r="G881" s="38"/>
    </row>
    <row r="882">
      <c r="G882" s="38"/>
    </row>
    <row r="883">
      <c r="G883" s="38"/>
    </row>
    <row r="884">
      <c r="G884" s="38"/>
    </row>
    <row r="885">
      <c r="G885" s="38"/>
    </row>
    <row r="886">
      <c r="G886" s="38"/>
    </row>
    <row r="887">
      <c r="G887" s="38"/>
    </row>
    <row r="888">
      <c r="G888" s="38"/>
    </row>
    <row r="889">
      <c r="G889" s="38"/>
    </row>
    <row r="890">
      <c r="G890" s="38"/>
    </row>
    <row r="891">
      <c r="G891" s="38"/>
    </row>
    <row r="892">
      <c r="G892" s="38"/>
    </row>
    <row r="893">
      <c r="G893" s="38"/>
    </row>
    <row r="894">
      <c r="G894" s="38"/>
    </row>
    <row r="895">
      <c r="G895" s="38"/>
    </row>
    <row r="896">
      <c r="G896" s="38"/>
    </row>
    <row r="897">
      <c r="G897" s="38"/>
    </row>
    <row r="898">
      <c r="G898" s="38"/>
    </row>
    <row r="899">
      <c r="G899" s="38"/>
    </row>
    <row r="900">
      <c r="G900" s="38"/>
    </row>
    <row r="901">
      <c r="G901" s="38"/>
    </row>
    <row r="902">
      <c r="G902" s="38"/>
    </row>
    <row r="903">
      <c r="G903" s="38"/>
    </row>
    <row r="904">
      <c r="G904" s="38"/>
    </row>
    <row r="905">
      <c r="G905" s="38"/>
    </row>
    <row r="906">
      <c r="G906" s="38"/>
    </row>
    <row r="907">
      <c r="G907" s="38"/>
    </row>
    <row r="908">
      <c r="G908" s="38"/>
    </row>
    <row r="909">
      <c r="G909" s="38"/>
    </row>
    <row r="910">
      <c r="G910" s="38"/>
    </row>
    <row r="911">
      <c r="G911" s="38"/>
    </row>
    <row r="912">
      <c r="G912" s="38"/>
    </row>
    <row r="913">
      <c r="G913" s="38"/>
    </row>
    <row r="914">
      <c r="G914" s="38"/>
    </row>
    <row r="915">
      <c r="G915" s="38"/>
    </row>
    <row r="916">
      <c r="G916" s="38"/>
    </row>
    <row r="917">
      <c r="G917" s="38"/>
    </row>
    <row r="918">
      <c r="G918" s="38"/>
    </row>
    <row r="919">
      <c r="G919" s="38"/>
    </row>
    <row r="920">
      <c r="G920" s="38"/>
    </row>
    <row r="921">
      <c r="G921" s="38"/>
    </row>
    <row r="922">
      <c r="G922" s="38"/>
    </row>
    <row r="923">
      <c r="G923" s="38"/>
    </row>
    <row r="924">
      <c r="G924" s="38"/>
    </row>
    <row r="925">
      <c r="G925" s="38"/>
    </row>
    <row r="926">
      <c r="G926" s="38"/>
    </row>
    <row r="927">
      <c r="G927" s="38"/>
    </row>
    <row r="928">
      <c r="G928" s="38"/>
    </row>
    <row r="929">
      <c r="G929" s="38"/>
    </row>
    <row r="930">
      <c r="G930" s="38"/>
    </row>
    <row r="931">
      <c r="G931" s="38"/>
    </row>
    <row r="932">
      <c r="G932" s="38"/>
    </row>
    <row r="933">
      <c r="G933" s="38"/>
    </row>
    <row r="934">
      <c r="G934" s="38"/>
    </row>
    <row r="935">
      <c r="G935" s="38"/>
    </row>
    <row r="936">
      <c r="G936" s="38"/>
    </row>
    <row r="937">
      <c r="G937" s="38"/>
    </row>
    <row r="938">
      <c r="G938" s="38"/>
    </row>
    <row r="939">
      <c r="G939" s="38"/>
    </row>
    <row r="940">
      <c r="G940" s="38"/>
    </row>
    <row r="941">
      <c r="G941" s="38"/>
    </row>
    <row r="942">
      <c r="G942" s="38"/>
    </row>
    <row r="943">
      <c r="G943" s="38"/>
    </row>
    <row r="944">
      <c r="G944" s="38"/>
    </row>
    <row r="945">
      <c r="G945" s="38"/>
    </row>
    <row r="946">
      <c r="G946" s="38"/>
    </row>
    <row r="947">
      <c r="G947" s="38"/>
    </row>
    <row r="948">
      <c r="G948" s="38"/>
    </row>
    <row r="949">
      <c r="G949" s="38"/>
    </row>
    <row r="950">
      <c r="G950" s="38"/>
    </row>
    <row r="951">
      <c r="G951" s="38"/>
    </row>
    <row r="952">
      <c r="G952" s="38"/>
    </row>
    <row r="953">
      <c r="G953" s="38"/>
    </row>
    <row r="954">
      <c r="G954" s="38"/>
    </row>
    <row r="955">
      <c r="G955" s="38"/>
    </row>
    <row r="956">
      <c r="G956" s="38"/>
    </row>
    <row r="957">
      <c r="G957" s="38"/>
    </row>
    <row r="958">
      <c r="G958" s="38"/>
    </row>
    <row r="959">
      <c r="G959" s="38"/>
    </row>
    <row r="960">
      <c r="G960" s="38"/>
    </row>
    <row r="961">
      <c r="G961" s="38"/>
    </row>
    <row r="962">
      <c r="G962" s="38"/>
    </row>
    <row r="963">
      <c r="G963" s="38"/>
    </row>
    <row r="964">
      <c r="G964" s="38"/>
    </row>
    <row r="965">
      <c r="G965" s="38"/>
    </row>
    <row r="966">
      <c r="G966" s="38"/>
    </row>
    <row r="967">
      <c r="G967" s="38"/>
    </row>
    <row r="968">
      <c r="G968" s="38"/>
    </row>
    <row r="969">
      <c r="G969" s="38"/>
    </row>
    <row r="970">
      <c r="G970" s="38"/>
    </row>
    <row r="971">
      <c r="G971" s="38"/>
    </row>
    <row r="972">
      <c r="G972" s="38"/>
    </row>
    <row r="973">
      <c r="G973" s="38"/>
    </row>
    <row r="974">
      <c r="G974" s="38"/>
    </row>
    <row r="975">
      <c r="G975" s="38"/>
    </row>
    <row r="976">
      <c r="G976" s="38"/>
    </row>
    <row r="977">
      <c r="G977" s="38"/>
    </row>
    <row r="978">
      <c r="G978" s="38"/>
    </row>
    <row r="979">
      <c r="G979" s="38"/>
    </row>
    <row r="980">
      <c r="G980" s="38"/>
    </row>
    <row r="981">
      <c r="G981" s="38"/>
    </row>
    <row r="982">
      <c r="G982" s="38"/>
    </row>
  </sheetData>
  <autoFilter ref="$A$1:$AA$32">
    <sortState ref="A1:AA32">
      <sortCondition ref="B1:B32"/>
    </sortState>
  </autoFilter>
  <printOptions gridLines="1" horizontalCentered="1"/>
  <pageMargins bottom="0.75" footer="0.0" header="0.0" left="0.25" right="0.25" top="0.75"/>
  <pageSetup cellComments="atEnd" orientation="portrait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5" width="17.86"/>
  </cols>
  <sheetData>
    <row r="1">
      <c r="A1" s="43" t="s">
        <v>1</v>
      </c>
      <c r="B1" s="43" t="s">
        <v>2</v>
      </c>
      <c r="C1" s="43" t="s">
        <v>194</v>
      </c>
      <c r="D1" s="43" t="s">
        <v>195</v>
      </c>
      <c r="E1" s="43" t="s">
        <v>196</v>
      </c>
      <c r="F1" s="43" t="s">
        <v>197</v>
      </c>
      <c r="G1" s="43" t="s">
        <v>198</v>
      </c>
      <c r="H1" s="43" t="s">
        <v>199</v>
      </c>
      <c r="I1" s="43" t="s">
        <v>200</v>
      </c>
      <c r="J1" s="43" t="s">
        <v>201</v>
      </c>
      <c r="K1" s="43" t="s">
        <v>202</v>
      </c>
      <c r="L1" s="43" t="s">
        <v>203</v>
      </c>
      <c r="M1" s="43" t="s">
        <v>204</v>
      </c>
      <c r="N1" s="43" t="s">
        <v>205</v>
      </c>
      <c r="O1" s="43" t="s">
        <v>206</v>
      </c>
    </row>
    <row r="2">
      <c r="A2" s="11" t="s">
        <v>14</v>
      </c>
      <c r="B2" s="11" t="s">
        <v>207</v>
      </c>
      <c r="C2" s="44">
        <v>30038.0</v>
      </c>
      <c r="D2" s="11" t="s">
        <v>208</v>
      </c>
      <c r="E2" s="11" t="s">
        <v>209</v>
      </c>
      <c r="F2" s="44">
        <v>39625.0</v>
      </c>
      <c r="G2" s="11" t="s">
        <v>210</v>
      </c>
      <c r="H2" s="44">
        <v>40305.0</v>
      </c>
      <c r="I2" s="11" t="s">
        <v>211</v>
      </c>
      <c r="J2" s="44">
        <v>41343.0</v>
      </c>
      <c r="K2" s="11"/>
      <c r="L2" s="45"/>
      <c r="M2" s="11"/>
      <c r="N2" s="45"/>
      <c r="O2" s="45"/>
    </row>
    <row r="3">
      <c r="A3" s="39" t="s">
        <v>21</v>
      </c>
      <c r="B3" s="39" t="s">
        <v>22</v>
      </c>
      <c r="C3" s="46">
        <v>29672.0</v>
      </c>
      <c r="D3" s="39" t="s">
        <v>212</v>
      </c>
      <c r="E3" s="39" t="s">
        <v>213</v>
      </c>
      <c r="F3" s="46">
        <v>40394.0</v>
      </c>
      <c r="G3" s="39" t="s">
        <v>214</v>
      </c>
      <c r="H3" s="46">
        <v>41459.0</v>
      </c>
      <c r="I3" s="39" t="s">
        <v>215</v>
      </c>
      <c r="J3" s="46">
        <v>42465.0</v>
      </c>
      <c r="K3" s="39"/>
      <c r="L3" s="47"/>
      <c r="M3" s="39"/>
      <c r="N3" s="47"/>
      <c r="O3" s="47"/>
    </row>
    <row r="4">
      <c r="A4" s="10" t="s">
        <v>26</v>
      </c>
      <c r="B4" s="10" t="s">
        <v>27</v>
      </c>
      <c r="C4" s="48">
        <v>30102.0</v>
      </c>
      <c r="D4" s="10" t="s">
        <v>216</v>
      </c>
      <c r="E4" s="10" t="s">
        <v>217</v>
      </c>
      <c r="F4" s="48">
        <v>39070.0</v>
      </c>
      <c r="G4" s="10" t="s">
        <v>218</v>
      </c>
      <c r="H4" s="48">
        <v>40723.0</v>
      </c>
      <c r="I4" s="10" t="s">
        <v>219</v>
      </c>
      <c r="J4" s="49">
        <v>42174.0</v>
      </c>
      <c r="K4" s="10" t="s">
        <v>220</v>
      </c>
      <c r="L4" s="49">
        <v>42943.0</v>
      </c>
      <c r="M4" s="10" t="s">
        <v>221</v>
      </c>
      <c r="N4" s="49">
        <v>43607.0</v>
      </c>
      <c r="O4" s="47"/>
    </row>
    <row r="5">
      <c r="A5" s="10" t="s">
        <v>33</v>
      </c>
      <c r="B5" s="10" t="s">
        <v>34</v>
      </c>
      <c r="C5" s="50">
        <v>30810.0</v>
      </c>
      <c r="D5" s="10" t="s">
        <v>212</v>
      </c>
      <c r="E5" s="10" t="s">
        <v>222</v>
      </c>
      <c r="F5" s="51">
        <v>43297.0</v>
      </c>
      <c r="G5" s="10" t="s">
        <v>223</v>
      </c>
      <c r="H5" s="51">
        <v>43904.0</v>
      </c>
      <c r="I5" s="39"/>
      <c r="J5" s="52"/>
      <c r="K5" s="39"/>
      <c r="L5" s="52"/>
      <c r="M5" s="39"/>
      <c r="N5" s="52"/>
      <c r="O5" s="52"/>
    </row>
    <row r="6">
      <c r="A6" s="39" t="s">
        <v>224</v>
      </c>
      <c r="B6" s="39" t="s">
        <v>41</v>
      </c>
      <c r="C6" s="46">
        <v>30604.0</v>
      </c>
      <c r="D6" s="39" t="s">
        <v>225</v>
      </c>
      <c r="E6" s="39" t="s">
        <v>226</v>
      </c>
      <c r="F6" s="46">
        <v>41512.0</v>
      </c>
      <c r="G6" s="39" t="s">
        <v>227</v>
      </c>
      <c r="H6" s="46">
        <v>42609.0</v>
      </c>
      <c r="I6" s="39"/>
      <c r="J6" s="47"/>
      <c r="K6" s="39"/>
      <c r="L6" s="47"/>
      <c r="M6" s="39"/>
      <c r="N6" s="47"/>
      <c r="O6" s="47"/>
    </row>
    <row r="7">
      <c r="A7" s="10" t="s">
        <v>46</v>
      </c>
      <c r="B7" s="10" t="s">
        <v>47</v>
      </c>
      <c r="C7" s="50">
        <v>31273.0</v>
      </c>
      <c r="D7" s="10" t="s">
        <v>228</v>
      </c>
      <c r="E7" s="10" t="s">
        <v>229</v>
      </c>
      <c r="F7" s="51">
        <v>43118.0</v>
      </c>
      <c r="G7" s="10" t="s">
        <v>230</v>
      </c>
      <c r="H7" s="51">
        <v>44214.0</v>
      </c>
      <c r="I7" s="39"/>
      <c r="J7" s="52"/>
      <c r="K7" s="39"/>
      <c r="L7" s="52"/>
      <c r="M7" s="39"/>
      <c r="N7" s="52"/>
      <c r="O7" s="52"/>
    </row>
    <row r="8">
      <c r="A8" s="10" t="s">
        <v>52</v>
      </c>
      <c r="B8" s="10" t="s">
        <v>53</v>
      </c>
      <c r="C8" s="48">
        <v>31656.0</v>
      </c>
      <c r="D8" s="10" t="s">
        <v>228</v>
      </c>
      <c r="E8" s="10" t="s">
        <v>231</v>
      </c>
      <c r="F8" s="53" t="s">
        <v>232</v>
      </c>
      <c r="G8" s="39"/>
      <c r="H8" s="46"/>
      <c r="I8" s="39"/>
      <c r="J8" s="47"/>
      <c r="K8" s="39"/>
      <c r="L8" s="47"/>
      <c r="M8" s="39"/>
      <c r="N8" s="47"/>
      <c r="O8" s="47"/>
    </row>
    <row r="9">
      <c r="A9" s="39" t="s">
        <v>57</v>
      </c>
      <c r="B9" s="39" t="s">
        <v>58</v>
      </c>
      <c r="C9" s="46">
        <v>28250.0</v>
      </c>
      <c r="D9" s="39" t="s">
        <v>233</v>
      </c>
      <c r="E9" s="39" t="s">
        <v>234</v>
      </c>
      <c r="F9" s="46">
        <v>41426.0</v>
      </c>
      <c r="G9" s="39"/>
      <c r="H9" s="47"/>
      <c r="I9" s="39"/>
      <c r="J9" s="47"/>
      <c r="K9" s="39"/>
      <c r="L9" s="47"/>
      <c r="M9" s="39"/>
      <c r="N9" s="47"/>
      <c r="O9" s="47"/>
    </row>
    <row r="10">
      <c r="A10" s="39" t="s">
        <v>62</v>
      </c>
      <c r="B10" s="39" t="s">
        <v>63</v>
      </c>
      <c r="C10" s="46">
        <v>30132.0</v>
      </c>
      <c r="D10" s="39" t="s">
        <v>235</v>
      </c>
      <c r="E10" s="39" t="s">
        <v>236</v>
      </c>
      <c r="F10" s="46">
        <v>40848.0</v>
      </c>
      <c r="G10" s="39" t="s">
        <v>237</v>
      </c>
      <c r="H10" s="46">
        <v>41741.0</v>
      </c>
      <c r="I10" s="39"/>
      <c r="J10" s="47"/>
      <c r="K10" s="39"/>
      <c r="L10" s="47"/>
      <c r="M10" s="39"/>
      <c r="N10" s="47"/>
      <c r="O10" s="47"/>
    </row>
    <row r="11">
      <c r="A11" s="10" t="s">
        <v>70</v>
      </c>
      <c r="B11" s="10" t="s">
        <v>71</v>
      </c>
      <c r="C11" s="51">
        <v>34152.0</v>
      </c>
      <c r="D11" s="10" t="s">
        <v>238</v>
      </c>
      <c r="E11" s="10" t="s">
        <v>239</v>
      </c>
      <c r="F11" s="51">
        <v>42860.0</v>
      </c>
      <c r="G11" s="10" t="s">
        <v>240</v>
      </c>
      <c r="H11" s="54">
        <v>43641.0</v>
      </c>
      <c r="I11" s="10" t="s">
        <v>241</v>
      </c>
      <c r="J11" s="55">
        <v>44293.0</v>
      </c>
      <c r="K11" s="39"/>
      <c r="L11" s="52"/>
      <c r="M11" s="39"/>
      <c r="N11" s="52"/>
      <c r="O11" s="52"/>
    </row>
    <row r="12">
      <c r="A12" s="10" t="s">
        <v>242</v>
      </c>
      <c r="B12" s="10" t="s">
        <v>77</v>
      </c>
      <c r="C12" s="48">
        <v>32990.0</v>
      </c>
      <c r="D12" s="10" t="s">
        <v>243</v>
      </c>
      <c r="E12" s="10" t="s">
        <v>244</v>
      </c>
      <c r="F12" s="48">
        <v>43776.0</v>
      </c>
      <c r="G12" s="39"/>
      <c r="H12" s="46"/>
      <c r="I12" s="39"/>
      <c r="J12" s="47"/>
      <c r="K12" s="39"/>
      <c r="L12" s="47"/>
      <c r="M12" s="39"/>
      <c r="N12" s="47"/>
      <c r="O12" s="47"/>
    </row>
    <row r="13">
      <c r="A13" s="39" t="s">
        <v>81</v>
      </c>
      <c r="B13" s="39" t="s">
        <v>82</v>
      </c>
      <c r="C13" s="56">
        <v>33438.0</v>
      </c>
      <c r="D13" s="39" t="s">
        <v>245</v>
      </c>
      <c r="E13" s="39" t="s">
        <v>246</v>
      </c>
      <c r="F13" s="56">
        <v>42643.0</v>
      </c>
      <c r="G13" s="52"/>
      <c r="H13" s="52"/>
      <c r="I13" s="52"/>
      <c r="J13" s="52"/>
      <c r="K13" s="52"/>
      <c r="L13" s="52"/>
      <c r="M13" s="52"/>
      <c r="N13" s="52"/>
      <c r="O13" s="52"/>
    </row>
    <row r="14">
      <c r="A14" s="39" t="s">
        <v>91</v>
      </c>
      <c r="B14" s="39" t="s">
        <v>92</v>
      </c>
      <c r="C14" s="46">
        <v>29536.0</v>
      </c>
      <c r="D14" s="39" t="s">
        <v>247</v>
      </c>
      <c r="E14" s="39" t="s">
        <v>248</v>
      </c>
      <c r="F14" s="46">
        <v>40385.0</v>
      </c>
      <c r="G14" s="39" t="s">
        <v>249</v>
      </c>
      <c r="H14" s="46">
        <v>41488.0</v>
      </c>
      <c r="I14" s="39" t="s">
        <v>220</v>
      </c>
      <c r="J14" s="46">
        <v>42486.0</v>
      </c>
      <c r="K14" s="39"/>
      <c r="L14" s="47"/>
      <c r="M14" s="39"/>
      <c r="N14" s="47"/>
      <c r="O14" s="47"/>
    </row>
    <row r="15">
      <c r="A15" s="10" t="s">
        <v>250</v>
      </c>
      <c r="B15" s="57" t="s">
        <v>97</v>
      </c>
      <c r="C15" s="48">
        <v>31986.0</v>
      </c>
      <c r="D15" s="10" t="s">
        <v>247</v>
      </c>
      <c r="E15" s="10" t="s">
        <v>251</v>
      </c>
      <c r="F15" s="48">
        <v>37650.0</v>
      </c>
      <c r="G15" s="10" t="s">
        <v>252</v>
      </c>
      <c r="H15" s="48">
        <v>41826.0</v>
      </c>
      <c r="I15" s="10" t="s">
        <v>253</v>
      </c>
      <c r="J15" s="49">
        <v>42311.0</v>
      </c>
      <c r="K15" s="39"/>
      <c r="L15" s="47"/>
      <c r="M15" s="39"/>
      <c r="N15" s="47"/>
      <c r="O15" s="47"/>
    </row>
    <row r="16">
      <c r="A16" s="10" t="s">
        <v>101</v>
      </c>
      <c r="B16" s="10" t="s">
        <v>102</v>
      </c>
      <c r="C16" s="48">
        <v>36168.0</v>
      </c>
      <c r="D16" s="39"/>
      <c r="E16" s="10" t="s">
        <v>254</v>
      </c>
      <c r="F16" s="48">
        <v>43467.0</v>
      </c>
      <c r="G16" s="39"/>
      <c r="H16" s="46"/>
      <c r="I16" s="39"/>
      <c r="J16" s="47"/>
      <c r="K16" s="39"/>
      <c r="L16" s="47"/>
      <c r="M16" s="39"/>
      <c r="N16" s="47"/>
      <c r="O16" s="47"/>
    </row>
    <row r="17">
      <c r="A17" s="39" t="s">
        <v>106</v>
      </c>
      <c r="B17" s="39" t="s">
        <v>107</v>
      </c>
      <c r="C17" s="46">
        <v>32135.0</v>
      </c>
      <c r="D17" s="39" t="s">
        <v>235</v>
      </c>
      <c r="E17" s="39" t="s">
        <v>255</v>
      </c>
      <c r="F17" s="46">
        <v>41337.0</v>
      </c>
      <c r="G17" s="39" t="s">
        <v>256</v>
      </c>
      <c r="H17" s="46">
        <v>41949.0</v>
      </c>
      <c r="I17" s="39" t="s">
        <v>257</v>
      </c>
      <c r="J17" s="46">
        <v>42419.0</v>
      </c>
      <c r="K17" s="39"/>
      <c r="L17" s="47"/>
      <c r="M17" s="39"/>
      <c r="N17" s="47"/>
      <c r="O17" s="47"/>
    </row>
    <row r="18">
      <c r="A18" s="10" t="s">
        <v>113</v>
      </c>
      <c r="B18" s="10" t="s">
        <v>114</v>
      </c>
      <c r="C18" s="51">
        <v>32002.0</v>
      </c>
      <c r="D18" s="10" t="s">
        <v>247</v>
      </c>
      <c r="E18" s="10" t="s">
        <v>258</v>
      </c>
      <c r="F18" s="51">
        <v>42241.0</v>
      </c>
      <c r="G18" s="10" t="s">
        <v>259</v>
      </c>
      <c r="H18" s="51">
        <v>42910.0</v>
      </c>
      <c r="I18" s="39"/>
      <c r="J18" s="52"/>
      <c r="K18" s="39"/>
      <c r="L18" s="52"/>
      <c r="M18" s="39"/>
      <c r="N18" s="52"/>
      <c r="O18" s="52"/>
    </row>
    <row r="19">
      <c r="A19" s="10" t="s">
        <v>46</v>
      </c>
      <c r="B19" s="10" t="s">
        <v>119</v>
      </c>
      <c r="C19" s="50">
        <v>29881.0</v>
      </c>
      <c r="D19" s="10" t="s">
        <v>235</v>
      </c>
      <c r="E19" s="10" t="s">
        <v>260</v>
      </c>
      <c r="F19" s="51">
        <v>36920.0</v>
      </c>
      <c r="G19" s="10" t="s">
        <v>261</v>
      </c>
      <c r="H19" s="50">
        <v>42423.0</v>
      </c>
      <c r="I19" s="10" t="s">
        <v>262</v>
      </c>
      <c r="J19" s="58">
        <v>43375.0</v>
      </c>
      <c r="K19" s="10" t="s">
        <v>263</v>
      </c>
      <c r="L19" s="55">
        <v>43843.0</v>
      </c>
      <c r="M19" s="39"/>
      <c r="N19" s="52"/>
      <c r="O19" s="52"/>
    </row>
    <row r="20">
      <c r="A20" s="10" t="s">
        <v>186</v>
      </c>
      <c r="B20" s="10" t="s">
        <v>264</v>
      </c>
      <c r="C20" s="50">
        <v>29008.0</v>
      </c>
      <c r="D20" s="10" t="s">
        <v>265</v>
      </c>
      <c r="E20" s="10" t="s">
        <v>266</v>
      </c>
      <c r="F20" s="54">
        <v>41625.0</v>
      </c>
      <c r="G20" s="10" t="s">
        <v>267</v>
      </c>
      <c r="H20" s="54">
        <v>42122.0</v>
      </c>
      <c r="I20" s="39"/>
      <c r="J20" s="52"/>
      <c r="K20" s="39"/>
      <c r="L20" s="52"/>
      <c r="M20" s="39"/>
      <c r="N20" s="52"/>
      <c r="O20" s="52"/>
    </row>
    <row r="21">
      <c r="A21" s="39" t="s">
        <v>124</v>
      </c>
      <c r="B21" s="39" t="s">
        <v>125</v>
      </c>
      <c r="C21" s="46">
        <v>31931.0</v>
      </c>
      <c r="D21" s="39" t="s">
        <v>268</v>
      </c>
      <c r="E21" s="39" t="s">
        <v>269</v>
      </c>
      <c r="F21" s="46">
        <v>42700.0</v>
      </c>
      <c r="G21" s="52"/>
      <c r="H21" s="52"/>
      <c r="I21" s="52"/>
      <c r="J21" s="52"/>
      <c r="K21" s="39"/>
      <c r="L21" s="47"/>
      <c r="M21" s="39"/>
      <c r="N21" s="47"/>
      <c r="O21" s="47"/>
    </row>
    <row r="22">
      <c r="A22" s="10" t="s">
        <v>130</v>
      </c>
      <c r="B22" s="10" t="s">
        <v>131</v>
      </c>
      <c r="C22" s="48">
        <v>29121.0</v>
      </c>
      <c r="D22" s="10" t="s">
        <v>270</v>
      </c>
      <c r="E22" s="10" t="s">
        <v>271</v>
      </c>
      <c r="F22" s="48">
        <v>41550.0</v>
      </c>
      <c r="G22" s="10" t="s">
        <v>213</v>
      </c>
      <c r="H22" s="48">
        <v>42548.0</v>
      </c>
      <c r="I22" s="59"/>
      <c r="J22" s="47"/>
      <c r="K22" s="39"/>
      <c r="L22" s="47"/>
      <c r="M22" s="39"/>
      <c r="N22" s="47"/>
      <c r="O22" s="47"/>
    </row>
    <row r="23">
      <c r="A23" s="10" t="s">
        <v>136</v>
      </c>
      <c r="B23" s="10" t="s">
        <v>137</v>
      </c>
      <c r="C23" s="50">
        <v>32288.0</v>
      </c>
      <c r="D23" s="10" t="s">
        <v>272</v>
      </c>
      <c r="E23" s="10" t="s">
        <v>273</v>
      </c>
      <c r="F23" s="51">
        <v>42709.0</v>
      </c>
      <c r="G23" s="10" t="s">
        <v>274</v>
      </c>
      <c r="H23" s="50">
        <v>43302.0</v>
      </c>
      <c r="I23" s="10" t="s">
        <v>275</v>
      </c>
      <c r="J23" s="60">
        <v>44153.0</v>
      </c>
      <c r="K23" s="39"/>
      <c r="L23" s="52"/>
      <c r="M23" s="39"/>
      <c r="N23" s="52"/>
      <c r="O23" s="52"/>
    </row>
    <row r="24">
      <c r="A24" s="10" t="s">
        <v>141</v>
      </c>
      <c r="B24" s="10" t="s">
        <v>142</v>
      </c>
      <c r="C24" s="48">
        <v>30027.0</v>
      </c>
      <c r="D24" s="10" t="s">
        <v>276</v>
      </c>
      <c r="E24" s="10" t="s">
        <v>277</v>
      </c>
      <c r="F24" s="48">
        <v>41806.0</v>
      </c>
      <c r="G24" s="10" t="s">
        <v>278</v>
      </c>
      <c r="H24" s="48">
        <v>43203.0</v>
      </c>
      <c r="I24" s="39"/>
      <c r="J24" s="47"/>
      <c r="K24" s="39"/>
      <c r="L24" s="47"/>
      <c r="M24" s="39"/>
      <c r="N24" s="47"/>
      <c r="O24" s="47"/>
    </row>
    <row r="25">
      <c r="A25" s="10" t="s">
        <v>91</v>
      </c>
      <c r="B25" s="10" t="s">
        <v>146</v>
      </c>
      <c r="C25" s="48">
        <v>31609.0</v>
      </c>
      <c r="D25" s="10" t="s">
        <v>279</v>
      </c>
      <c r="E25" s="10" t="s">
        <v>280</v>
      </c>
      <c r="F25" s="48">
        <v>42042.0</v>
      </c>
      <c r="G25" s="10" t="s">
        <v>281</v>
      </c>
      <c r="H25" s="48">
        <v>42744.0</v>
      </c>
      <c r="I25" s="10" t="s">
        <v>282</v>
      </c>
      <c r="J25" s="49">
        <v>43436.0</v>
      </c>
      <c r="K25" s="39"/>
      <c r="L25" s="47"/>
      <c r="M25" s="39"/>
      <c r="N25" s="47"/>
      <c r="O25" s="47"/>
    </row>
    <row r="26">
      <c r="A26" s="10" t="s">
        <v>150</v>
      </c>
      <c r="B26" s="10" t="s">
        <v>151</v>
      </c>
      <c r="C26" s="48">
        <v>35950.0</v>
      </c>
      <c r="D26" s="10" t="s">
        <v>283</v>
      </c>
      <c r="E26" s="10" t="s">
        <v>284</v>
      </c>
      <c r="F26" s="48">
        <v>43191.0</v>
      </c>
      <c r="G26" s="10" t="s">
        <v>285</v>
      </c>
      <c r="H26" s="48">
        <v>44292.0</v>
      </c>
      <c r="I26" s="39"/>
      <c r="J26" s="47"/>
      <c r="K26" s="39"/>
      <c r="L26" s="47"/>
      <c r="M26" s="39"/>
      <c r="N26" s="47"/>
      <c r="O26" s="47"/>
    </row>
    <row r="27">
      <c r="A27" s="10" t="s">
        <v>155</v>
      </c>
      <c r="B27" s="10" t="s">
        <v>156</v>
      </c>
      <c r="C27" s="50">
        <v>32916.0</v>
      </c>
      <c r="D27" s="10" t="s">
        <v>238</v>
      </c>
      <c r="E27" s="10" t="s">
        <v>281</v>
      </c>
      <c r="F27" s="51">
        <v>41801.0</v>
      </c>
      <c r="G27" s="10" t="s">
        <v>286</v>
      </c>
      <c r="H27" s="51">
        <v>42502.0</v>
      </c>
      <c r="I27" s="39"/>
      <c r="J27" s="52"/>
      <c r="K27" s="39"/>
      <c r="L27" s="52"/>
      <c r="M27" s="39"/>
      <c r="N27" s="52"/>
      <c r="O27" s="52"/>
    </row>
    <row r="28">
      <c r="A28" s="39" t="s">
        <v>160</v>
      </c>
      <c r="B28" s="39" t="s">
        <v>161</v>
      </c>
      <c r="C28" s="46">
        <v>32523.0</v>
      </c>
      <c r="D28" s="39" t="s">
        <v>287</v>
      </c>
      <c r="E28" s="39" t="s">
        <v>288</v>
      </c>
      <c r="F28" s="46">
        <v>42564.0</v>
      </c>
      <c r="G28" s="39"/>
      <c r="H28" s="47"/>
      <c r="I28" s="39"/>
      <c r="J28" s="47"/>
      <c r="K28" s="39"/>
      <c r="L28" s="47"/>
      <c r="M28" s="39"/>
      <c r="N28" s="47"/>
      <c r="O28" s="47"/>
    </row>
    <row r="29">
      <c r="A29" s="39" t="s">
        <v>165</v>
      </c>
      <c r="B29" s="39" t="s">
        <v>166</v>
      </c>
      <c r="C29" s="46">
        <v>30162.0</v>
      </c>
      <c r="D29" s="39" t="s">
        <v>289</v>
      </c>
      <c r="E29" s="39" t="s">
        <v>290</v>
      </c>
      <c r="F29" s="46">
        <v>41925.0</v>
      </c>
      <c r="G29" s="39" t="s">
        <v>291</v>
      </c>
      <c r="H29" s="46">
        <v>-614480.0</v>
      </c>
      <c r="I29" s="39"/>
      <c r="J29" s="47"/>
      <c r="K29" s="39"/>
      <c r="L29" s="47"/>
      <c r="M29" s="39"/>
      <c r="N29" s="47"/>
      <c r="O29" s="47"/>
    </row>
    <row r="30">
      <c r="A30" s="39" t="s">
        <v>170</v>
      </c>
      <c r="B30" s="39" t="s">
        <v>171</v>
      </c>
      <c r="C30" s="46">
        <v>29484.0</v>
      </c>
      <c r="D30" s="39" t="s">
        <v>283</v>
      </c>
      <c r="E30" s="39" t="s">
        <v>292</v>
      </c>
      <c r="F30" s="46">
        <v>41090.0</v>
      </c>
      <c r="G30" s="39" t="s">
        <v>239</v>
      </c>
      <c r="H30" s="46">
        <v>41967.0</v>
      </c>
      <c r="I30" s="39"/>
      <c r="J30" s="47"/>
      <c r="K30" s="39"/>
      <c r="L30" s="47"/>
      <c r="M30" s="39"/>
      <c r="N30" s="47"/>
      <c r="O30" s="47"/>
    </row>
    <row r="31">
      <c r="A31" s="39" t="s">
        <v>33</v>
      </c>
      <c r="B31" s="39" t="s">
        <v>174</v>
      </c>
      <c r="C31" s="46">
        <v>30506.0</v>
      </c>
      <c r="D31" s="39" t="s">
        <v>268</v>
      </c>
      <c r="E31" s="39" t="s">
        <v>293</v>
      </c>
      <c r="F31" s="46">
        <v>40605.0</v>
      </c>
      <c r="G31" s="39" t="s">
        <v>294</v>
      </c>
      <c r="H31" s="46">
        <v>41841.0</v>
      </c>
      <c r="I31" s="39"/>
      <c r="J31" s="47"/>
      <c r="K31" s="39"/>
      <c r="L31" s="47"/>
      <c r="M31" s="39"/>
      <c r="N31" s="47"/>
      <c r="O31" s="47"/>
    </row>
    <row r="32">
      <c r="A32" s="39" t="s">
        <v>179</v>
      </c>
      <c r="B32" s="39" t="s">
        <v>180</v>
      </c>
      <c r="C32" s="46">
        <v>30968.0</v>
      </c>
      <c r="D32" s="39" t="s">
        <v>295</v>
      </c>
      <c r="E32" s="39" t="s">
        <v>296</v>
      </c>
      <c r="F32" s="46">
        <v>41440.0</v>
      </c>
      <c r="G32" s="39" t="s">
        <v>297</v>
      </c>
      <c r="H32" s="46">
        <v>42388.0</v>
      </c>
      <c r="I32" s="39"/>
      <c r="J32" s="47"/>
      <c r="K32" s="39"/>
      <c r="L32" s="47"/>
      <c r="M32" s="39"/>
      <c r="N32" s="47"/>
      <c r="O32" s="47"/>
    </row>
  </sheetData>
  <printOptions gridLines="1" horizontalCentered="1"/>
  <pageMargins bottom="0.75" footer="0.0" header="0.0" left="0.25" right="0.25" top="0.75"/>
  <pageSetup cellComments="atEnd" orientation="landscape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1.71"/>
    <col customWidth="1" min="3" max="3" width="30.0"/>
    <col customWidth="1" min="4" max="4" width="24.86"/>
  </cols>
  <sheetData>
    <row r="1">
      <c r="A1" s="61"/>
      <c r="B1" s="61"/>
      <c r="C1" s="61"/>
      <c r="D1" s="61"/>
      <c r="E1" s="61"/>
      <c r="F1" s="61"/>
      <c r="G1" s="61"/>
      <c r="H1" s="61"/>
      <c r="I1" s="23"/>
      <c r="J1" s="23"/>
      <c r="K1" s="23"/>
    </row>
    <row r="2">
      <c r="A2" s="62" t="s">
        <v>298</v>
      </c>
      <c r="B2" s="63" t="s">
        <v>299</v>
      </c>
      <c r="C2" s="63" t="s">
        <v>300</v>
      </c>
      <c r="D2" s="63" t="s">
        <v>301</v>
      </c>
      <c r="E2" s="63" t="s">
        <v>302</v>
      </c>
      <c r="F2" s="63" t="s">
        <v>303</v>
      </c>
      <c r="G2" s="63" t="s">
        <v>304</v>
      </c>
      <c r="H2" s="63" t="s">
        <v>305</v>
      </c>
      <c r="I2" s="23"/>
      <c r="J2" s="23"/>
      <c r="K2" s="23"/>
    </row>
    <row r="3">
      <c r="A3" s="64">
        <v>43285.0</v>
      </c>
      <c r="B3" s="65"/>
      <c r="C3" s="65"/>
      <c r="D3" s="66" t="s">
        <v>306</v>
      </c>
      <c r="E3" s="66"/>
      <c r="F3" s="67"/>
      <c r="G3" s="67"/>
      <c r="H3" s="68">
        <v>711.54</v>
      </c>
      <c r="I3" s="18" t="s">
        <v>307</v>
      </c>
      <c r="J3" s="23"/>
      <c r="K3" s="23"/>
    </row>
    <row r="4">
      <c r="A4" s="69">
        <v>43287.0</v>
      </c>
      <c r="B4" s="70">
        <v>1173.0</v>
      </c>
      <c r="C4" s="70" t="s">
        <v>308</v>
      </c>
      <c r="D4" s="71" t="s">
        <v>309</v>
      </c>
      <c r="E4" s="66"/>
      <c r="F4" s="72">
        <v>-77.91</v>
      </c>
      <c r="G4" s="67"/>
      <c r="H4" s="73">
        <f t="shared" ref="H4:H5" si="1">H3+F4+G4</f>
        <v>633.63</v>
      </c>
      <c r="I4" s="23"/>
      <c r="J4" s="23"/>
      <c r="K4" s="23"/>
    </row>
    <row r="5">
      <c r="A5" s="74">
        <v>43287.0</v>
      </c>
      <c r="B5" s="1">
        <v>1174.0</v>
      </c>
      <c r="C5" s="1" t="s">
        <v>310</v>
      </c>
      <c r="D5" s="1" t="s">
        <v>311</v>
      </c>
      <c r="F5" s="1">
        <v>-69.27</v>
      </c>
      <c r="G5" s="75"/>
      <c r="H5" s="73">
        <f t="shared" si="1"/>
        <v>564.36</v>
      </c>
      <c r="K5" s="23"/>
    </row>
    <row r="6">
      <c r="A6" s="74">
        <v>43348.0</v>
      </c>
      <c r="B6" s="76">
        <v>1175.0</v>
      </c>
      <c r="C6" s="1" t="s">
        <v>312</v>
      </c>
      <c r="F6" s="1">
        <v>-74.0</v>
      </c>
      <c r="G6" s="75"/>
      <c r="H6" s="73">
        <f>H5-F6</f>
        <v>638.36</v>
      </c>
      <c r="K6" s="23"/>
    </row>
    <row r="7">
      <c r="A7" s="77"/>
      <c r="B7" s="65"/>
      <c r="C7" s="65"/>
      <c r="D7" s="71"/>
      <c r="E7" s="66"/>
      <c r="F7" s="72"/>
      <c r="G7" s="67"/>
      <c r="H7" s="73"/>
      <c r="I7" s="18"/>
      <c r="J7" s="23"/>
      <c r="K7" s="23"/>
    </row>
    <row r="8">
      <c r="A8" s="77"/>
      <c r="B8" s="65"/>
      <c r="C8" s="70"/>
      <c r="D8" s="66"/>
      <c r="E8" s="66"/>
      <c r="F8" s="67"/>
      <c r="G8" s="67"/>
      <c r="H8" s="73"/>
      <c r="I8" s="23"/>
      <c r="J8" s="23"/>
      <c r="K8" s="23"/>
    </row>
    <row r="9">
      <c r="A9" s="77"/>
      <c r="B9" s="65"/>
      <c r="C9" s="70"/>
      <c r="D9" s="66"/>
      <c r="E9" s="66"/>
      <c r="F9" s="67"/>
      <c r="G9" s="67"/>
      <c r="H9" s="73"/>
      <c r="I9" s="23"/>
      <c r="J9" s="23"/>
      <c r="K9" s="23"/>
    </row>
    <row r="10">
      <c r="A10" s="77"/>
      <c r="B10" s="65"/>
      <c r="C10" s="70"/>
      <c r="D10" s="66"/>
      <c r="E10" s="66"/>
      <c r="F10" s="67"/>
      <c r="G10" s="67"/>
      <c r="H10" s="73"/>
      <c r="I10" s="23"/>
      <c r="J10" s="23"/>
      <c r="K10" s="23"/>
    </row>
    <row r="11">
      <c r="A11" s="77"/>
      <c r="B11" s="65"/>
      <c r="C11" s="70"/>
      <c r="D11" s="66"/>
      <c r="E11" s="66"/>
      <c r="F11" s="67"/>
      <c r="G11" s="67"/>
      <c r="H11" s="73"/>
      <c r="I11" s="23"/>
      <c r="J11" s="18"/>
      <c r="K11" s="18"/>
    </row>
    <row r="12">
      <c r="A12" s="69"/>
      <c r="B12" s="70"/>
      <c r="C12" s="70"/>
      <c r="D12" s="70"/>
      <c r="E12" s="65"/>
      <c r="F12" s="72"/>
      <c r="G12" s="67"/>
      <c r="H12" s="73"/>
      <c r="I12" s="23"/>
      <c r="J12" s="18"/>
      <c r="K12" s="18"/>
    </row>
    <row r="13">
      <c r="A13" s="64"/>
      <c r="B13" s="70"/>
      <c r="C13" s="70"/>
      <c r="D13" s="70"/>
      <c r="E13" s="65"/>
      <c r="F13" s="72"/>
      <c r="G13" s="67"/>
      <c r="H13" s="73"/>
      <c r="I13" s="23"/>
      <c r="J13" s="23"/>
      <c r="K13" s="23"/>
    </row>
    <row r="14">
      <c r="A14" s="64"/>
      <c r="B14" s="70"/>
      <c r="C14" s="70"/>
      <c r="D14" s="70"/>
      <c r="E14" s="65"/>
      <c r="F14" s="72"/>
      <c r="G14" s="67"/>
      <c r="H14" s="73"/>
      <c r="I14" s="23"/>
      <c r="J14" s="23"/>
      <c r="K14" s="23"/>
    </row>
    <row r="15">
      <c r="A15" s="64"/>
      <c r="B15" s="70"/>
      <c r="C15" s="70"/>
      <c r="D15" s="70"/>
      <c r="E15" s="65"/>
      <c r="F15" s="72"/>
      <c r="G15" s="67"/>
      <c r="H15" s="73"/>
      <c r="I15" s="23"/>
      <c r="J15" s="23"/>
      <c r="K15" s="23"/>
    </row>
    <row r="16">
      <c r="A16" s="64"/>
      <c r="B16" s="70"/>
      <c r="C16" s="70"/>
      <c r="D16" s="70"/>
      <c r="E16" s="65"/>
      <c r="F16" s="72"/>
      <c r="G16" s="78"/>
      <c r="H16" s="73"/>
      <c r="I16" s="79"/>
      <c r="J16" s="79"/>
      <c r="K16" s="23"/>
    </row>
    <row r="17">
      <c r="A17" s="64"/>
      <c r="B17" s="70"/>
      <c r="C17" s="70"/>
      <c r="D17" s="70"/>
      <c r="E17" s="65"/>
      <c r="F17" s="72"/>
      <c r="G17" s="78"/>
      <c r="H17" s="73"/>
      <c r="I17" s="79"/>
      <c r="J17" s="79"/>
      <c r="K17" s="23"/>
    </row>
    <row r="18">
      <c r="A18" s="64"/>
      <c r="B18" s="65"/>
      <c r="C18" s="70"/>
      <c r="D18" s="65"/>
      <c r="E18" s="65"/>
      <c r="F18" s="67"/>
      <c r="G18" s="72"/>
      <c r="H18" s="73"/>
      <c r="I18" s="79"/>
      <c r="J18" s="79"/>
      <c r="K18" s="23"/>
    </row>
    <row r="19">
      <c r="A19" s="64"/>
      <c r="B19" s="80"/>
      <c r="C19" s="70"/>
      <c r="D19" s="80"/>
      <c r="E19" s="80"/>
      <c r="F19" s="67"/>
      <c r="G19" s="72"/>
      <c r="H19" s="73"/>
      <c r="I19" s="79"/>
      <c r="J19" s="79"/>
      <c r="K19" s="23"/>
    </row>
    <row r="20">
      <c r="A20" s="64"/>
      <c r="B20" s="80"/>
      <c r="C20" s="70"/>
      <c r="D20" s="80"/>
      <c r="E20" s="80"/>
      <c r="F20" s="67"/>
      <c r="G20" s="72"/>
      <c r="H20" s="73"/>
      <c r="I20" s="79"/>
      <c r="J20" s="79"/>
      <c r="K20" s="23"/>
    </row>
    <row r="21">
      <c r="A21" s="81"/>
      <c r="B21" s="79"/>
      <c r="C21" s="82"/>
      <c r="D21" s="79"/>
      <c r="E21" s="79"/>
      <c r="F21" s="78"/>
      <c r="G21" s="83"/>
      <c r="H21" s="73"/>
      <c r="I21" s="79"/>
      <c r="J21" s="79"/>
      <c r="K21" s="23"/>
    </row>
    <row r="22">
      <c r="A22" s="84"/>
      <c r="B22" s="23"/>
      <c r="C22" s="18"/>
      <c r="D22" s="23"/>
      <c r="E22" s="23"/>
      <c r="F22" s="67"/>
      <c r="G22" s="72"/>
      <c r="H22" s="73"/>
      <c r="I22" s="23"/>
      <c r="J22" s="23"/>
      <c r="K22" s="23"/>
    </row>
    <row r="23">
      <c r="A23" s="84"/>
      <c r="B23" s="23"/>
      <c r="C23" s="82"/>
      <c r="D23" s="79"/>
      <c r="E23" s="79"/>
      <c r="F23" s="78"/>
      <c r="G23" s="83"/>
      <c r="H23" s="73"/>
      <c r="I23" s="23"/>
      <c r="J23" s="23"/>
      <c r="K23" s="23"/>
    </row>
    <row r="24">
      <c r="A24" s="85"/>
      <c r="C24" s="18"/>
      <c r="D24" s="23"/>
      <c r="E24" s="23"/>
      <c r="F24" s="67"/>
      <c r="G24" s="72"/>
      <c r="H24" s="73"/>
      <c r="J24" s="86"/>
      <c r="K24" s="23"/>
    </row>
    <row r="25">
      <c r="A25" s="74"/>
      <c r="C25" s="82"/>
      <c r="D25" s="79"/>
      <c r="E25" s="79"/>
      <c r="F25" s="78"/>
      <c r="G25" s="83"/>
      <c r="H25" s="73"/>
      <c r="J25" s="23"/>
      <c r="K25" s="23"/>
    </row>
    <row r="26">
      <c r="A26" s="74"/>
      <c r="C26" s="18"/>
      <c r="D26" s="23"/>
      <c r="E26" s="23"/>
      <c r="F26" s="67"/>
      <c r="G26" s="72"/>
      <c r="H26" s="73"/>
      <c r="J26" s="86"/>
      <c r="K26" s="23"/>
    </row>
    <row r="27">
      <c r="A27" s="74"/>
      <c r="F27" s="87"/>
      <c r="G27" s="75"/>
      <c r="H27" s="73"/>
      <c r="J27" s="23"/>
      <c r="K27" s="23"/>
    </row>
    <row r="28">
      <c r="A28" s="74"/>
      <c r="F28" s="87"/>
      <c r="G28" s="83"/>
      <c r="H28" s="73"/>
      <c r="J28" s="23"/>
      <c r="K28" s="23"/>
    </row>
    <row r="29">
      <c r="A29" s="74"/>
      <c r="F29" s="87"/>
      <c r="G29" s="72"/>
      <c r="H29" s="73"/>
      <c r="J29" s="23"/>
      <c r="K29" s="23"/>
    </row>
    <row r="30">
      <c r="A30" s="74"/>
      <c r="F30" s="87"/>
      <c r="G30" s="75"/>
      <c r="H30" s="73"/>
      <c r="J30" s="23"/>
      <c r="K30" s="23"/>
    </row>
    <row r="31">
      <c r="A31" s="74"/>
      <c r="F31" s="87"/>
      <c r="G31" s="75"/>
      <c r="H31" s="73"/>
      <c r="J31" s="23"/>
      <c r="K31" s="23"/>
    </row>
    <row r="32">
      <c r="A32" s="74"/>
      <c r="B32" s="18"/>
      <c r="C32" s="18"/>
      <c r="D32" s="18"/>
      <c r="E32" s="23"/>
      <c r="F32" s="67"/>
      <c r="G32" s="72"/>
      <c r="H32" s="73"/>
      <c r="I32" s="17"/>
      <c r="J32" s="23"/>
      <c r="K32" s="23"/>
    </row>
    <row r="33">
      <c r="A33" s="74"/>
      <c r="B33" s="18"/>
      <c r="C33" s="18"/>
      <c r="D33" s="18"/>
      <c r="E33" s="23"/>
      <c r="F33" s="72"/>
      <c r="G33" s="72"/>
      <c r="H33" s="73"/>
      <c r="I33" s="17"/>
      <c r="J33" s="23"/>
      <c r="K33" s="18"/>
    </row>
    <row r="34">
      <c r="A34" s="74"/>
      <c r="B34" s="18"/>
      <c r="C34" s="18"/>
      <c r="D34" s="18"/>
      <c r="E34" s="23"/>
      <c r="F34" s="72"/>
      <c r="G34" s="72"/>
      <c r="H34" s="73"/>
      <c r="I34" s="88"/>
      <c r="J34" s="23"/>
      <c r="K34" s="18"/>
    </row>
    <row r="35">
      <c r="A35" s="74"/>
      <c r="B35" s="23"/>
      <c r="C35" s="18"/>
      <c r="D35" s="18"/>
      <c r="E35" s="23"/>
      <c r="F35" s="72"/>
      <c r="G35" s="72"/>
      <c r="H35" s="73"/>
      <c r="I35" s="88"/>
      <c r="J35" s="23"/>
      <c r="K35" s="18"/>
    </row>
    <row r="36">
      <c r="A36" s="23"/>
      <c r="B36" s="18"/>
      <c r="C36" s="18"/>
      <c r="D36" s="18"/>
      <c r="E36" s="23"/>
      <c r="F36" s="72"/>
      <c r="G36" s="72"/>
      <c r="H36" s="73"/>
      <c r="I36" s="88"/>
      <c r="J36" s="23"/>
      <c r="K36" s="18"/>
    </row>
    <row r="37">
      <c r="A37" s="89"/>
      <c r="B37" s="18"/>
      <c r="C37" s="18"/>
      <c r="D37" s="18"/>
      <c r="E37" s="23"/>
      <c r="F37" s="72"/>
      <c r="G37" s="72"/>
      <c r="H37" s="73"/>
      <c r="I37" s="88"/>
      <c r="J37" s="23"/>
      <c r="K37" s="18"/>
    </row>
    <row r="38">
      <c r="A38" s="23"/>
      <c r="B38" s="18"/>
      <c r="C38" s="18"/>
      <c r="D38" s="18"/>
      <c r="E38" s="23"/>
      <c r="F38" s="72"/>
      <c r="G38" s="72"/>
      <c r="H38" s="73"/>
      <c r="I38" s="88"/>
      <c r="J38" s="23"/>
      <c r="K38" s="18"/>
    </row>
    <row r="39">
      <c r="A39" s="23"/>
      <c r="B39" s="23"/>
      <c r="C39" s="18"/>
      <c r="D39" s="18"/>
      <c r="E39" s="23"/>
      <c r="F39" s="67"/>
      <c r="G39" s="72"/>
      <c r="H39" s="73"/>
      <c r="I39" s="87"/>
      <c r="J39" s="23"/>
      <c r="K39" s="18"/>
    </row>
    <row r="40">
      <c r="A40" s="23"/>
      <c r="B40" s="23"/>
      <c r="C40" s="18"/>
      <c r="D40" s="18"/>
      <c r="E40" s="23"/>
      <c r="F40" s="67"/>
      <c r="G40" s="72"/>
      <c r="H40" s="73"/>
      <c r="I40" s="88"/>
      <c r="J40" s="23"/>
      <c r="K40" s="18"/>
    </row>
    <row r="41">
      <c r="A41" s="23"/>
      <c r="B41" s="23"/>
      <c r="C41" s="18"/>
      <c r="D41" s="18"/>
      <c r="E41" s="23"/>
      <c r="F41" s="67"/>
      <c r="G41" s="72"/>
      <c r="H41" s="73"/>
      <c r="I41" s="17"/>
      <c r="J41" s="23"/>
      <c r="K41" s="18"/>
    </row>
    <row r="42">
      <c r="A42" s="23"/>
      <c r="B42" s="23"/>
      <c r="C42" s="18"/>
      <c r="D42" s="18"/>
      <c r="E42" s="23"/>
      <c r="F42" s="67"/>
      <c r="G42" s="72"/>
      <c r="H42" s="73"/>
      <c r="I42" s="17"/>
      <c r="J42" s="23"/>
      <c r="K42" s="18"/>
    </row>
    <row r="43">
      <c r="A43" s="23"/>
      <c r="B43" s="18"/>
      <c r="C43" s="18"/>
      <c r="D43" s="18"/>
      <c r="E43" s="23"/>
      <c r="F43" s="72"/>
      <c r="G43" s="72"/>
      <c r="H43" s="73"/>
      <c r="I43" s="88"/>
      <c r="J43" s="23"/>
      <c r="K43" s="18"/>
    </row>
    <row r="44">
      <c r="A44" s="23"/>
      <c r="B44" s="18"/>
      <c r="C44" s="18"/>
      <c r="D44" s="18"/>
      <c r="E44" s="23"/>
      <c r="F44" s="72"/>
      <c r="G44" s="72"/>
      <c r="H44" s="73"/>
      <c r="I44" s="88"/>
      <c r="J44" s="23"/>
      <c r="K44" s="18"/>
    </row>
    <row r="45">
      <c r="A45" s="90"/>
      <c r="B45" s="23"/>
      <c r="C45" s="18"/>
      <c r="D45" s="18"/>
      <c r="E45" s="23"/>
      <c r="F45" s="67"/>
      <c r="G45" s="72"/>
      <c r="H45" s="73"/>
      <c r="I45" s="88"/>
      <c r="J45" s="23"/>
      <c r="K45" s="18"/>
    </row>
    <row r="46">
      <c r="A46" s="91"/>
      <c r="B46" s="23"/>
      <c r="C46" s="18"/>
      <c r="E46" s="23"/>
      <c r="F46" s="67"/>
      <c r="G46" s="72"/>
      <c r="H46" s="73"/>
      <c r="I46" s="88"/>
      <c r="J46" s="23"/>
      <c r="K46" s="18"/>
    </row>
    <row r="47">
      <c r="A47" s="91"/>
      <c r="B47" s="23"/>
      <c r="C47" s="18"/>
      <c r="E47" s="23"/>
      <c r="F47" s="67"/>
      <c r="G47" s="72"/>
      <c r="H47" s="73"/>
      <c r="I47" s="88"/>
      <c r="J47" s="23"/>
      <c r="K47" s="18"/>
    </row>
    <row r="48">
      <c r="A48" s="91"/>
      <c r="B48" s="23"/>
      <c r="C48" s="18"/>
      <c r="D48" s="23"/>
      <c r="E48" s="23"/>
      <c r="F48" s="67"/>
      <c r="G48" s="72"/>
      <c r="H48" s="73"/>
      <c r="I48" s="92"/>
      <c r="J48" s="23"/>
      <c r="K48" s="18"/>
    </row>
    <row r="49">
      <c r="A49" s="91"/>
      <c r="B49" s="23"/>
      <c r="C49" s="18"/>
      <c r="D49" s="23"/>
      <c r="E49" s="23"/>
      <c r="F49" s="67"/>
      <c r="G49" s="72"/>
      <c r="H49" s="73"/>
      <c r="I49" s="88"/>
      <c r="J49" s="23"/>
      <c r="K49" s="18"/>
    </row>
    <row r="50">
      <c r="A50" s="91"/>
      <c r="B50" s="23"/>
      <c r="C50" s="18"/>
      <c r="D50" s="23"/>
      <c r="E50" s="23"/>
      <c r="F50" s="67"/>
      <c r="G50" s="72"/>
      <c r="H50" s="73"/>
      <c r="I50" s="88"/>
      <c r="K50" s="18"/>
    </row>
    <row r="51">
      <c r="A51" s="91"/>
      <c r="B51" s="23"/>
      <c r="C51" s="18"/>
      <c r="D51" s="23"/>
      <c r="E51" s="23"/>
      <c r="F51" s="67"/>
      <c r="G51" s="72"/>
      <c r="H51" s="73"/>
      <c r="I51" s="88"/>
      <c r="K51" s="18"/>
    </row>
    <row r="52">
      <c r="A52" s="91"/>
      <c r="B52" s="23"/>
      <c r="C52" s="18"/>
      <c r="D52" s="23"/>
      <c r="E52" s="23"/>
      <c r="F52" s="67"/>
      <c r="G52" s="72"/>
      <c r="H52" s="73"/>
      <c r="I52" s="88"/>
      <c r="K52" s="18"/>
    </row>
    <row r="53">
      <c r="A53" s="91"/>
      <c r="B53" s="23"/>
      <c r="C53" s="18"/>
      <c r="D53" s="23"/>
      <c r="E53" s="23"/>
      <c r="F53" s="67"/>
      <c r="G53" s="72"/>
      <c r="H53" s="73"/>
      <c r="I53" s="93"/>
      <c r="K53" s="18"/>
    </row>
    <row r="54">
      <c r="A54" s="89"/>
      <c r="B54" s="23"/>
      <c r="C54" s="18"/>
      <c r="D54" s="23"/>
      <c r="E54" s="23"/>
      <c r="F54" s="67"/>
      <c r="G54" s="72"/>
      <c r="H54" s="73"/>
      <c r="I54" s="88"/>
      <c r="K54" s="18"/>
    </row>
    <row r="55">
      <c r="A55" s="89"/>
      <c r="F55" s="94"/>
      <c r="G55" s="95"/>
      <c r="H55" s="73"/>
      <c r="I55" s="87"/>
      <c r="K55" s="18"/>
    </row>
    <row r="56">
      <c r="A56" s="89"/>
      <c r="F56" s="94"/>
      <c r="G56" s="95"/>
      <c r="H56" s="73"/>
      <c r="I56" s="87"/>
      <c r="K56" s="18"/>
    </row>
    <row r="57">
      <c r="A57" s="96"/>
      <c r="F57" s="94"/>
      <c r="G57" s="72"/>
      <c r="H57" s="73"/>
      <c r="I57" s="87"/>
      <c r="K57" s="18"/>
    </row>
    <row r="58">
      <c r="A58" s="96"/>
      <c r="F58" s="94"/>
      <c r="G58" s="95"/>
      <c r="H58" s="73"/>
      <c r="I58" s="87"/>
      <c r="K58" s="18"/>
    </row>
    <row r="59">
      <c r="A59" s="96"/>
      <c r="F59" s="87"/>
      <c r="G59" s="95"/>
      <c r="H59" s="73"/>
      <c r="I59" s="87"/>
      <c r="K59" s="18"/>
    </row>
    <row r="60">
      <c r="A60" s="74"/>
      <c r="F60" s="75"/>
      <c r="G60" s="75"/>
      <c r="H60" s="73"/>
      <c r="I60" s="87"/>
      <c r="K60" s="18"/>
    </row>
    <row r="61">
      <c r="A61" s="74"/>
      <c r="F61" s="75"/>
      <c r="G61" s="75"/>
      <c r="H61" s="73"/>
      <c r="I61" s="87"/>
      <c r="K61" s="18"/>
    </row>
    <row r="62">
      <c r="A62" s="74"/>
      <c r="F62" s="75"/>
      <c r="G62" s="75"/>
      <c r="H62" s="73"/>
      <c r="I62" s="87"/>
      <c r="K62" s="18"/>
    </row>
    <row r="63">
      <c r="A63" s="74"/>
      <c r="F63" s="75"/>
      <c r="G63" s="75"/>
      <c r="H63" s="73"/>
      <c r="I63" s="87"/>
      <c r="K63" s="18"/>
    </row>
    <row r="64">
      <c r="A64" s="74"/>
      <c r="F64" s="75"/>
      <c r="G64" s="75"/>
      <c r="H64" s="73"/>
      <c r="I64" s="87"/>
      <c r="K64" s="18"/>
    </row>
    <row r="65">
      <c r="A65" s="74"/>
      <c r="F65" s="75"/>
      <c r="G65" s="75"/>
      <c r="H65" s="73"/>
      <c r="I65" s="87"/>
      <c r="K65" s="18"/>
    </row>
    <row r="66">
      <c r="A66" s="74"/>
      <c r="F66" s="75"/>
      <c r="G66" s="75"/>
      <c r="H66" s="73"/>
      <c r="I66" s="87"/>
      <c r="K66" s="18"/>
    </row>
    <row r="67">
      <c r="A67" s="74"/>
      <c r="F67" s="87"/>
      <c r="G67" s="75"/>
      <c r="H67" s="73"/>
      <c r="I67" s="87"/>
    </row>
    <row r="68">
      <c r="A68" s="74"/>
      <c r="F68" s="87"/>
      <c r="G68" s="75"/>
      <c r="H68" s="73"/>
      <c r="I68" s="87"/>
    </row>
    <row r="69">
      <c r="A69" s="74"/>
      <c r="F69" s="87"/>
      <c r="G69" s="75"/>
      <c r="H69" s="73"/>
      <c r="I69" s="87"/>
    </row>
    <row r="70">
      <c r="A70" s="97"/>
      <c r="B70" s="87"/>
      <c r="C70" s="87"/>
      <c r="D70" s="87"/>
      <c r="E70" s="87"/>
      <c r="F70" s="87"/>
      <c r="G70" s="75"/>
      <c r="H70" s="73"/>
      <c r="I70" s="87"/>
      <c r="J70" s="87"/>
      <c r="K70" s="87"/>
      <c r="L70" s="87"/>
      <c r="M70" s="87"/>
    </row>
    <row r="71">
      <c r="A71" s="97"/>
      <c r="B71" s="87"/>
      <c r="C71" s="87"/>
      <c r="D71" s="87"/>
      <c r="E71" s="87"/>
      <c r="F71" s="87"/>
      <c r="G71" s="75"/>
      <c r="H71" s="75"/>
      <c r="I71" s="87"/>
      <c r="J71" s="87"/>
      <c r="K71" s="87"/>
      <c r="L71" s="87"/>
      <c r="M71" s="87"/>
    </row>
    <row r="72">
      <c r="A72" s="97"/>
      <c r="B72" s="87"/>
      <c r="C72" s="87"/>
      <c r="D72" s="87"/>
      <c r="E72" s="87"/>
      <c r="F72" s="87"/>
      <c r="G72" s="75"/>
      <c r="H72" s="87"/>
      <c r="I72" s="87"/>
      <c r="J72" s="87"/>
      <c r="K72" s="87"/>
      <c r="L72" s="87"/>
      <c r="M72" s="87"/>
    </row>
    <row r="73">
      <c r="A73" s="97"/>
      <c r="B73" s="87"/>
      <c r="C73" s="87"/>
      <c r="D73" s="87"/>
      <c r="E73" s="87"/>
      <c r="F73" s="87"/>
      <c r="G73" s="75"/>
      <c r="H73" s="87"/>
      <c r="I73" s="87"/>
      <c r="J73" s="87"/>
      <c r="K73" s="87"/>
      <c r="L73" s="87"/>
      <c r="M73" s="87"/>
    </row>
    <row r="74">
      <c r="A74" s="97"/>
      <c r="B74" s="87"/>
      <c r="C74" s="87"/>
      <c r="D74" s="87"/>
      <c r="E74" s="87"/>
      <c r="F74" s="87"/>
      <c r="G74" s="75"/>
      <c r="H74" s="87"/>
      <c r="I74" s="87"/>
      <c r="J74" s="87"/>
      <c r="K74" s="87"/>
      <c r="L74" s="87"/>
      <c r="M74" s="87"/>
    </row>
    <row r="75">
      <c r="A75" s="97"/>
      <c r="B75" s="87"/>
      <c r="C75" s="87"/>
      <c r="D75" s="87"/>
      <c r="E75" s="87"/>
      <c r="F75" s="87"/>
      <c r="G75" s="75"/>
      <c r="H75" s="87"/>
      <c r="I75" s="87"/>
      <c r="J75" s="87"/>
      <c r="K75" s="87"/>
      <c r="L75" s="87"/>
      <c r="M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1.71"/>
    <col customWidth="1" min="3" max="3" width="30.0"/>
    <col customWidth="1" min="4" max="4" width="24.86"/>
  </cols>
  <sheetData>
    <row r="1">
      <c r="A1" s="61"/>
      <c r="B1" s="61"/>
      <c r="C1" s="61"/>
      <c r="D1" s="61"/>
      <c r="E1" s="61"/>
      <c r="F1" s="61"/>
      <c r="G1" s="61"/>
      <c r="H1" s="61"/>
      <c r="I1" s="23"/>
      <c r="J1" s="23"/>
      <c r="K1" s="23"/>
    </row>
    <row r="2">
      <c r="A2" s="62" t="s">
        <v>298</v>
      </c>
      <c r="B2" s="63" t="s">
        <v>299</v>
      </c>
      <c r="C2" s="63" t="s">
        <v>300</v>
      </c>
      <c r="D2" s="63" t="s">
        <v>301</v>
      </c>
      <c r="E2" s="63" t="s">
        <v>302</v>
      </c>
      <c r="F2" s="63" t="s">
        <v>303</v>
      </c>
      <c r="G2" s="63" t="s">
        <v>304</v>
      </c>
      <c r="H2" s="63" t="s">
        <v>305</v>
      </c>
      <c r="I2" s="23"/>
      <c r="J2" s="23"/>
      <c r="K2" s="23"/>
    </row>
    <row r="3">
      <c r="A3" s="98">
        <v>42917.0</v>
      </c>
      <c r="B3" s="65"/>
      <c r="C3" s="65"/>
      <c r="D3" s="66" t="s">
        <v>306</v>
      </c>
      <c r="E3" s="66"/>
      <c r="F3" s="67"/>
      <c r="G3" s="67"/>
      <c r="H3" s="73">
        <v>541.77</v>
      </c>
      <c r="I3" s="23"/>
      <c r="J3" s="23"/>
      <c r="K3" s="23"/>
    </row>
    <row r="4">
      <c r="A4" s="77">
        <v>42930.0</v>
      </c>
      <c r="B4" s="65">
        <v>1147.0</v>
      </c>
      <c r="C4" s="65"/>
      <c r="D4" s="71" t="s">
        <v>313</v>
      </c>
      <c r="E4" s="66" t="s">
        <v>314</v>
      </c>
      <c r="F4" s="72">
        <v>-40.0</v>
      </c>
      <c r="G4" s="67"/>
      <c r="H4" s="73">
        <f t="shared" ref="H4:H70" si="1">H3+F4+G4</f>
        <v>501.77</v>
      </c>
      <c r="I4" s="23"/>
      <c r="J4" s="23"/>
      <c r="K4" s="23"/>
    </row>
    <row r="5">
      <c r="A5" s="77">
        <v>42919.0</v>
      </c>
      <c r="B5" s="65">
        <v>1148.0</v>
      </c>
      <c r="C5" s="65"/>
      <c r="D5" s="66" t="s">
        <v>315</v>
      </c>
      <c r="E5" s="66"/>
      <c r="F5" s="72">
        <v>-20.0</v>
      </c>
      <c r="G5" s="67"/>
      <c r="H5" s="73">
        <f t="shared" si="1"/>
        <v>481.77</v>
      </c>
      <c r="I5" s="23"/>
      <c r="J5" s="23"/>
      <c r="K5" s="23"/>
    </row>
    <row r="6">
      <c r="A6" s="77">
        <v>42921.0</v>
      </c>
      <c r="B6" s="65">
        <v>1149.0</v>
      </c>
      <c r="C6" s="65"/>
      <c r="D6" s="66" t="s">
        <v>316</v>
      </c>
      <c r="E6" s="66"/>
      <c r="F6" s="72">
        <v>-20.0</v>
      </c>
      <c r="G6" s="67"/>
      <c r="H6" s="73">
        <f t="shared" si="1"/>
        <v>461.77</v>
      </c>
      <c r="I6" s="23"/>
      <c r="J6" s="23"/>
      <c r="K6" s="23"/>
    </row>
    <row r="7">
      <c r="A7" s="77">
        <v>42921.0</v>
      </c>
      <c r="B7" s="65">
        <v>1150.0</v>
      </c>
      <c r="C7" s="65"/>
      <c r="D7" s="71" t="s">
        <v>317</v>
      </c>
      <c r="E7" s="66"/>
      <c r="F7" s="72">
        <v>-45.0</v>
      </c>
      <c r="G7" s="67"/>
      <c r="H7" s="73">
        <f t="shared" si="1"/>
        <v>416.77</v>
      </c>
      <c r="I7" s="18" t="s">
        <v>318</v>
      </c>
      <c r="J7" s="23"/>
      <c r="K7" s="23"/>
    </row>
    <row r="8">
      <c r="A8" s="77">
        <v>42947.0</v>
      </c>
      <c r="B8" s="65"/>
      <c r="C8" s="70" t="s">
        <v>319</v>
      </c>
      <c r="D8" s="66"/>
      <c r="E8" s="66"/>
      <c r="F8" s="67"/>
      <c r="G8" s="67">
        <v>25.0</v>
      </c>
      <c r="H8" s="73">
        <f t="shared" si="1"/>
        <v>441.77</v>
      </c>
      <c r="I8" s="23"/>
      <c r="J8" s="23"/>
      <c r="K8" s="23"/>
    </row>
    <row r="9">
      <c r="A9" s="77">
        <v>42978.0</v>
      </c>
      <c r="B9" s="65"/>
      <c r="C9" s="70" t="s">
        <v>320</v>
      </c>
      <c r="D9" s="66"/>
      <c r="E9" s="66"/>
      <c r="F9" s="67"/>
      <c r="G9" s="67">
        <v>25.0</v>
      </c>
      <c r="H9" s="73">
        <f t="shared" si="1"/>
        <v>466.77</v>
      </c>
      <c r="I9" s="23"/>
      <c r="J9" s="23"/>
      <c r="K9" s="23"/>
    </row>
    <row r="10">
      <c r="A10" s="77">
        <v>42978.0</v>
      </c>
      <c r="B10" s="65"/>
      <c r="C10" s="70" t="s">
        <v>321</v>
      </c>
      <c r="D10" s="66"/>
      <c r="E10" s="66"/>
      <c r="F10" s="67"/>
      <c r="G10" s="67">
        <v>15.0</v>
      </c>
      <c r="H10" s="73">
        <f t="shared" si="1"/>
        <v>481.77</v>
      </c>
      <c r="I10" s="23"/>
      <c r="J10" s="23"/>
      <c r="K10" s="23"/>
    </row>
    <row r="11">
      <c r="A11" s="77">
        <v>42983.0</v>
      </c>
      <c r="B11" s="65"/>
      <c r="C11" s="70" t="s">
        <v>322</v>
      </c>
      <c r="D11" s="66"/>
      <c r="E11" s="66"/>
      <c r="F11" s="67"/>
      <c r="G11" s="67">
        <v>25.0</v>
      </c>
      <c r="H11" s="73">
        <f t="shared" si="1"/>
        <v>506.77</v>
      </c>
      <c r="I11" s="23"/>
      <c r="J11" s="18" t="s">
        <v>323</v>
      </c>
      <c r="K11" s="18" t="s">
        <v>324</v>
      </c>
    </row>
    <row r="12">
      <c r="A12" s="69">
        <v>42983.0</v>
      </c>
      <c r="B12" s="70">
        <v>1151.0</v>
      </c>
      <c r="C12" s="70" t="s">
        <v>325</v>
      </c>
      <c r="D12" s="70" t="s">
        <v>326</v>
      </c>
      <c r="E12" s="65"/>
      <c r="F12" s="72">
        <v>-74.0</v>
      </c>
      <c r="G12" s="67"/>
      <c r="H12" s="73">
        <f t="shared" si="1"/>
        <v>432.77</v>
      </c>
      <c r="I12" s="23"/>
      <c r="J12" s="18">
        <v>168.36</v>
      </c>
      <c r="K12" s="18">
        <v>167.48</v>
      </c>
    </row>
    <row r="13">
      <c r="A13" s="64">
        <v>42983.0</v>
      </c>
      <c r="B13" s="70">
        <v>1152.0</v>
      </c>
      <c r="C13" s="70" t="s">
        <v>325</v>
      </c>
      <c r="D13" s="70" t="s">
        <v>327</v>
      </c>
      <c r="E13" s="65"/>
      <c r="F13" s="72">
        <v>-59.0</v>
      </c>
      <c r="G13" s="67"/>
      <c r="H13" s="73">
        <f t="shared" si="1"/>
        <v>373.77</v>
      </c>
      <c r="I13" s="23"/>
      <c r="J13" s="23"/>
      <c r="K13" s="23"/>
    </row>
    <row r="14">
      <c r="A14" s="64">
        <v>42984.0</v>
      </c>
      <c r="B14" s="70">
        <v>1153.0</v>
      </c>
      <c r="C14" s="70" t="s">
        <v>325</v>
      </c>
      <c r="D14" s="70" t="s">
        <v>328</v>
      </c>
      <c r="E14" s="65"/>
      <c r="F14" s="72">
        <v>-9.96</v>
      </c>
      <c r="G14" s="67"/>
      <c r="H14" s="73">
        <f t="shared" si="1"/>
        <v>363.81</v>
      </c>
      <c r="I14" s="23"/>
      <c r="J14" s="23"/>
      <c r="K14" s="23"/>
    </row>
    <row r="15">
      <c r="A15" s="64">
        <v>42984.0</v>
      </c>
      <c r="B15" s="70">
        <v>1154.0</v>
      </c>
      <c r="C15" s="70" t="s">
        <v>329</v>
      </c>
      <c r="D15" s="70" t="s">
        <v>330</v>
      </c>
      <c r="E15" s="65"/>
      <c r="F15" s="72">
        <v>-31.0</v>
      </c>
      <c r="G15" s="67"/>
      <c r="H15" s="73">
        <f t="shared" si="1"/>
        <v>332.81</v>
      </c>
      <c r="I15" s="23"/>
      <c r="J15" s="23"/>
      <c r="K15" s="23"/>
    </row>
    <row r="16">
      <c r="A16" s="64">
        <v>43004.0</v>
      </c>
      <c r="B16" s="70">
        <v>1155.0</v>
      </c>
      <c r="C16" s="70" t="s">
        <v>331</v>
      </c>
      <c r="D16" s="70" t="s">
        <v>332</v>
      </c>
      <c r="E16" s="65"/>
      <c r="F16" s="72">
        <v>-19.01</v>
      </c>
      <c r="G16" s="78"/>
      <c r="H16" s="73">
        <f t="shared" si="1"/>
        <v>313.8</v>
      </c>
      <c r="I16" s="79"/>
      <c r="J16" s="79"/>
      <c r="K16" s="23"/>
    </row>
    <row r="17">
      <c r="A17" s="64">
        <v>43004.0</v>
      </c>
      <c r="B17" s="70">
        <v>1156.0</v>
      </c>
      <c r="C17" s="70" t="s">
        <v>333</v>
      </c>
      <c r="D17" s="70" t="s">
        <v>334</v>
      </c>
      <c r="E17" s="65"/>
      <c r="F17" s="72">
        <v>-18.54</v>
      </c>
      <c r="G17" s="78"/>
      <c r="H17" s="73">
        <f t="shared" si="1"/>
        <v>295.26</v>
      </c>
      <c r="I17" s="79"/>
      <c r="J17" s="79"/>
      <c r="K17" s="23"/>
    </row>
    <row r="18">
      <c r="A18" s="64">
        <v>42991.0</v>
      </c>
      <c r="B18" s="65"/>
      <c r="C18" s="70" t="s">
        <v>335</v>
      </c>
      <c r="D18" s="65"/>
      <c r="E18" s="65"/>
      <c r="F18" s="67"/>
      <c r="G18" s="72">
        <v>25.0</v>
      </c>
      <c r="H18" s="73">
        <f t="shared" si="1"/>
        <v>320.26</v>
      </c>
      <c r="I18" s="79"/>
      <c r="J18" s="79"/>
      <c r="K18" s="23"/>
    </row>
    <row r="19">
      <c r="A19" s="64">
        <v>42991.0</v>
      </c>
      <c r="B19" s="80"/>
      <c r="C19" s="70" t="s">
        <v>336</v>
      </c>
      <c r="D19" s="80"/>
      <c r="E19" s="80"/>
      <c r="F19" s="67"/>
      <c r="G19" s="72">
        <v>25.0</v>
      </c>
      <c r="H19" s="73">
        <f t="shared" si="1"/>
        <v>345.26</v>
      </c>
      <c r="I19" s="79"/>
      <c r="J19" s="79"/>
      <c r="K19" s="23"/>
    </row>
    <row r="20">
      <c r="A20" s="64">
        <v>42991.0</v>
      </c>
      <c r="B20" s="80"/>
      <c r="C20" s="70" t="s">
        <v>337</v>
      </c>
      <c r="D20" s="80"/>
      <c r="E20" s="80"/>
      <c r="F20" s="67"/>
      <c r="G20" s="72">
        <v>25.0</v>
      </c>
      <c r="H20" s="73">
        <f t="shared" si="1"/>
        <v>370.26</v>
      </c>
      <c r="I20" s="79"/>
      <c r="J20" s="79"/>
      <c r="K20" s="23"/>
    </row>
    <row r="21">
      <c r="A21" s="81"/>
      <c r="B21" s="79"/>
      <c r="C21" s="82" t="s">
        <v>338</v>
      </c>
      <c r="D21" s="79"/>
      <c r="E21" s="79"/>
      <c r="F21" s="78"/>
      <c r="G21" s="83">
        <v>25.0</v>
      </c>
      <c r="H21" s="73">
        <f t="shared" si="1"/>
        <v>395.26</v>
      </c>
      <c r="I21" s="79"/>
      <c r="J21" s="79"/>
      <c r="K21" s="23"/>
    </row>
    <row r="22">
      <c r="A22" s="84"/>
      <c r="B22" s="23"/>
      <c r="C22" s="18" t="s">
        <v>339</v>
      </c>
      <c r="D22" s="23"/>
      <c r="E22" s="23"/>
      <c r="F22" s="67"/>
      <c r="G22" s="72">
        <v>25.0</v>
      </c>
      <c r="H22" s="73">
        <f t="shared" si="1"/>
        <v>420.26</v>
      </c>
      <c r="I22" s="23"/>
      <c r="J22" s="23"/>
      <c r="K22" s="23"/>
    </row>
    <row r="23">
      <c r="A23" s="84"/>
      <c r="B23" s="23"/>
      <c r="C23" s="82" t="s">
        <v>340</v>
      </c>
      <c r="D23" s="79"/>
      <c r="E23" s="79"/>
      <c r="F23" s="78"/>
      <c r="G23" s="83">
        <v>25.0</v>
      </c>
      <c r="H23" s="73">
        <f t="shared" si="1"/>
        <v>445.26</v>
      </c>
      <c r="I23" s="23"/>
      <c r="J23" s="23"/>
      <c r="K23" s="23"/>
    </row>
    <row r="24">
      <c r="A24" s="85">
        <v>43028.0</v>
      </c>
      <c r="C24" s="18" t="s">
        <v>341</v>
      </c>
      <c r="D24" s="23"/>
      <c r="E24" s="23"/>
      <c r="F24" s="67"/>
      <c r="G24" s="72">
        <v>25.0</v>
      </c>
      <c r="H24" s="73">
        <f t="shared" si="1"/>
        <v>470.26</v>
      </c>
      <c r="J24" s="86"/>
      <c r="K24" s="23"/>
    </row>
    <row r="25">
      <c r="A25" s="74">
        <v>43074.0</v>
      </c>
      <c r="C25" s="82" t="s">
        <v>342</v>
      </c>
      <c r="D25" s="79"/>
      <c r="E25" s="79"/>
      <c r="F25" s="78"/>
      <c r="G25" s="83">
        <v>25.0</v>
      </c>
      <c r="H25" s="73">
        <f t="shared" si="1"/>
        <v>495.26</v>
      </c>
      <c r="J25" s="23"/>
      <c r="K25" s="23"/>
    </row>
    <row r="26">
      <c r="A26" s="74">
        <v>43074.0</v>
      </c>
      <c r="C26" s="18" t="s">
        <v>343</v>
      </c>
      <c r="D26" s="23"/>
      <c r="E26" s="23"/>
      <c r="F26" s="67"/>
      <c r="G26" s="72">
        <v>25.0</v>
      </c>
      <c r="H26" s="73">
        <f t="shared" si="1"/>
        <v>520.26</v>
      </c>
      <c r="J26" s="86"/>
      <c r="K26" s="23"/>
    </row>
    <row r="27">
      <c r="A27" s="74">
        <v>43074.0</v>
      </c>
      <c r="C27" s="1" t="s">
        <v>344</v>
      </c>
      <c r="F27" s="87"/>
      <c r="G27" s="75">
        <v>25.0</v>
      </c>
      <c r="H27" s="73">
        <f t="shared" si="1"/>
        <v>545.26</v>
      </c>
      <c r="J27" s="23"/>
      <c r="K27" s="23"/>
    </row>
    <row r="28">
      <c r="A28" s="74">
        <v>43074.0</v>
      </c>
      <c r="C28" s="1" t="s">
        <v>345</v>
      </c>
      <c r="F28" s="87"/>
      <c r="G28" s="83">
        <v>25.0</v>
      </c>
      <c r="H28" s="73">
        <f t="shared" si="1"/>
        <v>570.26</v>
      </c>
      <c r="J28" s="23"/>
      <c r="K28" s="23"/>
    </row>
    <row r="29">
      <c r="A29" s="74">
        <v>43074.0</v>
      </c>
      <c r="C29" s="1" t="s">
        <v>346</v>
      </c>
      <c r="F29" s="87"/>
      <c r="G29" s="72">
        <v>25.0</v>
      </c>
      <c r="H29" s="73">
        <f t="shared" si="1"/>
        <v>595.26</v>
      </c>
      <c r="J29" s="23"/>
      <c r="K29" s="23"/>
    </row>
    <row r="30">
      <c r="A30" s="74">
        <v>43074.0</v>
      </c>
      <c r="C30" s="1" t="s">
        <v>347</v>
      </c>
      <c r="F30" s="87"/>
      <c r="G30" s="75">
        <v>25.0</v>
      </c>
      <c r="H30" s="73">
        <f t="shared" si="1"/>
        <v>620.26</v>
      </c>
      <c r="J30" s="23"/>
      <c r="K30" s="23"/>
    </row>
    <row r="31">
      <c r="A31" s="74">
        <v>43081.0</v>
      </c>
      <c r="C31" s="1" t="s">
        <v>348</v>
      </c>
      <c r="F31" s="87"/>
      <c r="G31" s="75">
        <v>25.0</v>
      </c>
      <c r="H31" s="73">
        <f t="shared" si="1"/>
        <v>645.26</v>
      </c>
      <c r="J31" s="23"/>
      <c r="K31" s="23"/>
    </row>
    <row r="32">
      <c r="A32" s="74"/>
      <c r="B32" s="18"/>
      <c r="C32" s="18" t="s">
        <v>349</v>
      </c>
      <c r="D32" s="18"/>
      <c r="E32" s="23"/>
      <c r="F32" s="67"/>
      <c r="G32" s="72">
        <v>25.0</v>
      </c>
      <c r="H32" s="73">
        <f t="shared" si="1"/>
        <v>670.26</v>
      </c>
      <c r="I32" s="17"/>
      <c r="J32" s="23"/>
      <c r="K32" s="23"/>
    </row>
    <row r="33">
      <c r="A33" s="74"/>
      <c r="B33" s="18">
        <v>1159.0</v>
      </c>
      <c r="C33" s="18" t="s">
        <v>350</v>
      </c>
      <c r="D33" s="18"/>
      <c r="E33" s="23"/>
      <c r="F33" s="72">
        <v>-22.88</v>
      </c>
      <c r="G33" s="72"/>
      <c r="H33" s="73">
        <f t="shared" si="1"/>
        <v>647.38</v>
      </c>
      <c r="I33" s="17"/>
      <c r="J33" s="23"/>
      <c r="K33" s="18"/>
    </row>
    <row r="34">
      <c r="A34" s="74"/>
      <c r="B34" s="18">
        <v>1158.0</v>
      </c>
      <c r="C34" s="18" t="s">
        <v>351</v>
      </c>
      <c r="D34" s="18"/>
      <c r="E34" s="23"/>
      <c r="F34" s="72">
        <v>-8.25</v>
      </c>
      <c r="G34" s="72"/>
      <c r="H34" s="73">
        <f t="shared" si="1"/>
        <v>639.13</v>
      </c>
      <c r="I34" s="88"/>
      <c r="J34" s="23"/>
      <c r="K34" s="18"/>
    </row>
    <row r="35">
      <c r="A35" s="74">
        <v>43081.0</v>
      </c>
      <c r="B35" s="23"/>
      <c r="C35" s="18" t="s">
        <v>352</v>
      </c>
      <c r="D35" s="18" t="s">
        <v>353</v>
      </c>
      <c r="E35" s="23"/>
      <c r="F35" s="72">
        <v>-150.0</v>
      </c>
      <c r="G35" s="72"/>
      <c r="H35" s="73">
        <f t="shared" si="1"/>
        <v>489.13</v>
      </c>
      <c r="I35" s="88"/>
      <c r="J35" s="23"/>
      <c r="K35" s="18"/>
    </row>
    <row r="36">
      <c r="A36" s="23"/>
      <c r="B36" s="18">
        <v>1157.0</v>
      </c>
      <c r="C36" s="18" t="s">
        <v>354</v>
      </c>
      <c r="D36" s="18"/>
      <c r="E36" s="23"/>
      <c r="F36" s="72">
        <v>-53.8</v>
      </c>
      <c r="G36" s="72"/>
      <c r="H36" s="73">
        <f t="shared" si="1"/>
        <v>435.33</v>
      </c>
      <c r="I36" s="88"/>
      <c r="J36" s="23"/>
      <c r="K36" s="18"/>
    </row>
    <row r="37">
      <c r="A37" s="89">
        <v>43102.0</v>
      </c>
      <c r="B37" s="18">
        <v>1160.0</v>
      </c>
      <c r="C37" s="18" t="s">
        <v>355</v>
      </c>
      <c r="D37" s="18"/>
      <c r="E37" s="23"/>
      <c r="F37" s="72">
        <v>-89.0</v>
      </c>
      <c r="G37" s="72"/>
      <c r="H37" s="73">
        <f t="shared" si="1"/>
        <v>346.33</v>
      </c>
      <c r="I37" s="88"/>
      <c r="J37" s="23"/>
      <c r="K37" s="18"/>
    </row>
    <row r="38">
      <c r="A38" s="23"/>
      <c r="B38" s="18">
        <v>1161.0</v>
      </c>
      <c r="C38" s="18" t="s">
        <v>356</v>
      </c>
      <c r="D38" s="18"/>
      <c r="E38" s="23"/>
      <c r="F38" s="72">
        <v>-34.21</v>
      </c>
      <c r="G38" s="72"/>
      <c r="H38" s="73">
        <f t="shared" si="1"/>
        <v>312.12</v>
      </c>
      <c r="I38" s="88"/>
      <c r="J38" s="23"/>
      <c r="K38" s="18"/>
    </row>
    <row r="39">
      <c r="A39" s="23"/>
      <c r="B39" s="23"/>
      <c r="C39" s="18" t="s">
        <v>357</v>
      </c>
      <c r="D39" s="18"/>
      <c r="E39" s="23"/>
      <c r="F39" s="67"/>
      <c r="G39" s="72">
        <v>25.0</v>
      </c>
      <c r="H39" s="73">
        <f t="shared" si="1"/>
        <v>337.12</v>
      </c>
      <c r="I39" s="87"/>
      <c r="J39" s="23"/>
      <c r="K39" s="18"/>
    </row>
    <row r="40">
      <c r="A40" s="23"/>
      <c r="B40" s="23"/>
      <c r="C40" s="18" t="s">
        <v>358</v>
      </c>
      <c r="D40" s="18"/>
      <c r="E40" s="23"/>
      <c r="F40" s="67"/>
      <c r="G40" s="72">
        <v>25.0</v>
      </c>
      <c r="H40" s="73">
        <f t="shared" si="1"/>
        <v>362.12</v>
      </c>
      <c r="I40" s="88"/>
      <c r="J40" s="23"/>
      <c r="K40" s="18"/>
    </row>
    <row r="41">
      <c r="A41" s="23"/>
      <c r="B41" s="23"/>
      <c r="C41" s="18" t="s">
        <v>349</v>
      </c>
      <c r="D41" s="18"/>
      <c r="E41" s="23"/>
      <c r="F41" s="67"/>
      <c r="G41" s="72">
        <v>25.0</v>
      </c>
      <c r="H41" s="73">
        <f t="shared" si="1"/>
        <v>387.12</v>
      </c>
      <c r="I41" s="17"/>
      <c r="J41" s="23"/>
      <c r="K41" s="18"/>
    </row>
    <row r="42">
      <c r="A42" s="23"/>
      <c r="B42" s="23"/>
      <c r="C42" s="18" t="s">
        <v>359</v>
      </c>
      <c r="D42" s="18"/>
      <c r="E42" s="23"/>
      <c r="F42" s="67"/>
      <c r="G42" s="72">
        <v>25.0</v>
      </c>
      <c r="H42" s="73">
        <f t="shared" si="1"/>
        <v>412.12</v>
      </c>
      <c r="I42" s="17"/>
      <c r="J42" s="23"/>
      <c r="K42" s="18"/>
    </row>
    <row r="43">
      <c r="A43" s="23"/>
      <c r="B43" s="18">
        <v>1162.0</v>
      </c>
      <c r="C43" s="18" t="s">
        <v>360</v>
      </c>
      <c r="D43" s="18"/>
      <c r="E43" s="23"/>
      <c r="F43" s="72">
        <v>-15.6</v>
      </c>
      <c r="G43" s="72"/>
      <c r="H43" s="73">
        <f t="shared" si="1"/>
        <v>396.52</v>
      </c>
      <c r="I43" s="88"/>
      <c r="J43" s="23"/>
      <c r="K43" s="18"/>
    </row>
    <row r="44">
      <c r="A44" s="23"/>
      <c r="B44" s="18">
        <v>1163.0</v>
      </c>
      <c r="C44" s="18" t="s">
        <v>361</v>
      </c>
      <c r="D44" s="18"/>
      <c r="E44" s="23"/>
      <c r="F44" s="72">
        <v>-18.01</v>
      </c>
      <c r="G44" s="72"/>
      <c r="H44" s="73">
        <f t="shared" si="1"/>
        <v>378.51</v>
      </c>
      <c r="I44" s="88"/>
      <c r="J44" s="23"/>
      <c r="K44" s="18"/>
    </row>
    <row r="45">
      <c r="A45" s="90"/>
      <c r="B45" s="23"/>
      <c r="C45" s="18" t="s">
        <v>362</v>
      </c>
      <c r="D45" s="18"/>
      <c r="E45" s="23"/>
      <c r="F45" s="67"/>
      <c r="G45" s="72">
        <f>25</f>
        <v>25</v>
      </c>
      <c r="H45" s="73">
        <f t="shared" si="1"/>
        <v>403.51</v>
      </c>
      <c r="I45" s="88"/>
      <c r="J45" s="23"/>
      <c r="K45" s="18"/>
    </row>
    <row r="46">
      <c r="A46" s="91">
        <v>43180.0</v>
      </c>
      <c r="B46" s="23"/>
      <c r="C46" s="18" t="s">
        <v>363</v>
      </c>
      <c r="D46" s="1"/>
      <c r="E46" s="23"/>
      <c r="F46" s="67"/>
      <c r="G46" s="72">
        <v>25.0</v>
      </c>
      <c r="H46" s="73">
        <f t="shared" si="1"/>
        <v>428.51</v>
      </c>
      <c r="I46" s="88"/>
      <c r="J46" s="23"/>
      <c r="K46" s="18"/>
    </row>
    <row r="47">
      <c r="A47" s="91">
        <v>43180.0</v>
      </c>
      <c r="B47" s="23"/>
      <c r="C47" s="18" t="s">
        <v>364</v>
      </c>
      <c r="D47" s="1"/>
      <c r="E47" s="23"/>
      <c r="F47" s="67"/>
      <c r="G47" s="72">
        <v>25.0</v>
      </c>
      <c r="H47" s="73">
        <f t="shared" si="1"/>
        <v>453.51</v>
      </c>
      <c r="I47" s="88"/>
      <c r="J47" s="23"/>
      <c r="K47" s="18"/>
    </row>
    <row r="48">
      <c r="A48" s="91">
        <v>43180.0</v>
      </c>
      <c r="B48" s="23"/>
      <c r="C48" s="18" t="s">
        <v>365</v>
      </c>
      <c r="D48" s="23"/>
      <c r="E48" s="23"/>
      <c r="F48" s="67"/>
      <c r="G48" s="72">
        <v>25.0</v>
      </c>
      <c r="H48" s="73">
        <f t="shared" si="1"/>
        <v>478.51</v>
      </c>
      <c r="I48" s="92"/>
      <c r="J48" s="23"/>
      <c r="K48" s="18"/>
    </row>
    <row r="49">
      <c r="A49" s="91">
        <v>43180.0</v>
      </c>
      <c r="B49" s="23"/>
      <c r="C49" s="18" t="s">
        <v>366</v>
      </c>
      <c r="D49" s="23"/>
      <c r="E49" s="23"/>
      <c r="F49" s="67"/>
      <c r="G49" s="72">
        <v>25.0</v>
      </c>
      <c r="H49" s="73">
        <f t="shared" si="1"/>
        <v>503.51</v>
      </c>
      <c r="I49" s="88"/>
      <c r="J49" s="23"/>
      <c r="K49" s="18"/>
    </row>
    <row r="50">
      <c r="A50" s="91">
        <v>43180.0</v>
      </c>
      <c r="B50" s="23"/>
      <c r="C50" s="18" t="s">
        <v>367</v>
      </c>
      <c r="D50" s="23"/>
      <c r="E50" s="23"/>
      <c r="F50" s="67"/>
      <c r="G50" s="72">
        <v>25.0</v>
      </c>
      <c r="H50" s="73">
        <f t="shared" si="1"/>
        <v>528.51</v>
      </c>
      <c r="I50" s="88"/>
      <c r="K50" s="18"/>
    </row>
    <row r="51">
      <c r="A51" s="91">
        <v>43180.0</v>
      </c>
      <c r="B51" s="23"/>
      <c r="C51" s="18" t="s">
        <v>368</v>
      </c>
      <c r="D51" s="23"/>
      <c r="E51" s="23"/>
      <c r="F51" s="67"/>
      <c r="G51" s="72">
        <v>25.0</v>
      </c>
      <c r="H51" s="73">
        <f t="shared" si="1"/>
        <v>553.51</v>
      </c>
      <c r="I51" s="88"/>
      <c r="K51" s="18"/>
    </row>
    <row r="52">
      <c r="A52" s="91">
        <v>43180.0</v>
      </c>
      <c r="B52" s="23"/>
      <c r="C52" s="18" t="s">
        <v>369</v>
      </c>
      <c r="D52" s="23"/>
      <c r="E52" s="23"/>
      <c r="F52" s="67"/>
      <c r="G52" s="72">
        <v>25.0</v>
      </c>
      <c r="H52" s="73">
        <f t="shared" si="1"/>
        <v>578.51</v>
      </c>
      <c r="I52" s="88"/>
      <c r="K52" s="18"/>
    </row>
    <row r="53">
      <c r="A53" s="91">
        <v>43180.0</v>
      </c>
      <c r="B53" s="23"/>
      <c r="C53" s="18" t="s">
        <v>370</v>
      </c>
      <c r="D53" s="23"/>
      <c r="E53" s="23"/>
      <c r="F53" s="67"/>
      <c r="G53" s="72">
        <v>25.0</v>
      </c>
      <c r="H53" s="73">
        <f t="shared" si="1"/>
        <v>603.51</v>
      </c>
      <c r="I53" s="93"/>
      <c r="K53" s="18"/>
    </row>
    <row r="54">
      <c r="A54" s="89">
        <v>43200.0</v>
      </c>
      <c r="B54" s="23"/>
      <c r="C54" s="18" t="s">
        <v>371</v>
      </c>
      <c r="D54" s="23"/>
      <c r="E54" s="23"/>
      <c r="F54" s="67"/>
      <c r="G54" s="72">
        <v>25.0</v>
      </c>
      <c r="H54" s="73">
        <f t="shared" si="1"/>
        <v>628.51</v>
      </c>
      <c r="I54" s="88"/>
      <c r="K54" s="18"/>
    </row>
    <row r="55">
      <c r="A55" s="89">
        <v>43200.0</v>
      </c>
      <c r="C55" s="1" t="s">
        <v>372</v>
      </c>
      <c r="F55" s="94"/>
      <c r="G55" s="95">
        <v>25.0</v>
      </c>
      <c r="H55" s="73">
        <f t="shared" si="1"/>
        <v>653.51</v>
      </c>
      <c r="I55" s="87"/>
      <c r="K55" s="18"/>
    </row>
    <row r="56">
      <c r="A56" s="89">
        <v>43200.0</v>
      </c>
      <c r="C56" s="1" t="s">
        <v>373</v>
      </c>
      <c r="F56" s="94"/>
      <c r="G56" s="95">
        <v>25.0</v>
      </c>
      <c r="H56" s="73">
        <f t="shared" si="1"/>
        <v>678.51</v>
      </c>
      <c r="I56" s="87"/>
      <c r="K56" s="18"/>
    </row>
    <row r="57">
      <c r="A57" s="96">
        <v>43229.0</v>
      </c>
      <c r="C57" s="1" t="s">
        <v>374</v>
      </c>
      <c r="F57" s="94"/>
      <c r="G57" s="72">
        <v>25.0</v>
      </c>
      <c r="H57" s="73">
        <f t="shared" si="1"/>
        <v>703.51</v>
      </c>
      <c r="I57" s="87"/>
      <c r="K57" s="18"/>
    </row>
    <row r="58">
      <c r="A58" s="96">
        <v>43229.0</v>
      </c>
      <c r="C58" s="1" t="s">
        <v>375</v>
      </c>
      <c r="F58" s="94"/>
      <c r="G58" s="95">
        <v>25.0</v>
      </c>
      <c r="H58" s="73">
        <f t="shared" si="1"/>
        <v>728.51</v>
      </c>
      <c r="I58" s="87"/>
      <c r="K58" s="18"/>
    </row>
    <row r="59">
      <c r="A59" s="96">
        <v>43229.0</v>
      </c>
      <c r="C59" s="1" t="s">
        <v>376</v>
      </c>
      <c r="F59" s="87"/>
      <c r="G59" s="95">
        <v>25.0</v>
      </c>
      <c r="H59" s="73">
        <f t="shared" si="1"/>
        <v>753.51</v>
      </c>
      <c r="I59" s="87"/>
      <c r="K59" s="18"/>
    </row>
    <row r="60">
      <c r="A60" s="74">
        <v>43221.0</v>
      </c>
      <c r="C60" s="1" t="s">
        <v>377</v>
      </c>
      <c r="D60" s="1" t="s">
        <v>378</v>
      </c>
      <c r="F60" s="75">
        <v>-21.03</v>
      </c>
      <c r="G60" s="75"/>
      <c r="H60" s="73">
        <f t="shared" si="1"/>
        <v>732.48</v>
      </c>
      <c r="I60" s="87"/>
      <c r="K60" s="18"/>
    </row>
    <row r="61">
      <c r="A61" s="74">
        <v>43221.0</v>
      </c>
      <c r="C61" s="1" t="s">
        <v>379</v>
      </c>
      <c r="D61" s="1" t="s">
        <v>380</v>
      </c>
      <c r="F61" s="75">
        <v>-8.42</v>
      </c>
      <c r="G61" s="75"/>
      <c r="H61" s="73">
        <f t="shared" si="1"/>
        <v>724.06</v>
      </c>
      <c r="I61" s="87"/>
      <c r="K61" s="18"/>
    </row>
    <row r="62">
      <c r="A62" s="74">
        <v>43221.0</v>
      </c>
      <c r="C62" s="1" t="s">
        <v>381</v>
      </c>
      <c r="D62" s="1" t="s">
        <v>382</v>
      </c>
      <c r="F62" s="75">
        <v>-25.0</v>
      </c>
      <c r="G62" s="75"/>
      <c r="H62" s="73">
        <f t="shared" si="1"/>
        <v>699.06</v>
      </c>
      <c r="I62" s="87"/>
      <c r="K62" s="18"/>
    </row>
    <row r="63">
      <c r="A63" s="74">
        <v>43221.0</v>
      </c>
      <c r="C63" s="1" t="s">
        <v>383</v>
      </c>
      <c r="D63" s="1" t="s">
        <v>384</v>
      </c>
      <c r="F63" s="75">
        <v>-39.9</v>
      </c>
      <c r="G63" s="75"/>
      <c r="H63" s="73">
        <f t="shared" si="1"/>
        <v>659.16</v>
      </c>
      <c r="I63" s="87"/>
      <c r="K63" s="18"/>
    </row>
    <row r="64">
      <c r="A64" s="74">
        <v>43221.0</v>
      </c>
      <c r="C64" s="1" t="s">
        <v>385</v>
      </c>
      <c r="D64" s="1" t="s">
        <v>386</v>
      </c>
      <c r="F64" s="75">
        <v>-19.94</v>
      </c>
      <c r="G64" s="75"/>
      <c r="H64" s="73">
        <f t="shared" si="1"/>
        <v>639.22</v>
      </c>
      <c r="I64" s="87"/>
      <c r="K64" s="18"/>
    </row>
    <row r="65">
      <c r="A65" s="74">
        <v>43229.0</v>
      </c>
      <c r="C65" s="1" t="s">
        <v>387</v>
      </c>
      <c r="D65" s="1" t="s">
        <v>388</v>
      </c>
      <c r="F65" s="75">
        <v>-11.81</v>
      </c>
      <c r="G65" s="75"/>
      <c r="H65" s="73">
        <f t="shared" si="1"/>
        <v>627.41</v>
      </c>
      <c r="I65" s="87"/>
      <c r="K65" s="18"/>
    </row>
    <row r="66">
      <c r="A66" s="74">
        <v>43229.0</v>
      </c>
      <c r="C66" s="1" t="s">
        <v>389</v>
      </c>
      <c r="D66" s="1" t="s">
        <v>390</v>
      </c>
      <c r="F66" s="75">
        <v>-15.87</v>
      </c>
      <c r="G66" s="75"/>
      <c r="H66" s="73">
        <f t="shared" si="1"/>
        <v>611.54</v>
      </c>
      <c r="I66" s="87"/>
      <c r="K66" s="18"/>
    </row>
    <row r="67">
      <c r="A67" s="74">
        <v>43244.0</v>
      </c>
      <c r="C67" s="1" t="s">
        <v>391</v>
      </c>
      <c r="F67" s="87"/>
      <c r="G67" s="75">
        <v>25.0</v>
      </c>
      <c r="H67" s="73">
        <f t="shared" si="1"/>
        <v>636.54</v>
      </c>
      <c r="I67" s="87"/>
    </row>
    <row r="68">
      <c r="A68" s="74">
        <v>43281.0</v>
      </c>
      <c r="C68" s="1" t="s">
        <v>392</v>
      </c>
      <c r="F68" s="87"/>
      <c r="G68" s="75">
        <v>25.0</v>
      </c>
      <c r="H68" s="73">
        <f t="shared" si="1"/>
        <v>661.54</v>
      </c>
      <c r="I68" s="87"/>
    </row>
    <row r="69">
      <c r="A69" s="74">
        <v>43281.0</v>
      </c>
      <c r="C69" s="1" t="s">
        <v>393</v>
      </c>
      <c r="F69" s="87"/>
      <c r="G69" s="75">
        <v>25.0</v>
      </c>
      <c r="H69" s="73">
        <f t="shared" si="1"/>
        <v>686.54</v>
      </c>
      <c r="I69" s="87"/>
    </row>
    <row r="70">
      <c r="A70" s="74">
        <v>43281.0</v>
      </c>
      <c r="C70" s="1" t="s">
        <v>394</v>
      </c>
      <c r="F70" s="87"/>
      <c r="G70" s="75">
        <v>25.0</v>
      </c>
      <c r="H70" s="73">
        <f t="shared" si="1"/>
        <v>711.54</v>
      </c>
      <c r="I70" s="99"/>
      <c r="J70" s="99"/>
      <c r="K70" s="99"/>
    </row>
    <row r="71">
      <c r="A71" s="74"/>
      <c r="C71" s="1"/>
      <c r="D71" s="1"/>
      <c r="G71" s="75"/>
      <c r="H71" s="100" t="s">
        <v>395</v>
      </c>
      <c r="I71" s="99"/>
      <c r="J71" s="99"/>
      <c r="K71" s="99"/>
    </row>
    <row r="72">
      <c r="A72" s="74"/>
      <c r="C72" s="1"/>
      <c r="D72" s="1"/>
      <c r="F72">
        <f>SUM(F3:F71)</f>
        <v>-870.23</v>
      </c>
      <c r="G72" s="75">
        <f>SUM(G8:G71)</f>
        <v>1040</v>
      </c>
    </row>
    <row r="73">
      <c r="A73" s="74"/>
      <c r="C73" s="1"/>
      <c r="D73" s="1"/>
      <c r="G73" s="75"/>
    </row>
    <row r="74">
      <c r="A74" s="74">
        <v>43281.0</v>
      </c>
      <c r="C74" s="1" t="s">
        <v>396</v>
      </c>
      <c r="D74" s="1" t="s">
        <v>397</v>
      </c>
      <c r="G74" s="101">
        <v>-77.91</v>
      </c>
      <c r="H74" s="1" t="s">
        <v>398</v>
      </c>
    </row>
    <row r="75">
      <c r="A75" s="74">
        <v>43281.0</v>
      </c>
      <c r="C75" s="1" t="s">
        <v>399</v>
      </c>
      <c r="D75" s="1" t="s">
        <v>400</v>
      </c>
      <c r="G75" s="101">
        <v>-69.27</v>
      </c>
      <c r="H75" s="1" t="s">
        <v>398</v>
      </c>
    </row>
    <row r="77">
      <c r="G77" s="1" t="s">
        <v>401</v>
      </c>
      <c r="H77">
        <f>H70+G74+G75</f>
        <v>564.36</v>
      </c>
    </row>
    <row r="78">
      <c r="F78">
        <f>F72+G74+G75</f>
        <v>-1017.41</v>
      </c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02" t="s">
        <v>402</v>
      </c>
    </row>
    <row r="2">
      <c r="C2" s="1"/>
      <c r="D2" s="1" t="s">
        <v>403</v>
      </c>
      <c r="E2" s="1" t="s">
        <v>404</v>
      </c>
      <c r="F2" s="1" t="s">
        <v>405</v>
      </c>
      <c r="G2" s="1" t="s">
        <v>406</v>
      </c>
      <c r="H2" s="1" t="s">
        <v>407</v>
      </c>
      <c r="I2" s="1" t="s">
        <v>408</v>
      </c>
      <c r="J2" s="1" t="s">
        <v>409</v>
      </c>
      <c r="K2" s="1" t="s">
        <v>410</v>
      </c>
    </row>
    <row r="3">
      <c r="A3" s="103" t="s">
        <v>411</v>
      </c>
      <c r="B3" s="103" t="s">
        <v>412</v>
      </c>
      <c r="C3" s="104" t="s">
        <v>413</v>
      </c>
    </row>
    <row r="4">
      <c r="A4" s="27" t="s">
        <v>414</v>
      </c>
      <c r="B4" s="27" t="s">
        <v>415</v>
      </c>
      <c r="C4" s="27" t="s">
        <v>21</v>
      </c>
      <c r="D4" s="105"/>
      <c r="I4" s="99"/>
      <c r="K4" s="105"/>
    </row>
    <row r="5">
      <c r="A5" s="27" t="s">
        <v>416</v>
      </c>
      <c r="B5" s="27" t="s">
        <v>417</v>
      </c>
      <c r="C5" s="27" t="s">
        <v>21</v>
      </c>
      <c r="K5" s="105"/>
    </row>
    <row r="6">
      <c r="A6" s="103" t="s">
        <v>14</v>
      </c>
      <c r="B6" s="27" t="s">
        <v>418</v>
      </c>
      <c r="C6" s="106" t="s">
        <v>33</v>
      </c>
      <c r="D6" s="105"/>
      <c r="F6" s="105"/>
      <c r="I6" s="105"/>
    </row>
    <row r="7">
      <c r="A7" s="103" t="s">
        <v>419</v>
      </c>
      <c r="B7" s="103" t="s">
        <v>420</v>
      </c>
      <c r="C7" s="107" t="s">
        <v>21</v>
      </c>
      <c r="G7" s="105"/>
    </row>
    <row r="8">
      <c r="A8" s="103" t="s">
        <v>21</v>
      </c>
      <c r="B8" s="103" t="s">
        <v>22</v>
      </c>
      <c r="C8" s="27" t="s">
        <v>21</v>
      </c>
      <c r="D8" s="108"/>
      <c r="E8" s="108"/>
      <c r="F8" s="108"/>
    </row>
    <row r="9">
      <c r="A9" s="103" t="s">
        <v>421</v>
      </c>
      <c r="B9" s="103" t="s">
        <v>422</v>
      </c>
      <c r="C9" s="104" t="s">
        <v>413</v>
      </c>
      <c r="D9" s="87"/>
    </row>
    <row r="10">
      <c r="A10" s="27" t="s">
        <v>33</v>
      </c>
      <c r="B10" s="27" t="s">
        <v>423</v>
      </c>
      <c r="C10" s="106" t="s">
        <v>21</v>
      </c>
      <c r="D10" s="87"/>
      <c r="K10" s="99"/>
    </row>
    <row r="11">
      <c r="A11" s="27" t="s">
        <v>26</v>
      </c>
      <c r="B11" s="27" t="s">
        <v>27</v>
      </c>
      <c r="C11" s="27" t="s">
        <v>21</v>
      </c>
      <c r="D11" s="87"/>
      <c r="E11" s="105"/>
      <c r="F11" s="99"/>
      <c r="G11" s="105"/>
      <c r="H11" s="99"/>
      <c r="K11" s="105"/>
    </row>
    <row r="12">
      <c r="A12" s="103" t="s">
        <v>424</v>
      </c>
      <c r="B12" s="27" t="s">
        <v>425</v>
      </c>
      <c r="C12" s="104" t="s">
        <v>413</v>
      </c>
      <c r="D12" s="87"/>
    </row>
    <row r="13">
      <c r="A13" s="27" t="s">
        <v>426</v>
      </c>
      <c r="B13" s="27" t="s">
        <v>427</v>
      </c>
      <c r="C13" s="104" t="s">
        <v>413</v>
      </c>
      <c r="D13" s="87"/>
    </row>
    <row r="14">
      <c r="A14" s="103" t="s">
        <v>428</v>
      </c>
      <c r="B14" s="103" t="s">
        <v>429</v>
      </c>
      <c r="C14" s="27" t="s">
        <v>430</v>
      </c>
      <c r="D14" s="105"/>
      <c r="G14" s="105"/>
      <c r="J14" s="105"/>
    </row>
    <row r="15">
      <c r="A15" s="103" t="s">
        <v>40</v>
      </c>
      <c r="B15" s="103" t="s">
        <v>41</v>
      </c>
      <c r="C15" s="27" t="s">
        <v>430</v>
      </c>
      <c r="D15" s="105"/>
      <c r="F15" s="105"/>
      <c r="H15" s="105"/>
      <c r="I15" s="105"/>
      <c r="K15" s="105"/>
    </row>
    <row r="16">
      <c r="A16" s="103" t="s">
        <v>57</v>
      </c>
      <c r="B16" s="103" t="s">
        <v>58</v>
      </c>
      <c r="C16" s="27" t="s">
        <v>430</v>
      </c>
      <c r="D16" s="105"/>
      <c r="I16" s="105"/>
    </row>
    <row r="17">
      <c r="A17" s="103" t="s">
        <v>62</v>
      </c>
      <c r="B17" s="103" t="s">
        <v>63</v>
      </c>
      <c r="C17" s="27" t="s">
        <v>430</v>
      </c>
      <c r="D17" s="87"/>
      <c r="E17" s="105"/>
    </row>
    <row r="18">
      <c r="A18" s="103" t="s">
        <v>431</v>
      </c>
      <c r="B18" s="103" t="s">
        <v>432</v>
      </c>
      <c r="C18" s="107" t="s">
        <v>33</v>
      </c>
      <c r="D18" s="105"/>
      <c r="K18" s="105"/>
    </row>
    <row r="19">
      <c r="A19" s="103" t="s">
        <v>433</v>
      </c>
      <c r="B19" s="103" t="s">
        <v>434</v>
      </c>
      <c r="C19" s="27" t="s">
        <v>430</v>
      </c>
      <c r="D19" s="87"/>
      <c r="K19" s="109"/>
    </row>
    <row r="20">
      <c r="A20" s="103" t="s">
        <v>435</v>
      </c>
      <c r="B20" s="103" t="s">
        <v>436</v>
      </c>
      <c r="C20" s="27" t="s">
        <v>430</v>
      </c>
      <c r="D20" s="87"/>
      <c r="J20" s="105"/>
    </row>
    <row r="21">
      <c r="A21" s="103" t="s">
        <v>91</v>
      </c>
      <c r="B21" s="103" t="s">
        <v>437</v>
      </c>
      <c r="C21" s="27" t="s">
        <v>430</v>
      </c>
      <c r="D21" s="110"/>
      <c r="G21" s="110"/>
      <c r="J21" s="110"/>
      <c r="K21" s="110"/>
    </row>
    <row r="22">
      <c r="A22" s="103" t="s">
        <v>130</v>
      </c>
      <c r="B22" s="103" t="s">
        <v>438</v>
      </c>
      <c r="C22" s="107" t="s">
        <v>165</v>
      </c>
      <c r="D22" s="105"/>
    </row>
    <row r="23">
      <c r="A23" s="103" t="s">
        <v>81</v>
      </c>
      <c r="B23" s="103" t="s">
        <v>82</v>
      </c>
      <c r="C23" s="107" t="s">
        <v>165</v>
      </c>
      <c r="D23" s="87"/>
      <c r="K23" s="105"/>
    </row>
    <row r="24">
      <c r="A24" s="103" t="s">
        <v>87</v>
      </c>
      <c r="B24" s="103" t="s">
        <v>88</v>
      </c>
      <c r="C24" s="27" t="s">
        <v>165</v>
      </c>
      <c r="D24" s="87"/>
      <c r="E24" s="105"/>
      <c r="I24" s="105"/>
      <c r="K24" s="99"/>
    </row>
    <row r="25">
      <c r="A25" s="103" t="s">
        <v>419</v>
      </c>
      <c r="B25" s="103" t="s">
        <v>439</v>
      </c>
      <c r="C25" s="104" t="s">
        <v>413</v>
      </c>
      <c r="D25" s="87"/>
    </row>
    <row r="26">
      <c r="A26" s="103" t="s">
        <v>91</v>
      </c>
      <c r="B26" s="103" t="s">
        <v>92</v>
      </c>
      <c r="C26" s="107" t="s">
        <v>165</v>
      </c>
      <c r="D26" s="105"/>
      <c r="I26" s="105"/>
    </row>
    <row r="27">
      <c r="A27" s="103" t="s">
        <v>424</v>
      </c>
      <c r="B27" s="103" t="s">
        <v>440</v>
      </c>
      <c r="C27" s="104" t="s">
        <v>413</v>
      </c>
      <c r="D27" s="87"/>
    </row>
    <row r="28">
      <c r="A28" s="27" t="s">
        <v>96</v>
      </c>
      <c r="B28" s="27" t="s">
        <v>97</v>
      </c>
      <c r="C28" s="104" t="s">
        <v>413</v>
      </c>
      <c r="D28" s="87"/>
    </row>
    <row r="29">
      <c r="A29" s="103" t="s">
        <v>441</v>
      </c>
      <c r="B29" s="103" t="s">
        <v>442</v>
      </c>
      <c r="C29" s="107" t="s">
        <v>165</v>
      </c>
      <c r="D29" s="105"/>
      <c r="J29" s="105"/>
    </row>
    <row r="30">
      <c r="A30" s="103" t="s">
        <v>106</v>
      </c>
      <c r="B30" s="103" t="s">
        <v>107</v>
      </c>
      <c r="C30" s="104" t="s">
        <v>413</v>
      </c>
      <c r="D30" s="87"/>
    </row>
    <row r="31">
      <c r="A31" s="103" t="s">
        <v>443</v>
      </c>
      <c r="B31" s="103" t="s">
        <v>444</v>
      </c>
      <c r="C31" s="104" t="s">
        <v>413</v>
      </c>
      <c r="D31" s="87"/>
    </row>
    <row r="32">
      <c r="A32" s="27" t="s">
        <v>113</v>
      </c>
      <c r="B32" s="27" t="s">
        <v>114</v>
      </c>
      <c r="C32" s="27" t="s">
        <v>165</v>
      </c>
      <c r="D32" s="87"/>
      <c r="F32" s="99"/>
      <c r="G32" s="105"/>
      <c r="H32" s="105"/>
      <c r="K32" s="99"/>
    </row>
    <row r="33">
      <c r="A33" s="27" t="s">
        <v>186</v>
      </c>
      <c r="B33" s="27" t="s">
        <v>264</v>
      </c>
      <c r="C33" s="27" t="s">
        <v>165</v>
      </c>
      <c r="D33" s="87"/>
      <c r="E33" s="99"/>
      <c r="K33" s="99"/>
    </row>
    <row r="34">
      <c r="A34" s="103" t="s">
        <v>124</v>
      </c>
      <c r="B34" s="103" t="s">
        <v>125</v>
      </c>
      <c r="C34" s="104" t="s">
        <v>413</v>
      </c>
      <c r="D34" s="87"/>
    </row>
    <row r="35">
      <c r="A35" s="111" t="s">
        <v>130</v>
      </c>
      <c r="B35" s="111" t="s">
        <v>445</v>
      </c>
      <c r="C35" s="104" t="s">
        <v>413</v>
      </c>
      <c r="D35" s="87"/>
    </row>
    <row r="36">
      <c r="A36" s="112" t="s">
        <v>446</v>
      </c>
      <c r="B36" s="111" t="s">
        <v>447</v>
      </c>
      <c r="C36" s="113"/>
      <c r="D36" s="109"/>
      <c r="E36" s="109"/>
      <c r="F36" s="109"/>
      <c r="G36" s="109"/>
      <c r="H36" s="109"/>
      <c r="I36" s="109"/>
      <c r="J36" s="109"/>
      <c r="K36" s="109"/>
    </row>
    <row r="37">
      <c r="A37" s="103" t="s">
        <v>448</v>
      </c>
      <c r="B37" s="103" t="s">
        <v>449</v>
      </c>
      <c r="C37" s="107" t="s">
        <v>33</v>
      </c>
      <c r="D37" s="105"/>
      <c r="I37" s="105"/>
      <c r="J37" s="105"/>
      <c r="K37" s="105"/>
    </row>
    <row r="38">
      <c r="A38" s="103" t="s">
        <v>450</v>
      </c>
      <c r="B38" s="103" t="s">
        <v>451</v>
      </c>
      <c r="C38" s="104" t="s">
        <v>413</v>
      </c>
      <c r="D38" s="87"/>
    </row>
    <row r="39">
      <c r="A39" s="103" t="s">
        <v>91</v>
      </c>
      <c r="B39" s="103" t="s">
        <v>452</v>
      </c>
      <c r="C39" s="104" t="s">
        <v>413</v>
      </c>
      <c r="D39" s="87"/>
    </row>
    <row r="40">
      <c r="A40" s="103" t="s">
        <v>453</v>
      </c>
      <c r="B40" s="103" t="s">
        <v>454</v>
      </c>
      <c r="C40" s="104" t="s">
        <v>413</v>
      </c>
      <c r="D40" s="87"/>
    </row>
    <row r="41">
      <c r="A41" s="103" t="s">
        <v>435</v>
      </c>
      <c r="B41" s="103" t="s">
        <v>455</v>
      </c>
      <c r="C41" s="104" t="s">
        <v>413</v>
      </c>
      <c r="D41" s="87"/>
    </row>
    <row r="42">
      <c r="A42" s="103" t="s">
        <v>91</v>
      </c>
      <c r="B42" s="103" t="s">
        <v>146</v>
      </c>
      <c r="C42" s="104" t="s">
        <v>413</v>
      </c>
      <c r="D42" s="87"/>
    </row>
    <row r="43">
      <c r="A43" s="103" t="s">
        <v>456</v>
      </c>
      <c r="B43" s="103" t="s">
        <v>457</v>
      </c>
      <c r="C43" s="104" t="s">
        <v>413</v>
      </c>
      <c r="D43" s="87"/>
    </row>
    <row r="44">
      <c r="A44" s="103" t="s">
        <v>160</v>
      </c>
      <c r="B44" s="103" t="s">
        <v>161</v>
      </c>
      <c r="C44" s="104" t="s">
        <v>413</v>
      </c>
      <c r="D44" s="110"/>
      <c r="E44" s="110"/>
      <c r="F44" s="110"/>
      <c r="G44" s="110"/>
      <c r="H44" s="110"/>
      <c r="I44" s="110"/>
      <c r="J44" s="110"/>
      <c r="K44" s="110"/>
    </row>
    <row r="45">
      <c r="A45" s="103" t="s">
        <v>165</v>
      </c>
      <c r="B45" s="103" t="s">
        <v>166</v>
      </c>
      <c r="C45" s="27" t="s">
        <v>165</v>
      </c>
      <c r="D45" s="105"/>
      <c r="E45" s="105"/>
      <c r="F45" s="99"/>
      <c r="G45" s="105"/>
      <c r="I45" s="99"/>
    </row>
    <row r="46">
      <c r="A46" s="103" t="s">
        <v>170</v>
      </c>
      <c r="B46" s="103" t="s">
        <v>171</v>
      </c>
      <c r="C46" s="106" t="s">
        <v>33</v>
      </c>
      <c r="D46" s="105"/>
      <c r="K46" s="105"/>
    </row>
    <row r="47">
      <c r="A47" s="103" t="s">
        <v>458</v>
      </c>
      <c r="B47" s="103" t="s">
        <v>459</v>
      </c>
      <c r="C47" s="107" t="s">
        <v>33</v>
      </c>
      <c r="D47" s="105"/>
      <c r="I47" s="105"/>
      <c r="J47" s="105"/>
    </row>
    <row r="48">
      <c r="A48" s="103" t="s">
        <v>33</v>
      </c>
      <c r="B48" s="103" t="s">
        <v>174</v>
      </c>
      <c r="C48" s="106" t="s">
        <v>33</v>
      </c>
      <c r="D48" s="87"/>
      <c r="E48" s="105"/>
      <c r="F48" s="87"/>
      <c r="G48" s="87"/>
      <c r="H48" s="105"/>
      <c r="I48" s="87"/>
      <c r="J48" s="87"/>
      <c r="K48" s="105"/>
    </row>
    <row r="49">
      <c r="A49" s="103" t="s">
        <v>179</v>
      </c>
      <c r="B49" s="103" t="s">
        <v>180</v>
      </c>
      <c r="C49" s="106" t="s">
        <v>33</v>
      </c>
      <c r="D49" s="105"/>
      <c r="F49" s="105"/>
      <c r="H49" s="105"/>
      <c r="J49" s="99"/>
    </row>
    <row r="50">
      <c r="A50" s="88"/>
      <c r="B50" s="88"/>
      <c r="C50" s="87"/>
      <c r="D50" s="87"/>
    </row>
    <row r="51">
      <c r="A51" s="87"/>
      <c r="B51" s="87"/>
      <c r="C51" s="87"/>
      <c r="D51" s="87"/>
    </row>
    <row r="52">
      <c r="A52" s="87"/>
      <c r="B52" s="87"/>
    </row>
    <row r="53">
      <c r="A53" s="87"/>
      <c r="B53" s="87"/>
    </row>
    <row r="54">
      <c r="A54" s="87"/>
      <c r="B54" s="87"/>
    </row>
    <row r="55">
      <c r="A55" s="87"/>
      <c r="B55" s="87"/>
    </row>
    <row r="56">
      <c r="A56" s="87"/>
      <c r="B56" s="87"/>
    </row>
    <row r="57">
      <c r="A57" s="87"/>
      <c r="B57" s="87"/>
    </row>
    <row r="58">
      <c r="A58" s="87"/>
      <c r="B58" s="87"/>
    </row>
    <row r="59">
      <c r="A59" s="87"/>
      <c r="B59" s="87"/>
    </row>
    <row r="60">
      <c r="A60" s="87"/>
      <c r="B60" s="87"/>
    </row>
  </sheetData>
  <mergeCells count="1">
    <mergeCell ref="A1:K1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1">
    <tablePart r:id="rId3"/>
  </tableParts>
</worksheet>
</file>