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\Desktop\"/>
    </mc:Choice>
  </mc:AlternateContent>
  <xr:revisionPtr revIDLastSave="0" documentId="8_{9F0ACAAF-AF81-4C7B-A068-7C58FA5DD0A1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Roster 202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0" i="2" l="1"/>
  <c r="K159" i="2"/>
  <c r="K82" i="2"/>
  <c r="K81" i="2"/>
  <c r="K49" i="2"/>
  <c r="K48" i="2"/>
  <c r="K47" i="2"/>
  <c r="K46" i="2"/>
  <c r="K117" i="2" l="1"/>
  <c r="K118" i="2"/>
  <c r="K102" i="2"/>
  <c r="K103" i="2"/>
  <c r="K219" i="2" l="1"/>
  <c r="K218" i="2"/>
  <c r="K217" i="2"/>
  <c r="K216" i="2"/>
  <c r="K215" i="2"/>
  <c r="K214" i="2"/>
  <c r="K213" i="2"/>
  <c r="K212" i="2"/>
  <c r="K211" i="2"/>
  <c r="K210" i="2"/>
  <c r="K209" i="2"/>
  <c r="H209" i="2"/>
  <c r="K208" i="2"/>
  <c r="K207" i="2"/>
  <c r="K206" i="2"/>
  <c r="K205" i="2"/>
  <c r="K204" i="2"/>
  <c r="K203" i="2"/>
  <c r="K202" i="2"/>
  <c r="K201" i="2"/>
  <c r="K200" i="2"/>
  <c r="K199" i="2"/>
  <c r="H199" i="2"/>
  <c r="K198" i="2"/>
  <c r="K197" i="2"/>
  <c r="K196" i="2"/>
  <c r="K195" i="2"/>
  <c r="K194" i="2"/>
  <c r="K193" i="2"/>
  <c r="K192" i="2"/>
  <c r="K191" i="2"/>
  <c r="K190" i="2"/>
  <c r="K189" i="2"/>
  <c r="K188" i="2"/>
  <c r="K183" i="2"/>
  <c r="K182" i="2"/>
  <c r="K181" i="2"/>
  <c r="K180" i="2"/>
  <c r="K179" i="2"/>
  <c r="K178" i="2"/>
  <c r="K177" i="2"/>
  <c r="K176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58" i="2"/>
  <c r="K157" i="2"/>
  <c r="H157" i="2"/>
  <c r="K156" i="2"/>
  <c r="K155" i="2"/>
  <c r="K154" i="2"/>
  <c r="K153" i="2"/>
  <c r="K152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27" i="2"/>
  <c r="K126" i="2"/>
  <c r="K125" i="2"/>
  <c r="K124" i="2"/>
  <c r="K123" i="2"/>
  <c r="K122" i="2"/>
  <c r="H122" i="2"/>
  <c r="K121" i="2"/>
  <c r="K120" i="2"/>
  <c r="K119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1" i="2"/>
  <c r="K100" i="2"/>
  <c r="K99" i="2"/>
  <c r="K98" i="2"/>
  <c r="K97" i="2"/>
  <c r="H94" i="2"/>
  <c r="K93" i="2"/>
  <c r="K89" i="2"/>
  <c r="K88" i="2"/>
  <c r="K87" i="2"/>
  <c r="K86" i="2"/>
  <c r="K85" i="2"/>
  <c r="K84" i="2"/>
  <c r="K83" i="2"/>
  <c r="K80" i="2"/>
  <c r="K79" i="2"/>
  <c r="K78" i="2"/>
  <c r="K77" i="2"/>
  <c r="K76" i="2"/>
  <c r="K75" i="2"/>
  <c r="K74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5" i="2"/>
  <c r="K44" i="2"/>
  <c r="K43" i="2"/>
  <c r="H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<sst xmlns="http://schemas.openxmlformats.org/spreadsheetml/2006/main" count="880" uniqueCount="644">
  <si>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</si>
  <si>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</si>
  <si>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</si>
  <si>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</si>
  <si>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</si>
  <si>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</si>
  <si>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</si>
  <si>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</si>
  <si>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</si>
  <si>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Children</t>
  </si>
  <si>
    <t>Ages</t>
  </si>
  <si>
    <t>Birthdays</t>
  </si>
  <si>
    <t>Abbey</t>
  </si>
  <si>
    <t>Stitzer</t>
  </si>
  <si>
    <t>13 Moores Road</t>
  </si>
  <si>
    <t>Malvern</t>
  </si>
  <si>
    <t>PA</t>
  </si>
  <si>
    <t>610-836-1841</t>
  </si>
  <si>
    <t>Claire</t>
  </si>
  <si>
    <t>Lydia</t>
  </si>
  <si>
    <t>Grace</t>
  </si>
  <si>
    <t>Adrienna</t>
  </si>
  <si>
    <t>Efstathios</t>
  </si>
  <si>
    <t>3 Berrywood Rd</t>
  </si>
  <si>
    <t>484-459-2431</t>
  </si>
  <si>
    <t>adrennaefstathios@gmail.com</t>
  </si>
  <si>
    <t>Romeo</t>
  </si>
  <si>
    <t>Alethea</t>
  </si>
  <si>
    <t>DiAngelus</t>
  </si>
  <si>
    <t>1305 Whispering Brooke Drive</t>
  </si>
  <si>
    <t>Newtown Square</t>
  </si>
  <si>
    <t>610-701-1341</t>
  </si>
  <si>
    <t>aletheadiangelus@gmail.com</t>
  </si>
  <si>
    <t>Chase</t>
  </si>
  <si>
    <t>Landyn</t>
  </si>
  <si>
    <t>Annabella</t>
  </si>
  <si>
    <t>Alexis</t>
  </si>
  <si>
    <t>Shaw</t>
  </si>
  <si>
    <t>3 Gingerwood Road</t>
  </si>
  <si>
    <t>484-433-0077</t>
  </si>
  <si>
    <t>Alexismadisonshaw@gmail.com</t>
  </si>
  <si>
    <t>Rory</t>
  </si>
  <si>
    <t>Emily</t>
  </si>
  <si>
    <t>Owen</t>
  </si>
  <si>
    <t>Alison</t>
  </si>
  <si>
    <t>Shahravar</t>
  </si>
  <si>
    <t>6 Anthony Drive</t>
  </si>
  <si>
    <t>724-664-7924</t>
  </si>
  <si>
    <t>alisonaltmanshahravar@gmail.com</t>
  </si>
  <si>
    <t>Natalie</t>
  </si>
  <si>
    <t>Lucas</t>
  </si>
  <si>
    <t>Nicholas</t>
  </si>
  <si>
    <t>Allison</t>
  </si>
  <si>
    <t>Schryver</t>
  </si>
  <si>
    <t>2 Kerry Lane</t>
  </si>
  <si>
    <t>484-325-1481</t>
  </si>
  <si>
    <t>allison.spada6@gmail.com</t>
  </si>
  <si>
    <t>Cassidy</t>
  </si>
  <si>
    <t>Felicity</t>
  </si>
  <si>
    <t>Amanda</t>
  </si>
  <si>
    <t>Tatum</t>
  </si>
  <si>
    <t>143 S. Cedar Hollow Rd</t>
  </si>
  <si>
    <t>Paoli</t>
  </si>
  <si>
    <t>610-209-7772</t>
  </si>
  <si>
    <t>Tatum.amandat@gmail.com</t>
  </si>
  <si>
    <t>Kaylee</t>
  </si>
  <si>
    <t>Audrey</t>
  </si>
  <si>
    <t>Amy</t>
  </si>
  <si>
    <t>Capozzoli</t>
  </si>
  <si>
    <t>966 Plumsock Road</t>
  </si>
  <si>
    <t>610-368-7720</t>
  </si>
  <si>
    <t>scooter966@me.com</t>
  </si>
  <si>
    <t>Parker</t>
  </si>
  <si>
    <t>Lincoln</t>
  </si>
  <si>
    <t>Andrea</t>
  </si>
  <si>
    <t>7037 Goshen Rd.</t>
  </si>
  <si>
    <t>917-370-3080</t>
  </si>
  <si>
    <t>andrea.kauffmanberry@gmail.com</t>
  </si>
  <si>
    <t>Sabrina</t>
  </si>
  <si>
    <t>Morgan</t>
  </si>
  <si>
    <t>April</t>
  </si>
  <si>
    <t>Shen</t>
  </si>
  <si>
    <t>22 Broad Leaf Trail</t>
  </si>
  <si>
    <t>301-979-1808</t>
  </si>
  <si>
    <t>Rijing.shen@gmail.com</t>
  </si>
  <si>
    <t>Jonathan</t>
  </si>
  <si>
    <t>George</t>
  </si>
  <si>
    <t>Bonnie</t>
  </si>
  <si>
    <t>Pluta</t>
  </si>
  <si>
    <t>15 Buttonwood Avenue</t>
  </si>
  <si>
    <t>610-804-1444</t>
  </si>
  <si>
    <t>bonniepluta@gmail.com</t>
  </si>
  <si>
    <t>Brianna</t>
  </si>
  <si>
    <t>Benjamin</t>
  </si>
  <si>
    <t>Mabel</t>
  </si>
  <si>
    <t>Caitlin</t>
  </si>
  <si>
    <t>Nikolayevsky</t>
  </si>
  <si>
    <t>217 Harvey Lane</t>
  </si>
  <si>
    <t>336-456-4853</t>
  </si>
  <si>
    <t>cnikolayevsky@gmail.com</t>
  </si>
  <si>
    <t>Andrew</t>
  </si>
  <si>
    <t>Liliana</t>
  </si>
  <si>
    <t>Candice</t>
  </si>
  <si>
    <t>Ouazzi</t>
  </si>
  <si>
    <t>30 Sugar Ridge Lane</t>
  </si>
  <si>
    <t>215-485-8972</t>
  </si>
  <si>
    <t xml:space="preserve">chynoski04@yahoo.com </t>
  </si>
  <si>
    <t>Samantha</t>
  </si>
  <si>
    <t>Kayla</t>
  </si>
  <si>
    <t>Mason</t>
  </si>
  <si>
    <t>Hudson</t>
  </si>
  <si>
    <t>Cara</t>
  </si>
  <si>
    <t>Ben</t>
  </si>
  <si>
    <t>Luke</t>
  </si>
  <si>
    <t>Evan</t>
  </si>
  <si>
    <t>Jacob</t>
  </si>
  <si>
    <t>Cassandra</t>
  </si>
  <si>
    <t>Mosmen</t>
  </si>
  <si>
    <t>10 Summit Road</t>
  </si>
  <si>
    <t>267-258-4485</t>
  </si>
  <si>
    <t>Mya</t>
  </si>
  <si>
    <t>4/16/10</t>
  </si>
  <si>
    <t>Dylan</t>
  </si>
  <si>
    <t>Blake</t>
  </si>
  <si>
    <t>Christina</t>
  </si>
  <si>
    <t>Vogt</t>
  </si>
  <si>
    <t>410-340-0944</t>
  </si>
  <si>
    <t>christinaewest@gmail.com</t>
  </si>
  <si>
    <t>Mila</t>
  </si>
  <si>
    <t>Liam</t>
  </si>
  <si>
    <t>Leo</t>
  </si>
  <si>
    <t>Colleen</t>
  </si>
  <si>
    <t>Fisher</t>
  </si>
  <si>
    <t>157 Summit Road</t>
  </si>
  <si>
    <t>484-885-3357</t>
  </si>
  <si>
    <t>colleenelaspina@gmail.com</t>
  </si>
  <si>
    <t>Cameron</t>
  </si>
  <si>
    <t>Courtney</t>
  </si>
  <si>
    <t>Healey</t>
  </si>
  <si>
    <t>26 Anthony Drive</t>
  </si>
  <si>
    <t>973-626-2317</t>
  </si>
  <si>
    <t>courtabourta@yahoo.com</t>
  </si>
  <si>
    <t>Weston</t>
  </si>
  <si>
    <t>Everett</t>
  </si>
  <si>
    <t>Cristina</t>
  </si>
  <si>
    <t>Hartley</t>
  </si>
  <si>
    <t>305 Sidley Road</t>
  </si>
  <si>
    <t>323-510-5863</t>
  </si>
  <si>
    <t>cristina.hartley@gmail.com</t>
  </si>
  <si>
    <t>Sophia</t>
  </si>
  <si>
    <t>David</t>
  </si>
  <si>
    <t>Cynthia</t>
  </si>
  <si>
    <t>Parthmer</t>
  </si>
  <si>
    <t>45 Creekside Lane #543</t>
  </si>
  <si>
    <t>949-244-7424</t>
  </si>
  <si>
    <t>cynthiaparthmer@gmail.com</t>
  </si>
  <si>
    <t>Ian</t>
  </si>
  <si>
    <t>Ella</t>
  </si>
  <si>
    <t>Daisy</t>
  </si>
  <si>
    <t>Rafetto</t>
  </si>
  <si>
    <t>610-733-5284</t>
  </si>
  <si>
    <t>dlrafetto@gmail.com</t>
  </si>
  <si>
    <t>Emma</t>
  </si>
  <si>
    <t>Colt</t>
  </si>
  <si>
    <t>Dana</t>
  </si>
  <si>
    <t>Badman</t>
  </si>
  <si>
    <t>21 Windsor Run</t>
  </si>
  <si>
    <t>484-432-1039</t>
  </si>
  <si>
    <t>missdcook@gmail.com</t>
  </si>
  <si>
    <t>Nathan</t>
  </si>
  <si>
    <t>Luzak</t>
  </si>
  <si>
    <t>4 School Lane</t>
  </si>
  <si>
    <t>610-506-6607</t>
  </si>
  <si>
    <t>dana.luzak@gmail.com</t>
  </si>
  <si>
    <t>Isabella</t>
  </si>
  <si>
    <t>Jackson</t>
  </si>
  <si>
    <t>Alessandrina</t>
  </si>
  <si>
    <t>Dorothy</t>
  </si>
  <si>
    <t>Gill</t>
  </si>
  <si>
    <t>6 Berrywood Road</t>
  </si>
  <si>
    <t>410-458-8949</t>
  </si>
  <si>
    <t>d.super.gill@gmail.com</t>
  </si>
  <si>
    <t>Patrick</t>
  </si>
  <si>
    <t>James</t>
  </si>
  <si>
    <t>Dyandra</t>
  </si>
  <si>
    <t>Kelican</t>
  </si>
  <si>
    <t>798 Trout Run Drive</t>
  </si>
  <si>
    <t>570-220-2182</t>
  </si>
  <si>
    <t>dykelican@gmail.com</t>
  </si>
  <si>
    <t>Graham</t>
  </si>
  <si>
    <t>Eileen</t>
  </si>
  <si>
    <t>Dougherty</t>
  </si>
  <si>
    <t>34 Ashlawn Circle</t>
  </si>
  <si>
    <t>267-254-9460</t>
  </si>
  <si>
    <t>eileenkelly1@hotmail.com</t>
  </si>
  <si>
    <t>Eliza</t>
  </si>
  <si>
    <t>Quinn</t>
  </si>
  <si>
    <t>Erica</t>
  </si>
  <si>
    <t>Cline Reading</t>
  </si>
  <si>
    <t>133 Margaret Lane</t>
  </si>
  <si>
    <t>ericarae78@gmail.com</t>
  </si>
  <si>
    <t>Charlotte</t>
  </si>
  <si>
    <t>Mitchell</t>
  </si>
  <si>
    <t>Erin</t>
  </si>
  <si>
    <t>Gresh</t>
  </si>
  <si>
    <t>21 North Cedar Hollow Road</t>
  </si>
  <si>
    <t>717-799-4413</t>
  </si>
  <si>
    <t>emgresh@hotmail.com</t>
  </si>
  <si>
    <t>Genevieve</t>
  </si>
  <si>
    <t>Eloise</t>
  </si>
  <si>
    <t>Tedesco</t>
  </si>
  <si>
    <t>4 Collegeview Drive</t>
  </si>
  <si>
    <t>610-761-9344</t>
  </si>
  <si>
    <t>ebsharer@gmail.com</t>
  </si>
  <si>
    <t>Henry</t>
  </si>
  <si>
    <t>Evelyn</t>
  </si>
  <si>
    <t>Wolf</t>
  </si>
  <si>
    <t>16 Ridge Road</t>
  </si>
  <si>
    <t>570-872-4804</t>
  </si>
  <si>
    <t>erinleewolf@gmail.com</t>
  </si>
  <si>
    <t>Teah</t>
  </si>
  <si>
    <t>Frain</t>
  </si>
  <si>
    <t>37 Lloyd Avenue</t>
  </si>
  <si>
    <t>610-506-6889</t>
  </si>
  <si>
    <t>gracefrain@gmail.com</t>
  </si>
  <si>
    <t>Artie</t>
  </si>
  <si>
    <t>Charles</t>
  </si>
  <si>
    <t>Ward</t>
  </si>
  <si>
    <t>Heather</t>
  </si>
  <si>
    <t>Cecco</t>
  </si>
  <si>
    <t>29 Ridge Road</t>
  </si>
  <si>
    <t>484-947-6092</t>
  </si>
  <si>
    <t>hcecco@gmail.com</t>
  </si>
  <si>
    <t>Carly</t>
  </si>
  <si>
    <t>heather@heathercecco.com</t>
  </si>
  <si>
    <t>Trevor</t>
  </si>
  <si>
    <t>Connor</t>
  </si>
  <si>
    <t>Jamie</t>
  </si>
  <si>
    <t>Sindell</t>
  </si>
  <si>
    <t>10 Chowning Drive</t>
  </si>
  <si>
    <t>914-522-0627</t>
  </si>
  <si>
    <t>msjamiesondra@aol.com</t>
  </si>
  <si>
    <t>Jordana</t>
  </si>
  <si>
    <t>Juliette</t>
  </si>
  <si>
    <t>Jenna</t>
  </si>
  <si>
    <t>Mitros</t>
  </si>
  <si>
    <t>1304 Whispering Brooke Drive</t>
  </si>
  <si>
    <t>Newtown Sq</t>
  </si>
  <si>
    <t>610-731-4602</t>
  </si>
  <si>
    <t>jennamitros@gmail.com</t>
  </si>
  <si>
    <t>Sofia</t>
  </si>
  <si>
    <t>Jennifer</t>
  </si>
  <si>
    <t>DeSanto</t>
  </si>
  <si>
    <t>610-908-4012</t>
  </si>
  <si>
    <t>Joseph</t>
  </si>
  <si>
    <t>William</t>
  </si>
  <si>
    <t>Garofano</t>
  </si>
  <si>
    <t>6 Kings Circle</t>
  </si>
  <si>
    <t>215-964-7352</t>
  </si>
  <si>
    <t>jenniferacantwell@gmail.com</t>
  </si>
  <si>
    <t>Mary</t>
  </si>
  <si>
    <t>Lizzy</t>
  </si>
  <si>
    <t>Maggie</t>
  </si>
  <si>
    <t>Murphy</t>
  </si>
  <si>
    <t>107 Mountain Laurel Ln</t>
  </si>
  <si>
    <t>610-420-5959</t>
  </si>
  <si>
    <t>jennyhoward@hotmail.com</t>
  </si>
  <si>
    <t>Brigid</t>
  </si>
  <si>
    <t>Karen</t>
  </si>
  <si>
    <t>Butow</t>
  </si>
  <si>
    <t>322 E. Broad Street</t>
  </si>
  <si>
    <t>631-513-6029</t>
  </si>
  <si>
    <t>karen.gollins@gmail.com</t>
  </si>
  <si>
    <t>Madeline</t>
  </si>
  <si>
    <t>Jack</t>
  </si>
  <si>
    <t>Coyne</t>
  </si>
  <si>
    <t>213 Quarry Point Road</t>
  </si>
  <si>
    <t>610-937-1269</t>
  </si>
  <si>
    <t>kcoyne103@gmail.com</t>
  </si>
  <si>
    <t>Tommy</t>
  </si>
  <si>
    <t>Marcie</t>
  </si>
  <si>
    <t>Kate</t>
  </si>
  <si>
    <t>Barbato</t>
  </si>
  <si>
    <t>934 Aronimink Drive</t>
  </si>
  <si>
    <t>484-883-1192</t>
  </si>
  <si>
    <t>kbarbato1231@gmail.com</t>
  </si>
  <si>
    <t>Luca</t>
  </si>
  <si>
    <t>Barnes</t>
  </si>
  <si>
    <t>8 Clearview Road</t>
  </si>
  <si>
    <t>610-781-8585</t>
  </si>
  <si>
    <t>kew37@hotmail.com</t>
  </si>
  <si>
    <t>Amelia</t>
  </si>
  <si>
    <t>Jimmy</t>
  </si>
  <si>
    <t>Joey</t>
  </si>
  <si>
    <t>Pettit</t>
  </si>
  <si>
    <t>28 Saddlebrook Lane</t>
  </si>
  <si>
    <t>Phoeonixville</t>
  </si>
  <si>
    <t>949-412-2840</t>
  </si>
  <si>
    <t>katherinepettit@gmail.com</t>
  </si>
  <si>
    <t>Olivia</t>
  </si>
  <si>
    <t>Kelly</t>
  </si>
  <si>
    <t>Hagopian</t>
  </si>
  <si>
    <t>306 Sidley Road</t>
  </si>
  <si>
    <t>215-317-3814</t>
  </si>
  <si>
    <t>kelly.klipert@gmail.com</t>
  </si>
  <si>
    <t>Leah</t>
  </si>
  <si>
    <t>Aria</t>
  </si>
  <si>
    <t>Kimberly</t>
  </si>
  <si>
    <t>Hoover-Frey</t>
  </si>
  <si>
    <t>6 Ridgewood Drive</t>
  </si>
  <si>
    <t>484-318-8198 H</t>
  </si>
  <si>
    <t>hooverkd@gmail.com</t>
  </si>
  <si>
    <t>215-990-6244 C</t>
  </si>
  <si>
    <t>Simone</t>
  </si>
  <si>
    <t>Kristen</t>
  </si>
  <si>
    <t>Southmayd</t>
  </si>
  <si>
    <t>326 E Broad St</t>
  </si>
  <si>
    <t>757-218-6353</t>
  </si>
  <si>
    <t>kpsouthmayd@gmail.com</t>
  </si>
  <si>
    <t>Georgia</t>
  </si>
  <si>
    <t>Kristin</t>
  </si>
  <si>
    <t>LaMotta</t>
  </si>
  <si>
    <t>102 Mountain Laurel Lane</t>
  </si>
  <si>
    <t>610-240-4787</t>
  </si>
  <si>
    <t>12/17/09</t>
  </si>
  <si>
    <t>10/22/11</t>
  </si>
  <si>
    <t>Miles</t>
  </si>
  <si>
    <t>Lauren</t>
  </si>
  <si>
    <t>Milholland</t>
  </si>
  <si>
    <t>1 Morris Lane</t>
  </si>
  <si>
    <t>914-772-4199</t>
  </si>
  <si>
    <t>milholland.lauren@gmail.com</t>
  </si>
  <si>
    <t>Penelope</t>
  </si>
  <si>
    <t>Lindsay</t>
  </si>
  <si>
    <t>Gehret</t>
  </si>
  <si>
    <t>7 Sugarbrook Lane</t>
  </si>
  <si>
    <t>917-747-7579</t>
  </si>
  <si>
    <t>lindsadair@gmail.com</t>
  </si>
  <si>
    <t>Chloe</t>
  </si>
  <si>
    <t>Ellie</t>
  </si>
  <si>
    <t>Liz</t>
  </si>
  <si>
    <t>Coetzee</t>
  </si>
  <si>
    <t>215-880-2291</t>
  </si>
  <si>
    <t>liz.coetzee@verizon.net</t>
  </si>
  <si>
    <t>Anna</t>
  </si>
  <si>
    <t>Maia</t>
  </si>
  <si>
    <t>Kadjeski</t>
  </si>
  <si>
    <t>120 Margaret Lane</t>
  </si>
  <si>
    <t>484-719-7466</t>
  </si>
  <si>
    <t>Elizabeth.kadjeski@gmail.com</t>
  </si>
  <si>
    <t>Adam</t>
  </si>
  <si>
    <t>McLaughlin</t>
  </si>
  <si>
    <t>218 Channing Ave</t>
  </si>
  <si>
    <t>610-416-4507</t>
  </si>
  <si>
    <t>liz.i.mclaughlin@gmail.com</t>
  </si>
  <si>
    <t>Leonie</t>
  </si>
  <si>
    <t>Isabel</t>
  </si>
  <si>
    <t>Lorin</t>
  </si>
  <si>
    <t>Wolfe</t>
  </si>
  <si>
    <t>242 Paoli Pike</t>
  </si>
  <si>
    <t>484-318-6915</t>
  </si>
  <si>
    <t>Lorin.cassidy@gmail.com</t>
  </si>
  <si>
    <t>Wesley</t>
  </si>
  <si>
    <t>Lorin.wolfe@wolfeauto.com</t>
  </si>
  <si>
    <t>Ava</t>
  </si>
  <si>
    <t>Lynda</t>
  </si>
  <si>
    <t>Klebanoff</t>
  </si>
  <si>
    <t>500 Sapphire Drive</t>
  </si>
  <si>
    <t>610-283-1269</t>
  </si>
  <si>
    <t>lynda.klebanoff@gmail.com</t>
  </si>
  <si>
    <t>Hadley</t>
  </si>
  <si>
    <t>Emerson</t>
  </si>
  <si>
    <t>Magali</t>
  </si>
  <si>
    <t>Girerd</t>
  </si>
  <si>
    <t>20 Duffryn Avenue</t>
  </si>
  <si>
    <t>610-392-9458</t>
  </si>
  <si>
    <t>magali.girerd@yahoo.fr</t>
  </si>
  <si>
    <t>Alix</t>
  </si>
  <si>
    <t>Augustin</t>
  </si>
  <si>
    <t>Meghan</t>
  </si>
  <si>
    <t>Ellis Stanisz</t>
  </si>
  <si>
    <t>37 Chetwynd Road</t>
  </si>
  <si>
    <t>267-701-4970</t>
  </si>
  <si>
    <t>ellis.meghan@gmail.com</t>
  </si>
  <si>
    <t>Matthew</t>
  </si>
  <si>
    <t>Force</t>
  </si>
  <si>
    <t>245 Paoli PIke</t>
  </si>
  <si>
    <t>860-573-5745</t>
  </si>
  <si>
    <t>meghan234@gmail.com</t>
  </si>
  <si>
    <t>Lily</t>
  </si>
  <si>
    <t>Werner</t>
  </si>
  <si>
    <t>10 Queens Ave</t>
  </si>
  <si>
    <t>978-790-8484</t>
  </si>
  <si>
    <t>meghanwerner90@gmail.com</t>
  </si>
  <si>
    <t>Elliot</t>
  </si>
  <si>
    <t>Melissa</t>
  </si>
  <si>
    <t>Matthy</t>
  </si>
  <si>
    <t>9 Waters Road</t>
  </si>
  <si>
    <t>610-308-4995</t>
  </si>
  <si>
    <t>mzarabba@gmail.com</t>
  </si>
  <si>
    <t>Carsen</t>
  </si>
  <si>
    <t>Tanner</t>
  </si>
  <si>
    <t>Myles</t>
  </si>
  <si>
    <t>Stanley</t>
  </si>
  <si>
    <t>2 Whisper Lane</t>
  </si>
  <si>
    <t>530-448-4882</t>
  </si>
  <si>
    <t>melissa.r.stanley@hotmail.com</t>
  </si>
  <si>
    <t>River</t>
  </si>
  <si>
    <t>Melody</t>
  </si>
  <si>
    <t>Battista</t>
  </si>
  <si>
    <t>121 Green Street</t>
  </si>
  <si>
    <t>717-201-6980</t>
  </si>
  <si>
    <t>melody.battista@gmail.com</t>
  </si>
  <si>
    <t>Alex</t>
  </si>
  <si>
    <t>Nathanial</t>
  </si>
  <si>
    <t>Michele</t>
  </si>
  <si>
    <t>Legnini</t>
  </si>
  <si>
    <t>180 Grubb Road</t>
  </si>
  <si>
    <t>484-686-8182</t>
  </si>
  <si>
    <t>mmlegnini@gmail.com</t>
  </si>
  <si>
    <t>Sylvia</t>
  </si>
  <si>
    <t>Ada</t>
  </si>
  <si>
    <t>Michelle</t>
  </si>
  <si>
    <t>McLain Troha</t>
  </si>
  <si>
    <t>8 Lantern Lane</t>
  </si>
  <si>
    <t>215-783-7880</t>
  </si>
  <si>
    <t>Brooklyn</t>
  </si>
  <si>
    <t>8/25/08</t>
  </si>
  <si>
    <t>Aubrey</t>
  </si>
  <si>
    <t>Nadia</t>
  </si>
  <si>
    <t>DeHart</t>
  </si>
  <si>
    <t>1 Old Barn Lane</t>
  </si>
  <si>
    <t>nadiadehart928@gmail.com</t>
  </si>
  <si>
    <t>Anika</t>
  </si>
  <si>
    <t>Spencer</t>
  </si>
  <si>
    <t xml:space="preserve">Henry </t>
  </si>
  <si>
    <t>Vivian</t>
  </si>
  <si>
    <t>DiTullio</t>
  </si>
  <si>
    <t>216 Green Valley Rd</t>
  </si>
  <si>
    <t>Exton</t>
  </si>
  <si>
    <t>610-742-3684</t>
  </si>
  <si>
    <t>natalie.avioli@gmail.com</t>
  </si>
  <si>
    <t>Nick</t>
  </si>
  <si>
    <t>Kara</t>
  </si>
  <si>
    <t>Katelyn</t>
  </si>
  <si>
    <t>Nicola</t>
  </si>
  <si>
    <t>Vansteenland</t>
  </si>
  <si>
    <t>2405 Woodview Way</t>
  </si>
  <si>
    <t>484-862-8891</t>
  </si>
  <si>
    <t>nicolavansteenland@hotmail.com</t>
  </si>
  <si>
    <t>Nicole</t>
  </si>
  <si>
    <t>Nowaczyk</t>
  </si>
  <si>
    <t>26 Glen Loch Way</t>
  </si>
  <si>
    <t>484-885-9677</t>
  </si>
  <si>
    <t>nkn622@gmail.com</t>
  </si>
  <si>
    <t xml:space="preserve"> </t>
  </si>
  <si>
    <t>Ryan</t>
  </si>
  <si>
    <t>Ondraya</t>
  </si>
  <si>
    <t>Brancato</t>
  </si>
  <si>
    <t>14 Kates Glen</t>
  </si>
  <si>
    <t>610-745-1266</t>
  </si>
  <si>
    <t>ondraya@gmail.com</t>
  </si>
  <si>
    <t>Avery</t>
  </si>
  <si>
    <t>Juliana</t>
  </si>
  <si>
    <t>Rachel</t>
  </si>
  <si>
    <t>Daniels</t>
  </si>
  <si>
    <t>3086 Merlin Rd</t>
  </si>
  <si>
    <t>Chester Springs</t>
  </si>
  <si>
    <t>610-306-7987</t>
  </si>
  <si>
    <t>Rachelpummell@hotmail.co.uk</t>
  </si>
  <si>
    <t>Rebeca</t>
  </si>
  <si>
    <t>Santaolalla</t>
  </si>
  <si>
    <t>632 Quarry Point Rd</t>
  </si>
  <si>
    <t>305-790-6003</t>
  </si>
  <si>
    <t>rsanta33@gmail.com</t>
  </si>
  <si>
    <t>Demi</t>
  </si>
  <si>
    <t>Rebecca</t>
  </si>
  <si>
    <t>Kurth</t>
  </si>
  <si>
    <t>39 Ashtree Lane</t>
  </si>
  <si>
    <t>571-218-2193</t>
  </si>
  <si>
    <t>rhkurth@gmail.com</t>
  </si>
  <si>
    <t>Shade</t>
  </si>
  <si>
    <t>517 S Atwater Drive</t>
  </si>
  <si>
    <t>317-820-7311</t>
  </si>
  <si>
    <t>rshade25@yahoo.com</t>
  </si>
  <si>
    <t>Anneliese</t>
  </si>
  <si>
    <t>Sandra</t>
  </si>
  <si>
    <t>Casselli</t>
  </si>
  <si>
    <t>117 Gable Road</t>
  </si>
  <si>
    <t>484-364-7375</t>
  </si>
  <si>
    <t>casselli2016@gmail.com</t>
  </si>
  <si>
    <t>Sara</t>
  </si>
  <si>
    <t>Bierwerth</t>
  </si>
  <si>
    <t>320-309-2376</t>
  </si>
  <si>
    <t>sara.bierwerth@gmail.com</t>
  </si>
  <si>
    <t>Layla</t>
  </si>
  <si>
    <t>Cecilia</t>
  </si>
  <si>
    <t>Sarah</t>
  </si>
  <si>
    <t>Heagey</t>
  </si>
  <si>
    <t>11 Sycamore Circle</t>
  </si>
  <si>
    <t>484-919-2378</t>
  </si>
  <si>
    <t>sarahrachel25@gmail.com</t>
  </si>
  <si>
    <t xml:space="preserve">Everett </t>
  </si>
  <si>
    <t>Layton</t>
  </si>
  <si>
    <t>Lyndley</t>
  </si>
  <si>
    <t>Sheila</t>
  </si>
  <si>
    <t>Crawford</t>
  </si>
  <si>
    <t>3 Berrywood Road</t>
  </si>
  <si>
    <t>773-315-5518</t>
  </si>
  <si>
    <t>Sheilacrawford22@gmail.com</t>
  </si>
  <si>
    <t>Mike</t>
  </si>
  <si>
    <t>Stephanie</t>
  </si>
  <si>
    <t>5 Greenstone Way</t>
  </si>
  <si>
    <t>908-307-6141</t>
  </si>
  <si>
    <t>stephaniebrookedougherty@gmail.com</t>
  </si>
  <si>
    <t>Kennedy</t>
  </si>
  <si>
    <t>Madison</t>
  </si>
  <si>
    <t>Gunderson</t>
  </si>
  <si>
    <t>7 Morris Lane</t>
  </si>
  <si>
    <t xml:space="preserve">Malvern </t>
  </si>
  <si>
    <t>484-320-8640 H</t>
  </si>
  <si>
    <t>484-222-1566 C</t>
  </si>
  <si>
    <t>Will</t>
  </si>
  <si>
    <t>Welsh</t>
  </si>
  <si>
    <t>64 Carol Lane</t>
  </si>
  <si>
    <t>610-316-0090</t>
  </si>
  <si>
    <t>stephaniewelsh64@gmail.com</t>
  </si>
  <si>
    <t>Elaina</t>
  </si>
  <si>
    <t>Nicolette</t>
  </si>
  <si>
    <t>Susan</t>
  </si>
  <si>
    <t>Wendel</t>
  </si>
  <si>
    <t>137 S Cedar Hollow Road</t>
  </si>
  <si>
    <t>484-905-2466</t>
  </si>
  <si>
    <t>susan.wendel@gmail.com</t>
  </si>
  <si>
    <t>Thomas</t>
  </si>
  <si>
    <t>Tamar</t>
  </si>
  <si>
    <t>Miller</t>
  </si>
  <si>
    <t>85 Spring Rd</t>
  </si>
  <si>
    <t>610-348-2481</t>
  </si>
  <si>
    <t>tamar.derderian@gmail.com</t>
  </si>
  <si>
    <t>Brycen</t>
  </si>
  <si>
    <t>Teagan</t>
  </si>
  <si>
    <t>Tara</t>
  </si>
  <si>
    <t>Pellini</t>
  </si>
  <si>
    <t>16 Clover Mill Lane</t>
  </si>
  <si>
    <t>610 416-4992</t>
  </si>
  <si>
    <t>10/28/10</t>
  </si>
  <si>
    <t>Kelsey</t>
  </si>
  <si>
    <t>Edwards</t>
  </si>
  <si>
    <t>14 Thayer Drive</t>
  </si>
  <si>
    <t>610-329-8027</t>
  </si>
  <si>
    <t>TheEds2013@gmail.com</t>
  </si>
  <si>
    <t>Shane</t>
  </si>
  <si>
    <t>Sloane</t>
  </si>
  <si>
    <t>Smyth</t>
  </si>
  <si>
    <t>Tasha</t>
  </si>
  <si>
    <t>Gibbons</t>
  </si>
  <si>
    <t>12 Pickwick Lane</t>
  </si>
  <si>
    <t>215-833-9147</t>
  </si>
  <si>
    <t>tashagibbons1@hotmail.com</t>
  </si>
  <si>
    <t>Noah</t>
  </si>
  <si>
    <t>Ethan</t>
  </si>
  <si>
    <t>Veronika</t>
  </si>
  <si>
    <t>Paluch</t>
  </si>
  <si>
    <t>25 Wistar Road</t>
  </si>
  <si>
    <t>215-554-4922</t>
  </si>
  <si>
    <t>Veronika.ann.paluch@gmail.com</t>
  </si>
  <si>
    <t>Eleanor</t>
  </si>
  <si>
    <t>Briana</t>
  </si>
  <si>
    <t>Ashiotes</t>
  </si>
  <si>
    <t>401 Gladstone Ct</t>
  </si>
  <si>
    <t>203-543-9326</t>
  </si>
  <si>
    <t>bashiotes@gmail.com</t>
  </si>
  <si>
    <t>Leonello (Leo)</t>
  </si>
  <si>
    <t>Shawna</t>
  </si>
  <si>
    <t>Carpenter</t>
  </si>
  <si>
    <t>12 Laurel Cr</t>
  </si>
  <si>
    <t>shawna.dougherty@gmail.com</t>
  </si>
  <si>
    <t>609-440-7920</t>
  </si>
  <si>
    <t>Liana</t>
  </si>
  <si>
    <t>Ashley</t>
  </si>
  <si>
    <t>Deese</t>
  </si>
  <si>
    <t>648 S Warren Ave</t>
  </si>
  <si>
    <t>484-459-8027</t>
  </si>
  <si>
    <t>ajustin26@gmail.com</t>
  </si>
  <si>
    <t>Baby Boy</t>
  </si>
  <si>
    <t>Anne</t>
  </si>
  <si>
    <t>Barrows</t>
  </si>
  <si>
    <t>834 Forest Ln</t>
  </si>
  <si>
    <t>484-719-1555</t>
  </si>
  <si>
    <t>anne.barrows@gmail.com</t>
  </si>
  <si>
    <t>Martha</t>
  </si>
  <si>
    <t>Jane</t>
  </si>
  <si>
    <t>Hannah</t>
  </si>
  <si>
    <t>Zahm</t>
  </si>
  <si>
    <t>823 Forest Ln</t>
  </si>
  <si>
    <t>410-952-9677</t>
  </si>
  <si>
    <t>ashleyzahm@gmail.com</t>
  </si>
  <si>
    <t>Isla</t>
  </si>
  <si>
    <t>Monroe</t>
  </si>
  <si>
    <t>Kauffman-Berry</t>
  </si>
  <si>
    <t>Manley</t>
  </si>
  <si>
    <t>20 Old Farm Lane</t>
  </si>
  <si>
    <t>203-241-2347</t>
  </si>
  <si>
    <t>sarah.p.manley@gmail.com</t>
  </si>
  <si>
    <t>Nora</t>
  </si>
  <si>
    <t>203 Archer Ct</t>
  </si>
  <si>
    <t>7 Gingerwood Rd</t>
  </si>
  <si>
    <t>Windsor</t>
  </si>
  <si>
    <t>Ryder</t>
  </si>
  <si>
    <t>Kim</t>
  </si>
  <si>
    <t>Ruggiero</t>
  </si>
  <si>
    <t>113 Shandon Place</t>
  </si>
  <si>
    <t>kcruggiero@gmail.com</t>
  </si>
  <si>
    <t>Jillian</t>
  </si>
  <si>
    <t>Noss</t>
  </si>
  <si>
    <t>46 Greentree Ln</t>
  </si>
  <si>
    <t>610-608-0583</t>
  </si>
  <si>
    <t>Madeleine</t>
  </si>
  <si>
    <t>jillnoss1228@gmail.com</t>
  </si>
  <si>
    <t xml:space="preserve">AEL82083@yahoo.com </t>
  </si>
  <si>
    <t>317-416-8887</t>
  </si>
  <si>
    <t>Max</t>
  </si>
  <si>
    <t>Mia</t>
  </si>
  <si>
    <t>LaSpina</t>
  </si>
  <si>
    <t>Christin</t>
  </si>
  <si>
    <t>9 Diane Drive</t>
  </si>
  <si>
    <t>484-614-8434</t>
  </si>
  <si>
    <t>clasp721@gmail.com</t>
  </si>
  <si>
    <t>Scarlett</t>
  </si>
  <si>
    <t>Greyson</t>
  </si>
  <si>
    <t>Fiona</t>
  </si>
  <si>
    <t>Jennings</t>
  </si>
  <si>
    <t>11 Ashwood Lane</t>
  </si>
  <si>
    <t>917-445-2952</t>
  </si>
  <si>
    <t>fionajennings115@gmail.com</t>
  </si>
  <si>
    <t>Cillian</t>
  </si>
  <si>
    <t>Orla</t>
  </si>
  <si>
    <t>Mili</t>
  </si>
  <si>
    <t>Lytell</t>
  </si>
  <si>
    <t>2341 Pheasant Hill Lane</t>
  </si>
  <si>
    <t>727-259-3714</t>
  </si>
  <si>
    <t>mililytell@gmail.com</t>
  </si>
  <si>
    <t>Ainsley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</si>
</sst>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&quot;/&quot;yyyy"/>
    <numFmt numFmtId="165" formatCode="#,##0.0"/>
    <numFmt numFmtId="166" formatCode="m/d/yy"/>
    <numFmt numFmtId="167" formatCode="m/yyyy"/>
    <numFmt numFmtId="168" formatCode="0.0"/>
  </numFmts>
  <fonts count="14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A2A2A"/>
      <name val="Calibri"/>
      <family val="2"/>
      <scheme val="minor"/>
    </font>
    <font>
      <sz val="10"/>
      <color rgb="FF1C1E2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1D2129"/>
      <name val="Calibri"/>
      <family val="2"/>
      <scheme val="minor"/>
    </font>
    <font>
      <u/>
      <sz val="10"/>
      <color rgb="FF0000FF"/>
      <name val="Calibri"/>
      <family val="2"/>
      <scheme val="minor"/>
    </font>
    <font>
      <u/>
      <sz val="10"/>
      <color rgb="FF0563C1"/>
      <name val="Calibri"/>
      <family val="2"/>
      <scheme val="minor"/>
    </font>
    <font>
      <sz val="10"/>
      <color rgb="FF0563C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7E1C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/>
    </xf>
    <xf numFmtId="164" fontId="4" fillId="2" borderId="0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vertical="top"/>
    </xf>
    <xf numFmtId="165" fontId="4" fillId="2" borderId="0" xfId="0" applyNumberFormat="1" applyFont="1" applyFill="1" applyBorder="1" applyAlignment="1">
      <alignment horizontal="center" vertical="top"/>
    </xf>
    <xf numFmtId="166" fontId="4" fillId="2" borderId="0" xfId="0" applyNumberFormat="1" applyFont="1" applyFill="1" applyBorder="1" applyAlignment="1">
      <alignment horizontal="center" vertical="top"/>
    </xf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8" fillId="3" borderId="0" xfId="0" applyFont="1" applyFill="1" applyBorder="1" applyAlignment="1"/>
    <xf numFmtId="0" fontId="12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/>
    <xf numFmtId="14" fontId="4" fillId="2" borderId="0" xfId="0" applyNumberFormat="1" applyFont="1" applyFill="1" applyBorder="1" applyAlignment="1">
      <alignment vertical="top"/>
    </xf>
    <xf numFmtId="0" fontId="11" fillId="2" borderId="0" xfId="0" applyFont="1" applyFill="1" applyBorder="1" applyAlignment="1">
      <alignment horizontal="left" vertical="top"/>
    </xf>
    <xf numFmtId="49" fontId="5" fillId="3" borderId="0" xfId="0" applyNumberFormat="1" applyFont="1" applyFill="1" applyBorder="1" applyAlignment="1"/>
    <xf numFmtId="0" fontId="3" fillId="2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164" fontId="4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left" vertical="top"/>
    </xf>
    <xf numFmtId="0" fontId="10" fillId="2" borderId="0" xfId="0" applyFont="1" applyFill="1" applyBorder="1" applyAlignment="1">
      <alignment vertical="top"/>
    </xf>
    <xf numFmtId="164" fontId="4" fillId="2" borderId="0" xfId="0" applyNumberFormat="1" applyFont="1" applyFill="1" applyBorder="1" applyAlignment="1"/>
    <xf numFmtId="167" fontId="4" fillId="2" borderId="0" xfId="0" applyNumberFormat="1" applyFont="1" applyFill="1" applyBorder="1" applyAlignment="1">
      <alignment horizontal="center"/>
    </xf>
    <xf numFmtId="14" fontId="4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vertical="top"/>
    </xf>
    <xf numFmtId="164" fontId="4" fillId="2" borderId="0" xfId="0" applyNumberFormat="1" applyFont="1" applyFill="1" applyBorder="1" applyAlignment="1">
      <alignment vertical="top"/>
    </xf>
    <xf numFmtId="168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/>
    <xf numFmtId="165" fontId="3" fillId="3" borderId="0" xfId="0" applyNumberFormat="1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top"/>
    </xf>
    <xf numFmtId="167" fontId="4" fillId="2" borderId="0" xfId="0" applyNumberFormat="1" applyFont="1" applyFill="1" applyBorder="1" applyAlignment="1">
      <alignment horizontal="center" vertical="top"/>
    </xf>
    <xf numFmtId="14" fontId="4" fillId="2" borderId="0" xfId="0" applyNumberFormat="1" applyFont="1" applyFill="1" applyBorder="1" applyAlignment="1">
      <alignment horizontal="center" vertical="top"/>
    </xf>
    <xf numFmtId="165" fontId="4" fillId="2" borderId="0" xfId="0" applyNumberFormat="1" applyFont="1" applyFill="1" applyBorder="1" applyAlignment="1">
      <alignment horizontal="left" vertical="top"/>
    </xf>
    <xf numFmtId="0" fontId="13" fillId="3" borderId="0" xfId="0" applyFont="1" applyFill="1" applyBorder="1" applyAlignment="1"/>
    <xf numFmtId="14" fontId="3" fillId="2" borderId="0" xfId="0" applyNumberFormat="1" applyFont="1" applyFill="1" applyBorder="1" applyAlignment="1"/>
    <xf numFmtId="164" fontId="4" fillId="2" borderId="0" xfId="0" applyNumberFormat="1" applyFont="1" applyFill="1" applyBorder="1"/>
    <xf numFmtId="0" fontId="0" fillId="0" borderId="0" xfId="0" applyFill="1"/>
    <xf numFmtId="0" fontId="1" fillId="2" borderId="0" xfId="1" applyFill="1" applyBorder="1" applyAlignment="1"/>
    <xf numFmtId="0" fontId="7" fillId="2" borderId="0" xfId="1" applyFont="1" applyFill="1" applyBorder="1" applyAlignment="1"/>
    <xf numFmtId="0" fontId="1" fillId="2" borderId="0" xfId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7">
    <dxf>
      <font>
        <color rgb="FF000000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6" formatCode="m/d/yy"/>
      <fill>
        <patternFill>
          <bgColor theme="0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#,##0.0"/>
      <fill>
        <patternFill>
          <bgColor theme="0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>
          <bgColor theme="0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fill>
        <patternFill>
          <bgColor theme="0"/>
        </patternFill>
      </fill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BA7DA-7C5F-42F7-8E92-A0F69631427D}" name="Table1" displayName="Table1" ref="A1:L219" totalsRowShown="0" headerRowDxfId="16" dataDxfId="15" headerRowBorderDxfId="13" tableBorderDxfId="14">
  <autoFilter ref="A1:L219" xr:uid="{6D12D56B-A7B0-4B3E-A844-4A9F9E850E5C}"/>
  <tableColumns count="12">
    <tableColumn id="1" xr3:uid="{805A09E9-783A-409D-8899-D0C7BF1F9DBD}" name="First Name" dataDxfId="12"/>
    <tableColumn id="2" xr3:uid="{D2BFEB8C-78E5-453A-A4B5-08D3260AC6E1}" name="Last Name" dataDxfId="11"/>
    <tableColumn id="3" xr3:uid="{CBC8BF31-55CD-47D0-AA01-F143A2F2A99E}" name="Address" dataDxfId="10"/>
    <tableColumn id="4" xr3:uid="{25F0C42B-1A48-4B13-8584-8E517650BF29}" name="City" dataDxfId="9"/>
    <tableColumn id="5" xr3:uid="{8CC4BEF3-18EB-44D3-841B-10A1C7B2D286}" name="State" dataDxfId="8"/>
    <tableColumn id="6" xr3:uid="{17D7BDD5-747A-4163-A838-58BF57151E7F}" name="ZIP" dataDxfId="7"/>
    <tableColumn id="7" xr3:uid="{A857CFBD-A51F-4450-AA66-4EA73EAE247C}" name="Phone" dataDxfId="6"/>
    <tableColumn id="8" xr3:uid="{94B254C6-0D9D-4B02-BA13-EB59F7E2504B}" name="Email" dataDxfId="5"/>
    <tableColumn id="9" xr3:uid="{FA9D48DA-B196-4DFE-8F95-4FC698B6C880}" name="Join Date" dataDxfId="4"/>
    <tableColumn id="10" xr3:uid="{FBE24316-8DD2-43DB-A5E4-B07E2F540608}" name="Children" dataDxfId="3"/>
    <tableColumn id="11" xr3:uid="{53015324-7363-4716-B13C-EE5F7CB98A94}" name="Ages" dataDxfId="2">
      <calculatedColumnFormula>(TODAY()-L2)/365</calculatedColumnFormula>
    </tableColumn>
    <tableColumn id="12" xr3:uid="{161AD5A2-11C2-4487-AA9C-E005843CBC85}" name="Birthdays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lilytell@gmail.com" TargetMode="External"/><Relationship Id="rId2" Type="http://schemas.openxmlformats.org/officeDocument/2006/relationships/hyperlink" Target="mailto:fionajennings115@gmail.com" TargetMode="External"/><Relationship Id="rId1" Type="http://schemas.openxmlformats.org/officeDocument/2006/relationships/hyperlink" Target="mailto:clasp721@g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DB0D-6FC4-4B9E-8AAE-3BEFDB221815}">
  <dimension ref="A1:L219"/>
  <sheetViews>
    <sheetView tabSelected="1" topLeftCell="A48" workbookViewId="0">
      <selection activeCell="L2" sqref="L2:L219"/>
    </sheetView>
  </sheetViews>
  <sheetFormatPr defaultColWidth="8.90625" defaultRowHeight="13" x14ac:dyDescent="0.3"/>
  <cols>
    <col min="1" max="1" width="11.81640625" style="6" bestFit="1" customWidth="1"/>
    <col min="2" max="2" width="13.1796875" style="6" bestFit="1" customWidth="1"/>
    <col min="3" max="3" width="24.90625" style="6" bestFit="1" customWidth="1"/>
    <col min="4" max="4" width="14.36328125" style="6" customWidth="1"/>
    <col min="5" max="5" width="7.453125" style="6" hidden="1" customWidth="1"/>
    <col min="6" max="6" width="6" style="6" bestFit="1" customWidth="1"/>
    <col min="7" max="7" width="13.90625" style="6" bestFit="1" customWidth="1"/>
    <col min="8" max="8" width="32.1796875" style="6" bestFit="1" customWidth="1"/>
    <col min="9" max="9" width="12.81640625" style="6" bestFit="1" customWidth="1"/>
    <col min="10" max="10" width="11.6328125" style="6" bestFit="1" customWidth="1"/>
    <col min="11" max="11" width="9.6328125" style="6" customWidth="1"/>
    <col min="12" max="12" width="9.1796875" style="6" hidden="1" customWidth="1"/>
    <col min="13" max="16384" width="8.90625" style="6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4" t="s">
        <v>10</v>
      </c>
      <c r="L1" s="5" t="s">
        <v>11</v>
      </c>
    </row>
    <row r="2" spans="1:12" x14ac:dyDescent="0.3">
      <c r="A2" s="7" t="s">
        <v>12</v>
      </c>
      <c r="B2" s="7" t="s">
        <v>13</v>
      </c>
      <c r="C2" s="7" t="s">
        <v>14</v>
      </c>
      <c r="D2" s="7" t="s">
        <v>15</v>
      </c>
      <c r="E2" s="7" t="s">
        <v>16</v>
      </c>
      <c r="F2" s="8">
        <v>19355</v>
      </c>
      <c r="G2" s="9" t="s">
        <v>17</v>
      </c>
      <c r="H2" s="47" t="s">
        <v>620</v>
      </c>
      <c r="I2" s="11">
        <v>42522</v>
      </c>
      <c r="J2" s="12" t="s">
        <v>18</v>
      </c>
      <c r="K2" s="13">
        <f t="shared" ref="K2:K59" ca="1" si="0">(TODAY()-L2)/365</f>
        <v>8.9780821917808211</v>
      </c>
      <c r="L2" s="14">
        <v>40725</v>
      </c>
    </row>
    <row r="3" spans="1:12" x14ac:dyDescent="0.3">
      <c r="A3" s="7"/>
      <c r="B3" s="7"/>
      <c r="C3" s="7"/>
      <c r="D3" s="7"/>
      <c r="E3" s="7"/>
      <c r="F3" s="8"/>
      <c r="G3" s="9"/>
      <c r="H3" s="10" t="s">
        <v>455</v>
      </c>
      <c r="I3" s="11"/>
      <c r="J3" s="12" t="s">
        <v>19</v>
      </c>
      <c r="K3" s="13">
        <f t="shared" ca="1" si="0"/>
        <v>6.5561643835616437</v>
      </c>
      <c r="L3" s="14">
        <v>41609</v>
      </c>
    </row>
    <row r="4" spans="1:12" ht="13.75" x14ac:dyDescent="0.3">
      <c r="A4" s="7"/>
      <c r="B4" s="7"/>
      <c r="C4" s="7"/>
      <c r="D4" s="7"/>
      <c r="E4" s="7"/>
      <c r="F4" s="8"/>
      <c r="G4" s="9"/>
      <c r="H4" s="10"/>
      <c r="I4" s="11"/>
      <c r="J4" s="12" t="s">
        <v>20</v>
      </c>
      <c r="K4" s="13">
        <f t="shared" ca="1" si="0"/>
        <v>3.6</v>
      </c>
      <c r="L4" s="14">
        <v>42688</v>
      </c>
    </row>
    <row r="5" spans="1:12" ht="13.75" x14ac:dyDescent="0.3">
      <c r="A5" s="7" t="s">
        <v>21</v>
      </c>
      <c r="B5" s="7" t="s">
        <v>22</v>
      </c>
      <c r="C5" s="7" t="s">
        <v>23</v>
      </c>
      <c r="D5" s="7" t="s">
        <v>15</v>
      </c>
      <c r="E5" s="7" t="s">
        <v>16</v>
      </c>
      <c r="F5" s="8">
        <v>19355</v>
      </c>
      <c r="G5" s="9" t="s">
        <v>24</v>
      </c>
      <c r="H5" s="10" t="s">
        <v>25</v>
      </c>
      <c r="I5" s="11">
        <v>43678</v>
      </c>
      <c r="J5" s="12" t="s">
        <v>26</v>
      </c>
      <c r="K5" s="13">
        <f t="shared" ca="1" si="0"/>
        <v>1.4328767123287671</v>
      </c>
      <c r="L5" s="14">
        <v>43479</v>
      </c>
    </row>
    <row r="6" spans="1:12" ht="13.75" x14ac:dyDescent="0.3">
      <c r="A6" s="7" t="s">
        <v>27</v>
      </c>
      <c r="B6" s="7" t="s">
        <v>28</v>
      </c>
      <c r="C6" s="7" t="s">
        <v>29</v>
      </c>
      <c r="D6" s="7" t="s">
        <v>30</v>
      </c>
      <c r="E6" s="7" t="s">
        <v>16</v>
      </c>
      <c r="F6" s="8">
        <v>19073</v>
      </c>
      <c r="G6" s="9" t="s">
        <v>31</v>
      </c>
      <c r="H6" s="10" t="s">
        <v>32</v>
      </c>
      <c r="I6" s="11">
        <v>42461</v>
      </c>
      <c r="J6" s="12" t="s">
        <v>33</v>
      </c>
      <c r="K6" s="13">
        <f t="shared" ca="1" si="0"/>
        <v>15.676712328767124</v>
      </c>
      <c r="L6" s="14">
        <v>38280</v>
      </c>
    </row>
    <row r="7" spans="1:12" ht="13.75" x14ac:dyDescent="0.3">
      <c r="A7" s="7"/>
      <c r="B7" s="7"/>
      <c r="C7" s="7"/>
      <c r="D7" s="7"/>
      <c r="E7" s="7"/>
      <c r="F7" s="8"/>
      <c r="G7" s="9"/>
      <c r="H7" s="10"/>
      <c r="I7" s="11"/>
      <c r="J7" s="12" t="s">
        <v>34</v>
      </c>
      <c r="K7" s="13">
        <f t="shared" ca="1" si="0"/>
        <v>11.33972602739726</v>
      </c>
      <c r="L7" s="14">
        <v>39863</v>
      </c>
    </row>
    <row r="8" spans="1:12" ht="13.75" x14ac:dyDescent="0.3">
      <c r="A8" s="7"/>
      <c r="B8" s="7"/>
      <c r="C8" s="7"/>
      <c r="D8" s="7"/>
      <c r="E8" s="7"/>
      <c r="F8" s="8"/>
      <c r="G8" s="9"/>
      <c r="H8" s="10"/>
      <c r="I8" s="11"/>
      <c r="J8" s="12" t="s">
        <v>35</v>
      </c>
      <c r="K8" s="13">
        <f t="shared" ca="1" si="0"/>
        <v>6.3561643835616435</v>
      </c>
      <c r="L8" s="14">
        <v>41682</v>
      </c>
    </row>
    <row r="9" spans="1:12" ht="13.75" x14ac:dyDescent="0.3">
      <c r="A9" s="7" t="s">
        <v>36</v>
      </c>
      <c r="B9" s="7" t="s">
        <v>37</v>
      </c>
      <c r="C9" s="7" t="s">
        <v>38</v>
      </c>
      <c r="D9" s="7" t="s">
        <v>15</v>
      </c>
      <c r="E9" s="7" t="s">
        <v>16</v>
      </c>
      <c r="F9" s="8">
        <v>19355</v>
      </c>
      <c r="G9" s="9" t="s">
        <v>39</v>
      </c>
      <c r="H9" s="10" t="s">
        <v>40</v>
      </c>
      <c r="I9" s="11">
        <v>42752</v>
      </c>
      <c r="J9" s="12" t="s">
        <v>41</v>
      </c>
      <c r="K9" s="13">
        <f t="shared" ca="1" si="0"/>
        <v>8.5287671232876718</v>
      </c>
      <c r="L9" s="14">
        <v>40889</v>
      </c>
    </row>
    <row r="10" spans="1:12" ht="13.75" x14ac:dyDescent="0.3">
      <c r="A10" s="7"/>
      <c r="B10" s="7"/>
      <c r="C10" s="7"/>
      <c r="D10" s="7"/>
      <c r="E10" s="7"/>
      <c r="F10" s="8"/>
      <c r="G10" s="9"/>
      <c r="H10" s="10"/>
      <c r="I10" s="11"/>
      <c r="J10" s="12" t="s">
        <v>42</v>
      </c>
      <c r="K10" s="13">
        <f t="shared" ca="1" si="0"/>
        <v>6.0328767123287674</v>
      </c>
      <c r="L10" s="14">
        <v>41800</v>
      </c>
    </row>
    <row r="11" spans="1:12" ht="13.75" x14ac:dyDescent="0.3">
      <c r="A11" s="7"/>
      <c r="B11" s="7"/>
      <c r="C11" s="7"/>
      <c r="D11" s="7"/>
      <c r="E11" s="7"/>
      <c r="F11" s="8"/>
      <c r="G11" s="9"/>
      <c r="H11" s="10"/>
      <c r="I11" s="11"/>
      <c r="J11" s="12" t="s">
        <v>43</v>
      </c>
      <c r="K11" s="13">
        <f t="shared" ca="1" si="0"/>
        <v>3.0821917808219177</v>
      </c>
      <c r="L11" s="14">
        <v>42877</v>
      </c>
    </row>
    <row r="12" spans="1:12" ht="13.75" x14ac:dyDescent="0.3">
      <c r="A12" s="7" t="s">
        <v>44</v>
      </c>
      <c r="B12" s="7" t="s">
        <v>45</v>
      </c>
      <c r="C12" s="7" t="s">
        <v>46</v>
      </c>
      <c r="D12" s="7" t="s">
        <v>15</v>
      </c>
      <c r="E12" s="7" t="s">
        <v>16</v>
      </c>
      <c r="F12" s="8">
        <v>19355</v>
      </c>
      <c r="G12" s="9" t="s">
        <v>47</v>
      </c>
      <c r="H12" s="10" t="s">
        <v>48</v>
      </c>
      <c r="I12" s="11">
        <v>43678</v>
      </c>
      <c r="J12" s="12" t="s">
        <v>49</v>
      </c>
      <c r="K12" s="13">
        <f t="shared" ca="1" si="0"/>
        <v>6.602739726027397</v>
      </c>
      <c r="L12" s="14">
        <v>41592</v>
      </c>
    </row>
    <row r="13" spans="1:12" ht="13.75" x14ac:dyDescent="0.3">
      <c r="A13" s="7"/>
      <c r="B13" s="7"/>
      <c r="C13" s="7"/>
      <c r="D13" s="7"/>
      <c r="E13" s="7"/>
      <c r="F13" s="8"/>
      <c r="G13" s="9"/>
      <c r="H13" s="10"/>
      <c r="I13" s="11"/>
      <c r="J13" s="12" t="s">
        <v>50</v>
      </c>
      <c r="K13" s="13">
        <f t="shared" ca="1" si="0"/>
        <v>3.9945205479452053</v>
      </c>
      <c r="L13" s="14">
        <v>42544</v>
      </c>
    </row>
    <row r="14" spans="1:12" ht="13.75" x14ac:dyDescent="0.3">
      <c r="A14" s="7"/>
      <c r="B14" s="7"/>
      <c r="C14" s="7"/>
      <c r="D14" s="7"/>
      <c r="E14" s="7"/>
      <c r="F14" s="8"/>
      <c r="G14" s="9"/>
      <c r="H14" s="10"/>
      <c r="I14" s="11"/>
      <c r="J14" s="12" t="s">
        <v>51</v>
      </c>
      <c r="K14" s="13">
        <f t="shared" ca="1" si="0"/>
        <v>1.7671232876712328</v>
      </c>
      <c r="L14" s="14">
        <v>43357</v>
      </c>
    </row>
    <row r="15" spans="1:12" ht="13.75" x14ac:dyDescent="0.3">
      <c r="A15" s="7" t="s">
        <v>52</v>
      </c>
      <c r="B15" s="7" t="s">
        <v>53</v>
      </c>
      <c r="C15" s="7" t="s">
        <v>54</v>
      </c>
      <c r="D15" s="7" t="s">
        <v>15</v>
      </c>
      <c r="E15" s="7" t="s">
        <v>16</v>
      </c>
      <c r="F15" s="8">
        <v>19355</v>
      </c>
      <c r="G15" s="9" t="s">
        <v>55</v>
      </c>
      <c r="H15" s="10" t="s">
        <v>56</v>
      </c>
      <c r="I15" s="11">
        <v>42644</v>
      </c>
      <c r="J15" s="12" t="s">
        <v>57</v>
      </c>
      <c r="K15" s="13">
        <f t="shared" ca="1" si="0"/>
        <v>4.2410958904109588</v>
      </c>
      <c r="L15" s="14">
        <v>42454</v>
      </c>
    </row>
    <row r="16" spans="1:12" ht="13.75" x14ac:dyDescent="0.3">
      <c r="A16" s="7"/>
      <c r="B16" s="7"/>
      <c r="C16" s="7"/>
      <c r="D16" s="7"/>
      <c r="E16" s="7"/>
      <c r="F16" s="8"/>
      <c r="G16" s="9"/>
      <c r="H16" s="10"/>
      <c r="I16" s="11"/>
      <c r="J16" s="12" t="s">
        <v>58</v>
      </c>
      <c r="K16" s="13">
        <f t="shared" ca="1" si="0"/>
        <v>1.8684931506849316</v>
      </c>
      <c r="L16" s="14">
        <v>43320</v>
      </c>
    </row>
    <row r="17" spans="1:12" ht="13.75" x14ac:dyDescent="0.3">
      <c r="A17" s="7" t="s">
        <v>59</v>
      </c>
      <c r="B17" s="7" t="s">
        <v>60</v>
      </c>
      <c r="C17" s="7" t="s">
        <v>61</v>
      </c>
      <c r="D17" s="7" t="s">
        <v>62</v>
      </c>
      <c r="E17" s="7" t="s">
        <v>16</v>
      </c>
      <c r="F17" s="8">
        <v>19301</v>
      </c>
      <c r="G17" s="9" t="s">
        <v>63</v>
      </c>
      <c r="H17" s="25" t="s">
        <v>64</v>
      </c>
      <c r="I17" s="11">
        <v>43101</v>
      </c>
      <c r="J17" s="12" t="s">
        <v>65</v>
      </c>
      <c r="K17" s="13">
        <f t="shared" ca="1" si="0"/>
        <v>8.838356164383562</v>
      </c>
      <c r="L17" s="14">
        <v>40776</v>
      </c>
    </row>
    <row r="18" spans="1:12" ht="13.75" x14ac:dyDescent="0.3">
      <c r="A18" s="7"/>
      <c r="B18" s="7"/>
      <c r="C18" s="7"/>
      <c r="D18" s="7"/>
      <c r="E18" s="7"/>
      <c r="F18" s="8"/>
      <c r="G18" s="9"/>
      <c r="H18" s="10"/>
      <c r="I18" s="11"/>
      <c r="J18" s="12" t="s">
        <v>66</v>
      </c>
      <c r="K18" s="13">
        <f t="shared" ca="1" si="0"/>
        <v>4.8767123287671232</v>
      </c>
      <c r="L18" s="14">
        <v>42222</v>
      </c>
    </row>
    <row r="19" spans="1:12" s="15" customFormat="1" ht="13.75" x14ac:dyDescent="0.3">
      <c r="A19" s="7" t="s">
        <v>67</v>
      </c>
      <c r="B19" s="7" t="s">
        <v>68</v>
      </c>
      <c r="C19" s="7" t="s">
        <v>69</v>
      </c>
      <c r="D19" s="7" t="s">
        <v>30</v>
      </c>
      <c r="E19" s="7" t="s">
        <v>16</v>
      </c>
      <c r="F19" s="8">
        <v>19073</v>
      </c>
      <c r="G19" s="9" t="s">
        <v>70</v>
      </c>
      <c r="H19" s="10" t="s">
        <v>71</v>
      </c>
      <c r="I19" s="11">
        <v>42370</v>
      </c>
      <c r="J19" s="12" t="s">
        <v>72</v>
      </c>
      <c r="K19" s="13">
        <f t="shared" ca="1" si="0"/>
        <v>7.3698630136986303</v>
      </c>
      <c r="L19" s="14">
        <v>41312</v>
      </c>
    </row>
    <row r="20" spans="1:12" ht="13.75" x14ac:dyDescent="0.3">
      <c r="A20" s="7"/>
      <c r="B20" s="7"/>
      <c r="C20" s="7"/>
      <c r="D20" s="7"/>
      <c r="E20" s="7"/>
      <c r="F20" s="8"/>
      <c r="G20" s="9"/>
      <c r="H20" s="10"/>
      <c r="I20" s="11"/>
      <c r="J20" s="12" t="s">
        <v>73</v>
      </c>
      <c r="K20" s="13">
        <f t="shared" ca="1" si="0"/>
        <v>5.3452054794520549</v>
      </c>
      <c r="L20" s="14">
        <v>42051</v>
      </c>
    </row>
    <row r="21" spans="1:12" ht="13.75" x14ac:dyDescent="0.3">
      <c r="A21" s="7" t="s">
        <v>586</v>
      </c>
      <c r="B21" s="7" t="s">
        <v>587</v>
      </c>
      <c r="C21" s="7" t="s">
        <v>588</v>
      </c>
      <c r="D21" s="7" t="s">
        <v>15</v>
      </c>
      <c r="E21" s="7" t="s">
        <v>16</v>
      </c>
      <c r="F21" s="8">
        <v>19355</v>
      </c>
      <c r="G21" s="9" t="s">
        <v>589</v>
      </c>
      <c r="H21" s="47" t="s">
        <v>590</v>
      </c>
      <c r="I21" s="11">
        <v>43800</v>
      </c>
      <c r="J21" s="12" t="s">
        <v>591</v>
      </c>
      <c r="K21" s="13">
        <f t="shared" ca="1" si="0"/>
        <v>10.312328767123288</v>
      </c>
      <c r="L21" s="14">
        <v>40238</v>
      </c>
    </row>
    <row r="22" spans="1:12" ht="13.75" x14ac:dyDescent="0.3">
      <c r="A22" s="7"/>
      <c r="B22" s="7"/>
      <c r="C22" s="7"/>
      <c r="D22" s="7"/>
      <c r="E22" s="7"/>
      <c r="F22" s="8"/>
      <c r="G22" s="9"/>
      <c r="H22" s="26"/>
      <c r="I22" s="11"/>
      <c r="J22" s="12" t="s">
        <v>592</v>
      </c>
      <c r="K22" s="13">
        <f t="shared" ca="1" si="0"/>
        <v>8.5589041095890419</v>
      </c>
      <c r="L22" s="14">
        <v>40878</v>
      </c>
    </row>
    <row r="23" spans="1:12" ht="13.75" x14ac:dyDescent="0.3">
      <c r="A23" s="7"/>
      <c r="B23" s="7"/>
      <c r="C23" s="7"/>
      <c r="D23" s="7"/>
      <c r="E23" s="7"/>
      <c r="F23" s="8"/>
      <c r="G23" s="9"/>
      <c r="H23" s="26"/>
      <c r="I23" s="11"/>
      <c r="J23" s="12" t="s">
        <v>593</v>
      </c>
      <c r="K23" s="13">
        <f t="shared" ca="1" si="0"/>
        <v>6.3863013698630136</v>
      </c>
      <c r="L23" s="14">
        <v>41671</v>
      </c>
    </row>
    <row r="24" spans="1:12" s="15" customFormat="1" ht="13.75" x14ac:dyDescent="0.3">
      <c r="A24" s="7" t="s">
        <v>74</v>
      </c>
      <c r="B24" s="7" t="s">
        <v>600</v>
      </c>
      <c r="C24" s="7" t="s">
        <v>75</v>
      </c>
      <c r="D24" s="7" t="s">
        <v>30</v>
      </c>
      <c r="E24" s="7" t="s">
        <v>16</v>
      </c>
      <c r="F24" s="16">
        <v>19073</v>
      </c>
      <c r="G24" s="8" t="s">
        <v>76</v>
      </c>
      <c r="H24" s="10" t="s">
        <v>77</v>
      </c>
      <c r="I24" s="11">
        <v>43739</v>
      </c>
      <c r="J24" s="7" t="s">
        <v>78</v>
      </c>
      <c r="K24" s="13">
        <f t="shared" ca="1" si="0"/>
        <v>1.6465753424657534</v>
      </c>
      <c r="L24" s="14">
        <v>43401</v>
      </c>
    </row>
    <row r="25" spans="1:12" ht="13.75" x14ac:dyDescent="0.3">
      <c r="A25" s="7"/>
      <c r="B25" s="7"/>
      <c r="C25" s="7"/>
      <c r="D25" s="7"/>
      <c r="E25" s="7"/>
      <c r="F25" s="8"/>
      <c r="G25" s="8"/>
      <c r="H25" s="10"/>
      <c r="I25" s="11"/>
      <c r="J25" s="7" t="s">
        <v>79</v>
      </c>
      <c r="K25" s="13">
        <f t="shared" ca="1" si="0"/>
        <v>4.3287671232876717</v>
      </c>
      <c r="L25" s="14">
        <v>42422</v>
      </c>
    </row>
    <row r="26" spans="1:12" ht="13.75" x14ac:dyDescent="0.3">
      <c r="A26" s="7" t="s">
        <v>80</v>
      </c>
      <c r="B26" s="7" t="s">
        <v>81</v>
      </c>
      <c r="C26" s="7" t="s">
        <v>82</v>
      </c>
      <c r="D26" s="7" t="s">
        <v>15</v>
      </c>
      <c r="E26" s="7" t="s">
        <v>16</v>
      </c>
      <c r="F26" s="8">
        <v>19355</v>
      </c>
      <c r="G26" s="8" t="s">
        <v>83</v>
      </c>
      <c r="H26" s="10" t="s">
        <v>84</v>
      </c>
      <c r="I26" s="11">
        <v>42736</v>
      </c>
      <c r="J26" s="7" t="s">
        <v>85</v>
      </c>
      <c r="K26" s="13">
        <f t="shared" ca="1" si="0"/>
        <v>6.0164383561643833</v>
      </c>
      <c r="L26" s="14">
        <v>41806</v>
      </c>
    </row>
    <row r="27" spans="1:12" ht="13.75" x14ac:dyDescent="0.3">
      <c r="A27" s="7"/>
      <c r="B27" s="7"/>
      <c r="C27" s="7"/>
      <c r="D27" s="7"/>
      <c r="E27" s="7"/>
      <c r="F27" s="8"/>
      <c r="G27" s="8"/>
      <c r="H27" s="10"/>
      <c r="I27" s="11"/>
      <c r="J27" s="7" t="s">
        <v>86</v>
      </c>
      <c r="K27" s="13">
        <f t="shared" ca="1" si="0"/>
        <v>3.7315068493150685</v>
      </c>
      <c r="L27" s="14">
        <v>42640</v>
      </c>
    </row>
    <row r="28" spans="1:12" ht="13.75" x14ac:dyDescent="0.3">
      <c r="A28" s="7" t="s">
        <v>580</v>
      </c>
      <c r="B28" s="7" t="s">
        <v>581</v>
      </c>
      <c r="C28" s="7" t="s">
        <v>582</v>
      </c>
      <c r="D28" s="7" t="s">
        <v>15</v>
      </c>
      <c r="E28" s="7" t="s">
        <v>16</v>
      </c>
      <c r="F28" s="8">
        <v>19355</v>
      </c>
      <c r="G28" s="8" t="s">
        <v>583</v>
      </c>
      <c r="H28" s="47" t="s">
        <v>584</v>
      </c>
      <c r="I28" s="11">
        <v>43709</v>
      </c>
      <c r="J28" s="7" t="s">
        <v>162</v>
      </c>
      <c r="K28" s="13">
        <f t="shared" ca="1" si="0"/>
        <v>4.7452054794520544</v>
      </c>
      <c r="L28" s="14">
        <v>42270</v>
      </c>
    </row>
    <row r="29" spans="1:12" ht="13.75" x14ac:dyDescent="0.3">
      <c r="A29" s="7"/>
      <c r="B29" s="7"/>
      <c r="C29" s="7"/>
      <c r="D29" s="7"/>
      <c r="E29" s="7"/>
      <c r="F29" s="8"/>
      <c r="G29" s="8"/>
      <c r="H29" s="26"/>
      <c r="I29" s="11"/>
      <c r="J29" s="7" t="s">
        <v>364</v>
      </c>
      <c r="K29" s="13">
        <f t="shared" ca="1" si="0"/>
        <v>3.117808219178082</v>
      </c>
      <c r="L29" s="14">
        <v>42864</v>
      </c>
    </row>
    <row r="30" spans="1:12" ht="13.75" x14ac:dyDescent="0.3">
      <c r="A30" s="7"/>
      <c r="B30" s="7"/>
      <c r="C30" s="7"/>
      <c r="D30" s="7"/>
      <c r="E30" s="7"/>
      <c r="F30" s="8"/>
      <c r="G30" s="8"/>
      <c r="H30" s="26"/>
      <c r="I30" s="11"/>
      <c r="J30" s="7" t="s">
        <v>585</v>
      </c>
      <c r="K30" s="13">
        <f t="shared" ca="1" si="0"/>
        <v>0.63561643835616444</v>
      </c>
      <c r="L30" s="14">
        <v>43770</v>
      </c>
    </row>
    <row r="31" spans="1:12" ht="13.75" x14ac:dyDescent="0.3">
      <c r="A31" s="7" t="s">
        <v>580</v>
      </c>
      <c r="B31" s="7" t="s">
        <v>594</v>
      </c>
      <c r="C31" s="7" t="s">
        <v>595</v>
      </c>
      <c r="D31" s="7" t="s">
        <v>15</v>
      </c>
      <c r="E31" s="7" t="s">
        <v>16</v>
      </c>
      <c r="F31" s="8">
        <v>19355</v>
      </c>
      <c r="G31" s="8" t="s">
        <v>596</v>
      </c>
      <c r="H31" s="47" t="s">
        <v>597</v>
      </c>
      <c r="I31" s="11">
        <v>43831</v>
      </c>
      <c r="J31" s="7" t="s">
        <v>598</v>
      </c>
      <c r="K31" s="13">
        <f t="shared" ca="1" si="0"/>
        <v>5.161643835616438</v>
      </c>
      <c r="L31" s="14">
        <v>42118</v>
      </c>
    </row>
    <row r="32" spans="1:12" ht="13.75" x14ac:dyDescent="0.3">
      <c r="A32" s="7"/>
      <c r="B32" s="7"/>
      <c r="C32" s="7"/>
      <c r="D32" s="7"/>
      <c r="E32" s="7"/>
      <c r="F32" s="8"/>
      <c r="G32" s="8"/>
      <c r="H32" s="26"/>
      <c r="I32" s="11"/>
      <c r="J32" s="7" t="s">
        <v>599</v>
      </c>
      <c r="K32" s="13">
        <f t="shared" ca="1" si="0"/>
        <v>2.5232876712328767</v>
      </c>
      <c r="L32" s="14">
        <v>43081</v>
      </c>
    </row>
    <row r="33" spans="1:12" s="15" customFormat="1" ht="13.75" x14ac:dyDescent="0.3">
      <c r="A33" s="7" t="s">
        <v>87</v>
      </c>
      <c r="B33" s="7" t="s">
        <v>88</v>
      </c>
      <c r="C33" s="7" t="s">
        <v>89</v>
      </c>
      <c r="D33" s="7" t="s">
        <v>15</v>
      </c>
      <c r="E33" s="7" t="s">
        <v>16</v>
      </c>
      <c r="F33" s="8">
        <v>19355</v>
      </c>
      <c r="G33" s="8" t="s">
        <v>90</v>
      </c>
      <c r="H33" s="10" t="s">
        <v>91</v>
      </c>
      <c r="I33" s="11">
        <v>42614</v>
      </c>
      <c r="J33" s="7" t="s">
        <v>92</v>
      </c>
      <c r="K33" s="13">
        <f t="shared" ca="1" si="0"/>
        <v>16.986301369863014</v>
      </c>
      <c r="L33" s="14">
        <v>37802</v>
      </c>
    </row>
    <row r="34" spans="1:12" ht="13.75" x14ac:dyDescent="0.3">
      <c r="A34" s="7"/>
      <c r="B34" s="7"/>
      <c r="C34" s="7"/>
      <c r="D34" s="7"/>
      <c r="E34" s="7"/>
      <c r="F34" s="8"/>
      <c r="G34" s="8"/>
      <c r="H34" s="10"/>
      <c r="I34" s="11"/>
      <c r="J34" s="7" t="s">
        <v>93</v>
      </c>
      <c r="K34" s="13">
        <f t="shared" ca="1" si="0"/>
        <v>4.6876712328767125</v>
      </c>
      <c r="L34" s="14">
        <v>42291</v>
      </c>
    </row>
    <row r="35" spans="1:12" ht="13.75" x14ac:dyDescent="0.3">
      <c r="A35" s="7"/>
      <c r="B35" s="7"/>
      <c r="C35" s="7"/>
      <c r="D35" s="7"/>
      <c r="E35" s="7"/>
      <c r="F35" s="8"/>
      <c r="G35" s="8"/>
      <c r="H35" s="10"/>
      <c r="I35" s="11"/>
      <c r="J35" s="7" t="s">
        <v>94</v>
      </c>
      <c r="K35" s="13">
        <f t="shared" ca="1" si="0"/>
        <v>1.8767123287671232</v>
      </c>
      <c r="L35" s="14">
        <v>43317</v>
      </c>
    </row>
    <row r="36" spans="1:12" ht="13.75" x14ac:dyDescent="0.3">
      <c r="A36" s="7" t="s">
        <v>568</v>
      </c>
      <c r="B36" s="7" t="s">
        <v>569</v>
      </c>
      <c r="C36" s="7" t="s">
        <v>570</v>
      </c>
      <c r="D36" s="7" t="s">
        <v>15</v>
      </c>
      <c r="E36" s="7" t="s">
        <v>16</v>
      </c>
      <c r="F36" s="8">
        <v>19355</v>
      </c>
      <c r="G36" s="8" t="s">
        <v>571</v>
      </c>
      <c r="H36" s="47" t="s">
        <v>572</v>
      </c>
      <c r="I36" s="11">
        <v>43800</v>
      </c>
      <c r="J36" s="7" t="s">
        <v>573</v>
      </c>
      <c r="K36" s="13">
        <f t="shared" ca="1" si="0"/>
        <v>1.9698630136986301</v>
      </c>
      <c r="L36" s="14">
        <v>43283</v>
      </c>
    </row>
    <row r="37" spans="1:12" ht="13.75" x14ac:dyDescent="0.3">
      <c r="A37" s="7" t="s">
        <v>95</v>
      </c>
      <c r="B37" s="7" t="s">
        <v>96</v>
      </c>
      <c r="C37" s="7" t="s">
        <v>97</v>
      </c>
      <c r="D37" s="7" t="s">
        <v>15</v>
      </c>
      <c r="E37" s="7" t="s">
        <v>16</v>
      </c>
      <c r="F37" s="8">
        <v>19355</v>
      </c>
      <c r="G37" s="8" t="s">
        <v>98</v>
      </c>
      <c r="H37" s="10" t="s">
        <v>99</v>
      </c>
      <c r="I37" s="11">
        <v>43221</v>
      </c>
      <c r="J37" s="7" t="s">
        <v>100</v>
      </c>
      <c r="K37" s="13">
        <f t="shared" ca="1" si="0"/>
        <v>4.558904109589041</v>
      </c>
      <c r="L37" s="14">
        <v>42338</v>
      </c>
    </row>
    <row r="38" spans="1:12" ht="13.75" x14ac:dyDescent="0.3">
      <c r="A38" s="7"/>
      <c r="B38" s="7"/>
      <c r="C38" s="7"/>
      <c r="D38" s="7"/>
      <c r="E38" s="7"/>
      <c r="F38" s="8"/>
      <c r="G38" s="8"/>
      <c r="H38" s="10"/>
      <c r="I38" s="11"/>
      <c r="J38" s="7" t="s">
        <v>101</v>
      </c>
      <c r="K38" s="13">
        <f t="shared" ca="1" si="0"/>
        <v>2.7287671232876711</v>
      </c>
      <c r="L38" s="14">
        <v>43006</v>
      </c>
    </row>
    <row r="39" spans="1:12" ht="13.75" x14ac:dyDescent="0.3">
      <c r="A39" s="7" t="s">
        <v>102</v>
      </c>
      <c r="B39" s="7" t="s">
        <v>103</v>
      </c>
      <c r="C39" s="7" t="s">
        <v>104</v>
      </c>
      <c r="D39" s="7" t="s">
        <v>15</v>
      </c>
      <c r="E39" s="7" t="s">
        <v>16</v>
      </c>
      <c r="F39" s="8">
        <v>19355</v>
      </c>
      <c r="G39" s="17" t="s">
        <v>105</v>
      </c>
      <c r="H39" s="10" t="s">
        <v>106</v>
      </c>
      <c r="I39" s="11">
        <v>43466</v>
      </c>
      <c r="J39" s="7" t="s">
        <v>107</v>
      </c>
      <c r="K39" s="13">
        <f t="shared" ca="1" si="0"/>
        <v>7.7890410958904113</v>
      </c>
      <c r="L39" s="14">
        <v>41159</v>
      </c>
    </row>
    <row r="40" spans="1:12" ht="13.75" x14ac:dyDescent="0.3">
      <c r="A40" s="7"/>
      <c r="B40" s="7"/>
      <c r="C40" s="7"/>
      <c r="D40" s="7"/>
      <c r="E40" s="7"/>
      <c r="F40" s="8"/>
      <c r="G40" s="8"/>
      <c r="H40" s="10"/>
      <c r="I40" s="11"/>
      <c r="J40" s="7" t="s">
        <v>108</v>
      </c>
      <c r="K40" s="13">
        <f t="shared" ca="1" si="0"/>
        <v>7.7890410958904113</v>
      </c>
      <c r="L40" s="14">
        <v>41159</v>
      </c>
    </row>
    <row r="41" spans="1:12" ht="13.75" x14ac:dyDescent="0.3">
      <c r="A41" s="7"/>
      <c r="B41" s="7"/>
      <c r="C41" s="7"/>
      <c r="D41" s="7"/>
      <c r="E41" s="7"/>
      <c r="F41" s="8"/>
      <c r="G41" s="8"/>
      <c r="H41" s="10"/>
      <c r="I41" s="11"/>
      <c r="J41" s="7" t="s">
        <v>109</v>
      </c>
      <c r="K41" s="13">
        <f t="shared" ca="1" si="0"/>
        <v>3.5397260273972604</v>
      </c>
      <c r="L41" s="14">
        <v>42710</v>
      </c>
    </row>
    <row r="42" spans="1:12" ht="13.75" x14ac:dyDescent="0.3">
      <c r="A42" s="7"/>
      <c r="B42" s="7"/>
      <c r="C42" s="7"/>
      <c r="D42" s="7"/>
      <c r="E42" s="7"/>
      <c r="F42" s="8"/>
      <c r="G42" s="8"/>
      <c r="H42" s="10"/>
      <c r="I42" s="11"/>
      <c r="J42" s="7" t="s">
        <v>110</v>
      </c>
      <c r="K42" s="13">
        <f t="shared" ca="1" si="0"/>
        <v>3.5397260273972604</v>
      </c>
      <c r="L42" s="14">
        <v>42710</v>
      </c>
    </row>
    <row r="43" spans="1:12" ht="13.75" x14ac:dyDescent="0.3">
      <c r="A43" s="7" t="s">
        <v>116</v>
      </c>
      <c r="B43" s="7" t="s">
        <v>117</v>
      </c>
      <c r="C43" s="7" t="s">
        <v>118</v>
      </c>
      <c r="D43" s="7" t="s">
        <v>15</v>
      </c>
      <c r="E43" s="7" t="s">
        <v>16</v>
      </c>
      <c r="F43" s="8">
        <v>19355</v>
      </c>
      <c r="G43" s="8" t="s">
        <v>119</v>
      </c>
      <c r="H43" s="27" t="str">
        <f>HYPERLINK("mailto:cassandra.mosmen@gmail.com","cassandra.mosmen@gmail.com")</f>
        <v>cassandra.mosmen@gmail.com</v>
      </c>
      <c r="I43" s="11">
        <v>40756</v>
      </c>
      <c r="J43" s="20" t="s">
        <v>120</v>
      </c>
      <c r="K43" s="13">
        <f t="shared" ca="1" si="0"/>
        <v>10.186301369863013</v>
      </c>
      <c r="L43" s="14" t="s">
        <v>121</v>
      </c>
    </row>
    <row r="44" spans="1:12" ht="13.75" x14ac:dyDescent="0.3">
      <c r="A44" s="19"/>
      <c r="B44" s="19"/>
      <c r="C44" s="19"/>
      <c r="D44" s="19"/>
      <c r="E44" s="19"/>
      <c r="F44" s="19"/>
      <c r="G44" s="19"/>
      <c r="H44" s="19"/>
      <c r="I44" s="28"/>
      <c r="J44" s="20" t="s">
        <v>122</v>
      </c>
      <c r="K44" s="13">
        <f t="shared" ca="1" si="0"/>
        <v>7.0684931506849313</v>
      </c>
      <c r="L44" s="14">
        <v>41422</v>
      </c>
    </row>
    <row r="45" spans="1:12" ht="13.75" x14ac:dyDescent="0.3">
      <c r="A45" s="19"/>
      <c r="B45" s="19"/>
      <c r="C45" s="19"/>
      <c r="D45" s="19"/>
      <c r="E45" s="19"/>
      <c r="F45" s="19"/>
      <c r="G45" s="19"/>
      <c r="H45" s="19"/>
      <c r="I45" s="28"/>
      <c r="J45" s="7" t="s">
        <v>123</v>
      </c>
      <c r="K45" s="13">
        <f t="shared" ca="1" si="0"/>
        <v>3.3808219178082193</v>
      </c>
      <c r="L45" s="14">
        <v>42768</v>
      </c>
    </row>
    <row r="46" spans="1:12" ht="13.75" x14ac:dyDescent="0.3">
      <c r="A46" s="19" t="s">
        <v>625</v>
      </c>
      <c r="B46" s="19" t="s">
        <v>624</v>
      </c>
      <c r="C46" s="19" t="s">
        <v>626</v>
      </c>
      <c r="D46" s="19" t="s">
        <v>15</v>
      </c>
      <c r="E46" s="19"/>
      <c r="F46" s="19">
        <v>19355</v>
      </c>
      <c r="G46" s="19" t="s">
        <v>627</v>
      </c>
      <c r="H46" s="48" t="s">
        <v>628</v>
      </c>
      <c r="I46" s="28">
        <v>43983</v>
      </c>
      <c r="J46" s="7" t="s">
        <v>183</v>
      </c>
      <c r="K46" s="13">
        <f ca="1">(TODAY()-L46)/365</f>
        <v>9.1506849315068486</v>
      </c>
      <c r="L46" s="14">
        <v>40662</v>
      </c>
    </row>
    <row r="47" spans="1:12" ht="13.75" x14ac:dyDescent="0.3">
      <c r="A47" s="19"/>
      <c r="B47" s="19"/>
      <c r="C47" s="19"/>
      <c r="D47" s="19"/>
      <c r="E47" s="19"/>
      <c r="F47" s="19"/>
      <c r="G47" s="19"/>
      <c r="H47" s="49"/>
      <c r="I47" s="28"/>
      <c r="J47" s="7" t="s">
        <v>175</v>
      </c>
      <c r="K47" s="13">
        <f ca="1">(TODAY()-L47)/365</f>
        <v>9.1506849315068486</v>
      </c>
      <c r="L47" s="14">
        <v>40662</v>
      </c>
    </row>
    <row r="48" spans="1:12" ht="13.75" x14ac:dyDescent="0.3">
      <c r="A48" s="19"/>
      <c r="B48" s="19"/>
      <c r="C48" s="19"/>
      <c r="D48" s="19"/>
      <c r="E48" s="19"/>
      <c r="F48" s="19"/>
      <c r="G48" s="19"/>
      <c r="H48" s="49"/>
      <c r="I48" s="28"/>
      <c r="J48" s="7" t="s">
        <v>629</v>
      </c>
      <c r="K48" s="13">
        <f ca="1">(TODAY()-L48)/365</f>
        <v>6.1726027397260275</v>
      </c>
      <c r="L48" s="14">
        <v>41749</v>
      </c>
    </row>
    <row r="49" spans="1:12" ht="13.75" x14ac:dyDescent="0.3">
      <c r="A49" s="19"/>
      <c r="B49" s="19"/>
      <c r="C49" s="19"/>
      <c r="D49" s="19"/>
      <c r="E49" s="19"/>
      <c r="F49" s="19"/>
      <c r="G49" s="19"/>
      <c r="H49" s="49"/>
      <c r="I49" s="28"/>
      <c r="J49" s="7" t="s">
        <v>630</v>
      </c>
      <c r="K49" s="13">
        <f ca="1">(TODAY()-L49)/365</f>
        <v>2.1917808219178082E-2</v>
      </c>
      <c r="L49" s="14">
        <v>43994</v>
      </c>
    </row>
    <row r="50" spans="1:12" ht="13.75" x14ac:dyDescent="0.3">
      <c r="A50" s="7" t="s">
        <v>124</v>
      </c>
      <c r="B50" s="7" t="s">
        <v>125</v>
      </c>
      <c r="C50" s="7" t="s">
        <v>606</v>
      </c>
      <c r="D50" s="7" t="s">
        <v>15</v>
      </c>
      <c r="E50" s="7" t="s">
        <v>16</v>
      </c>
      <c r="F50" s="8">
        <v>19355</v>
      </c>
      <c r="G50" s="8" t="s">
        <v>126</v>
      </c>
      <c r="H50" s="29" t="s">
        <v>127</v>
      </c>
      <c r="I50" s="11">
        <v>42675</v>
      </c>
      <c r="J50" s="7" t="s">
        <v>128</v>
      </c>
      <c r="K50" s="13">
        <f t="shared" ca="1" si="0"/>
        <v>7.4767123287671229</v>
      </c>
      <c r="L50" s="14">
        <v>41273</v>
      </c>
    </row>
    <row r="51" spans="1:12" ht="13.75" x14ac:dyDescent="0.3">
      <c r="A51" s="7"/>
      <c r="B51" s="7"/>
      <c r="C51" s="7"/>
      <c r="D51" s="7"/>
      <c r="E51" s="7"/>
      <c r="F51" s="8"/>
      <c r="G51" s="8"/>
      <c r="H51" s="29"/>
      <c r="I51" s="11"/>
      <c r="J51" s="7" t="s">
        <v>129</v>
      </c>
      <c r="K51" s="13">
        <f t="shared" ca="1" si="0"/>
        <v>6.1890410958904107</v>
      </c>
      <c r="L51" s="14">
        <v>41743</v>
      </c>
    </row>
    <row r="52" spans="1:12" ht="13.75" x14ac:dyDescent="0.3">
      <c r="A52" s="7"/>
      <c r="B52" s="7"/>
      <c r="C52" s="7"/>
      <c r="D52" s="7"/>
      <c r="E52" s="7"/>
      <c r="F52" s="8"/>
      <c r="G52" s="8"/>
      <c r="H52" s="29"/>
      <c r="I52" s="11"/>
      <c r="J52" s="7" t="s">
        <v>130</v>
      </c>
      <c r="K52" s="13">
        <f t="shared" ca="1" si="0"/>
        <v>2.441095890410959</v>
      </c>
      <c r="L52" s="14">
        <v>43111</v>
      </c>
    </row>
    <row r="53" spans="1:12" ht="13.75" x14ac:dyDescent="0.3">
      <c r="A53" s="7" t="s">
        <v>131</v>
      </c>
      <c r="B53" s="7" t="s">
        <v>132</v>
      </c>
      <c r="C53" s="7" t="s">
        <v>133</v>
      </c>
      <c r="D53" s="7" t="s">
        <v>15</v>
      </c>
      <c r="E53" s="7" t="s">
        <v>16</v>
      </c>
      <c r="F53" s="8">
        <v>19355</v>
      </c>
      <c r="G53" s="17" t="s">
        <v>134</v>
      </c>
      <c r="H53" s="17" t="s">
        <v>135</v>
      </c>
      <c r="I53" s="11">
        <v>43586</v>
      </c>
      <c r="J53" s="7" t="s">
        <v>136</v>
      </c>
      <c r="K53" s="13">
        <f t="shared" ca="1" si="0"/>
        <v>3.1342465753424658</v>
      </c>
      <c r="L53" s="14">
        <v>42858</v>
      </c>
    </row>
    <row r="54" spans="1:12" ht="13.75" x14ac:dyDescent="0.3">
      <c r="A54" s="7" t="s">
        <v>137</v>
      </c>
      <c r="B54" s="7" t="s">
        <v>138</v>
      </c>
      <c r="C54" s="7" t="s">
        <v>139</v>
      </c>
      <c r="D54" s="7" t="s">
        <v>15</v>
      </c>
      <c r="E54" s="7" t="s">
        <v>16</v>
      </c>
      <c r="F54" s="8">
        <v>19355</v>
      </c>
      <c r="G54" s="8" t="s">
        <v>140</v>
      </c>
      <c r="H54" s="29" t="s">
        <v>141</v>
      </c>
      <c r="I54" s="11">
        <v>43137</v>
      </c>
      <c r="J54" s="7" t="s">
        <v>142</v>
      </c>
      <c r="K54" s="13">
        <f t="shared" ca="1" si="0"/>
        <v>6.6904109589041099</v>
      </c>
      <c r="L54" s="14">
        <v>41560</v>
      </c>
    </row>
    <row r="55" spans="1:12" ht="13.75" x14ac:dyDescent="0.3">
      <c r="A55" s="19"/>
      <c r="B55" s="19"/>
      <c r="C55" s="19"/>
      <c r="D55" s="19"/>
      <c r="E55" s="19"/>
      <c r="F55" s="19"/>
      <c r="G55" s="19"/>
      <c r="H55" s="19"/>
      <c r="I55" s="28"/>
      <c r="J55" s="7" t="s">
        <v>143</v>
      </c>
      <c r="K55" s="13">
        <f t="shared" ca="1" si="0"/>
        <v>3.1780821917808217</v>
      </c>
      <c r="L55" s="14">
        <v>42842</v>
      </c>
    </row>
    <row r="56" spans="1:12" ht="13.75" x14ac:dyDescent="0.3">
      <c r="A56" s="7" t="s">
        <v>144</v>
      </c>
      <c r="B56" s="7" t="s">
        <v>145</v>
      </c>
      <c r="C56" s="7" t="s">
        <v>146</v>
      </c>
      <c r="D56" s="7" t="s">
        <v>15</v>
      </c>
      <c r="E56" s="7" t="s">
        <v>16</v>
      </c>
      <c r="F56" s="7">
        <v>19355</v>
      </c>
      <c r="G56" s="7" t="s">
        <v>147</v>
      </c>
      <c r="H56" s="30" t="s">
        <v>148</v>
      </c>
      <c r="I56" s="11">
        <v>42064</v>
      </c>
      <c r="J56" s="7" t="s">
        <v>149</v>
      </c>
      <c r="K56" s="13">
        <f t="shared" ca="1" si="0"/>
        <v>13.810958904109588</v>
      </c>
      <c r="L56" s="14">
        <v>38961</v>
      </c>
    </row>
    <row r="57" spans="1:12" ht="13.75" x14ac:dyDescent="0.3">
      <c r="A57" s="19"/>
      <c r="B57" s="19"/>
      <c r="C57" s="19"/>
      <c r="D57" s="19"/>
      <c r="E57" s="19"/>
      <c r="F57" s="19"/>
      <c r="G57" s="19"/>
      <c r="H57" s="19"/>
      <c r="I57" s="31"/>
      <c r="J57" s="7" t="s">
        <v>150</v>
      </c>
      <c r="K57" s="13">
        <f t="shared" ca="1" si="0"/>
        <v>9.5534246575342472</v>
      </c>
      <c r="L57" s="14">
        <v>40515</v>
      </c>
    </row>
    <row r="58" spans="1:12" ht="13.75" x14ac:dyDescent="0.3">
      <c r="A58" s="7" t="s">
        <v>151</v>
      </c>
      <c r="B58" s="7" t="s">
        <v>152</v>
      </c>
      <c r="C58" s="7" t="s">
        <v>153</v>
      </c>
      <c r="D58" s="7" t="s">
        <v>15</v>
      </c>
      <c r="E58" s="7" t="s">
        <v>16</v>
      </c>
      <c r="F58" s="8">
        <v>19355</v>
      </c>
      <c r="G58" s="8" t="s">
        <v>154</v>
      </c>
      <c r="H58" s="29" t="s">
        <v>155</v>
      </c>
      <c r="I58" s="11">
        <v>43191</v>
      </c>
      <c r="J58" s="7" t="s">
        <v>156</v>
      </c>
      <c r="K58" s="13">
        <f t="shared" ca="1" si="0"/>
        <v>7.3863013698630136</v>
      </c>
      <c r="L58" s="14">
        <v>41306</v>
      </c>
    </row>
    <row r="59" spans="1:12" ht="13.75" x14ac:dyDescent="0.3">
      <c r="A59" s="19"/>
      <c r="B59" s="19"/>
      <c r="C59" s="19"/>
      <c r="D59" s="19"/>
      <c r="E59" s="19"/>
      <c r="F59" s="19"/>
      <c r="G59" s="19"/>
      <c r="H59" s="19"/>
      <c r="I59" s="28"/>
      <c r="J59" s="7" t="s">
        <v>157</v>
      </c>
      <c r="K59" s="13">
        <f t="shared" ca="1" si="0"/>
        <v>4.8904109589041092</v>
      </c>
      <c r="L59" s="14">
        <v>42217</v>
      </c>
    </row>
    <row r="60" spans="1:12" ht="13.75" x14ac:dyDescent="0.3">
      <c r="A60" s="19" t="s">
        <v>158</v>
      </c>
      <c r="B60" s="19" t="s">
        <v>159</v>
      </c>
      <c r="C60" s="19" t="s">
        <v>607</v>
      </c>
      <c r="D60" s="19" t="s">
        <v>15</v>
      </c>
      <c r="E60" s="19" t="s">
        <v>16</v>
      </c>
      <c r="F60" s="19">
        <v>19355</v>
      </c>
      <c r="G60" s="17" t="s">
        <v>160</v>
      </c>
      <c r="H60" s="17" t="s">
        <v>161</v>
      </c>
      <c r="I60" s="32">
        <v>43405</v>
      </c>
      <c r="J60" s="19" t="s">
        <v>162</v>
      </c>
      <c r="K60" s="13">
        <f t="shared" ref="K60:K72" ca="1" si="1">(TODAY()-L60)/365</f>
        <v>4.7534246575342465</v>
      </c>
      <c r="L60" s="14">
        <v>42267</v>
      </c>
    </row>
    <row r="61" spans="1:12" ht="13.75" x14ac:dyDescent="0.3">
      <c r="A61" s="19"/>
      <c r="B61" s="19"/>
      <c r="C61" s="19"/>
      <c r="D61" s="19"/>
      <c r="E61" s="19"/>
      <c r="F61" s="19"/>
      <c r="G61" s="19"/>
      <c r="H61" s="19"/>
      <c r="I61" s="28"/>
      <c r="J61" s="19" t="s">
        <v>163</v>
      </c>
      <c r="K61" s="13">
        <f t="shared" ca="1" si="1"/>
        <v>2.3616438356164382</v>
      </c>
      <c r="L61" s="14">
        <v>43140</v>
      </c>
    </row>
    <row r="62" spans="1:12" ht="13.75" x14ac:dyDescent="0.3">
      <c r="A62" s="19" t="s">
        <v>164</v>
      </c>
      <c r="B62" s="19" t="s">
        <v>165</v>
      </c>
      <c r="C62" s="19" t="s">
        <v>166</v>
      </c>
      <c r="D62" s="19" t="s">
        <v>15</v>
      </c>
      <c r="E62" s="19" t="s">
        <v>16</v>
      </c>
      <c r="F62" s="19">
        <v>19355</v>
      </c>
      <c r="G62" s="19" t="s">
        <v>167</v>
      </c>
      <c r="H62" s="19" t="s">
        <v>168</v>
      </c>
      <c r="I62" s="28">
        <v>43252</v>
      </c>
      <c r="J62" s="19" t="s">
        <v>169</v>
      </c>
      <c r="K62" s="13">
        <f t="shared" ca="1" si="1"/>
        <v>2.6986301369863015</v>
      </c>
      <c r="L62" s="33">
        <v>43017</v>
      </c>
    </row>
    <row r="63" spans="1:12" ht="13.75" x14ac:dyDescent="0.3">
      <c r="A63" s="7" t="s">
        <v>164</v>
      </c>
      <c r="B63" s="7" t="s">
        <v>170</v>
      </c>
      <c r="C63" s="7" t="s">
        <v>171</v>
      </c>
      <c r="D63" s="7" t="s">
        <v>15</v>
      </c>
      <c r="E63" s="7" t="s">
        <v>16</v>
      </c>
      <c r="F63" s="7">
        <v>19355</v>
      </c>
      <c r="G63" s="7" t="s">
        <v>172</v>
      </c>
      <c r="H63" s="34" t="s">
        <v>173</v>
      </c>
      <c r="I63" s="11">
        <v>43101</v>
      </c>
      <c r="J63" s="7" t="s">
        <v>174</v>
      </c>
      <c r="K63" s="13">
        <f t="shared" ca="1" si="1"/>
        <v>14.265753424657534</v>
      </c>
      <c r="L63" s="14">
        <v>38795</v>
      </c>
    </row>
    <row r="64" spans="1:12" ht="13.75" x14ac:dyDescent="0.3">
      <c r="A64" s="7"/>
      <c r="B64" s="7"/>
      <c r="C64" s="7"/>
      <c r="D64" s="7"/>
      <c r="E64" s="7"/>
      <c r="F64" s="7"/>
      <c r="G64" s="7"/>
      <c r="H64" s="34"/>
      <c r="I64" s="35"/>
      <c r="J64" s="7" t="s">
        <v>175</v>
      </c>
      <c r="K64" s="13">
        <f t="shared" ca="1" si="1"/>
        <v>7.043835616438356</v>
      </c>
      <c r="L64" s="14">
        <v>41431</v>
      </c>
    </row>
    <row r="65" spans="1:12" ht="13.75" x14ac:dyDescent="0.3">
      <c r="A65" s="7"/>
      <c r="B65" s="7"/>
      <c r="C65" s="7"/>
      <c r="D65" s="7"/>
      <c r="E65" s="7"/>
      <c r="F65" s="7"/>
      <c r="G65" s="7"/>
      <c r="H65" s="7"/>
      <c r="I65" s="35"/>
      <c r="J65" s="7" t="s">
        <v>176</v>
      </c>
      <c r="K65" s="13">
        <f t="shared" ca="1" si="1"/>
        <v>5.0602739726027401</v>
      </c>
      <c r="L65" s="14">
        <v>42155</v>
      </c>
    </row>
    <row r="66" spans="1:12" s="15" customFormat="1" ht="13.75" x14ac:dyDescent="0.3">
      <c r="A66" s="19" t="s">
        <v>177</v>
      </c>
      <c r="B66" s="19" t="s">
        <v>178</v>
      </c>
      <c r="C66" s="19" t="s">
        <v>179</v>
      </c>
      <c r="D66" s="19" t="s">
        <v>15</v>
      </c>
      <c r="E66" s="19" t="s">
        <v>16</v>
      </c>
      <c r="F66" s="19">
        <v>19355</v>
      </c>
      <c r="G66" s="19" t="s">
        <v>180</v>
      </c>
      <c r="H66" s="19" t="s">
        <v>181</v>
      </c>
      <c r="I66" s="28">
        <v>42248</v>
      </c>
      <c r="J66" s="19" t="s">
        <v>182</v>
      </c>
      <c r="K66" s="36">
        <f t="shared" ca="1" si="1"/>
        <v>8.9616438356164387</v>
      </c>
      <c r="L66" s="33">
        <v>40731</v>
      </c>
    </row>
    <row r="67" spans="1:12" ht="13.75" x14ac:dyDescent="0.3">
      <c r="A67" s="37"/>
      <c r="B67" s="37"/>
      <c r="C67" s="37"/>
      <c r="D67" s="37"/>
      <c r="E67" s="37"/>
      <c r="F67" s="37"/>
      <c r="G67" s="37"/>
      <c r="H67" s="37"/>
      <c r="I67" s="28"/>
      <c r="J67" s="19" t="s">
        <v>183</v>
      </c>
      <c r="K67" s="36">
        <f t="shared" ca="1" si="1"/>
        <v>6.1780821917808222</v>
      </c>
      <c r="L67" s="33">
        <v>41747</v>
      </c>
    </row>
    <row r="68" spans="1:12" ht="13.75" x14ac:dyDescent="0.3">
      <c r="A68" s="7" t="s">
        <v>184</v>
      </c>
      <c r="B68" s="7" t="s">
        <v>185</v>
      </c>
      <c r="C68" s="7" t="s">
        <v>186</v>
      </c>
      <c r="D68" s="7" t="s">
        <v>15</v>
      </c>
      <c r="E68" s="7" t="s">
        <v>16</v>
      </c>
      <c r="F68" s="8">
        <v>19355</v>
      </c>
      <c r="G68" s="17" t="s">
        <v>187</v>
      </c>
      <c r="H68" s="17" t="s">
        <v>188</v>
      </c>
      <c r="I68" s="11">
        <v>43344</v>
      </c>
      <c r="J68" s="19" t="s">
        <v>189</v>
      </c>
      <c r="K68" s="38">
        <f t="shared" ca="1" si="1"/>
        <v>3.8082191780821919</v>
      </c>
      <c r="L68" s="39">
        <v>42612</v>
      </c>
    </row>
    <row r="69" spans="1:12" ht="13.75" x14ac:dyDescent="0.3">
      <c r="A69" s="7"/>
      <c r="B69" s="7"/>
      <c r="C69" s="7"/>
      <c r="D69" s="7"/>
      <c r="E69" s="7"/>
      <c r="F69" s="8"/>
      <c r="G69" s="17"/>
      <c r="H69" s="17"/>
      <c r="I69" s="11"/>
      <c r="J69" s="19" t="s">
        <v>608</v>
      </c>
      <c r="K69" s="38">
        <f t="shared" ca="1" si="1"/>
        <v>0.88767123287671235</v>
      </c>
      <c r="L69" s="39">
        <v>43678</v>
      </c>
    </row>
    <row r="70" spans="1:12" ht="13.75" x14ac:dyDescent="0.3">
      <c r="A70" s="7" t="s">
        <v>190</v>
      </c>
      <c r="B70" s="7" t="s">
        <v>191</v>
      </c>
      <c r="C70" s="7" t="s">
        <v>192</v>
      </c>
      <c r="D70" s="7" t="s">
        <v>15</v>
      </c>
      <c r="E70" s="7" t="s">
        <v>16</v>
      </c>
      <c r="F70" s="8">
        <v>19355</v>
      </c>
      <c r="G70" s="17" t="s">
        <v>193</v>
      </c>
      <c r="H70" s="18" t="s">
        <v>194</v>
      </c>
      <c r="I70" s="11">
        <v>43344</v>
      </c>
      <c r="J70" s="19" t="s">
        <v>182</v>
      </c>
      <c r="K70" s="38">
        <f t="shared" ca="1" si="1"/>
        <v>6.4684931506849317</v>
      </c>
      <c r="L70" s="39">
        <v>41641</v>
      </c>
    </row>
    <row r="71" spans="1:12" s="15" customFormat="1" ht="13.75" x14ac:dyDescent="0.3">
      <c r="A71" s="7"/>
      <c r="B71" s="7"/>
      <c r="C71" s="7"/>
      <c r="D71" s="7"/>
      <c r="E71" s="7"/>
      <c r="F71" s="8"/>
      <c r="G71" s="19"/>
      <c r="H71" s="18"/>
      <c r="I71" s="11"/>
      <c r="J71" s="19" t="s">
        <v>195</v>
      </c>
      <c r="K71" s="38">
        <f t="shared" ca="1" si="1"/>
        <v>4.3589041095890408</v>
      </c>
      <c r="L71" s="39">
        <v>42411</v>
      </c>
    </row>
    <row r="72" spans="1:12" ht="13.75" x14ac:dyDescent="0.3">
      <c r="A72" s="7"/>
      <c r="B72" s="7"/>
      <c r="C72" s="7"/>
      <c r="D72" s="7"/>
      <c r="E72" s="7"/>
      <c r="F72" s="8"/>
      <c r="G72" s="19"/>
      <c r="H72" s="18"/>
      <c r="I72" s="11"/>
      <c r="J72" s="19" t="s">
        <v>196</v>
      </c>
      <c r="K72" s="38">
        <f t="shared" ca="1" si="1"/>
        <v>4.3589041095890408</v>
      </c>
      <c r="L72" s="39">
        <v>42411</v>
      </c>
    </row>
    <row r="73" spans="1:12" s="15" customFormat="1" ht="13.75" x14ac:dyDescent="0.3">
      <c r="A73" s="7" t="s">
        <v>197</v>
      </c>
      <c r="B73" s="7" t="s">
        <v>198</v>
      </c>
      <c r="C73" s="7" t="s">
        <v>199</v>
      </c>
      <c r="D73" s="7" t="s">
        <v>15</v>
      </c>
      <c r="E73" s="7" t="s">
        <v>16</v>
      </c>
      <c r="F73" s="8">
        <v>19355</v>
      </c>
      <c r="G73" s="8"/>
      <c r="H73" s="10" t="s">
        <v>200</v>
      </c>
      <c r="I73" s="11">
        <v>42278</v>
      </c>
      <c r="J73" s="7" t="s">
        <v>201</v>
      </c>
      <c r="K73" s="13">
        <v>3</v>
      </c>
      <c r="L73" s="14"/>
    </row>
    <row r="74" spans="1:12" ht="13.75" x14ac:dyDescent="0.3">
      <c r="A74" s="7"/>
      <c r="B74" s="7"/>
      <c r="C74" s="7"/>
      <c r="D74" s="7"/>
      <c r="E74" s="7"/>
      <c r="F74" s="8"/>
      <c r="G74" s="8"/>
      <c r="H74" s="10"/>
      <c r="I74" s="11"/>
      <c r="J74" s="7" t="s">
        <v>202</v>
      </c>
      <c r="K74" s="13">
        <f t="shared" ref="K74:K78" ca="1" si="2">(TODAY()-L74)/365</f>
        <v>4.882191780821918</v>
      </c>
      <c r="L74" s="14">
        <v>42220</v>
      </c>
    </row>
    <row r="75" spans="1:12" ht="13.75" x14ac:dyDescent="0.3">
      <c r="A75" s="7" t="s">
        <v>203</v>
      </c>
      <c r="B75" s="7" t="s">
        <v>204</v>
      </c>
      <c r="C75" s="7" t="s">
        <v>205</v>
      </c>
      <c r="D75" s="7" t="s">
        <v>62</v>
      </c>
      <c r="E75" s="7" t="s">
        <v>16</v>
      </c>
      <c r="F75" s="8">
        <v>19301</v>
      </c>
      <c r="G75" s="8" t="s">
        <v>206</v>
      </c>
      <c r="H75" s="18" t="s">
        <v>207</v>
      </c>
      <c r="I75" s="11">
        <v>42948</v>
      </c>
      <c r="J75" s="7" t="s">
        <v>208</v>
      </c>
      <c r="K75" s="13">
        <f t="shared" ca="1" si="2"/>
        <v>7.8054794520547945</v>
      </c>
      <c r="L75" s="14">
        <v>41153</v>
      </c>
    </row>
    <row r="76" spans="1:12" ht="13.75" x14ac:dyDescent="0.3">
      <c r="A76" s="7"/>
      <c r="B76" s="7"/>
      <c r="C76" s="7"/>
      <c r="D76" s="7"/>
      <c r="E76" s="7"/>
      <c r="F76" s="8"/>
      <c r="G76" s="8"/>
      <c r="H76" s="18"/>
      <c r="I76" s="11"/>
      <c r="J76" s="7" t="s">
        <v>209</v>
      </c>
      <c r="K76" s="13">
        <f t="shared" ca="1" si="2"/>
        <v>4.5561643835616437</v>
      </c>
      <c r="L76" s="14">
        <v>42339</v>
      </c>
    </row>
    <row r="77" spans="1:12" ht="13.75" x14ac:dyDescent="0.3">
      <c r="A77" s="7" t="s">
        <v>203</v>
      </c>
      <c r="B77" s="7" t="s">
        <v>210</v>
      </c>
      <c r="C77" s="7" t="s">
        <v>211</v>
      </c>
      <c r="D77" s="7" t="s">
        <v>15</v>
      </c>
      <c r="E77" s="7" t="s">
        <v>16</v>
      </c>
      <c r="F77" s="8">
        <v>19355</v>
      </c>
      <c r="G77" s="8" t="s">
        <v>212</v>
      </c>
      <c r="H77" s="18" t="s">
        <v>213</v>
      </c>
      <c r="I77" s="11">
        <v>41487</v>
      </c>
      <c r="J77" s="20" t="s">
        <v>214</v>
      </c>
      <c r="K77" s="13">
        <f t="shared" ca="1" si="2"/>
        <v>8.3178082191780813</v>
      </c>
      <c r="L77" s="14">
        <v>40966</v>
      </c>
    </row>
    <row r="78" spans="1:12" ht="13.75" x14ac:dyDescent="0.3">
      <c r="A78" s="19"/>
      <c r="B78" s="19"/>
      <c r="C78" s="19"/>
      <c r="D78" s="19"/>
      <c r="E78" s="19"/>
      <c r="F78" s="19"/>
      <c r="G78" s="19"/>
      <c r="H78" s="19"/>
      <c r="I78" s="28"/>
      <c r="J78" s="20" t="s">
        <v>215</v>
      </c>
      <c r="K78" s="13">
        <f t="shared" ca="1" si="2"/>
        <v>6.8136986301369866</v>
      </c>
      <c r="L78" s="14">
        <v>41515</v>
      </c>
    </row>
    <row r="79" spans="1:12" ht="13.75" x14ac:dyDescent="0.3">
      <c r="A79" s="7"/>
      <c r="B79" s="7"/>
      <c r="C79" s="7"/>
      <c r="D79" s="7"/>
      <c r="E79" s="7"/>
      <c r="F79" s="8"/>
      <c r="G79" s="8"/>
      <c r="H79" s="29"/>
      <c r="I79" s="11"/>
      <c r="J79" s="7" t="s">
        <v>189</v>
      </c>
      <c r="K79" s="13">
        <f ca="1">(TODAY()-L79)/365</f>
        <v>3.2328767123287672</v>
      </c>
      <c r="L79" s="14">
        <v>42822</v>
      </c>
    </row>
    <row r="80" spans="1:12" x14ac:dyDescent="0.3">
      <c r="A80" s="7" t="s">
        <v>203</v>
      </c>
      <c r="B80" s="7" t="s">
        <v>216</v>
      </c>
      <c r="C80" s="7" t="s">
        <v>217</v>
      </c>
      <c r="D80" s="7" t="s">
        <v>15</v>
      </c>
      <c r="E80" s="7" t="s">
        <v>16</v>
      </c>
      <c r="F80" s="8">
        <v>19355</v>
      </c>
      <c r="G80" s="8" t="s">
        <v>218</v>
      </c>
      <c r="H80" s="29" t="s">
        <v>219</v>
      </c>
      <c r="I80" s="11">
        <v>42522</v>
      </c>
      <c r="J80" s="7" t="s">
        <v>220</v>
      </c>
      <c r="K80" s="13">
        <f ca="1">(TODAY()-L80)/365</f>
        <v>4.5561643835616437</v>
      </c>
      <c r="L80" s="14">
        <v>42339</v>
      </c>
    </row>
    <row r="81" spans="1:12" x14ac:dyDescent="0.3">
      <c r="A81" s="7" t="s">
        <v>631</v>
      </c>
      <c r="B81" s="7" t="s">
        <v>632</v>
      </c>
      <c r="C81" s="7" t="s">
        <v>633</v>
      </c>
      <c r="D81" s="7" t="s">
        <v>15</v>
      </c>
      <c r="E81" s="7"/>
      <c r="F81" s="8">
        <v>19355</v>
      </c>
      <c r="G81" s="8" t="s">
        <v>634</v>
      </c>
      <c r="H81" s="50" t="s">
        <v>635</v>
      </c>
      <c r="I81" s="11">
        <v>43983</v>
      </c>
      <c r="J81" s="7" t="s">
        <v>636</v>
      </c>
      <c r="K81" s="13">
        <f ca="1">(TODAY()-L81)/365</f>
        <v>3.9506849315068493</v>
      </c>
      <c r="L81" s="14">
        <v>42560</v>
      </c>
    </row>
    <row r="82" spans="1:12" x14ac:dyDescent="0.3">
      <c r="A82" s="7"/>
      <c r="B82" s="7"/>
      <c r="C82" s="7"/>
      <c r="D82" s="7"/>
      <c r="E82" s="7"/>
      <c r="F82" s="8"/>
      <c r="G82" s="8"/>
      <c r="H82" s="29"/>
      <c r="I82" s="11"/>
      <c r="J82" s="7" t="s">
        <v>637</v>
      </c>
      <c r="K82" s="13">
        <f ca="1">(TODAY()-L82)/365</f>
        <v>2.1863013698630138</v>
      </c>
      <c r="L82" s="14">
        <v>43204</v>
      </c>
    </row>
    <row r="83" spans="1:12" x14ac:dyDescent="0.3">
      <c r="A83" s="7" t="s">
        <v>20</v>
      </c>
      <c r="B83" s="7" t="s">
        <v>221</v>
      </c>
      <c r="C83" s="7" t="s">
        <v>222</v>
      </c>
      <c r="D83" s="7" t="s">
        <v>15</v>
      </c>
      <c r="E83" s="7" t="s">
        <v>16</v>
      </c>
      <c r="F83" s="8">
        <v>19355</v>
      </c>
      <c r="G83" s="8" t="s">
        <v>223</v>
      </c>
      <c r="H83" s="29" t="s">
        <v>224</v>
      </c>
      <c r="I83" s="11">
        <v>42736</v>
      </c>
      <c r="J83" s="7" t="s">
        <v>225</v>
      </c>
      <c r="K83" s="13">
        <f t="shared" ref="K83:K89" ca="1" si="3">(TODAY()-L83)/365</f>
        <v>4.646575342465753</v>
      </c>
      <c r="L83" s="14">
        <v>42306</v>
      </c>
    </row>
    <row r="84" spans="1:12" x14ac:dyDescent="0.3">
      <c r="A84" s="19"/>
      <c r="B84" s="19"/>
      <c r="C84" s="19"/>
      <c r="D84" s="19"/>
      <c r="E84" s="19"/>
      <c r="F84" s="19"/>
      <c r="G84" s="19"/>
      <c r="H84" s="19"/>
      <c r="I84" s="28"/>
      <c r="J84" s="7" t="s">
        <v>226</v>
      </c>
      <c r="K84" s="13">
        <f t="shared" ca="1" si="3"/>
        <v>2.5506849315068494</v>
      </c>
      <c r="L84" s="14">
        <v>43071</v>
      </c>
    </row>
    <row r="85" spans="1:12" x14ac:dyDescent="0.3">
      <c r="A85" s="19"/>
      <c r="B85" s="19"/>
      <c r="C85" s="19"/>
      <c r="D85" s="19"/>
      <c r="E85" s="19"/>
      <c r="F85" s="19"/>
      <c r="G85" s="19"/>
      <c r="H85" s="19"/>
      <c r="I85" s="28"/>
      <c r="J85" s="7" t="s">
        <v>227</v>
      </c>
      <c r="K85" s="13">
        <f t="shared" ca="1" si="3"/>
        <v>0.80547945205479454</v>
      </c>
      <c r="L85" s="14">
        <v>43708</v>
      </c>
    </row>
    <row r="86" spans="1:12" x14ac:dyDescent="0.3">
      <c r="A86" s="8" t="s">
        <v>228</v>
      </c>
      <c r="B86" s="8" t="s">
        <v>229</v>
      </c>
      <c r="C86" s="8" t="s">
        <v>230</v>
      </c>
      <c r="D86" s="8" t="s">
        <v>15</v>
      </c>
      <c r="E86" s="8" t="s">
        <v>16</v>
      </c>
      <c r="F86" s="8">
        <v>19355</v>
      </c>
      <c r="G86" s="9" t="s">
        <v>231</v>
      </c>
      <c r="H86" s="10" t="s">
        <v>232</v>
      </c>
      <c r="I86" s="11">
        <v>41821</v>
      </c>
      <c r="J86" s="20" t="s">
        <v>233</v>
      </c>
      <c r="K86" s="13">
        <f t="shared" ca="1" si="3"/>
        <v>9.7589041095890412</v>
      </c>
      <c r="L86" s="14">
        <v>40440</v>
      </c>
    </row>
    <row r="87" spans="1:12" x14ac:dyDescent="0.3">
      <c r="A87" s="19"/>
      <c r="B87" s="19"/>
      <c r="C87" s="19"/>
      <c r="D87" s="19"/>
      <c r="E87" s="19"/>
      <c r="F87" s="19"/>
      <c r="G87" s="19"/>
      <c r="H87" s="19" t="s">
        <v>234</v>
      </c>
      <c r="I87" s="28"/>
      <c r="J87" s="20" t="s">
        <v>49</v>
      </c>
      <c r="K87" s="13">
        <f t="shared" ca="1" si="3"/>
        <v>8.1123287671232873</v>
      </c>
      <c r="L87" s="14">
        <v>41041</v>
      </c>
    </row>
    <row r="88" spans="1:12" x14ac:dyDescent="0.3">
      <c r="A88" s="19"/>
      <c r="B88" s="19"/>
      <c r="C88" s="19"/>
      <c r="D88" s="19"/>
      <c r="E88" s="19"/>
      <c r="F88" s="19"/>
      <c r="G88" s="19"/>
      <c r="H88" s="19"/>
      <c r="I88" s="28"/>
      <c r="J88" s="7" t="s">
        <v>235</v>
      </c>
      <c r="K88" s="13">
        <f t="shared" ca="1" si="3"/>
        <v>6.3369863013698629</v>
      </c>
      <c r="L88" s="14">
        <v>41689</v>
      </c>
    </row>
    <row r="89" spans="1:12" x14ac:dyDescent="0.3">
      <c r="A89" s="19"/>
      <c r="B89" s="19"/>
      <c r="C89" s="19"/>
      <c r="D89" s="19"/>
      <c r="E89" s="19"/>
      <c r="F89" s="19"/>
      <c r="G89" s="19"/>
      <c r="H89" s="19"/>
      <c r="I89" s="28"/>
      <c r="J89" s="7" t="s">
        <v>236</v>
      </c>
      <c r="K89" s="13">
        <f t="shared" ca="1" si="3"/>
        <v>2.3424657534246576</v>
      </c>
      <c r="L89" s="14">
        <v>43147</v>
      </c>
    </row>
    <row r="90" spans="1:12" x14ac:dyDescent="0.3">
      <c r="A90" s="7" t="s">
        <v>237</v>
      </c>
      <c r="B90" s="7" t="s">
        <v>238</v>
      </c>
      <c r="C90" s="19" t="s">
        <v>239</v>
      </c>
      <c r="D90" s="19" t="s">
        <v>15</v>
      </c>
      <c r="E90" s="19" t="s">
        <v>16</v>
      </c>
      <c r="F90" s="10">
        <v>19355</v>
      </c>
      <c r="G90" s="8" t="s">
        <v>240</v>
      </c>
      <c r="H90" s="17" t="s">
        <v>241</v>
      </c>
      <c r="I90" s="11">
        <v>43344</v>
      </c>
      <c r="J90" s="19" t="s">
        <v>242</v>
      </c>
      <c r="K90" s="13">
        <v>8</v>
      </c>
      <c r="L90" s="39"/>
    </row>
    <row r="91" spans="1:12" x14ac:dyDescent="0.3">
      <c r="A91" s="7"/>
      <c r="B91" s="7"/>
      <c r="C91" s="19"/>
      <c r="D91" s="19"/>
      <c r="E91" s="19"/>
      <c r="F91" s="10"/>
      <c r="G91" s="8"/>
      <c r="H91" s="18"/>
      <c r="I91" s="11"/>
      <c r="J91" s="19" t="s">
        <v>175</v>
      </c>
      <c r="K91" s="13">
        <v>5</v>
      </c>
      <c r="L91" s="39"/>
    </row>
    <row r="92" spans="1:12" x14ac:dyDescent="0.3">
      <c r="A92" s="7"/>
      <c r="B92" s="7"/>
      <c r="C92" s="19"/>
      <c r="D92" s="19"/>
      <c r="E92" s="19"/>
      <c r="F92" s="10"/>
      <c r="G92" s="8"/>
      <c r="H92" s="18"/>
      <c r="I92" s="11"/>
      <c r="J92" s="19" t="s">
        <v>243</v>
      </c>
      <c r="K92" s="13">
        <v>2</v>
      </c>
      <c r="L92" s="39"/>
    </row>
    <row r="93" spans="1:12" x14ac:dyDescent="0.3">
      <c r="A93" s="7" t="s">
        <v>244</v>
      </c>
      <c r="B93" s="7" t="s">
        <v>245</v>
      </c>
      <c r="C93" s="19" t="s">
        <v>246</v>
      </c>
      <c r="D93" s="19" t="s">
        <v>247</v>
      </c>
      <c r="E93" s="19" t="s">
        <v>16</v>
      </c>
      <c r="F93" s="10">
        <v>19073</v>
      </c>
      <c r="G93" s="17" t="s">
        <v>248</v>
      </c>
      <c r="H93" s="17" t="s">
        <v>249</v>
      </c>
      <c r="I93" s="11">
        <v>43374</v>
      </c>
      <c r="J93" s="19" t="s">
        <v>250</v>
      </c>
      <c r="K93" s="13">
        <f ca="1">(TODAY()-L93)/365</f>
        <v>4.4438356164383563</v>
      </c>
      <c r="L93" s="39">
        <v>42380</v>
      </c>
    </row>
    <row r="94" spans="1:12" x14ac:dyDescent="0.3">
      <c r="A94" s="7" t="s">
        <v>251</v>
      </c>
      <c r="B94" s="7" t="s">
        <v>252</v>
      </c>
      <c r="C94" s="7"/>
      <c r="D94" s="7"/>
      <c r="E94" s="7"/>
      <c r="F94" s="8"/>
      <c r="G94" s="8" t="s">
        <v>253</v>
      </c>
      <c r="H94" s="27" t="str">
        <f>HYPERLINK("mailto:jennifer.desanto@gmail.com","jennifer.desanto@gmail.com")</f>
        <v>jennifer.desanto@gmail.com</v>
      </c>
      <c r="I94" s="11">
        <v>41000</v>
      </c>
      <c r="J94" s="20" t="s">
        <v>254</v>
      </c>
      <c r="K94" s="13"/>
      <c r="L94" s="14"/>
    </row>
    <row r="95" spans="1:12" x14ac:dyDescent="0.3">
      <c r="A95" s="7"/>
      <c r="B95" s="7"/>
      <c r="C95" s="7"/>
      <c r="D95" s="7"/>
      <c r="E95" s="7"/>
      <c r="F95" s="8"/>
      <c r="G95" s="8"/>
      <c r="H95" s="10"/>
      <c r="I95" s="11"/>
      <c r="J95" s="7" t="s">
        <v>113</v>
      </c>
      <c r="K95" s="13"/>
      <c r="L95" s="14"/>
    </row>
    <row r="96" spans="1:12" x14ac:dyDescent="0.3">
      <c r="A96" s="19"/>
      <c r="B96" s="19"/>
      <c r="C96" s="19"/>
      <c r="D96" s="19"/>
      <c r="E96" s="19"/>
      <c r="F96" s="19"/>
      <c r="G96" s="19"/>
      <c r="H96" s="19"/>
      <c r="I96" s="28"/>
      <c r="J96" s="7" t="s">
        <v>255</v>
      </c>
      <c r="K96" s="13"/>
      <c r="L96" s="14"/>
    </row>
    <row r="97" spans="1:12" x14ac:dyDescent="0.3">
      <c r="A97" s="7" t="s">
        <v>251</v>
      </c>
      <c r="B97" s="7" t="s">
        <v>256</v>
      </c>
      <c r="C97" s="10" t="s">
        <v>257</v>
      </c>
      <c r="D97" s="10" t="s">
        <v>15</v>
      </c>
      <c r="E97" s="10" t="s">
        <v>16</v>
      </c>
      <c r="F97" s="10">
        <v>19355</v>
      </c>
      <c r="G97" s="8" t="s">
        <v>258</v>
      </c>
      <c r="H97" s="18" t="s">
        <v>259</v>
      </c>
      <c r="I97" s="11">
        <v>42461</v>
      </c>
      <c r="J97" s="19" t="s">
        <v>260</v>
      </c>
      <c r="K97" s="13">
        <f t="shared" ref="K97:K110" ca="1" si="4">(TODAY()-L97)/365</f>
        <v>7.3671232876712329</v>
      </c>
      <c r="L97" s="39">
        <v>41313</v>
      </c>
    </row>
    <row r="98" spans="1:12" x14ac:dyDescent="0.3">
      <c r="A98" s="7"/>
      <c r="B98" s="7"/>
      <c r="C98" s="10"/>
      <c r="D98" s="10"/>
      <c r="E98" s="10"/>
      <c r="F98" s="10"/>
      <c r="G98" s="8"/>
      <c r="H98" s="18"/>
      <c r="I98" s="11"/>
      <c r="J98" s="19" t="s">
        <v>261</v>
      </c>
      <c r="K98" s="13">
        <f t="shared" ca="1" si="4"/>
        <v>5.4328767123287669</v>
      </c>
      <c r="L98" s="39">
        <v>42019</v>
      </c>
    </row>
    <row r="99" spans="1:12" x14ac:dyDescent="0.3">
      <c r="A99" s="7"/>
      <c r="B99" s="7"/>
      <c r="C99" s="10"/>
      <c r="D99" s="10"/>
      <c r="E99" s="10"/>
      <c r="F99" s="10"/>
      <c r="G99" s="8"/>
      <c r="H99" s="18"/>
      <c r="I99" s="11"/>
      <c r="J99" s="19" t="s">
        <v>262</v>
      </c>
      <c r="K99" s="13">
        <f t="shared" ca="1" si="4"/>
        <v>3.3041095890410959</v>
      </c>
      <c r="L99" s="39">
        <v>42796</v>
      </c>
    </row>
    <row r="100" spans="1:12" x14ac:dyDescent="0.3">
      <c r="A100" s="7" t="s">
        <v>251</v>
      </c>
      <c r="B100" s="7" t="s">
        <v>263</v>
      </c>
      <c r="C100" s="7" t="s">
        <v>264</v>
      </c>
      <c r="D100" s="7" t="s">
        <v>15</v>
      </c>
      <c r="E100" s="7" t="s">
        <v>16</v>
      </c>
      <c r="F100" s="8">
        <v>19355</v>
      </c>
      <c r="G100" s="8" t="s">
        <v>265</v>
      </c>
      <c r="H100" s="10" t="s">
        <v>266</v>
      </c>
      <c r="I100" s="11">
        <v>42979</v>
      </c>
      <c r="J100" s="7" t="s">
        <v>111</v>
      </c>
      <c r="K100" s="13">
        <f t="shared" ca="1" si="4"/>
        <v>5.8986301369863012</v>
      </c>
      <c r="L100" s="14">
        <v>41849</v>
      </c>
    </row>
    <row r="101" spans="1:12" x14ac:dyDescent="0.3">
      <c r="A101" s="7"/>
      <c r="B101" s="7"/>
      <c r="C101" s="7"/>
      <c r="D101" s="7"/>
      <c r="E101" s="7"/>
      <c r="F101" s="8"/>
      <c r="G101" s="8"/>
      <c r="H101" s="10"/>
      <c r="I101" s="11"/>
      <c r="J101" s="7" t="s">
        <v>267</v>
      </c>
      <c r="K101" s="13">
        <f t="shared" ca="1" si="4"/>
        <v>3.6876712328767125</v>
      </c>
      <c r="L101" s="14">
        <v>42656</v>
      </c>
    </row>
    <row r="102" spans="1:12" x14ac:dyDescent="0.3">
      <c r="A102" s="7" t="s">
        <v>614</v>
      </c>
      <c r="B102" s="7" t="s">
        <v>615</v>
      </c>
      <c r="C102" s="7" t="s">
        <v>616</v>
      </c>
      <c r="D102" s="7" t="s">
        <v>15</v>
      </c>
      <c r="E102" s="7" t="s">
        <v>16</v>
      </c>
      <c r="F102" s="8">
        <v>19355</v>
      </c>
      <c r="G102" s="8" t="s">
        <v>617</v>
      </c>
      <c r="H102" s="47" t="s">
        <v>619</v>
      </c>
      <c r="I102" s="11">
        <v>43862</v>
      </c>
      <c r="J102" s="7" t="s">
        <v>561</v>
      </c>
      <c r="K102" s="13">
        <f ca="1">(TODAY()-L102)/365</f>
        <v>2.021917808219178</v>
      </c>
      <c r="L102" s="14">
        <v>43264</v>
      </c>
    </row>
    <row r="103" spans="1:12" x14ac:dyDescent="0.3">
      <c r="A103" s="7"/>
      <c r="B103" s="7"/>
      <c r="C103" s="7"/>
      <c r="D103" s="7"/>
      <c r="E103" s="7"/>
      <c r="F103" s="8"/>
      <c r="G103" s="8"/>
      <c r="H103" s="10"/>
      <c r="I103" s="11"/>
      <c r="J103" s="7" t="s">
        <v>618</v>
      </c>
      <c r="K103" s="13">
        <f ca="1">(TODAY()-L103)/365</f>
        <v>0.71506849315068488</v>
      </c>
      <c r="L103" s="14">
        <v>43741</v>
      </c>
    </row>
    <row r="104" spans="1:12" x14ac:dyDescent="0.3">
      <c r="A104" s="7" t="s">
        <v>268</v>
      </c>
      <c r="B104" s="7" t="s">
        <v>269</v>
      </c>
      <c r="C104" s="7" t="s">
        <v>270</v>
      </c>
      <c r="D104" s="7" t="s">
        <v>15</v>
      </c>
      <c r="E104" s="7" t="s">
        <v>16</v>
      </c>
      <c r="F104" s="8">
        <v>19355</v>
      </c>
      <c r="G104" s="8" t="s">
        <v>271</v>
      </c>
      <c r="H104" s="18" t="s">
        <v>272</v>
      </c>
      <c r="I104" s="11">
        <v>42461</v>
      </c>
      <c r="J104" s="7" t="s">
        <v>273</v>
      </c>
      <c r="K104" s="13">
        <f t="shared" ca="1" si="4"/>
        <v>4.6273972602739724</v>
      </c>
      <c r="L104" s="14">
        <v>42313</v>
      </c>
    </row>
    <row r="105" spans="1:12" x14ac:dyDescent="0.3">
      <c r="A105" s="7"/>
      <c r="B105" s="7"/>
      <c r="C105" s="7"/>
      <c r="D105" s="7"/>
      <c r="E105" s="7"/>
      <c r="F105" s="8"/>
      <c r="G105" s="8"/>
      <c r="H105" s="18"/>
      <c r="I105" s="11"/>
      <c r="J105" s="7" t="s">
        <v>274</v>
      </c>
      <c r="K105" s="13">
        <f t="shared" ca="1" si="4"/>
        <v>1.4904109589041097</v>
      </c>
      <c r="L105" s="14">
        <v>43458</v>
      </c>
    </row>
    <row r="106" spans="1:12" x14ac:dyDescent="0.3">
      <c r="A106" s="7" t="s">
        <v>268</v>
      </c>
      <c r="B106" s="7" t="s">
        <v>275</v>
      </c>
      <c r="C106" s="7" t="s">
        <v>276</v>
      </c>
      <c r="D106" s="7" t="s">
        <v>15</v>
      </c>
      <c r="E106" s="7" t="s">
        <v>16</v>
      </c>
      <c r="F106" s="8">
        <v>19355</v>
      </c>
      <c r="G106" s="8" t="s">
        <v>277</v>
      </c>
      <c r="H106" s="10" t="s">
        <v>278</v>
      </c>
      <c r="I106" s="11">
        <v>42948</v>
      </c>
      <c r="J106" s="7" t="s">
        <v>279</v>
      </c>
      <c r="K106" s="13">
        <f t="shared" ca="1" si="4"/>
        <v>5.7342465753424658</v>
      </c>
      <c r="L106" s="14">
        <v>41909</v>
      </c>
    </row>
    <row r="107" spans="1:12" x14ac:dyDescent="0.3">
      <c r="A107" s="7"/>
      <c r="B107" s="7"/>
      <c r="C107" s="7"/>
      <c r="D107" s="7"/>
      <c r="E107" s="7"/>
      <c r="F107" s="8"/>
      <c r="G107" s="8"/>
      <c r="H107" s="10"/>
      <c r="I107" s="11"/>
      <c r="J107" s="7" t="s">
        <v>280</v>
      </c>
      <c r="K107" s="13">
        <f t="shared" ca="1" si="4"/>
        <v>3.7506849315068491</v>
      </c>
      <c r="L107" s="14">
        <v>42633</v>
      </c>
    </row>
    <row r="108" spans="1:12" x14ac:dyDescent="0.3">
      <c r="A108" s="7" t="s">
        <v>281</v>
      </c>
      <c r="B108" s="7" t="s">
        <v>282</v>
      </c>
      <c r="C108" s="7" t="s">
        <v>283</v>
      </c>
      <c r="D108" s="7" t="s">
        <v>15</v>
      </c>
      <c r="E108" s="7" t="s">
        <v>16</v>
      </c>
      <c r="F108" s="8">
        <v>19355</v>
      </c>
      <c r="G108" s="8" t="s">
        <v>284</v>
      </c>
      <c r="H108" s="10" t="s">
        <v>285</v>
      </c>
      <c r="I108" s="11">
        <v>43101</v>
      </c>
      <c r="J108" s="7" t="s">
        <v>286</v>
      </c>
      <c r="K108" s="13">
        <f t="shared" ca="1" si="4"/>
        <v>3.6739726027397261</v>
      </c>
      <c r="L108" s="14">
        <v>42661</v>
      </c>
    </row>
    <row r="109" spans="1:12" x14ac:dyDescent="0.3">
      <c r="A109" s="7" t="s">
        <v>281</v>
      </c>
      <c r="B109" s="7" t="s">
        <v>287</v>
      </c>
      <c r="C109" s="10" t="s">
        <v>288</v>
      </c>
      <c r="D109" s="10" t="s">
        <v>15</v>
      </c>
      <c r="E109" s="10" t="s">
        <v>16</v>
      </c>
      <c r="F109" s="10">
        <v>19355</v>
      </c>
      <c r="G109" s="8" t="s">
        <v>289</v>
      </c>
      <c r="H109" s="18" t="s">
        <v>290</v>
      </c>
      <c r="I109" s="11">
        <v>42767</v>
      </c>
      <c r="J109" s="19" t="s">
        <v>291</v>
      </c>
      <c r="K109" s="13">
        <f t="shared" ca="1" si="4"/>
        <v>5.5287671232876709</v>
      </c>
      <c r="L109" s="39">
        <v>41984</v>
      </c>
    </row>
    <row r="110" spans="1:12" x14ac:dyDescent="0.3">
      <c r="A110" s="7"/>
      <c r="B110" s="7"/>
      <c r="C110" s="10"/>
      <c r="D110" s="10"/>
      <c r="E110" s="10"/>
      <c r="F110" s="10"/>
      <c r="G110" s="8"/>
      <c r="H110" s="18"/>
      <c r="I110" s="11"/>
      <c r="J110" s="19" t="s">
        <v>292</v>
      </c>
      <c r="K110" s="13">
        <f t="shared" ca="1" si="4"/>
        <v>3.8246575342465752</v>
      </c>
      <c r="L110" s="39">
        <v>42606</v>
      </c>
    </row>
    <row r="111" spans="1:12" x14ac:dyDescent="0.3">
      <c r="A111" s="7"/>
      <c r="B111" s="7"/>
      <c r="C111" s="10"/>
      <c r="D111" s="10"/>
      <c r="E111" s="10"/>
      <c r="F111" s="10"/>
      <c r="G111" s="8"/>
      <c r="H111" s="18"/>
      <c r="I111" s="11"/>
      <c r="J111" s="19" t="s">
        <v>293</v>
      </c>
      <c r="K111" s="13">
        <f ca="1">(TODAY()-L111)/365</f>
        <v>3.8246575342465752</v>
      </c>
      <c r="L111" s="39">
        <v>42606</v>
      </c>
    </row>
    <row r="112" spans="1:12" x14ac:dyDescent="0.3">
      <c r="A112" s="7" t="s">
        <v>281</v>
      </c>
      <c r="B112" s="7" t="s">
        <v>294</v>
      </c>
      <c r="C112" s="7" t="s">
        <v>295</v>
      </c>
      <c r="D112" s="7" t="s">
        <v>296</v>
      </c>
      <c r="E112" s="7" t="s">
        <v>16</v>
      </c>
      <c r="F112" s="8">
        <v>19460</v>
      </c>
      <c r="G112" s="8" t="s">
        <v>297</v>
      </c>
      <c r="H112" s="10" t="s">
        <v>298</v>
      </c>
      <c r="I112" s="11">
        <v>43101</v>
      </c>
      <c r="J112" s="7" t="s">
        <v>274</v>
      </c>
      <c r="K112" s="13">
        <f t="shared" ref="K112:K126" ca="1" si="5">(TODAY()-L112)/365</f>
        <v>6.8136986301369866</v>
      </c>
      <c r="L112" s="14">
        <v>41515</v>
      </c>
    </row>
    <row r="113" spans="1:12" x14ac:dyDescent="0.3">
      <c r="A113" s="7"/>
      <c r="B113" s="7"/>
      <c r="C113" s="7"/>
      <c r="D113" s="7"/>
      <c r="E113" s="7"/>
      <c r="F113" s="8"/>
      <c r="G113" s="8"/>
      <c r="H113" s="10"/>
      <c r="I113" s="11"/>
      <c r="J113" s="7" t="s">
        <v>299</v>
      </c>
      <c r="K113" s="13">
        <f t="shared" ca="1" si="5"/>
        <v>4.9890410958904106</v>
      </c>
      <c r="L113" s="14">
        <v>42181</v>
      </c>
    </row>
    <row r="114" spans="1:12" x14ac:dyDescent="0.3">
      <c r="A114" s="7"/>
      <c r="B114" s="7"/>
      <c r="C114" s="7"/>
      <c r="D114" s="7"/>
      <c r="E114" s="7"/>
      <c r="F114" s="8"/>
      <c r="G114" s="8"/>
      <c r="H114" s="10"/>
      <c r="I114" s="11"/>
      <c r="J114" s="7" t="s">
        <v>49</v>
      </c>
      <c r="K114" s="13">
        <f t="shared" ca="1" si="5"/>
        <v>2.8794520547945206</v>
      </c>
      <c r="L114" s="14">
        <v>42951</v>
      </c>
    </row>
    <row r="115" spans="1:12" x14ac:dyDescent="0.3">
      <c r="A115" s="7" t="s">
        <v>300</v>
      </c>
      <c r="B115" s="7" t="s">
        <v>301</v>
      </c>
      <c r="C115" s="7" t="s">
        <v>302</v>
      </c>
      <c r="D115" s="7" t="s">
        <v>15</v>
      </c>
      <c r="E115" s="7" t="s">
        <v>16</v>
      </c>
      <c r="F115" s="8">
        <v>19355</v>
      </c>
      <c r="G115" s="8" t="s">
        <v>303</v>
      </c>
      <c r="H115" s="18" t="s">
        <v>304</v>
      </c>
      <c r="I115" s="11">
        <v>43313</v>
      </c>
      <c r="J115" s="7" t="s">
        <v>305</v>
      </c>
      <c r="K115" s="13">
        <f t="shared" ca="1" si="5"/>
        <v>2.6849315068493151</v>
      </c>
      <c r="L115" s="14">
        <v>43022</v>
      </c>
    </row>
    <row r="116" spans="1:12" x14ac:dyDescent="0.3">
      <c r="A116" s="7"/>
      <c r="B116" s="7"/>
      <c r="C116" s="7"/>
      <c r="D116" s="7"/>
      <c r="E116" s="7"/>
      <c r="F116" s="8"/>
      <c r="G116" s="8"/>
      <c r="H116" s="18"/>
      <c r="I116" s="11"/>
      <c r="J116" s="7" t="s">
        <v>306</v>
      </c>
      <c r="K116" s="13">
        <f t="shared" ca="1" si="5"/>
        <v>0.81369863013698629</v>
      </c>
      <c r="L116" s="14">
        <v>43705</v>
      </c>
    </row>
    <row r="117" spans="1:12" x14ac:dyDescent="0.3">
      <c r="A117" s="7" t="s">
        <v>610</v>
      </c>
      <c r="B117" s="7" t="s">
        <v>611</v>
      </c>
      <c r="C117" s="7" t="s">
        <v>612</v>
      </c>
      <c r="D117" s="7" t="s">
        <v>15</v>
      </c>
      <c r="E117" s="7" t="s">
        <v>16</v>
      </c>
      <c r="F117" s="8">
        <v>19355</v>
      </c>
      <c r="G117" s="8" t="s">
        <v>621</v>
      </c>
      <c r="H117" s="47" t="s">
        <v>613</v>
      </c>
      <c r="I117" s="11">
        <v>43862</v>
      </c>
      <c r="J117" s="7" t="s">
        <v>622</v>
      </c>
      <c r="K117" s="13">
        <f t="shared" ca="1" si="5"/>
        <v>8.7726027397260271</v>
      </c>
      <c r="L117" s="14">
        <v>40800</v>
      </c>
    </row>
    <row r="118" spans="1:12" x14ac:dyDescent="0.3">
      <c r="A118" s="7"/>
      <c r="B118" s="7"/>
      <c r="C118" s="7"/>
      <c r="D118" s="7"/>
      <c r="E118" s="7"/>
      <c r="F118" s="8"/>
      <c r="G118" s="8"/>
      <c r="H118" s="18"/>
      <c r="I118" s="11"/>
      <c r="J118" s="7" t="s">
        <v>623</v>
      </c>
      <c r="K118" s="13">
        <f t="shared" ca="1" si="5"/>
        <v>5.6438356164383565</v>
      </c>
      <c r="L118" s="14">
        <v>41942</v>
      </c>
    </row>
    <row r="119" spans="1:12" s="15" customFormat="1" x14ac:dyDescent="0.3">
      <c r="A119" s="7" t="s">
        <v>307</v>
      </c>
      <c r="B119" s="7" t="s">
        <v>308</v>
      </c>
      <c r="C119" s="7" t="s">
        <v>309</v>
      </c>
      <c r="D119" s="7" t="s">
        <v>15</v>
      </c>
      <c r="E119" s="7" t="s">
        <v>16</v>
      </c>
      <c r="F119" s="8">
        <v>19355</v>
      </c>
      <c r="G119" s="8" t="s">
        <v>310</v>
      </c>
      <c r="H119" s="10" t="s">
        <v>311</v>
      </c>
      <c r="I119" s="11">
        <v>41334</v>
      </c>
      <c r="J119" s="20" t="s">
        <v>182</v>
      </c>
      <c r="K119" s="13">
        <f t="shared" ca="1" si="5"/>
        <v>8.2794520547945201</v>
      </c>
      <c r="L119" s="14">
        <v>40980</v>
      </c>
    </row>
    <row r="120" spans="1:12" x14ac:dyDescent="0.3">
      <c r="A120" s="7"/>
      <c r="B120" s="7"/>
      <c r="C120" s="7"/>
      <c r="D120" s="7"/>
      <c r="E120" s="7"/>
      <c r="F120" s="8"/>
      <c r="G120" s="8" t="s">
        <v>312</v>
      </c>
      <c r="H120" s="10"/>
      <c r="I120" s="11"/>
      <c r="J120" s="7" t="s">
        <v>313</v>
      </c>
      <c r="K120" s="13">
        <f t="shared" ca="1" si="5"/>
        <v>5.0520547945205481</v>
      </c>
      <c r="L120" s="14">
        <v>42158</v>
      </c>
    </row>
    <row r="121" spans="1:12" x14ac:dyDescent="0.3">
      <c r="A121" s="7" t="s">
        <v>314</v>
      </c>
      <c r="B121" s="7" t="s">
        <v>315</v>
      </c>
      <c r="C121" s="7" t="s">
        <v>316</v>
      </c>
      <c r="D121" s="7" t="s">
        <v>15</v>
      </c>
      <c r="E121" s="7" t="s">
        <v>16</v>
      </c>
      <c r="F121" s="8">
        <v>19355</v>
      </c>
      <c r="G121" s="8" t="s">
        <v>317</v>
      </c>
      <c r="H121" s="10" t="s">
        <v>318</v>
      </c>
      <c r="I121" s="11">
        <v>43160</v>
      </c>
      <c r="J121" s="7" t="s">
        <v>319</v>
      </c>
      <c r="K121" s="13">
        <f t="shared" ca="1" si="5"/>
        <v>1.4438356164383561</v>
      </c>
      <c r="L121" s="14">
        <v>43475</v>
      </c>
    </row>
    <row r="122" spans="1:12" x14ac:dyDescent="0.3">
      <c r="A122" s="7" t="s">
        <v>320</v>
      </c>
      <c r="B122" s="7" t="s">
        <v>321</v>
      </c>
      <c r="C122" s="7" t="s">
        <v>322</v>
      </c>
      <c r="D122" s="7" t="s">
        <v>15</v>
      </c>
      <c r="E122" s="7" t="s">
        <v>16</v>
      </c>
      <c r="F122" s="8">
        <v>19355</v>
      </c>
      <c r="G122" s="8" t="s">
        <v>323</v>
      </c>
      <c r="H122" s="27" t="str">
        <f>HYPERLINK("mailto:kmlamotta@gmail.com","kmlamotta@gmail.com")</f>
        <v>kmlamotta@gmail.com</v>
      </c>
      <c r="I122" s="11">
        <v>40756</v>
      </c>
      <c r="J122" s="20" t="s">
        <v>33</v>
      </c>
      <c r="K122" s="13">
        <f t="shared" ca="1" si="5"/>
        <v>10.515068493150684</v>
      </c>
      <c r="L122" s="14" t="s">
        <v>324</v>
      </c>
    </row>
    <row r="123" spans="1:12" x14ac:dyDescent="0.3">
      <c r="A123" s="19"/>
      <c r="B123" s="19"/>
      <c r="C123" s="19"/>
      <c r="D123" s="19"/>
      <c r="E123" s="19"/>
      <c r="F123" s="19"/>
      <c r="G123" s="19"/>
      <c r="H123" s="19"/>
      <c r="I123" s="28"/>
      <c r="J123" s="20" t="s">
        <v>175</v>
      </c>
      <c r="K123" s="13">
        <f t="shared" ca="1" si="5"/>
        <v>8.668493150684931</v>
      </c>
      <c r="L123" s="14" t="s">
        <v>325</v>
      </c>
    </row>
    <row r="124" spans="1:12" x14ac:dyDescent="0.3">
      <c r="A124" s="19"/>
      <c r="B124" s="19"/>
      <c r="C124" s="19"/>
      <c r="D124" s="19"/>
      <c r="E124" s="19"/>
      <c r="F124" s="19"/>
      <c r="G124" s="19"/>
      <c r="H124" s="19"/>
      <c r="I124" s="28"/>
      <c r="J124" s="19" t="s">
        <v>326</v>
      </c>
      <c r="K124" s="13">
        <f t="shared" ca="1" si="5"/>
        <v>5.1808219178082195</v>
      </c>
      <c r="L124" s="39">
        <v>42111</v>
      </c>
    </row>
    <row r="125" spans="1:12" x14ac:dyDescent="0.3">
      <c r="A125" s="7" t="s">
        <v>327</v>
      </c>
      <c r="B125" s="7" t="s">
        <v>328</v>
      </c>
      <c r="C125" s="7" t="s">
        <v>329</v>
      </c>
      <c r="D125" s="7" t="s">
        <v>15</v>
      </c>
      <c r="E125" s="7" t="s">
        <v>16</v>
      </c>
      <c r="F125" s="8">
        <v>19355</v>
      </c>
      <c r="G125" s="8" t="s">
        <v>330</v>
      </c>
      <c r="H125" s="10" t="s">
        <v>331</v>
      </c>
      <c r="I125" s="11">
        <v>43678</v>
      </c>
      <c r="J125" s="7" t="s">
        <v>332</v>
      </c>
      <c r="K125" s="13">
        <f t="shared" ca="1" si="5"/>
        <v>3.9342465753424656</v>
      </c>
      <c r="L125" s="14">
        <v>42566</v>
      </c>
    </row>
    <row r="126" spans="1:12" x14ac:dyDescent="0.3">
      <c r="A126" s="8" t="s">
        <v>333</v>
      </c>
      <c r="B126" s="7" t="s">
        <v>334</v>
      </c>
      <c r="C126" s="8" t="s">
        <v>335</v>
      </c>
      <c r="D126" s="19" t="s">
        <v>15</v>
      </c>
      <c r="E126" s="19" t="s">
        <v>16</v>
      </c>
      <c r="F126" s="19">
        <v>19355</v>
      </c>
      <c r="G126" s="17" t="s">
        <v>336</v>
      </c>
      <c r="H126" s="10" t="s">
        <v>337</v>
      </c>
      <c r="I126" s="11">
        <v>43344</v>
      </c>
      <c r="J126" s="7" t="s">
        <v>338</v>
      </c>
      <c r="K126" s="13">
        <f t="shared" ca="1" si="5"/>
        <v>7.6</v>
      </c>
      <c r="L126" s="14">
        <v>41228</v>
      </c>
    </row>
    <row r="127" spans="1:12" x14ac:dyDescent="0.3">
      <c r="A127" s="8"/>
      <c r="B127" s="7"/>
      <c r="C127" s="8"/>
      <c r="D127" s="19"/>
      <c r="E127" s="19"/>
      <c r="F127" s="19"/>
      <c r="G127" s="9"/>
      <c r="H127" s="10"/>
      <c r="I127" s="11"/>
      <c r="J127" s="7" t="s">
        <v>339</v>
      </c>
      <c r="K127" s="13">
        <f ca="1">(TODAY()-L127)/365</f>
        <v>5.4904109589041097</v>
      </c>
      <c r="L127" s="14">
        <v>41998</v>
      </c>
    </row>
    <row r="128" spans="1:12" x14ac:dyDescent="0.3">
      <c r="A128" s="8" t="s">
        <v>340</v>
      </c>
      <c r="B128" s="7" t="s">
        <v>341</v>
      </c>
      <c r="C128" s="8"/>
      <c r="D128" s="19"/>
      <c r="E128" s="19"/>
      <c r="F128" s="19"/>
      <c r="G128" s="9" t="s">
        <v>342</v>
      </c>
      <c r="H128" s="10" t="s">
        <v>343</v>
      </c>
      <c r="I128" s="11">
        <v>41913</v>
      </c>
      <c r="J128" s="20" t="s">
        <v>129</v>
      </c>
      <c r="K128" s="13">
        <v>9</v>
      </c>
      <c r="L128" s="40"/>
    </row>
    <row r="129" spans="1:12" x14ac:dyDescent="0.3">
      <c r="A129" s="19"/>
      <c r="B129" s="19"/>
      <c r="C129" s="19"/>
      <c r="D129" s="19"/>
      <c r="E129" s="19"/>
      <c r="F129" s="19"/>
      <c r="G129" s="19"/>
      <c r="H129" s="19"/>
      <c r="I129" s="28"/>
      <c r="J129" s="20" t="s">
        <v>344</v>
      </c>
      <c r="K129" s="13">
        <v>7</v>
      </c>
      <c r="L129" s="40"/>
    </row>
    <row r="130" spans="1:12" x14ac:dyDescent="0.3">
      <c r="A130" s="7"/>
      <c r="B130" s="7"/>
      <c r="C130" s="7"/>
      <c r="D130" s="7"/>
      <c r="E130" s="7"/>
      <c r="F130" s="8"/>
      <c r="G130" s="8"/>
      <c r="H130" s="10"/>
      <c r="I130" s="11"/>
      <c r="J130" s="7" t="s">
        <v>345</v>
      </c>
      <c r="K130" s="13">
        <v>3</v>
      </c>
      <c r="L130" s="14"/>
    </row>
    <row r="131" spans="1:12" x14ac:dyDescent="0.3">
      <c r="A131" s="7" t="s">
        <v>340</v>
      </c>
      <c r="B131" s="7" t="s">
        <v>346</v>
      </c>
      <c r="C131" s="7" t="s">
        <v>347</v>
      </c>
      <c r="D131" s="7" t="s">
        <v>15</v>
      </c>
      <c r="E131" s="7" t="s">
        <v>16</v>
      </c>
      <c r="F131" s="8">
        <v>19355</v>
      </c>
      <c r="G131" s="8" t="s">
        <v>348</v>
      </c>
      <c r="H131" s="21" t="s">
        <v>349</v>
      </c>
      <c r="I131" s="11">
        <v>42736</v>
      </c>
      <c r="J131" s="7" t="s">
        <v>350</v>
      </c>
      <c r="K131" s="13">
        <f t="shared" ref="K131:K133" ca="1" si="6">(TODAY()-L131)/365</f>
        <v>4.8109589041095893</v>
      </c>
      <c r="L131" s="14">
        <v>42246</v>
      </c>
    </row>
    <row r="132" spans="1:12" x14ac:dyDescent="0.3">
      <c r="A132" s="7"/>
      <c r="B132" s="7"/>
      <c r="C132" s="7"/>
      <c r="D132" s="7"/>
      <c r="E132" s="7"/>
      <c r="F132" s="8"/>
      <c r="G132" s="8"/>
      <c r="H132" s="21"/>
      <c r="I132" s="11"/>
      <c r="J132" s="7" t="s">
        <v>344</v>
      </c>
      <c r="K132" s="13">
        <f t="shared" ca="1" si="6"/>
        <v>1.7616438356164383</v>
      </c>
      <c r="L132" s="14">
        <v>43359</v>
      </c>
    </row>
    <row r="133" spans="1:12" x14ac:dyDescent="0.3">
      <c r="A133" s="7" t="s">
        <v>340</v>
      </c>
      <c r="B133" s="7" t="s">
        <v>351</v>
      </c>
      <c r="C133" s="7" t="s">
        <v>352</v>
      </c>
      <c r="D133" s="7" t="s">
        <v>15</v>
      </c>
      <c r="E133" s="7" t="s">
        <v>16</v>
      </c>
      <c r="F133" s="8">
        <v>19355</v>
      </c>
      <c r="G133" s="17" t="s">
        <v>353</v>
      </c>
      <c r="H133" s="17" t="s">
        <v>354</v>
      </c>
      <c r="I133" s="11">
        <v>43586</v>
      </c>
      <c r="J133" s="7" t="s">
        <v>355</v>
      </c>
      <c r="K133" s="13">
        <f t="shared" ca="1" si="6"/>
        <v>7.1095890410958908</v>
      </c>
      <c r="L133" s="14">
        <v>41407</v>
      </c>
    </row>
    <row r="134" spans="1:12" x14ac:dyDescent="0.3">
      <c r="A134" s="7"/>
      <c r="B134" s="7"/>
      <c r="C134" s="7"/>
      <c r="D134" s="7"/>
      <c r="E134" s="7"/>
      <c r="F134" s="8"/>
      <c r="G134" s="8"/>
      <c r="H134" s="21"/>
      <c r="I134" s="11"/>
      <c r="J134" s="7" t="s">
        <v>356</v>
      </c>
      <c r="K134" s="13">
        <f ca="1">(TODAY()-L134)/365</f>
        <v>4.4465753424657537</v>
      </c>
      <c r="L134" s="14">
        <v>42379</v>
      </c>
    </row>
    <row r="135" spans="1:12" x14ac:dyDescent="0.3">
      <c r="A135" s="7" t="s">
        <v>357</v>
      </c>
      <c r="B135" s="7" t="s">
        <v>358</v>
      </c>
      <c r="C135" s="7" t="s">
        <v>359</v>
      </c>
      <c r="D135" s="7" t="s">
        <v>15</v>
      </c>
      <c r="E135" s="7" t="s">
        <v>16</v>
      </c>
      <c r="F135" s="8">
        <v>19355</v>
      </c>
      <c r="G135" s="8" t="s">
        <v>360</v>
      </c>
      <c r="H135" s="21" t="s">
        <v>361</v>
      </c>
      <c r="I135" s="11">
        <v>42736</v>
      </c>
      <c r="J135" s="7" t="s">
        <v>362</v>
      </c>
      <c r="K135" s="13">
        <f t="shared" ref="K135:K174" ca="1" si="7">(TODAY()-L135)/365</f>
        <v>5.8136986301369866</v>
      </c>
      <c r="L135" s="14">
        <v>41880</v>
      </c>
    </row>
    <row r="136" spans="1:12" s="15" customFormat="1" x14ac:dyDescent="0.3">
      <c r="A136" s="7"/>
      <c r="B136" s="7"/>
      <c r="C136" s="7"/>
      <c r="D136" s="7"/>
      <c r="E136" s="7"/>
      <c r="F136" s="8"/>
      <c r="G136" s="8"/>
      <c r="H136" s="21" t="s">
        <v>363</v>
      </c>
      <c r="I136" s="11"/>
      <c r="J136" s="7" t="s">
        <v>255</v>
      </c>
      <c r="K136" s="13">
        <f t="shared" ca="1" si="7"/>
        <v>4.6931506849315072</v>
      </c>
      <c r="L136" s="14">
        <v>42289</v>
      </c>
    </row>
    <row r="137" spans="1:12" x14ac:dyDescent="0.3">
      <c r="A137" s="7"/>
      <c r="B137" s="7"/>
      <c r="C137" s="7"/>
      <c r="D137" s="7"/>
      <c r="E137" s="7"/>
      <c r="F137" s="8"/>
      <c r="G137" s="8"/>
      <c r="H137" s="21"/>
      <c r="I137" s="11"/>
      <c r="J137" s="7" t="s">
        <v>364</v>
      </c>
      <c r="K137" s="13">
        <f t="shared" ca="1" si="7"/>
        <v>3.4328767123287673</v>
      </c>
      <c r="L137" s="14">
        <v>42749</v>
      </c>
    </row>
    <row r="138" spans="1:12" s="15" customFormat="1" x14ac:dyDescent="0.3">
      <c r="A138" s="7" t="s">
        <v>365</v>
      </c>
      <c r="B138" s="7" t="s">
        <v>366</v>
      </c>
      <c r="C138" s="7" t="s">
        <v>367</v>
      </c>
      <c r="D138" s="7" t="s">
        <v>15</v>
      </c>
      <c r="E138" s="7" t="s">
        <v>16</v>
      </c>
      <c r="F138" s="8">
        <v>19355</v>
      </c>
      <c r="G138" s="8" t="s">
        <v>368</v>
      </c>
      <c r="H138" s="21" t="s">
        <v>369</v>
      </c>
      <c r="I138" s="11">
        <v>42583</v>
      </c>
      <c r="J138" s="7" t="s">
        <v>370</v>
      </c>
      <c r="K138" s="13">
        <f t="shared" ca="1" si="7"/>
        <v>5.3945205479452056</v>
      </c>
      <c r="L138" s="14">
        <v>42033</v>
      </c>
    </row>
    <row r="139" spans="1:12" x14ac:dyDescent="0.3">
      <c r="A139" s="7"/>
      <c r="B139" s="7"/>
      <c r="C139" s="7"/>
      <c r="D139" s="7"/>
      <c r="E139" s="7"/>
      <c r="F139" s="8"/>
      <c r="G139" s="8"/>
      <c r="H139" s="21"/>
      <c r="I139" s="11"/>
      <c r="J139" s="7" t="s">
        <v>371</v>
      </c>
      <c r="K139" s="13">
        <f t="shared" ca="1" si="7"/>
        <v>2.0383561643835617</v>
      </c>
      <c r="L139" s="14">
        <v>43258</v>
      </c>
    </row>
    <row r="140" spans="1:12" x14ac:dyDescent="0.3">
      <c r="A140" s="7" t="s">
        <v>372</v>
      </c>
      <c r="B140" s="7" t="s">
        <v>373</v>
      </c>
      <c r="C140" s="7" t="s">
        <v>374</v>
      </c>
      <c r="D140" s="7" t="s">
        <v>15</v>
      </c>
      <c r="E140" s="7" t="s">
        <v>16</v>
      </c>
      <c r="F140" s="8">
        <v>19355</v>
      </c>
      <c r="G140" s="17" t="s">
        <v>375</v>
      </c>
      <c r="H140" s="21" t="s">
        <v>376</v>
      </c>
      <c r="I140" s="11">
        <v>43160</v>
      </c>
      <c r="J140" s="7" t="s">
        <v>377</v>
      </c>
      <c r="K140" s="13">
        <f t="shared" ca="1" si="7"/>
        <v>4.8054794520547945</v>
      </c>
      <c r="L140" s="14">
        <v>42248</v>
      </c>
    </row>
    <row r="141" spans="1:12" x14ac:dyDescent="0.3">
      <c r="A141" s="7"/>
      <c r="B141" s="7"/>
      <c r="C141" s="7"/>
      <c r="D141" s="7"/>
      <c r="E141" s="7"/>
      <c r="F141" s="8"/>
      <c r="G141" s="8"/>
      <c r="H141" s="21"/>
      <c r="I141" s="11"/>
      <c r="J141" s="7" t="s">
        <v>378</v>
      </c>
      <c r="K141" s="13">
        <f t="shared" ca="1" si="7"/>
        <v>1.5972602739726027</v>
      </c>
      <c r="L141" s="14">
        <v>43419</v>
      </c>
    </row>
    <row r="142" spans="1:12" x14ac:dyDescent="0.3">
      <c r="A142" s="7" t="s">
        <v>379</v>
      </c>
      <c r="B142" s="7" t="s">
        <v>380</v>
      </c>
      <c r="C142" s="7" t="s">
        <v>381</v>
      </c>
      <c r="D142" s="7" t="s">
        <v>62</v>
      </c>
      <c r="E142" s="7" t="s">
        <v>16</v>
      </c>
      <c r="F142" s="8">
        <v>19301</v>
      </c>
      <c r="G142" s="8" t="s">
        <v>382</v>
      </c>
      <c r="H142" s="21" t="s">
        <v>383</v>
      </c>
      <c r="I142" s="11">
        <v>42522</v>
      </c>
      <c r="J142" s="7" t="s">
        <v>93</v>
      </c>
      <c r="K142" s="13">
        <f t="shared" ca="1" si="7"/>
        <v>5.5890410958904111</v>
      </c>
      <c r="L142" s="14">
        <v>41962</v>
      </c>
    </row>
    <row r="143" spans="1:12" x14ac:dyDescent="0.3">
      <c r="A143" s="7"/>
      <c r="B143" s="7"/>
      <c r="C143" s="7"/>
      <c r="D143" s="7"/>
      <c r="E143" s="7"/>
      <c r="F143" s="8"/>
      <c r="G143" s="8"/>
      <c r="H143" s="21"/>
      <c r="I143" s="11"/>
      <c r="J143" s="7" t="s">
        <v>384</v>
      </c>
      <c r="K143" s="13">
        <f t="shared" ca="1" si="7"/>
        <v>2.8767123287671232</v>
      </c>
      <c r="L143" s="14">
        <v>42952</v>
      </c>
    </row>
    <row r="144" spans="1:12" s="15" customFormat="1" x14ac:dyDescent="0.3">
      <c r="A144" s="7" t="s">
        <v>379</v>
      </c>
      <c r="B144" s="7" t="s">
        <v>385</v>
      </c>
      <c r="C144" s="7" t="s">
        <v>386</v>
      </c>
      <c r="D144" s="7" t="s">
        <v>15</v>
      </c>
      <c r="E144" s="7" t="s">
        <v>16</v>
      </c>
      <c r="F144" s="8">
        <v>19355</v>
      </c>
      <c r="G144" s="17" t="s">
        <v>387</v>
      </c>
      <c r="H144" s="22" t="s">
        <v>388</v>
      </c>
      <c r="I144" s="11">
        <v>43586</v>
      </c>
      <c r="J144" s="7" t="s">
        <v>389</v>
      </c>
      <c r="K144" s="13">
        <f t="shared" ca="1" si="7"/>
        <v>1.6410958904109589</v>
      </c>
      <c r="L144" s="14">
        <v>43403</v>
      </c>
    </row>
    <row r="145" spans="1:12" x14ac:dyDescent="0.3">
      <c r="A145" s="7" t="s">
        <v>379</v>
      </c>
      <c r="B145" s="7" t="s">
        <v>390</v>
      </c>
      <c r="C145" s="7" t="s">
        <v>391</v>
      </c>
      <c r="D145" s="7" t="s">
        <v>15</v>
      </c>
      <c r="E145" s="7" t="s">
        <v>16</v>
      </c>
      <c r="F145" s="8">
        <v>19355</v>
      </c>
      <c r="G145" s="15" t="s">
        <v>392</v>
      </c>
      <c r="H145" s="22" t="s">
        <v>393</v>
      </c>
      <c r="I145" s="11">
        <v>43252</v>
      </c>
      <c r="J145" s="7" t="s">
        <v>299</v>
      </c>
      <c r="K145" s="13">
        <f t="shared" ca="1" si="7"/>
        <v>3.3013698630136985</v>
      </c>
      <c r="L145" s="14">
        <v>42797</v>
      </c>
    </row>
    <row r="146" spans="1:12" x14ac:dyDescent="0.3">
      <c r="A146" s="7"/>
      <c r="B146" s="7"/>
      <c r="C146" s="7"/>
      <c r="D146" s="7"/>
      <c r="E146" s="7"/>
      <c r="F146" s="8"/>
      <c r="G146" s="15"/>
      <c r="H146" s="15"/>
      <c r="I146" s="11"/>
      <c r="J146" s="7" t="s">
        <v>394</v>
      </c>
      <c r="K146" s="13">
        <f t="shared" ca="1" si="7"/>
        <v>3.3013698630136985</v>
      </c>
      <c r="L146" s="14">
        <v>42797</v>
      </c>
    </row>
    <row r="147" spans="1:12" x14ac:dyDescent="0.3">
      <c r="A147" s="7" t="s">
        <v>395</v>
      </c>
      <c r="B147" s="7" t="s">
        <v>396</v>
      </c>
      <c r="C147" s="7" t="s">
        <v>397</v>
      </c>
      <c r="D147" s="7" t="s">
        <v>15</v>
      </c>
      <c r="E147" s="7" t="s">
        <v>16</v>
      </c>
      <c r="F147" s="8">
        <v>19355</v>
      </c>
      <c r="G147" s="15" t="s">
        <v>398</v>
      </c>
      <c r="H147" s="15" t="s">
        <v>399</v>
      </c>
      <c r="I147" s="11">
        <v>42552</v>
      </c>
      <c r="J147" s="7" t="s">
        <v>400</v>
      </c>
      <c r="K147" s="13">
        <f t="shared" ca="1" si="7"/>
        <v>9.8356164383561637</v>
      </c>
      <c r="L147" s="14">
        <v>40412</v>
      </c>
    </row>
    <row r="148" spans="1:12" x14ac:dyDescent="0.3">
      <c r="A148" s="7"/>
      <c r="B148" s="7"/>
      <c r="C148" s="7"/>
      <c r="D148" s="7"/>
      <c r="E148" s="7"/>
      <c r="F148" s="8"/>
      <c r="G148" s="23"/>
      <c r="H148" s="19"/>
      <c r="I148" s="11"/>
      <c r="J148" s="7" t="s">
        <v>401</v>
      </c>
      <c r="K148" s="13">
        <f t="shared" ca="1" si="7"/>
        <v>7.0383561643835613</v>
      </c>
      <c r="L148" s="14">
        <v>41433</v>
      </c>
    </row>
    <row r="149" spans="1:12" x14ac:dyDescent="0.3">
      <c r="A149" s="7"/>
      <c r="B149" s="7"/>
      <c r="C149" s="7"/>
      <c r="D149" s="7"/>
      <c r="E149" s="7"/>
      <c r="F149" s="8"/>
      <c r="G149" s="23"/>
      <c r="H149" s="19"/>
      <c r="I149" s="11"/>
      <c r="J149" s="7" t="s">
        <v>402</v>
      </c>
      <c r="K149" s="13">
        <f t="shared" ca="1" si="7"/>
        <v>4.3205479452054796</v>
      </c>
      <c r="L149" s="14">
        <v>42425</v>
      </c>
    </row>
    <row r="150" spans="1:12" x14ac:dyDescent="0.3">
      <c r="A150" s="7" t="s">
        <v>395</v>
      </c>
      <c r="B150" s="7" t="s">
        <v>403</v>
      </c>
      <c r="C150" s="7" t="s">
        <v>404</v>
      </c>
      <c r="D150" s="7" t="s">
        <v>15</v>
      </c>
      <c r="E150" s="7" t="s">
        <v>16</v>
      </c>
      <c r="F150" s="8">
        <v>19355</v>
      </c>
      <c r="G150" s="23" t="s">
        <v>405</v>
      </c>
      <c r="H150" s="19" t="s">
        <v>406</v>
      </c>
      <c r="I150" s="11">
        <v>42248</v>
      </c>
      <c r="J150" s="7" t="s">
        <v>407</v>
      </c>
      <c r="K150" s="13">
        <f t="shared" ca="1" si="7"/>
        <v>4.7260273972602738</v>
      </c>
      <c r="L150" s="14">
        <v>42277</v>
      </c>
    </row>
    <row r="151" spans="1:12" x14ac:dyDescent="0.3">
      <c r="A151" s="7"/>
      <c r="B151" s="7"/>
      <c r="C151" s="7"/>
      <c r="D151" s="7"/>
      <c r="E151" s="7"/>
      <c r="F151" s="8"/>
      <c r="G151" s="23"/>
      <c r="H151" s="19"/>
      <c r="I151" s="11"/>
      <c r="J151" s="7" t="s">
        <v>609</v>
      </c>
      <c r="K151" s="13"/>
      <c r="L151" s="14"/>
    </row>
    <row r="152" spans="1:12" x14ac:dyDescent="0.3">
      <c r="A152" s="7" t="s">
        <v>408</v>
      </c>
      <c r="B152" s="7" t="s">
        <v>409</v>
      </c>
      <c r="C152" s="7" t="s">
        <v>410</v>
      </c>
      <c r="D152" s="7" t="s">
        <v>15</v>
      </c>
      <c r="E152" s="7" t="s">
        <v>16</v>
      </c>
      <c r="F152" s="8">
        <v>19355</v>
      </c>
      <c r="G152" s="17" t="s">
        <v>411</v>
      </c>
      <c r="H152" s="17" t="s">
        <v>412</v>
      </c>
      <c r="I152" s="41">
        <v>43405</v>
      </c>
      <c r="J152" s="7" t="s">
        <v>413</v>
      </c>
      <c r="K152" s="13">
        <f t="shared" ca="1" si="7"/>
        <v>6.4794520547945202</v>
      </c>
      <c r="L152" s="14">
        <v>41637</v>
      </c>
    </row>
    <row r="153" spans="1:12" x14ac:dyDescent="0.3">
      <c r="A153" s="7"/>
      <c r="B153" s="7"/>
      <c r="C153" s="7"/>
      <c r="D153" s="7"/>
      <c r="E153" s="7"/>
      <c r="F153" s="8"/>
      <c r="G153" s="17"/>
      <c r="H153" s="17"/>
      <c r="I153" s="41"/>
      <c r="J153" s="7" t="s">
        <v>414</v>
      </c>
      <c r="K153" s="13">
        <f t="shared" ca="1" si="7"/>
        <v>3.9178082191780823</v>
      </c>
      <c r="L153" s="14">
        <v>42572</v>
      </c>
    </row>
    <row r="154" spans="1:12" x14ac:dyDescent="0.3">
      <c r="A154" s="7"/>
      <c r="B154" s="7"/>
      <c r="C154" s="7"/>
      <c r="D154" s="7"/>
      <c r="E154" s="7"/>
      <c r="F154" s="8"/>
      <c r="G154" s="17"/>
      <c r="H154" s="17"/>
      <c r="I154" s="41"/>
      <c r="J154" s="7" t="s">
        <v>100</v>
      </c>
      <c r="K154" s="13">
        <f t="shared" ca="1" si="7"/>
        <v>2.515068493150685</v>
      </c>
      <c r="L154" s="14">
        <v>43084</v>
      </c>
    </row>
    <row r="155" spans="1:12" x14ac:dyDescent="0.3">
      <c r="A155" s="7" t="s">
        <v>415</v>
      </c>
      <c r="B155" s="7" t="s">
        <v>416</v>
      </c>
      <c r="C155" s="7" t="s">
        <v>417</v>
      </c>
      <c r="D155" s="7" t="s">
        <v>15</v>
      </c>
      <c r="E155" s="7" t="s">
        <v>16</v>
      </c>
      <c r="F155" s="8">
        <v>19355</v>
      </c>
      <c r="G155" s="15" t="s">
        <v>418</v>
      </c>
      <c r="H155" s="15" t="s">
        <v>419</v>
      </c>
      <c r="I155" s="11">
        <v>42522</v>
      </c>
      <c r="J155" s="7" t="s">
        <v>420</v>
      </c>
      <c r="K155" s="13">
        <f t="shared" ca="1" si="7"/>
        <v>4.6739726027397257</v>
      </c>
      <c r="L155" s="14">
        <v>42296</v>
      </c>
    </row>
    <row r="156" spans="1:12" x14ac:dyDescent="0.3">
      <c r="A156" s="7"/>
      <c r="B156" s="7"/>
      <c r="C156" s="7"/>
      <c r="D156" s="7"/>
      <c r="E156" s="7"/>
      <c r="F156" s="8"/>
      <c r="G156" s="15"/>
      <c r="H156" s="15"/>
      <c r="I156" s="11"/>
      <c r="J156" s="7" t="s">
        <v>421</v>
      </c>
      <c r="K156" s="13">
        <f t="shared" ca="1" si="7"/>
        <v>2.2136986301369861</v>
      </c>
      <c r="L156" s="14">
        <v>43194</v>
      </c>
    </row>
    <row r="157" spans="1:12" x14ac:dyDescent="0.3">
      <c r="A157" s="7" t="s">
        <v>422</v>
      </c>
      <c r="B157" s="7" t="s">
        <v>423</v>
      </c>
      <c r="C157" s="7" t="s">
        <v>424</v>
      </c>
      <c r="D157" s="7" t="s">
        <v>15</v>
      </c>
      <c r="E157" s="7" t="s">
        <v>16</v>
      </c>
      <c r="F157" s="8">
        <v>19355</v>
      </c>
      <c r="G157" s="8" t="s">
        <v>425</v>
      </c>
      <c r="H157" s="27" t="str">
        <f>HYPERLINK("mailto:realtorgonegreen@yahoo.com","realtorgonegreen@yahoo.com ")</f>
        <v xml:space="preserve">realtorgonegreen@yahoo.com </v>
      </c>
      <c r="I157" s="11">
        <v>40391</v>
      </c>
      <c r="J157" s="20" t="s">
        <v>426</v>
      </c>
      <c r="K157" s="13">
        <f t="shared" ca="1" si="7"/>
        <v>11.827397260273973</v>
      </c>
      <c r="L157" s="14" t="s">
        <v>427</v>
      </c>
    </row>
    <row r="158" spans="1:12" x14ac:dyDescent="0.3">
      <c r="A158" s="19"/>
      <c r="B158" s="19"/>
      <c r="C158" s="19"/>
      <c r="D158" s="19"/>
      <c r="E158" s="19"/>
      <c r="F158" s="19"/>
      <c r="G158" s="19"/>
      <c r="H158" s="19"/>
      <c r="I158" s="28"/>
      <c r="J158" s="20" t="s">
        <v>428</v>
      </c>
      <c r="K158" s="13">
        <f t="shared" ca="1" si="7"/>
        <v>8.3890410958904109</v>
      </c>
      <c r="L158" s="14">
        <v>40940</v>
      </c>
    </row>
    <row r="159" spans="1:12" x14ac:dyDescent="0.3">
      <c r="A159" s="19" t="s">
        <v>638</v>
      </c>
      <c r="B159" s="19" t="s">
        <v>639</v>
      </c>
      <c r="C159" s="19" t="s">
        <v>640</v>
      </c>
      <c r="D159" s="19" t="s">
        <v>15</v>
      </c>
      <c r="E159" s="19"/>
      <c r="F159" s="19">
        <v>19355</v>
      </c>
      <c r="G159" s="19" t="s">
        <v>641</v>
      </c>
      <c r="H159" s="48" t="s">
        <v>642</v>
      </c>
      <c r="I159" s="28">
        <v>43983</v>
      </c>
      <c r="J159" s="20" t="s">
        <v>183</v>
      </c>
      <c r="K159" s="13">
        <f ca="1">(TODAY()-L159)/365</f>
        <v>4.1863013698630134</v>
      </c>
      <c r="L159" s="14">
        <v>42474</v>
      </c>
    </row>
    <row r="160" spans="1:12" x14ac:dyDescent="0.3">
      <c r="A160" s="19"/>
      <c r="B160" s="19"/>
      <c r="C160" s="19"/>
      <c r="D160" s="19"/>
      <c r="E160" s="19"/>
      <c r="F160" s="19"/>
      <c r="G160" s="19"/>
      <c r="H160" s="19"/>
      <c r="I160" s="28"/>
      <c r="J160" s="20" t="s">
        <v>643</v>
      </c>
      <c r="K160" s="13">
        <f ca="1">(TODAY()-L160)/365</f>
        <v>1.8849315068493151</v>
      </c>
      <c r="L160" s="14">
        <v>43314</v>
      </c>
    </row>
    <row r="161" spans="1:12" x14ac:dyDescent="0.3">
      <c r="A161" s="7" t="s">
        <v>429</v>
      </c>
      <c r="B161" s="7" t="s">
        <v>430</v>
      </c>
      <c r="C161" s="7" t="s">
        <v>431</v>
      </c>
      <c r="D161" s="7" t="s">
        <v>15</v>
      </c>
      <c r="E161" s="7" t="s">
        <v>16</v>
      </c>
      <c r="F161" s="8">
        <v>19355</v>
      </c>
      <c r="G161" s="9"/>
      <c r="H161" s="18" t="s">
        <v>432</v>
      </c>
      <c r="I161" s="11">
        <v>42401</v>
      </c>
      <c r="J161" s="7" t="s">
        <v>433</v>
      </c>
      <c r="K161" s="13">
        <f t="shared" ca="1" si="7"/>
        <v>5.7506849315068491</v>
      </c>
      <c r="L161" s="14">
        <v>41903</v>
      </c>
    </row>
    <row r="162" spans="1:12" x14ac:dyDescent="0.3">
      <c r="A162" s="7"/>
      <c r="B162" s="7"/>
      <c r="C162" s="7"/>
      <c r="D162" s="7"/>
      <c r="E162" s="7"/>
      <c r="F162" s="8"/>
      <c r="G162" s="9"/>
      <c r="H162" s="18"/>
      <c r="I162" s="11"/>
      <c r="J162" s="7" t="s">
        <v>434</v>
      </c>
      <c r="K162" s="13">
        <f t="shared" ca="1" si="7"/>
        <v>3.8630136986301369</v>
      </c>
      <c r="L162" s="14">
        <v>42592</v>
      </c>
    </row>
    <row r="163" spans="1:12" x14ac:dyDescent="0.3">
      <c r="A163" s="7"/>
      <c r="B163" s="7"/>
      <c r="C163" s="7"/>
      <c r="D163" s="7"/>
      <c r="E163" s="7"/>
      <c r="F163" s="8"/>
      <c r="G163" s="9"/>
      <c r="H163" s="18"/>
      <c r="I163" s="11"/>
      <c r="J163" s="7" t="s">
        <v>435</v>
      </c>
      <c r="K163" s="13">
        <f t="shared" ca="1" si="7"/>
        <v>11.819178082191781</v>
      </c>
      <c r="L163" s="14">
        <v>39688</v>
      </c>
    </row>
    <row r="164" spans="1:12" x14ac:dyDescent="0.3">
      <c r="A164" s="7"/>
      <c r="B164" s="7"/>
      <c r="C164" s="7"/>
      <c r="D164" s="7"/>
      <c r="E164" s="7"/>
      <c r="F164" s="8"/>
      <c r="G164" s="9"/>
      <c r="H164" s="18"/>
      <c r="I164" s="11"/>
      <c r="J164" s="7" t="s">
        <v>436</v>
      </c>
      <c r="K164" s="13">
        <f t="shared" ca="1" si="7"/>
        <v>9.419178082191781</v>
      </c>
      <c r="L164" s="14">
        <v>40564</v>
      </c>
    </row>
    <row r="165" spans="1:12" x14ac:dyDescent="0.3">
      <c r="A165" s="7" t="s">
        <v>49</v>
      </c>
      <c r="B165" s="7" t="s">
        <v>437</v>
      </c>
      <c r="C165" s="7" t="s">
        <v>438</v>
      </c>
      <c r="D165" s="7" t="s">
        <v>439</v>
      </c>
      <c r="E165" s="7" t="s">
        <v>16</v>
      </c>
      <c r="F165" s="8">
        <v>19341</v>
      </c>
      <c r="G165" s="9" t="s">
        <v>440</v>
      </c>
      <c r="H165" s="18" t="s">
        <v>441</v>
      </c>
      <c r="I165" s="11">
        <v>43191</v>
      </c>
      <c r="J165" s="7" t="s">
        <v>442</v>
      </c>
      <c r="K165" s="13">
        <f t="shared" ca="1" si="7"/>
        <v>11.375342465753425</v>
      </c>
      <c r="L165" s="42">
        <v>39850</v>
      </c>
    </row>
    <row r="166" spans="1:12" x14ac:dyDescent="0.3">
      <c r="A166" s="7"/>
      <c r="B166" s="7"/>
      <c r="C166" s="7"/>
      <c r="D166" s="7"/>
      <c r="E166" s="7"/>
      <c r="F166" s="8"/>
      <c r="G166" s="9"/>
      <c r="H166" s="18"/>
      <c r="I166" s="11"/>
      <c r="J166" s="7" t="s">
        <v>443</v>
      </c>
      <c r="K166" s="13">
        <f t="shared" ca="1" si="7"/>
        <v>9.9397260273972599</v>
      </c>
      <c r="L166" s="14">
        <v>40374</v>
      </c>
    </row>
    <row r="167" spans="1:12" x14ac:dyDescent="0.3">
      <c r="A167" s="7"/>
      <c r="B167" s="7"/>
      <c r="C167" s="7"/>
      <c r="D167" s="7"/>
      <c r="E167" s="7"/>
      <c r="F167" s="8"/>
      <c r="G167" s="9"/>
      <c r="H167" s="18"/>
      <c r="I167" s="11"/>
      <c r="J167" s="7" t="s">
        <v>333</v>
      </c>
      <c r="K167" s="13">
        <f t="shared" ca="1" si="7"/>
        <v>8.1780821917808222</v>
      </c>
      <c r="L167" s="14">
        <v>41017</v>
      </c>
    </row>
    <row r="168" spans="1:12" s="15" customFormat="1" x14ac:dyDescent="0.3">
      <c r="A168" s="7"/>
      <c r="B168" s="7"/>
      <c r="C168" s="7"/>
      <c r="D168" s="7"/>
      <c r="E168" s="7"/>
      <c r="F168" s="8"/>
      <c r="G168" s="9"/>
      <c r="H168" s="18"/>
      <c r="I168" s="11"/>
      <c r="J168" s="7" t="s">
        <v>444</v>
      </c>
      <c r="K168" s="13">
        <f t="shared" ca="1" si="7"/>
        <v>5.0520547945205481</v>
      </c>
      <c r="L168" s="14">
        <v>42158</v>
      </c>
    </row>
    <row r="169" spans="1:12" x14ac:dyDescent="0.3">
      <c r="A169" s="7" t="s">
        <v>445</v>
      </c>
      <c r="B169" s="7" t="s">
        <v>446</v>
      </c>
      <c r="C169" s="7" t="s">
        <v>447</v>
      </c>
      <c r="D169" s="7" t="s">
        <v>15</v>
      </c>
      <c r="E169" s="7" t="s">
        <v>16</v>
      </c>
      <c r="F169" s="8">
        <v>19355</v>
      </c>
      <c r="G169" s="9" t="s">
        <v>448</v>
      </c>
      <c r="H169" s="18" t="s">
        <v>449</v>
      </c>
      <c r="I169" s="11">
        <v>43709</v>
      </c>
      <c r="J169" s="7" t="s">
        <v>115</v>
      </c>
      <c r="K169" s="13">
        <f t="shared" ca="1" si="7"/>
        <v>5.7726027397260271</v>
      </c>
      <c r="L169" s="14">
        <v>41895</v>
      </c>
    </row>
    <row r="170" spans="1:12" x14ac:dyDescent="0.3">
      <c r="A170" s="7"/>
      <c r="B170" s="7"/>
      <c r="C170" s="7"/>
      <c r="D170" s="7"/>
      <c r="E170" s="7"/>
      <c r="F170" s="8"/>
      <c r="G170" s="9"/>
      <c r="H170" s="18"/>
      <c r="I170" s="11"/>
      <c r="J170" s="7" t="s">
        <v>434</v>
      </c>
      <c r="K170" s="13">
        <f t="shared" ca="1" si="7"/>
        <v>4.1068493150684935</v>
      </c>
      <c r="L170" s="14">
        <v>42503</v>
      </c>
    </row>
    <row r="171" spans="1:12" s="15" customFormat="1" x14ac:dyDescent="0.3">
      <c r="A171" s="7"/>
      <c r="B171" s="7"/>
      <c r="C171" s="7"/>
      <c r="D171" s="7"/>
      <c r="E171" s="7"/>
      <c r="F171" s="8"/>
      <c r="G171" s="9"/>
      <c r="H171" s="18"/>
      <c r="I171" s="11"/>
      <c r="J171" s="7" t="s">
        <v>428</v>
      </c>
      <c r="K171" s="13">
        <f t="shared" ca="1" si="7"/>
        <v>2.2438356164383562</v>
      </c>
      <c r="L171" s="14">
        <v>43183</v>
      </c>
    </row>
    <row r="172" spans="1:12" x14ac:dyDescent="0.3">
      <c r="A172" s="7" t="s">
        <v>450</v>
      </c>
      <c r="B172" s="43" t="s">
        <v>451</v>
      </c>
      <c r="C172" s="7" t="s">
        <v>452</v>
      </c>
      <c r="D172" s="7" t="s">
        <v>15</v>
      </c>
      <c r="E172" s="7" t="s">
        <v>16</v>
      </c>
      <c r="F172" s="8">
        <v>19355</v>
      </c>
      <c r="G172" s="17" t="s">
        <v>453</v>
      </c>
      <c r="H172" s="17" t="s">
        <v>454</v>
      </c>
      <c r="I172" s="11">
        <v>43344</v>
      </c>
      <c r="J172" s="7" t="s">
        <v>100</v>
      </c>
      <c r="K172" s="13">
        <f t="shared" ca="1" si="7"/>
        <v>10.016438356164384</v>
      </c>
      <c r="L172" s="14">
        <v>40346</v>
      </c>
    </row>
    <row r="173" spans="1:12" x14ac:dyDescent="0.3">
      <c r="A173" s="7"/>
      <c r="B173" s="7"/>
      <c r="C173" s="7"/>
      <c r="D173" s="7" t="s">
        <v>455</v>
      </c>
      <c r="E173" s="7"/>
      <c r="F173" s="8"/>
      <c r="G173" s="8"/>
      <c r="H173" s="10"/>
      <c r="I173" s="11"/>
      <c r="J173" s="7" t="s">
        <v>456</v>
      </c>
      <c r="K173" s="13">
        <f t="shared" ca="1" si="7"/>
        <v>10.016438356164384</v>
      </c>
      <c r="L173" s="14">
        <v>40346</v>
      </c>
    </row>
    <row r="174" spans="1:12" s="15" customFormat="1" x14ac:dyDescent="0.3">
      <c r="A174" s="7"/>
      <c r="B174" s="7"/>
      <c r="C174" s="7"/>
      <c r="D174" s="7"/>
      <c r="E174" s="7"/>
      <c r="F174" s="8"/>
      <c r="G174" s="8"/>
      <c r="H174" s="10"/>
      <c r="I174" s="11"/>
      <c r="J174" s="7" t="s">
        <v>112</v>
      </c>
      <c r="K174" s="13">
        <f t="shared" ca="1" si="7"/>
        <v>6.9315068493150687</v>
      </c>
      <c r="L174" s="14">
        <v>41472</v>
      </c>
    </row>
    <row r="175" spans="1:12" x14ac:dyDescent="0.3">
      <c r="A175" s="7"/>
      <c r="B175" s="7"/>
      <c r="C175" s="7"/>
      <c r="D175" s="7"/>
      <c r="E175" s="7"/>
      <c r="F175" s="8"/>
      <c r="G175" s="8"/>
      <c r="H175" s="10"/>
      <c r="I175" s="11"/>
      <c r="J175" s="7" t="s">
        <v>370</v>
      </c>
      <c r="K175" s="13"/>
      <c r="L175" s="14">
        <v>43433</v>
      </c>
    </row>
    <row r="176" spans="1:12" x14ac:dyDescent="0.3">
      <c r="A176" s="7" t="s">
        <v>457</v>
      </c>
      <c r="B176" s="7" t="s">
        <v>458</v>
      </c>
      <c r="C176" s="7" t="s">
        <v>459</v>
      </c>
      <c r="D176" s="7" t="s">
        <v>62</v>
      </c>
      <c r="E176" s="7" t="s">
        <v>16</v>
      </c>
      <c r="F176" s="8">
        <v>19301</v>
      </c>
      <c r="G176" s="8" t="s">
        <v>460</v>
      </c>
      <c r="H176" s="10" t="s">
        <v>461</v>
      </c>
      <c r="I176" s="11">
        <v>43221</v>
      </c>
      <c r="J176" s="7" t="s">
        <v>462</v>
      </c>
      <c r="K176" s="13">
        <f t="shared" ref="K176:K183" ca="1" si="8">(TODAY()-L176)/365</f>
        <v>7.4109589041095889</v>
      </c>
      <c r="L176" s="14">
        <v>41297</v>
      </c>
    </row>
    <row r="177" spans="1:12" x14ac:dyDescent="0.3">
      <c r="A177" s="7"/>
      <c r="B177" s="7"/>
      <c r="C177" s="7"/>
      <c r="D177" s="7"/>
      <c r="E177" s="7"/>
      <c r="F177" s="8"/>
      <c r="G177" s="8"/>
      <c r="H177" s="10"/>
      <c r="I177" s="11"/>
      <c r="J177" s="7" t="s">
        <v>463</v>
      </c>
      <c r="K177" s="13">
        <f t="shared" ca="1" si="8"/>
        <v>4.9232876712328766</v>
      </c>
      <c r="L177" s="14">
        <v>42205</v>
      </c>
    </row>
    <row r="178" spans="1:12" x14ac:dyDescent="0.3">
      <c r="A178" s="7"/>
      <c r="B178" s="7"/>
      <c r="C178" s="7"/>
      <c r="D178" s="7"/>
      <c r="E178" s="7"/>
      <c r="F178" s="8"/>
      <c r="G178" s="8"/>
      <c r="H178" s="10"/>
      <c r="I178" s="11"/>
      <c r="J178" s="7" t="s">
        <v>115</v>
      </c>
      <c r="K178" s="13">
        <f t="shared" ca="1" si="8"/>
        <v>2.4602739726027396</v>
      </c>
      <c r="L178" s="14">
        <v>43104</v>
      </c>
    </row>
    <row r="179" spans="1:12" x14ac:dyDescent="0.3">
      <c r="A179" s="7" t="s">
        <v>464</v>
      </c>
      <c r="B179" s="7" t="s">
        <v>465</v>
      </c>
      <c r="C179" s="7" t="s">
        <v>466</v>
      </c>
      <c r="D179" s="7" t="s">
        <v>467</v>
      </c>
      <c r="E179" s="7" t="s">
        <v>16</v>
      </c>
      <c r="F179" s="8">
        <v>19425</v>
      </c>
      <c r="G179" s="8" t="s">
        <v>468</v>
      </c>
      <c r="H179" s="24" t="s">
        <v>469</v>
      </c>
      <c r="I179" s="11">
        <v>42370</v>
      </c>
      <c r="J179" s="7" t="s">
        <v>201</v>
      </c>
      <c r="K179" s="13">
        <f t="shared" ca="1" si="8"/>
        <v>5.8027397260273972</v>
      </c>
      <c r="L179" s="14">
        <v>41884</v>
      </c>
    </row>
    <row r="180" spans="1:12" x14ac:dyDescent="0.3">
      <c r="A180" s="7" t="s">
        <v>470</v>
      </c>
      <c r="B180" s="17" t="s">
        <v>471</v>
      </c>
      <c r="C180" s="17" t="s">
        <v>472</v>
      </c>
      <c r="D180" s="7" t="s">
        <v>15</v>
      </c>
      <c r="E180" s="7" t="s">
        <v>16</v>
      </c>
      <c r="F180" s="8">
        <v>19355</v>
      </c>
      <c r="G180" s="17" t="s">
        <v>473</v>
      </c>
      <c r="H180" s="17" t="s">
        <v>474</v>
      </c>
      <c r="I180" s="11">
        <v>43344</v>
      </c>
      <c r="J180" s="7" t="s">
        <v>43</v>
      </c>
      <c r="K180" s="13">
        <f t="shared" ca="1" si="8"/>
        <v>6.86027397260274</v>
      </c>
      <c r="L180" s="14">
        <v>41498</v>
      </c>
    </row>
    <row r="181" spans="1:12" x14ac:dyDescent="0.3">
      <c r="A181" s="7"/>
      <c r="B181" s="7"/>
      <c r="C181" s="7"/>
      <c r="D181" s="7"/>
      <c r="E181" s="7"/>
      <c r="F181" s="8"/>
      <c r="G181" s="8"/>
      <c r="H181" s="10"/>
      <c r="I181" s="11"/>
      <c r="J181" s="7" t="s">
        <v>475</v>
      </c>
      <c r="K181" s="13">
        <f t="shared" ca="1" si="8"/>
        <v>4.5397260273972604</v>
      </c>
      <c r="L181" s="14">
        <v>42345</v>
      </c>
    </row>
    <row r="182" spans="1:12" x14ac:dyDescent="0.3">
      <c r="A182" s="7" t="s">
        <v>476</v>
      </c>
      <c r="B182" s="7" t="s">
        <v>477</v>
      </c>
      <c r="C182" s="7" t="s">
        <v>478</v>
      </c>
      <c r="D182" s="7" t="s">
        <v>15</v>
      </c>
      <c r="E182" s="7" t="s">
        <v>16</v>
      </c>
      <c r="F182" s="8">
        <v>19355</v>
      </c>
      <c r="G182" s="17" t="s">
        <v>479</v>
      </c>
      <c r="H182" s="17" t="s">
        <v>480</v>
      </c>
      <c r="I182" s="11">
        <v>43586</v>
      </c>
      <c r="J182" s="7" t="s">
        <v>237</v>
      </c>
      <c r="K182" s="13">
        <f t="shared" ca="1" si="8"/>
        <v>1.4219178082191781</v>
      </c>
      <c r="L182" s="14">
        <v>43483</v>
      </c>
    </row>
    <row r="183" spans="1:12" x14ac:dyDescent="0.3">
      <c r="A183" s="7" t="s">
        <v>476</v>
      </c>
      <c r="B183" s="7" t="s">
        <v>481</v>
      </c>
      <c r="C183" s="7" t="s">
        <v>482</v>
      </c>
      <c r="D183" s="7" t="s">
        <v>15</v>
      </c>
      <c r="E183" s="7" t="s">
        <v>16</v>
      </c>
      <c r="F183" s="8">
        <v>19355</v>
      </c>
      <c r="G183" s="17" t="s">
        <v>483</v>
      </c>
      <c r="H183" s="44" t="s">
        <v>484</v>
      </c>
      <c r="I183" s="11">
        <v>43556</v>
      </c>
      <c r="J183" s="7" t="s">
        <v>485</v>
      </c>
      <c r="K183" s="13">
        <f t="shared" ca="1" si="8"/>
        <v>1.5698630136986302</v>
      </c>
      <c r="L183" s="14">
        <v>43429</v>
      </c>
    </row>
    <row r="184" spans="1:12" x14ac:dyDescent="0.3">
      <c r="A184" s="7" t="s">
        <v>486</v>
      </c>
      <c r="B184" s="7" t="s">
        <v>487</v>
      </c>
      <c r="C184" s="7" t="s">
        <v>488</v>
      </c>
      <c r="D184" s="7" t="s">
        <v>62</v>
      </c>
      <c r="E184" s="7" t="s">
        <v>16</v>
      </c>
      <c r="F184" s="8">
        <v>19301</v>
      </c>
      <c r="G184" s="25" t="s">
        <v>489</v>
      </c>
      <c r="H184" s="25" t="s">
        <v>490</v>
      </c>
      <c r="I184" s="11"/>
      <c r="J184" s="7"/>
      <c r="K184" s="13"/>
      <c r="L184" s="14"/>
    </row>
    <row r="185" spans="1:12" x14ac:dyDescent="0.3">
      <c r="A185" s="7" t="s">
        <v>491</v>
      </c>
      <c r="B185" s="7" t="s">
        <v>492</v>
      </c>
      <c r="C185" s="7"/>
      <c r="D185" s="7" t="s">
        <v>15</v>
      </c>
      <c r="E185" s="7" t="s">
        <v>16</v>
      </c>
      <c r="F185" s="8">
        <v>19355</v>
      </c>
      <c r="G185" s="8" t="s">
        <v>493</v>
      </c>
      <c r="H185" s="10" t="s">
        <v>494</v>
      </c>
      <c r="I185" s="11">
        <v>43101</v>
      </c>
      <c r="J185" s="7" t="s">
        <v>495</v>
      </c>
      <c r="K185" s="13">
        <v>5</v>
      </c>
      <c r="L185" s="14"/>
    </row>
    <row r="186" spans="1:12" x14ac:dyDescent="0.3">
      <c r="A186" s="7"/>
      <c r="B186" s="7"/>
      <c r="C186" s="7"/>
      <c r="D186" s="7"/>
      <c r="E186" s="7"/>
      <c r="F186" s="8"/>
      <c r="G186" s="8"/>
      <c r="H186" s="10"/>
      <c r="I186" s="11"/>
      <c r="J186" s="7" t="s">
        <v>496</v>
      </c>
      <c r="K186" s="13">
        <v>3</v>
      </c>
      <c r="L186" s="14"/>
    </row>
    <row r="187" spans="1:12" x14ac:dyDescent="0.3">
      <c r="A187" s="7"/>
      <c r="B187" s="7"/>
      <c r="C187" s="7"/>
      <c r="D187" s="7"/>
      <c r="E187" s="7"/>
      <c r="F187" s="8"/>
      <c r="G187" s="8"/>
      <c r="H187" s="10"/>
      <c r="I187" s="11"/>
      <c r="J187" s="7" t="s">
        <v>254</v>
      </c>
      <c r="K187" s="13">
        <v>1</v>
      </c>
      <c r="L187" s="14"/>
    </row>
    <row r="188" spans="1:12" x14ac:dyDescent="0.3">
      <c r="A188" s="7" t="s">
        <v>497</v>
      </c>
      <c r="B188" s="7" t="s">
        <v>498</v>
      </c>
      <c r="C188" s="7" t="s">
        <v>499</v>
      </c>
      <c r="D188" s="7" t="s">
        <v>62</v>
      </c>
      <c r="E188" s="7" t="s">
        <v>16</v>
      </c>
      <c r="F188" s="8">
        <v>19301</v>
      </c>
      <c r="G188" s="8" t="s">
        <v>500</v>
      </c>
      <c r="H188" s="10" t="s">
        <v>501</v>
      </c>
      <c r="I188" s="11">
        <v>43009</v>
      </c>
      <c r="J188" s="7" t="s">
        <v>502</v>
      </c>
      <c r="K188" s="13">
        <f t="shared" ref="K188:K189" ca="1" si="9">(TODAY()-L188)/365</f>
        <v>6.8109589041095893</v>
      </c>
      <c r="L188" s="14">
        <v>41516</v>
      </c>
    </row>
    <row r="189" spans="1:12" x14ac:dyDescent="0.3">
      <c r="A189" s="7"/>
      <c r="B189" s="7"/>
      <c r="C189" s="7"/>
      <c r="D189" s="7"/>
      <c r="E189" s="7"/>
      <c r="F189" s="8"/>
      <c r="G189" s="8"/>
      <c r="H189" s="10"/>
      <c r="I189" s="11"/>
      <c r="J189" s="7" t="s">
        <v>503</v>
      </c>
      <c r="K189" s="13">
        <f t="shared" ca="1" si="9"/>
        <v>4.1643835616438354</v>
      </c>
      <c r="L189" s="14">
        <v>42482</v>
      </c>
    </row>
    <row r="190" spans="1:12" x14ac:dyDescent="0.3">
      <c r="A190" s="7"/>
      <c r="B190" s="7"/>
      <c r="C190" s="7"/>
      <c r="D190" s="7"/>
      <c r="E190" s="7"/>
      <c r="F190" s="8"/>
      <c r="G190" s="8"/>
      <c r="H190" s="10"/>
      <c r="I190" s="11"/>
      <c r="J190" s="7" t="s">
        <v>504</v>
      </c>
      <c r="K190" s="13">
        <f ca="1">(TODAY()-L190)/365</f>
        <v>1.7561643835616438</v>
      </c>
      <c r="L190" s="14">
        <v>43361</v>
      </c>
    </row>
    <row r="191" spans="1:12" x14ac:dyDescent="0.3">
      <c r="A191" s="7" t="s">
        <v>497</v>
      </c>
      <c r="B191" s="7" t="s">
        <v>601</v>
      </c>
      <c r="C191" s="7" t="s">
        <v>602</v>
      </c>
      <c r="D191" s="7" t="s">
        <v>15</v>
      </c>
      <c r="E191" s="7" t="s">
        <v>16</v>
      </c>
      <c r="F191" s="8">
        <v>19355</v>
      </c>
      <c r="G191" s="8" t="s">
        <v>603</v>
      </c>
      <c r="H191" s="47" t="s">
        <v>604</v>
      </c>
      <c r="I191" s="11">
        <v>43770</v>
      </c>
      <c r="J191" s="7" t="s">
        <v>605</v>
      </c>
      <c r="K191" s="13">
        <f t="shared" ref="K191:K192" ca="1" si="10">(TODAY()-L191)/365</f>
        <v>2.3780821917808219</v>
      </c>
      <c r="L191" s="14">
        <v>43134</v>
      </c>
    </row>
    <row r="192" spans="1:12" x14ac:dyDescent="0.3">
      <c r="A192" s="7"/>
      <c r="B192" s="7"/>
      <c r="C192" s="7"/>
      <c r="D192" s="7"/>
      <c r="E192" s="7"/>
      <c r="F192" s="8"/>
      <c r="G192" s="8"/>
      <c r="H192" s="10"/>
      <c r="I192" s="11"/>
      <c r="J192" s="7" t="s">
        <v>189</v>
      </c>
      <c r="K192" s="13">
        <f t="shared" ca="1" si="10"/>
        <v>0.48493150684931507</v>
      </c>
      <c r="L192" s="14">
        <v>43825</v>
      </c>
    </row>
    <row r="193" spans="1:12" x14ac:dyDescent="0.3">
      <c r="A193" s="7" t="s">
        <v>574</v>
      </c>
      <c r="B193" s="7" t="s">
        <v>575</v>
      </c>
      <c r="C193" s="7" t="s">
        <v>576</v>
      </c>
      <c r="D193" s="7" t="s">
        <v>15</v>
      </c>
      <c r="E193" s="7" t="s">
        <v>16</v>
      </c>
      <c r="F193" s="8">
        <v>19355</v>
      </c>
      <c r="G193" s="7" t="s">
        <v>578</v>
      </c>
      <c r="H193" s="47" t="s">
        <v>577</v>
      </c>
      <c r="I193" s="11">
        <v>43831</v>
      </c>
      <c r="J193" s="7" t="s">
        <v>579</v>
      </c>
      <c r="K193" s="13">
        <f ca="1">(TODAY()-L193)/365</f>
        <v>2.4273972602739726</v>
      </c>
      <c r="L193" s="45">
        <v>43116</v>
      </c>
    </row>
    <row r="194" spans="1:12" x14ac:dyDescent="0.3">
      <c r="A194" s="7" t="s">
        <v>505</v>
      </c>
      <c r="B194" s="7" t="s">
        <v>506</v>
      </c>
      <c r="C194" s="7" t="s">
        <v>507</v>
      </c>
      <c r="D194" s="7" t="s">
        <v>15</v>
      </c>
      <c r="E194" s="7" t="s">
        <v>16</v>
      </c>
      <c r="F194" s="8">
        <v>19355</v>
      </c>
      <c r="G194" s="8" t="s">
        <v>508</v>
      </c>
      <c r="H194" s="10" t="s">
        <v>509</v>
      </c>
      <c r="I194" s="11">
        <v>42767</v>
      </c>
      <c r="J194" s="7" t="s">
        <v>18</v>
      </c>
      <c r="K194" s="13">
        <f t="shared" ref="K194:K207" ca="1" si="11">(TODAY()-L194)/365</f>
        <v>8.2164383561643834</v>
      </c>
      <c r="L194" s="14">
        <v>41003</v>
      </c>
    </row>
    <row r="195" spans="1:12" x14ac:dyDescent="0.3">
      <c r="A195" s="7"/>
      <c r="B195" s="7"/>
      <c r="C195" s="7"/>
      <c r="D195" s="7"/>
      <c r="E195" s="7"/>
      <c r="F195" s="8"/>
      <c r="G195" s="8"/>
      <c r="H195" s="10"/>
      <c r="I195" s="11"/>
      <c r="J195" s="7" t="s">
        <v>510</v>
      </c>
      <c r="K195" s="13">
        <f t="shared" ca="1" si="11"/>
        <v>5.9698630136986299</v>
      </c>
      <c r="L195" s="14">
        <v>41823</v>
      </c>
    </row>
    <row r="196" spans="1:12" x14ac:dyDescent="0.3">
      <c r="A196" s="7" t="s">
        <v>511</v>
      </c>
      <c r="B196" s="7" t="s">
        <v>191</v>
      </c>
      <c r="C196" s="7" t="s">
        <v>512</v>
      </c>
      <c r="D196" s="7" t="s">
        <v>15</v>
      </c>
      <c r="E196" s="7" t="s">
        <v>16</v>
      </c>
      <c r="F196" s="8">
        <v>19355</v>
      </c>
      <c r="G196" s="8" t="s">
        <v>513</v>
      </c>
      <c r="H196" s="10" t="s">
        <v>514</v>
      </c>
      <c r="I196" s="11">
        <v>41927</v>
      </c>
      <c r="J196" s="20" t="s">
        <v>162</v>
      </c>
      <c r="K196" s="13">
        <f t="shared" ca="1" si="11"/>
        <v>7.4219178082191783</v>
      </c>
      <c r="L196" s="14">
        <v>41293</v>
      </c>
    </row>
    <row r="197" spans="1:12" x14ac:dyDescent="0.3">
      <c r="A197" s="7"/>
      <c r="B197" s="7"/>
      <c r="C197" s="7"/>
      <c r="D197" s="7"/>
      <c r="E197" s="7"/>
      <c r="F197" s="8"/>
      <c r="G197" s="8"/>
      <c r="H197" s="10"/>
      <c r="I197" s="11"/>
      <c r="J197" s="7" t="s">
        <v>515</v>
      </c>
      <c r="K197" s="13">
        <f t="shared" ca="1" si="11"/>
        <v>4.6876712328767125</v>
      </c>
      <c r="L197" s="14">
        <v>42291</v>
      </c>
    </row>
    <row r="198" spans="1:12" x14ac:dyDescent="0.3">
      <c r="A198" s="7"/>
      <c r="B198" s="7"/>
      <c r="C198" s="7"/>
      <c r="D198" s="7"/>
      <c r="E198" s="7"/>
      <c r="F198" s="8"/>
      <c r="G198" s="8"/>
      <c r="H198" s="10"/>
      <c r="I198" s="11"/>
      <c r="J198" s="7" t="s">
        <v>516</v>
      </c>
      <c r="K198" s="13">
        <f t="shared" ca="1" si="11"/>
        <v>1.9205479452054794</v>
      </c>
      <c r="L198" s="14">
        <v>43301</v>
      </c>
    </row>
    <row r="199" spans="1:12" x14ac:dyDescent="0.3">
      <c r="A199" s="7" t="s">
        <v>511</v>
      </c>
      <c r="B199" s="7" t="s">
        <v>517</v>
      </c>
      <c r="C199" s="7" t="s">
        <v>518</v>
      </c>
      <c r="D199" s="7" t="s">
        <v>519</v>
      </c>
      <c r="E199" s="7" t="s">
        <v>16</v>
      </c>
      <c r="F199" s="8">
        <v>19355</v>
      </c>
      <c r="G199" s="8" t="s">
        <v>520</v>
      </c>
      <c r="H199" s="27" t="str">
        <f>HYPERLINK("mailto:steph.gunderson@gmail.com","steph.gunderson@gmail.com")</f>
        <v>steph.gunderson@gmail.com</v>
      </c>
      <c r="I199" s="11">
        <v>39479</v>
      </c>
      <c r="J199" s="20" t="s">
        <v>112</v>
      </c>
      <c r="K199" s="13">
        <f t="shared" ca="1" si="11"/>
        <v>13.12054794520548</v>
      </c>
      <c r="L199" s="14">
        <v>39213</v>
      </c>
    </row>
    <row r="200" spans="1:12" x14ac:dyDescent="0.3">
      <c r="A200" s="19"/>
      <c r="B200" s="19"/>
      <c r="C200" s="19"/>
      <c r="D200" s="19"/>
      <c r="E200" s="19"/>
      <c r="F200" s="19"/>
      <c r="G200" s="8" t="s">
        <v>521</v>
      </c>
      <c r="H200" s="19"/>
      <c r="I200" s="28"/>
      <c r="J200" s="20" t="s">
        <v>522</v>
      </c>
      <c r="K200" s="13">
        <f t="shared" ca="1" si="11"/>
        <v>11.46027397260274</v>
      </c>
      <c r="L200" s="14">
        <v>39819</v>
      </c>
    </row>
    <row r="201" spans="1:12" x14ac:dyDescent="0.3">
      <c r="A201" s="19"/>
      <c r="B201" s="19"/>
      <c r="C201" s="19"/>
      <c r="D201" s="19"/>
      <c r="E201" s="19"/>
      <c r="F201" s="19"/>
      <c r="G201" s="19"/>
      <c r="H201" s="19"/>
      <c r="I201" s="28"/>
      <c r="J201" s="20" t="s">
        <v>281</v>
      </c>
      <c r="K201" s="13">
        <f t="shared" ca="1" si="11"/>
        <v>7.4164383561643836</v>
      </c>
      <c r="L201" s="14">
        <v>41295</v>
      </c>
    </row>
    <row r="202" spans="1:12" x14ac:dyDescent="0.3">
      <c r="A202" s="19"/>
      <c r="B202" s="19"/>
      <c r="C202" s="19"/>
      <c r="D202" s="19"/>
      <c r="E202" s="19"/>
      <c r="F202" s="19"/>
      <c r="G202" s="19"/>
      <c r="H202" s="19"/>
      <c r="I202" s="28"/>
      <c r="J202" s="7" t="s">
        <v>274</v>
      </c>
      <c r="K202" s="13">
        <f t="shared" ca="1" si="11"/>
        <v>5.7041095890410958</v>
      </c>
      <c r="L202" s="14">
        <v>41920</v>
      </c>
    </row>
    <row r="203" spans="1:12" x14ac:dyDescent="0.3">
      <c r="A203" s="7" t="s">
        <v>511</v>
      </c>
      <c r="B203" s="7" t="s">
        <v>523</v>
      </c>
      <c r="C203" s="7" t="s">
        <v>524</v>
      </c>
      <c r="D203" s="7" t="s">
        <v>15</v>
      </c>
      <c r="E203" s="7" t="s">
        <v>16</v>
      </c>
      <c r="F203" s="8">
        <v>19355</v>
      </c>
      <c r="G203" s="8" t="s">
        <v>525</v>
      </c>
      <c r="H203" s="10" t="s">
        <v>526</v>
      </c>
      <c r="I203" s="11">
        <v>42644</v>
      </c>
      <c r="J203" s="7" t="s">
        <v>527</v>
      </c>
      <c r="K203" s="13">
        <f t="shared" ca="1" si="11"/>
        <v>4.1013698630136988</v>
      </c>
      <c r="L203" s="14">
        <v>42505</v>
      </c>
    </row>
    <row r="204" spans="1:12" x14ac:dyDescent="0.3">
      <c r="A204" s="7"/>
      <c r="B204" s="7"/>
      <c r="C204" s="7"/>
      <c r="D204" s="7"/>
      <c r="E204" s="7"/>
      <c r="F204" s="8"/>
      <c r="G204" s="8"/>
      <c r="H204" s="10"/>
      <c r="I204" s="11"/>
      <c r="J204" s="7" t="s">
        <v>528</v>
      </c>
      <c r="K204" s="13">
        <f t="shared" ca="1" si="11"/>
        <v>1.4109589041095891</v>
      </c>
      <c r="L204" s="14">
        <v>43487</v>
      </c>
    </row>
    <row r="205" spans="1:12" x14ac:dyDescent="0.3">
      <c r="A205" s="7" t="s">
        <v>529</v>
      </c>
      <c r="B205" s="7" t="s">
        <v>530</v>
      </c>
      <c r="C205" s="7" t="s">
        <v>531</v>
      </c>
      <c r="D205" s="7" t="s">
        <v>62</v>
      </c>
      <c r="E205" s="7" t="s">
        <v>16</v>
      </c>
      <c r="F205" s="8">
        <v>19301</v>
      </c>
      <c r="G205" s="8" t="s">
        <v>532</v>
      </c>
      <c r="H205" s="10" t="s">
        <v>533</v>
      </c>
      <c r="I205" s="11">
        <v>42583</v>
      </c>
      <c r="J205" s="7" t="s">
        <v>42</v>
      </c>
      <c r="K205" s="13">
        <f t="shared" ca="1" si="11"/>
        <v>4.1917808219178081</v>
      </c>
      <c r="L205" s="14">
        <v>42472</v>
      </c>
    </row>
    <row r="206" spans="1:12" x14ac:dyDescent="0.3">
      <c r="A206" s="7"/>
      <c r="B206" s="7"/>
      <c r="C206" s="7"/>
      <c r="D206" s="7"/>
      <c r="E206" s="7"/>
      <c r="F206" s="8"/>
      <c r="G206" s="8"/>
      <c r="H206" s="10"/>
      <c r="I206" s="11"/>
      <c r="J206" s="7" t="s">
        <v>534</v>
      </c>
      <c r="K206" s="13">
        <f t="shared" ca="1" si="11"/>
        <v>1.8438356164383563</v>
      </c>
      <c r="L206" s="14">
        <v>43329</v>
      </c>
    </row>
    <row r="207" spans="1:12" x14ac:dyDescent="0.3">
      <c r="A207" s="7" t="s">
        <v>535</v>
      </c>
      <c r="B207" s="7" t="s">
        <v>536</v>
      </c>
      <c r="C207" s="7" t="s">
        <v>537</v>
      </c>
      <c r="D207" s="7" t="s">
        <v>519</v>
      </c>
      <c r="E207" s="7" t="s">
        <v>16</v>
      </c>
      <c r="F207" s="8">
        <v>19355</v>
      </c>
      <c r="G207" s="8" t="s">
        <v>538</v>
      </c>
      <c r="H207" s="18" t="s">
        <v>539</v>
      </c>
      <c r="I207" s="11">
        <v>42401</v>
      </c>
      <c r="J207" s="7" t="s">
        <v>540</v>
      </c>
      <c r="K207" s="13">
        <f t="shared" ca="1" si="11"/>
        <v>5.2054794520547949</v>
      </c>
      <c r="L207" s="14">
        <v>42102</v>
      </c>
    </row>
    <row r="208" spans="1:12" x14ac:dyDescent="0.3">
      <c r="A208" s="7"/>
      <c r="B208" s="7"/>
      <c r="C208" s="7"/>
      <c r="D208" s="7"/>
      <c r="E208" s="7"/>
      <c r="F208" s="8"/>
      <c r="G208" s="8"/>
      <c r="H208" s="18"/>
      <c r="I208" s="11"/>
      <c r="J208" s="7" t="s">
        <v>541</v>
      </c>
      <c r="K208" s="13">
        <f ca="1">(TODAY()-L208)/365</f>
        <v>2.5863013698630137</v>
      </c>
      <c r="L208" s="14">
        <v>43058</v>
      </c>
    </row>
    <row r="209" spans="1:12" x14ac:dyDescent="0.3">
      <c r="A209" s="7" t="s">
        <v>542</v>
      </c>
      <c r="B209" s="7" t="s">
        <v>543</v>
      </c>
      <c r="C209" s="7" t="s">
        <v>544</v>
      </c>
      <c r="D209" s="7" t="s">
        <v>15</v>
      </c>
      <c r="E209" s="7" t="s">
        <v>16</v>
      </c>
      <c r="F209" s="8">
        <v>19355</v>
      </c>
      <c r="G209" s="8" t="s">
        <v>545</v>
      </c>
      <c r="H209" s="27" t="str">
        <f>HYPERLINK("mailto:tara.pellini@gmail.com","tara.pellini@gmail.com")</f>
        <v>tara.pellini@gmail.com</v>
      </c>
      <c r="I209" s="11">
        <v>40940</v>
      </c>
      <c r="J209" s="20" t="s">
        <v>50</v>
      </c>
      <c r="K209" s="13">
        <f t="shared" ref="K209:K211" ca="1" si="12">(TODAY()-L209)/365</f>
        <v>9.6520547945205486</v>
      </c>
      <c r="L209" s="14" t="s">
        <v>546</v>
      </c>
    </row>
    <row r="210" spans="1:12" x14ac:dyDescent="0.3">
      <c r="A210" s="19"/>
      <c r="B210" s="19"/>
      <c r="C210" s="19"/>
      <c r="D210" s="19"/>
      <c r="E210" s="19"/>
      <c r="F210" s="19"/>
      <c r="G210" s="19"/>
      <c r="H210" s="19"/>
      <c r="I210" s="28"/>
      <c r="J210" s="7" t="s">
        <v>541</v>
      </c>
      <c r="K210" s="13">
        <f t="shared" ca="1" si="12"/>
        <v>8.2547945205479447</v>
      </c>
      <c r="L210" s="14">
        <v>40989</v>
      </c>
    </row>
    <row r="211" spans="1:12" x14ac:dyDescent="0.3">
      <c r="A211" s="19"/>
      <c r="B211" s="19"/>
      <c r="C211" s="19"/>
      <c r="D211" s="19"/>
      <c r="E211" s="19"/>
      <c r="F211" s="19"/>
      <c r="G211" s="19"/>
      <c r="H211" s="19"/>
      <c r="I211" s="28"/>
      <c r="J211" s="7" t="s">
        <v>547</v>
      </c>
      <c r="K211" s="13">
        <f t="shared" ca="1" si="12"/>
        <v>5.5972602739726032</v>
      </c>
      <c r="L211" s="14">
        <v>41959</v>
      </c>
    </row>
    <row r="212" spans="1:12" x14ac:dyDescent="0.3">
      <c r="A212" s="19"/>
      <c r="B212" s="19"/>
      <c r="C212" s="19"/>
      <c r="D212" s="19"/>
      <c r="E212" s="19"/>
      <c r="F212" s="19"/>
      <c r="G212" s="19"/>
      <c r="H212" s="19"/>
      <c r="I212" s="28"/>
      <c r="J212" s="7" t="s">
        <v>114</v>
      </c>
      <c r="K212" s="13">
        <f ca="1">(TODAY()-L212)/365</f>
        <v>3.5972602739726027</v>
      </c>
      <c r="L212" s="14">
        <v>42689</v>
      </c>
    </row>
    <row r="213" spans="1:12" x14ac:dyDescent="0.3">
      <c r="A213" s="7" t="s">
        <v>542</v>
      </c>
      <c r="B213" s="7" t="s">
        <v>548</v>
      </c>
      <c r="C213" s="7" t="s">
        <v>549</v>
      </c>
      <c r="D213" s="7" t="s">
        <v>15</v>
      </c>
      <c r="E213" s="7" t="s">
        <v>16</v>
      </c>
      <c r="F213" s="8">
        <v>19355</v>
      </c>
      <c r="G213" s="8" t="s">
        <v>550</v>
      </c>
      <c r="H213" s="18" t="s">
        <v>551</v>
      </c>
      <c r="I213" s="11">
        <v>42401</v>
      </c>
      <c r="J213" s="7" t="s">
        <v>552</v>
      </c>
      <c r="K213" s="13">
        <f t="shared" ref="K213:K219" ca="1" si="13">(TODAY()-L213)/365</f>
        <v>5.0904109589041093</v>
      </c>
      <c r="L213" s="14">
        <v>42144</v>
      </c>
    </row>
    <row r="214" spans="1:12" x14ac:dyDescent="0.3">
      <c r="A214" s="7"/>
      <c r="B214" s="7"/>
      <c r="C214" s="7"/>
      <c r="D214" s="7"/>
      <c r="E214" s="7"/>
      <c r="F214" s="8"/>
      <c r="G214" s="8"/>
      <c r="H214" s="18"/>
      <c r="I214" s="11"/>
      <c r="J214" s="7" t="s">
        <v>553</v>
      </c>
      <c r="K214" s="13">
        <f t="shared" ca="1" si="13"/>
        <v>3.5561643835616437</v>
      </c>
      <c r="L214" s="14">
        <v>42704</v>
      </c>
    </row>
    <row r="215" spans="1:12" x14ac:dyDescent="0.3">
      <c r="A215" s="7"/>
      <c r="B215" s="7"/>
      <c r="C215" s="7"/>
      <c r="D215" s="7"/>
      <c r="E215" s="7"/>
      <c r="F215" s="8"/>
      <c r="G215" s="8"/>
      <c r="H215" s="18"/>
      <c r="I215" s="11"/>
      <c r="J215" s="7" t="s">
        <v>554</v>
      </c>
      <c r="K215" s="13">
        <f t="shared" ca="1" si="13"/>
        <v>1.9369863013698629</v>
      </c>
      <c r="L215" s="14">
        <v>43295</v>
      </c>
    </row>
    <row r="216" spans="1:12" x14ac:dyDescent="0.3">
      <c r="A216" s="7" t="s">
        <v>555</v>
      </c>
      <c r="B216" s="7" t="s">
        <v>556</v>
      </c>
      <c r="C216" s="7" t="s">
        <v>557</v>
      </c>
      <c r="D216" s="7" t="s">
        <v>519</v>
      </c>
      <c r="E216" s="7" t="s">
        <v>16</v>
      </c>
      <c r="F216" s="8">
        <v>19355</v>
      </c>
      <c r="G216" s="8" t="s">
        <v>558</v>
      </c>
      <c r="H216" s="18" t="s">
        <v>559</v>
      </c>
      <c r="I216" s="11">
        <v>41487</v>
      </c>
      <c r="J216" s="20" t="s">
        <v>560</v>
      </c>
      <c r="K216" s="13">
        <f t="shared" ca="1" si="13"/>
        <v>11.265753424657534</v>
      </c>
      <c r="L216" s="14">
        <v>39890</v>
      </c>
    </row>
    <row r="217" spans="1:12" x14ac:dyDescent="0.3">
      <c r="A217" s="7"/>
      <c r="B217" s="7"/>
      <c r="C217" s="7"/>
      <c r="D217" s="7"/>
      <c r="E217" s="7"/>
      <c r="F217" s="8"/>
      <c r="G217" s="8"/>
      <c r="H217" s="18"/>
      <c r="I217" s="11"/>
      <c r="J217" s="7" t="s">
        <v>561</v>
      </c>
      <c r="K217" s="13">
        <f t="shared" ca="1" si="13"/>
        <v>4.9534246575342467</v>
      </c>
      <c r="L217" s="14">
        <v>42194</v>
      </c>
    </row>
    <row r="218" spans="1:12" x14ac:dyDescent="0.3">
      <c r="A218" s="19" t="s">
        <v>562</v>
      </c>
      <c r="B218" s="19" t="s">
        <v>563</v>
      </c>
      <c r="C218" s="19" t="s">
        <v>564</v>
      </c>
      <c r="D218" s="19" t="s">
        <v>62</v>
      </c>
      <c r="E218" s="19" t="s">
        <v>16</v>
      </c>
      <c r="F218" s="19">
        <v>19301</v>
      </c>
      <c r="G218" s="19" t="s">
        <v>565</v>
      </c>
      <c r="H218" s="19" t="s">
        <v>566</v>
      </c>
      <c r="I218" s="28">
        <v>42644</v>
      </c>
      <c r="J218" s="7" t="s">
        <v>143</v>
      </c>
      <c r="K218" s="13">
        <f t="shared" ca="1" si="13"/>
        <v>5.9397260273972599</v>
      </c>
      <c r="L218" s="14">
        <v>41834</v>
      </c>
    </row>
    <row r="219" spans="1:12" x14ac:dyDescent="0.3">
      <c r="A219" s="37"/>
      <c r="B219" s="37"/>
      <c r="C219" s="37"/>
      <c r="D219" s="37"/>
      <c r="E219" s="37"/>
      <c r="F219" s="37"/>
      <c r="G219" s="37"/>
      <c r="H219" s="37"/>
      <c r="I219" s="46"/>
      <c r="J219" s="19" t="s">
        <v>567</v>
      </c>
      <c r="K219" s="36">
        <f t="shared" ca="1" si="13"/>
        <v>3.5835616438356164</v>
      </c>
      <c r="L219" s="39">
        <v>42694</v>
      </c>
    </row>
  </sheetData>
  <conditionalFormatting sqref="H179">
    <cfRule type="notContainsBlanks" dxfId="0" priority="1">
      <formula>LEN(TRIM(H179))&gt;0</formula>
    </cfRule>
  </conditionalFormatting>
  <hyperlinks>
    <hyperlink ref="H46" r:id="rId1" xr:uid="{09363E77-644D-44E6-82CF-4F7AEDD27F8E}"/>
    <hyperlink ref="H81" r:id="rId2" xr:uid="{B37251B5-1C82-4EB7-AB87-E35AB9ECB10A}"/>
    <hyperlink ref="H159" r:id="rId3" xr:uid="{2F8A3185-F31A-4024-B5C9-D9DDBD081BB9}"/>
  </hyperlinks>
  <pageMargins left="0.7" right="0.7" top="0.75" bottom="0.75" header="0.3" footer="0.3"/>
  <pageSetup paperSize="5" orientation="landscape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B</dc:creator>
  <cp:lastModifiedBy>Susan Wendel</cp:lastModifiedBy>
  <cp:lastPrinted>2020-06-19T14:00:52Z</cp:lastPrinted>
  <dcterms:created xsi:type="dcterms:W3CDTF">2020-02-24T02:12:57Z</dcterms:created>
  <dcterms:modified xsi:type="dcterms:W3CDTF">2020-06-20T17:18:46Z</dcterms:modified>
</cp:coreProperties>
</file>