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-First Name ABC" sheetId="1" r:id="rId3"/>
  </sheets>
  <definedNames/>
  <calcPr/>
</workbook>
</file>

<file path=xl/sharedStrings.xml><?xml version="1.0" encoding="utf-8"?>
<sst xmlns="http://schemas.openxmlformats.org/spreadsheetml/2006/main" count="806" uniqueCount="586">
  <si>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</si>
  <si>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</si>
  <si>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</si>
  <si>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</si>
  <si>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</si>
  <si>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</si>
  <si>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</si>
  <si>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</si>
  <si>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</si>
  <si>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Children</t>
  </si>
  <si>
    <t>Ages</t>
  </si>
  <si>
    <t>Birthdays</t>
  </si>
  <si>
    <t>Abbey</t>
  </si>
  <si>
    <t>Stitzer</t>
  </si>
  <si>
    <t>13 Moores Road</t>
  </si>
  <si>
    <t>Malvern</t>
  </si>
  <si>
    <t>PA</t>
  </si>
  <si>
    <t>610-836-1841</t>
  </si>
  <si>
    <t>AEL82083@yahoo.com</t>
  </si>
  <si>
    <t>Claire</t>
  </si>
  <si>
    <t>Lydia</t>
  </si>
  <si>
    <t>Grace</t>
  </si>
  <si>
    <t>Alethea</t>
  </si>
  <si>
    <t>DiAngelus</t>
  </si>
  <si>
    <t>1305 Whispering Brooke Drive</t>
  </si>
  <si>
    <t>Newtown Square</t>
  </si>
  <si>
    <t>610-701-1341</t>
  </si>
  <si>
    <t>aletheadiangelus@gmail.com</t>
  </si>
  <si>
    <t>Chase</t>
  </si>
  <si>
    <t>Landyn</t>
  </si>
  <si>
    <t>Annabella</t>
  </si>
  <si>
    <t>Alexis</t>
  </si>
  <si>
    <t>Shaw</t>
  </si>
  <si>
    <t>3 Gingerwood Road</t>
  </si>
  <si>
    <t>484-433-0077</t>
  </si>
  <si>
    <t>Alexismadisonshaw@gmail.com</t>
  </si>
  <si>
    <t>Rory</t>
  </si>
  <si>
    <t>Emily</t>
  </si>
  <si>
    <t>Owen</t>
  </si>
  <si>
    <t>Allison</t>
  </si>
  <si>
    <t>Schryver</t>
  </si>
  <si>
    <t>2 Kerry Lane</t>
  </si>
  <si>
    <t>484-325-1481</t>
  </si>
  <si>
    <t>allison.spada6@gmail.com</t>
  </si>
  <si>
    <t>Cassidy</t>
  </si>
  <si>
    <t>Felicity</t>
  </si>
  <si>
    <t>Amanda</t>
  </si>
  <si>
    <t>Tatum</t>
  </si>
  <si>
    <t>143 S. Cedar Hollow Rd</t>
  </si>
  <si>
    <t>Paoli</t>
  </si>
  <si>
    <t>610-209-7772</t>
  </si>
  <si>
    <t>Tatum.amandat@gmail.com</t>
  </si>
  <si>
    <t>Kaylee</t>
  </si>
  <si>
    <t>Audrey</t>
  </si>
  <si>
    <t>Amy</t>
  </si>
  <si>
    <t>Capozzoli</t>
  </si>
  <si>
    <t>966 Plumsock Road</t>
  </si>
  <si>
    <t>610-368-7720</t>
  </si>
  <si>
    <t>scooter966@me.com</t>
  </si>
  <si>
    <t>Parker</t>
  </si>
  <si>
    <t>Lincoln</t>
  </si>
  <si>
    <t>April</t>
  </si>
  <si>
    <t>Shen</t>
  </si>
  <si>
    <t>22 Broad Leaf Trail</t>
  </si>
  <si>
    <t>301-979-1808</t>
  </si>
  <si>
    <t>Rijing.shen@gmail.com</t>
  </si>
  <si>
    <t>Jonathan</t>
  </si>
  <si>
    <t>George</t>
  </si>
  <si>
    <t>Bonnie</t>
  </si>
  <si>
    <t>Pluta</t>
  </si>
  <si>
    <t>15 Buttonwood Avenue</t>
  </si>
  <si>
    <t>610-804-1444</t>
  </si>
  <si>
    <t>bonniepluta@gmail.com</t>
  </si>
  <si>
    <t>Brianna</t>
  </si>
  <si>
    <t>Benjamin</t>
  </si>
  <si>
    <t>Mabel</t>
  </si>
  <si>
    <t>Caitlin</t>
  </si>
  <si>
    <t>Nikolayevsky</t>
  </si>
  <si>
    <t>217 Harvey Lane</t>
  </si>
  <si>
    <t>336-456-4853</t>
  </si>
  <si>
    <t>cnikolayevsky@gmail.com</t>
  </si>
  <si>
    <t>Andrew</t>
  </si>
  <si>
    <t>Liliana</t>
  </si>
  <si>
    <t>Candice</t>
  </si>
  <si>
    <t>Ouazzi</t>
  </si>
  <si>
    <t>30 Sugar Ridge Lane</t>
  </si>
  <si>
    <t>215-485-8972</t>
  </si>
  <si>
    <t xml:space="preserve">chynoski04@yahoo.com </t>
  </si>
  <si>
    <t>Samantha</t>
  </si>
  <si>
    <t>Kayla</t>
  </si>
  <si>
    <t>Mason</t>
  </si>
  <si>
    <t>Hudson</t>
  </si>
  <si>
    <t>Cara</t>
  </si>
  <si>
    <t>Rash</t>
  </si>
  <si>
    <t>114 Grubb Road</t>
  </si>
  <si>
    <t>781-258-9010</t>
  </si>
  <si>
    <t>cara.lynch@gmail.com</t>
  </si>
  <si>
    <t>Ben</t>
  </si>
  <si>
    <t>Mckenna</t>
  </si>
  <si>
    <t>Carissa</t>
  </si>
  <si>
    <t>Calderone</t>
  </si>
  <si>
    <t>369 Swedesford Road</t>
  </si>
  <si>
    <t>561-301-8095</t>
  </si>
  <si>
    <t>Carissa32485@gmail.com</t>
  </si>
  <si>
    <t>Violet</t>
  </si>
  <si>
    <t>Luke</t>
  </si>
  <si>
    <t>Caroline</t>
  </si>
  <si>
    <t>Stansbury</t>
  </si>
  <si>
    <t>6 Remington Lane</t>
  </si>
  <si>
    <t>610-999-7474</t>
  </si>
  <si>
    <t>csstansbury@gmail.com</t>
  </si>
  <si>
    <t>Evan</t>
  </si>
  <si>
    <t>Scarlett</t>
  </si>
  <si>
    <t>Carolyn</t>
  </si>
  <si>
    <t>Giardini</t>
  </si>
  <si>
    <t>136 Cricket Drive</t>
  </si>
  <si>
    <t>714-588-4162</t>
  </si>
  <si>
    <t>carolyn.rayle@yahoo.com</t>
  </si>
  <si>
    <t>Jacob</t>
  </si>
  <si>
    <t>Carrie</t>
  </si>
  <si>
    <t>Hemler</t>
  </si>
  <si>
    <t>93 Summit Road</t>
  </si>
  <si>
    <t>561-459-9035</t>
  </si>
  <si>
    <t>carriehemler@gmail.com</t>
  </si>
  <si>
    <t>Grant</t>
  </si>
  <si>
    <t>Madelyn</t>
  </si>
  <si>
    <t>Cassandra</t>
  </si>
  <si>
    <t>Mosmen</t>
  </si>
  <si>
    <t>10 Summit Road</t>
  </si>
  <si>
    <t>267-258-4485</t>
  </si>
  <si>
    <t>Mya</t>
  </si>
  <si>
    <t>4/16/10</t>
  </si>
  <si>
    <t>Dylan</t>
  </si>
  <si>
    <t>Blake</t>
  </si>
  <si>
    <t>Christina</t>
  </si>
  <si>
    <t>Vogt</t>
  </si>
  <si>
    <t>8 Devonshire Lane</t>
  </si>
  <si>
    <t>410-340-0944</t>
  </si>
  <si>
    <t>christinaewest@gmail.com</t>
  </si>
  <si>
    <t>Mila</t>
  </si>
  <si>
    <t>Liam</t>
  </si>
  <si>
    <t>Leo</t>
  </si>
  <si>
    <t>Colleen</t>
  </si>
  <si>
    <t>Fisher</t>
  </si>
  <si>
    <t>157 Summit Road</t>
  </si>
  <si>
    <t>484-885-3357</t>
  </si>
  <si>
    <t>colleenelaspina@gmail.com</t>
  </si>
  <si>
    <t>Cameron</t>
  </si>
  <si>
    <t>Courtney</t>
  </si>
  <si>
    <t>Healey</t>
  </si>
  <si>
    <t>26 Anthony Drive</t>
  </si>
  <si>
    <t>973-626-2317</t>
  </si>
  <si>
    <t>courtabourta@yahoo.com</t>
  </si>
  <si>
    <t>Weston</t>
  </si>
  <si>
    <t>Everett</t>
  </si>
  <si>
    <t>Cristina</t>
  </si>
  <si>
    <t>Hartley</t>
  </si>
  <si>
    <t>305 Sidley Road</t>
  </si>
  <si>
    <t>323-510-5863</t>
  </si>
  <si>
    <t>cristina.hartley@gmail.com</t>
  </si>
  <si>
    <t>Sophia</t>
  </si>
  <si>
    <t>David</t>
  </si>
  <si>
    <t>Cynthia</t>
  </si>
  <si>
    <t>Parthmer</t>
  </si>
  <si>
    <t>45 Creekside Lane #543</t>
  </si>
  <si>
    <t>949-244-7424</t>
  </si>
  <si>
    <t>cynthiaparthmer@gmail.com</t>
  </si>
  <si>
    <t>Ian</t>
  </si>
  <si>
    <t>Ella</t>
  </si>
  <si>
    <t>Daisy</t>
  </si>
  <si>
    <t>Rafetto</t>
  </si>
  <si>
    <t>67 Village Way</t>
  </si>
  <si>
    <t>610-733-5284</t>
  </si>
  <si>
    <t>dlrafetto@gmail.com</t>
  </si>
  <si>
    <t>Emma</t>
  </si>
  <si>
    <t>Colt</t>
  </si>
  <si>
    <t>Dana</t>
  </si>
  <si>
    <t>Badman</t>
  </si>
  <si>
    <t>21 Windsor Run</t>
  </si>
  <si>
    <t>484-432-1039</t>
  </si>
  <si>
    <t>missdcook@gmail.com</t>
  </si>
  <si>
    <t>Nathan</t>
  </si>
  <si>
    <t>Luzak</t>
  </si>
  <si>
    <t>4 School Lane</t>
  </si>
  <si>
    <t>610-506-6607</t>
  </si>
  <si>
    <t>dana.luzak@gmail.com</t>
  </si>
  <si>
    <t>Isabella</t>
  </si>
  <si>
    <t>Jackson</t>
  </si>
  <si>
    <t>Alessandrina</t>
  </si>
  <si>
    <t>Dorothy</t>
  </si>
  <si>
    <t>Gill</t>
  </si>
  <si>
    <t>6 Berrywood Road</t>
  </si>
  <si>
    <t>410-458-8949</t>
  </si>
  <si>
    <t>d.super.gill@gmail.com</t>
  </si>
  <si>
    <t>Patrick</t>
  </si>
  <si>
    <t>James</t>
  </si>
  <si>
    <t>Dyandra</t>
  </si>
  <si>
    <t>Kelican</t>
  </si>
  <si>
    <t>798 Trout Run Drive</t>
  </si>
  <si>
    <t>570-220-2182</t>
  </si>
  <si>
    <t>dykelican@gmail.com</t>
  </si>
  <si>
    <t>Graham</t>
  </si>
  <si>
    <t>Eileen</t>
  </si>
  <si>
    <t>Dougherty</t>
  </si>
  <si>
    <t>34 Ashlawn Circle</t>
  </si>
  <si>
    <t>267-254-9460</t>
  </si>
  <si>
    <t>eileenkelly1@hotmail.com</t>
  </si>
  <si>
    <t>Eliza</t>
  </si>
  <si>
    <t>Quinn</t>
  </si>
  <si>
    <t>Erica</t>
  </si>
  <si>
    <t>Cline Reading</t>
  </si>
  <si>
    <t>133 Margaret Lane</t>
  </si>
  <si>
    <t>ericarae78@gmail.com</t>
  </si>
  <si>
    <t>Charlotte</t>
  </si>
  <si>
    <t>Mitchell</t>
  </si>
  <si>
    <t>Erin</t>
  </si>
  <si>
    <t>Gresh</t>
  </si>
  <si>
    <t>21 North Cedar Hollow Road</t>
  </si>
  <si>
    <t>717-799-4413</t>
  </si>
  <si>
    <t>emgresh@hotmail.com</t>
  </si>
  <si>
    <t>Genevieve</t>
  </si>
  <si>
    <t>Eloise</t>
  </si>
  <si>
    <t>Tedesco</t>
  </si>
  <si>
    <t>4 Collegeview Drive</t>
  </si>
  <si>
    <t>610-761-9344</t>
  </si>
  <si>
    <t>ebsharer@gmail.com</t>
  </si>
  <si>
    <t>Henry</t>
  </si>
  <si>
    <t>Evelyn</t>
  </si>
  <si>
    <t>Wolf</t>
  </si>
  <si>
    <t>16 Ridge Road</t>
  </si>
  <si>
    <t>570-872-4804</t>
  </si>
  <si>
    <t>erinleewolf@gmail.com</t>
  </si>
  <si>
    <t>Teah</t>
  </si>
  <si>
    <t>Frain</t>
  </si>
  <si>
    <t>37 Lloyd Avenue</t>
  </si>
  <si>
    <t>610-506-6889</t>
  </si>
  <si>
    <t>gracefrain@gmail.com</t>
  </si>
  <si>
    <t>Artie</t>
  </si>
  <si>
    <t>Charles</t>
  </si>
  <si>
    <t>Heather</t>
  </si>
  <si>
    <t>Cecco</t>
  </si>
  <si>
    <t>29 Ridge Road</t>
  </si>
  <si>
    <t>484-947-6092</t>
  </si>
  <si>
    <t>hcecco@gmail.com</t>
  </si>
  <si>
    <t>Carly</t>
  </si>
  <si>
    <t>heather@heathercecco.com</t>
  </si>
  <si>
    <t>Natalie</t>
  </si>
  <si>
    <t>Trevor</t>
  </si>
  <si>
    <t>Connor</t>
  </si>
  <si>
    <t>Jamie</t>
  </si>
  <si>
    <t>Sindell</t>
  </si>
  <si>
    <t>10 Chowning Drive</t>
  </si>
  <si>
    <t>914-522-0627</t>
  </si>
  <si>
    <t>msjamiesondra@aol.com</t>
  </si>
  <si>
    <t>Jordana</t>
  </si>
  <si>
    <t>Juliette</t>
  </si>
  <si>
    <t>Jenna</t>
  </si>
  <si>
    <t>Mitros</t>
  </si>
  <si>
    <t>1304 Whispering Brooke Drive</t>
  </si>
  <si>
    <t>Newtown Sq</t>
  </si>
  <si>
    <t>610-731-4602</t>
  </si>
  <si>
    <t>jennamitros@gmail.com</t>
  </si>
  <si>
    <t>Sofia</t>
  </si>
  <si>
    <t>Jennifer</t>
  </si>
  <si>
    <t>DeSanto</t>
  </si>
  <si>
    <t>610-908-4012</t>
  </si>
  <si>
    <t>Joseph</t>
  </si>
  <si>
    <t>William</t>
  </si>
  <si>
    <t>Garofano</t>
  </si>
  <si>
    <t>6 Kings Circle</t>
  </si>
  <si>
    <t>215-964-7352</t>
  </si>
  <si>
    <t>jenniferacantwell@gmail.com</t>
  </si>
  <si>
    <t>Mary</t>
  </si>
  <si>
    <t>Lizzy</t>
  </si>
  <si>
    <t>Maggie</t>
  </si>
  <si>
    <t>Murphy</t>
  </si>
  <si>
    <t>107 Mountain Laurel Ln</t>
  </si>
  <si>
    <t>610-420-5959</t>
  </si>
  <si>
    <t>jennyhoward@hotmail.com</t>
  </si>
  <si>
    <t>Brigid</t>
  </si>
  <si>
    <t>Karen</t>
  </si>
  <si>
    <t>Butow</t>
  </si>
  <si>
    <t>322 E. Broad Street</t>
  </si>
  <si>
    <t>631-513-6029</t>
  </si>
  <si>
    <t>karen.gollins@gmail.com</t>
  </si>
  <si>
    <t>Madeline</t>
  </si>
  <si>
    <t>Jack</t>
  </si>
  <si>
    <t>Coyne</t>
  </si>
  <si>
    <t>213 Quarry Point Road</t>
  </si>
  <si>
    <t>610-937-1269</t>
  </si>
  <si>
    <t>kcoyne103@gmail.com</t>
  </si>
  <si>
    <t>Tommy</t>
  </si>
  <si>
    <t>Marcie</t>
  </si>
  <si>
    <t>Kate</t>
  </si>
  <si>
    <t>Barbato</t>
  </si>
  <si>
    <t>934 Aronimink Drive</t>
  </si>
  <si>
    <t>484-883-1192</t>
  </si>
  <si>
    <t>kbarbato1231@gmail.com</t>
  </si>
  <si>
    <t>Luca</t>
  </si>
  <si>
    <t>Barnes</t>
  </si>
  <si>
    <t>8 Clearview Road</t>
  </si>
  <si>
    <t>610-781-8585</t>
  </si>
  <si>
    <t>kew37@hotmail.com</t>
  </si>
  <si>
    <t>Amelia</t>
  </si>
  <si>
    <t>Jimmy</t>
  </si>
  <si>
    <t>Joey</t>
  </si>
  <si>
    <t>Pettit</t>
  </si>
  <si>
    <t>28 Saddlebrook Lane</t>
  </si>
  <si>
    <t>Phoeonixville</t>
  </si>
  <si>
    <t>949-412-2840</t>
  </si>
  <si>
    <t>katherinepettit@gmail.com</t>
  </si>
  <si>
    <t>Olivia</t>
  </si>
  <si>
    <t>Kelly</t>
  </si>
  <si>
    <t>Hagopian</t>
  </si>
  <si>
    <t>306 Sidley Road</t>
  </si>
  <si>
    <t>215-317-3814</t>
  </si>
  <si>
    <t>kelly.klipert@gmail.com</t>
  </si>
  <si>
    <t>Leah</t>
  </si>
  <si>
    <t>Kimberly</t>
  </si>
  <si>
    <t>Hoover-Frey</t>
  </si>
  <si>
    <t>6 Ridgewood Drive</t>
  </si>
  <si>
    <t>484-318-8198 H</t>
  </si>
  <si>
    <t>hooverkd@gmail.com</t>
  </si>
  <si>
    <t>215-990-6244 C</t>
  </si>
  <si>
    <t>Simone</t>
  </si>
  <si>
    <t>Kristen</t>
  </si>
  <si>
    <t>Southmayd</t>
  </si>
  <si>
    <t>326 E Broad St</t>
  </si>
  <si>
    <t>757-218-6353</t>
  </si>
  <si>
    <t>kpsouthmayd@gmail.com</t>
  </si>
  <si>
    <t>Georgia</t>
  </si>
  <si>
    <t>Kristin</t>
  </si>
  <si>
    <t>LaMotta</t>
  </si>
  <si>
    <t>102 Mountain Laurel Lane</t>
  </si>
  <si>
    <t>610-240-4787</t>
  </si>
  <si>
    <t>12/17/09</t>
  </si>
  <si>
    <t>10/22/11</t>
  </si>
  <si>
    <t>Miles</t>
  </si>
  <si>
    <t>Laura</t>
  </si>
  <si>
    <t>Howard</t>
  </si>
  <si>
    <t>15 Cobblestone Drive</t>
  </si>
  <si>
    <t>484-678-7582</t>
  </si>
  <si>
    <t>Laura_egbert@yahoo.com</t>
  </si>
  <si>
    <t>Lucas</t>
  </si>
  <si>
    <t>Lindsay</t>
  </si>
  <si>
    <t>Gehret</t>
  </si>
  <si>
    <t>7 Sugarbrook Lane</t>
  </si>
  <si>
    <t>917-747-7579</t>
  </si>
  <si>
    <t>lindsadair@gmail.com</t>
  </si>
  <si>
    <t>Chloe</t>
  </si>
  <si>
    <t>Ellie</t>
  </si>
  <si>
    <t>Liz</t>
  </si>
  <si>
    <t>Coetzee</t>
  </si>
  <si>
    <t>215-880-2291</t>
  </si>
  <si>
    <t>liz.coetzee@verizon.net</t>
  </si>
  <si>
    <t>Anna</t>
  </si>
  <si>
    <t>Maia</t>
  </si>
  <si>
    <t>Kadjeski</t>
  </si>
  <si>
    <t>120 Margaret Lane</t>
  </si>
  <si>
    <t>484-719-7466</t>
  </si>
  <si>
    <t>Elizabeth.kadjeski@gmail.com</t>
  </si>
  <si>
    <t>Adam</t>
  </si>
  <si>
    <t>McLaughlin</t>
  </si>
  <si>
    <t>218 Channing Ave</t>
  </si>
  <si>
    <t>610-416-4507</t>
  </si>
  <si>
    <t>liz.i.mclaughlin@gmail.com</t>
  </si>
  <si>
    <t>Leonie</t>
  </si>
  <si>
    <t>Isabel</t>
  </si>
  <si>
    <t>Lorin</t>
  </si>
  <si>
    <t>Wolfe</t>
  </si>
  <si>
    <t>242 Paoli Pike</t>
  </si>
  <si>
    <t>484-318-6915</t>
  </si>
  <si>
    <t>Lorin.cassidy@gmail.com</t>
  </si>
  <si>
    <t>Wesley</t>
  </si>
  <si>
    <t>Lorin.wolfe@wolfeauto.com</t>
  </si>
  <si>
    <t>Ava</t>
  </si>
  <si>
    <t>Lynda</t>
  </si>
  <si>
    <t>Klebanoff</t>
  </si>
  <si>
    <t>500 Sapphire Drive</t>
  </si>
  <si>
    <t>610-283-1269</t>
  </si>
  <si>
    <t>lynda.klebanoff@gmail.com</t>
  </si>
  <si>
    <t>Hadley</t>
  </si>
  <si>
    <t>Emerson</t>
  </si>
  <si>
    <t>Magali</t>
  </si>
  <si>
    <t>Girerd</t>
  </si>
  <si>
    <t>20 Duffryn Avenue</t>
  </si>
  <si>
    <t>610-392-9458</t>
  </si>
  <si>
    <t>magali.girerd@yahoo.fr</t>
  </si>
  <si>
    <t>Alix</t>
  </si>
  <si>
    <t>Augustin</t>
  </si>
  <si>
    <t>Meghan</t>
  </si>
  <si>
    <t>Ellis Stanisz</t>
  </si>
  <si>
    <t>37 Chetwynd Road</t>
  </si>
  <si>
    <t>267-701-4970</t>
  </si>
  <si>
    <t>ellis.meghan@gmail.com</t>
  </si>
  <si>
    <t>Matthew</t>
  </si>
  <si>
    <t>Force</t>
  </si>
  <si>
    <t>245 Paoli PIke</t>
  </si>
  <si>
    <t>860-573-5745</t>
  </si>
  <si>
    <t>meghan234@gmail.com</t>
  </si>
  <si>
    <t>Lily</t>
  </si>
  <si>
    <t>Werner</t>
  </si>
  <si>
    <t>10 Queens Ave</t>
  </si>
  <si>
    <t>978-790-8484</t>
  </si>
  <si>
    <t>meghanwerner90@gmail.com</t>
  </si>
  <si>
    <t>Elliot</t>
  </si>
  <si>
    <t>Melissa</t>
  </si>
  <si>
    <t>Matthy</t>
  </si>
  <si>
    <t>9 Waters Road</t>
  </si>
  <si>
    <t>610-308-4995</t>
  </si>
  <si>
    <t>mzarabba@gmail.com</t>
  </si>
  <si>
    <t>Carsen</t>
  </si>
  <si>
    <t>Tanner</t>
  </si>
  <si>
    <t>Myles</t>
  </si>
  <si>
    <t>Sugzdinis</t>
  </si>
  <si>
    <t>25 Kings Circle</t>
  </si>
  <si>
    <t>302-229-3535</t>
  </si>
  <si>
    <t>MelissaSugzdinis@hotmail.com</t>
  </si>
  <si>
    <t>Logan</t>
  </si>
  <si>
    <t>Carter</t>
  </si>
  <si>
    <t>Stanley</t>
  </si>
  <si>
    <t>2 Whisper Lane</t>
  </si>
  <si>
    <t>530-448-4882</t>
  </si>
  <si>
    <t>melissa.r.stanley@hotmail.com</t>
  </si>
  <si>
    <t>River</t>
  </si>
  <si>
    <t>Melody</t>
  </si>
  <si>
    <t>Battista</t>
  </si>
  <si>
    <t>121 Green Street</t>
  </si>
  <si>
    <t>717-201-6980</t>
  </si>
  <si>
    <t>melody.battista@gmail.com</t>
  </si>
  <si>
    <t>Alex</t>
  </si>
  <si>
    <t>Nathanial</t>
  </si>
  <si>
    <t>Michele</t>
  </si>
  <si>
    <t>Legnini</t>
  </si>
  <si>
    <t>180 Grubb Road</t>
  </si>
  <si>
    <t>484-686-8182</t>
  </si>
  <si>
    <t>mmlegnini@gmail.com</t>
  </si>
  <si>
    <t>Sylvia</t>
  </si>
  <si>
    <t>Ada</t>
  </si>
  <si>
    <t>Michelle</t>
  </si>
  <si>
    <t>McLain Troha</t>
  </si>
  <si>
    <t>8 Lantern Lane</t>
  </si>
  <si>
    <t>215-783-7880</t>
  </si>
  <si>
    <t>Brooklyn</t>
  </si>
  <si>
    <t>8/25/08</t>
  </si>
  <si>
    <t>Aubrey</t>
  </si>
  <si>
    <t>Nadia</t>
  </si>
  <si>
    <t>DeHart</t>
  </si>
  <si>
    <t>1 Old Barn Lane</t>
  </si>
  <si>
    <t>nadiadehart928@gmail.com</t>
  </si>
  <si>
    <t>Anika</t>
  </si>
  <si>
    <t>Spencer</t>
  </si>
  <si>
    <t xml:space="preserve">Henry </t>
  </si>
  <si>
    <t>Vivian</t>
  </si>
  <si>
    <t>DiTullio</t>
  </si>
  <si>
    <t>216 Green Valley Rd</t>
  </si>
  <si>
    <t>Exton</t>
  </si>
  <si>
    <t>610-742-3684</t>
  </si>
  <si>
    <t>natalie.avioli@gmail.com</t>
  </si>
  <si>
    <t>Nick</t>
  </si>
  <si>
    <t>Kara</t>
  </si>
  <si>
    <t>Katelyn</t>
  </si>
  <si>
    <t>Nicole</t>
  </si>
  <si>
    <t>Nowaczyk</t>
  </si>
  <si>
    <t>26 Glen Loch Way</t>
  </si>
  <si>
    <t>484-885-9677</t>
  </si>
  <si>
    <t>nkn622@gmail.com</t>
  </si>
  <si>
    <t xml:space="preserve"> </t>
  </si>
  <si>
    <t>Ryan</t>
  </si>
  <si>
    <t>Ondraya</t>
  </si>
  <si>
    <t>Brancato</t>
  </si>
  <si>
    <t>14 Kates Glen</t>
  </si>
  <si>
    <t>610-745-1266</t>
  </si>
  <si>
    <t>ondraya@gmail.com</t>
  </si>
  <si>
    <t>Avery</t>
  </si>
  <si>
    <t>Juliana</t>
  </si>
  <si>
    <t>Rachel</t>
  </si>
  <si>
    <t>Daniels</t>
  </si>
  <si>
    <t>3086 Merlin Rd</t>
  </si>
  <si>
    <t>Chester Springs</t>
  </si>
  <si>
    <t>610-306-7987</t>
  </si>
  <si>
    <t>Rachelpummell@hotmail.co.uk</t>
  </si>
  <si>
    <t>Rebeca</t>
  </si>
  <si>
    <t>Santaolalla</t>
  </si>
  <si>
    <t>632 Quarry Point Rd</t>
  </si>
  <si>
    <t>305-790-6003</t>
  </si>
  <si>
    <t>rsanta33@gmail.com</t>
  </si>
  <si>
    <t>Demi</t>
  </si>
  <si>
    <t>Rebecca</t>
  </si>
  <si>
    <t>Kurth</t>
  </si>
  <si>
    <t>39 Ashtree Lane</t>
  </si>
  <si>
    <t>571-218-2193</t>
  </si>
  <si>
    <t>rhkurth@gmail.com</t>
  </si>
  <si>
    <t>Shade</t>
  </si>
  <si>
    <t>517 S Atwater Drive</t>
  </si>
  <si>
    <t>317-820-7311</t>
  </si>
  <si>
    <t>rshade25@yahoo.com</t>
  </si>
  <si>
    <t>Anneliese</t>
  </si>
  <si>
    <t>Sandra</t>
  </si>
  <si>
    <t>Casselli</t>
  </si>
  <si>
    <t>117 Gable Road</t>
  </si>
  <si>
    <t>484-364-7375</t>
  </si>
  <si>
    <t>casselli2016@gmail.com</t>
  </si>
  <si>
    <t>Sara</t>
  </si>
  <si>
    <t>Bierwerth</t>
  </si>
  <si>
    <t>4 Waters Rd</t>
  </si>
  <si>
    <t>320-309-2376</t>
  </si>
  <si>
    <t>sara.bierwerth@gmail.com</t>
  </si>
  <si>
    <t>Layla</t>
  </si>
  <si>
    <t>Cecilia</t>
  </si>
  <si>
    <t>Sarah</t>
  </si>
  <si>
    <t>Heagey</t>
  </si>
  <si>
    <t>11 Sycamore Circle</t>
  </si>
  <si>
    <t>484-919-2378</t>
  </si>
  <si>
    <t>sarahrachel25@gmail.com</t>
  </si>
  <si>
    <t xml:space="preserve">Everett </t>
  </si>
  <si>
    <t>Layton</t>
  </si>
  <si>
    <t>Lyndley</t>
  </si>
  <si>
    <t>Sheila</t>
  </si>
  <si>
    <t>Crawford</t>
  </si>
  <si>
    <t>3 Berrywood Road</t>
  </si>
  <si>
    <t>773-315-5518</t>
  </si>
  <si>
    <t>Sheilacrawford22@gmail.com</t>
  </si>
  <si>
    <t>Mike</t>
  </si>
  <si>
    <t>Stephanie</t>
  </si>
  <si>
    <t>5 Greenstone Way</t>
  </si>
  <si>
    <t>908-307-6141</t>
  </si>
  <si>
    <t>stephaniebrookedougherty@gmail.com</t>
  </si>
  <si>
    <t>Kennedy</t>
  </si>
  <si>
    <t>Madison</t>
  </si>
  <si>
    <t>Gunderson</t>
  </si>
  <si>
    <t>7 Morris Lane</t>
  </si>
  <si>
    <t xml:space="preserve">Malvern </t>
  </si>
  <si>
    <t>484-320-8640 H</t>
  </si>
  <si>
    <t>484-222-1566 C</t>
  </si>
  <si>
    <t>Will</t>
  </si>
  <si>
    <t>Welsh</t>
  </si>
  <si>
    <t>64 Carol Lane</t>
  </si>
  <si>
    <t>610-316-0090</t>
  </si>
  <si>
    <t>stephaniewelsh64@gmail.com</t>
  </si>
  <si>
    <t>Elaina</t>
  </si>
  <si>
    <t>Nicolette</t>
  </si>
  <si>
    <t>Susan</t>
  </si>
  <si>
    <t>Wendel</t>
  </si>
  <si>
    <t>137 S Cedar Hollow Road</t>
  </si>
  <si>
    <t>484-905-2466</t>
  </si>
  <si>
    <t>susan.wendel@gmail.com</t>
  </si>
  <si>
    <t>Thomas</t>
  </si>
  <si>
    <t>Suzie</t>
  </si>
  <si>
    <t>Clancy</t>
  </si>
  <si>
    <t>23 Collegeview Road</t>
  </si>
  <si>
    <t>484-888-5913</t>
  </si>
  <si>
    <t>Tamar</t>
  </si>
  <si>
    <t>Miller</t>
  </si>
  <si>
    <t>85 Spring Rd</t>
  </si>
  <si>
    <t>610-348-2481</t>
  </si>
  <si>
    <t>tamar.derderian@gmail.com</t>
  </si>
  <si>
    <t>Brycen</t>
  </si>
  <si>
    <t>Teagan</t>
  </si>
  <si>
    <t>Tara</t>
  </si>
  <si>
    <t>Pellini</t>
  </si>
  <si>
    <t>16 Clover Mill Lane</t>
  </si>
  <si>
    <t>610 416-4992</t>
  </si>
  <si>
    <t>10/28/10</t>
  </si>
  <si>
    <t>Kelsey</t>
  </si>
  <si>
    <t>Edwards</t>
  </si>
  <si>
    <t>14 Thayer Drive</t>
  </si>
  <si>
    <t>610-329-8027</t>
  </si>
  <si>
    <t>TheEds2013@gmail.com</t>
  </si>
  <si>
    <t>Shane</t>
  </si>
  <si>
    <t>Sloane</t>
  </si>
  <si>
    <t>Smyth</t>
  </si>
  <si>
    <t>Tasha</t>
  </si>
  <si>
    <t>Gibbons</t>
  </si>
  <si>
    <t>12 Pickwick Lane</t>
  </si>
  <si>
    <t>215-833-9147</t>
  </si>
  <si>
    <t>tashagibbons1@hotmail.com</t>
  </si>
  <si>
    <t>Noah</t>
  </si>
  <si>
    <t>Ethan</t>
  </si>
  <si>
    <t>Veronika</t>
  </si>
  <si>
    <t>Paluch</t>
  </si>
  <si>
    <t>25 Wistar Road</t>
  </si>
  <si>
    <t>215-554-4922</t>
  </si>
  <si>
    <t>Veronika.ann.paluch@gmail.com</t>
  </si>
  <si>
    <t>Eleanor</t>
  </si>
  <si>
    <t>As of 1/29/19-85 members plus one nanny Lindsay Dillon = 86 on Facebook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</si>
</sst>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&quot;/&quot;yyyy"/>
    <numFmt numFmtId="165" formatCode="#,##0.0"/>
    <numFmt numFmtId="166" formatCode="m/d/yy"/>
    <numFmt numFmtId="167" formatCode="m/d/yyyy"/>
    <numFmt numFmtId="168" formatCode="m/yyyy"/>
    <numFmt numFmtId="169" formatCode="0.0"/>
  </numFmts>
  <fonts count="28">
    <font>
      <sz val="10.0"/>
      <color rgb="FF000000"/>
      <name val="Arial"/>
    </font>
    <font>
      <b/>
      <sz val="10.0"/>
    </font>
    <font>
      <sz val="10.0"/>
    </font>
    <font>
      <sz val="10.0"/>
      <color rgb="FF2A2A2A"/>
    </font>
    <font>
      <sz val="9.0"/>
    </font>
    <font>
      <color rgb="FF1C1E21"/>
      <name val="Arial"/>
    </font>
    <font>
      <sz val="10.0"/>
      <color rgb="FF1D2129"/>
      <name val="Arial"/>
    </font>
    <font/>
    <font>
      <u/>
      <sz val="10.0"/>
      <color rgb="FF0000FF"/>
    </font>
    <font>
      <u/>
      <sz val="10.0"/>
      <color rgb="FF0563C1"/>
    </font>
    <font>
      <u/>
      <sz val="10.0"/>
      <color rgb="FF0563C1"/>
    </font>
    <font>
      <u/>
      <sz val="10.0"/>
      <color rgb="FF0563C1"/>
    </font>
    <font>
      <u/>
      <sz val="10.0"/>
      <color rgb="FF0563C1"/>
    </font>
    <font>
      <name val="Arial"/>
    </font>
    <font>
      <u/>
      <color rgb="FF0563C1"/>
      <name val="Arial"/>
    </font>
    <font>
      <color rgb="FF0563C1"/>
      <name val="Arial"/>
    </font>
    <font>
      <sz val="10.0"/>
      <color rgb="FF0000FF"/>
    </font>
    <font>
      <u/>
      <sz val="10.0"/>
      <color rgb="FF0563C1"/>
    </font>
    <font>
      <u/>
      <sz val="10.0"/>
      <color rgb="FF0563C1"/>
    </font>
    <font>
      <sz val="11.0"/>
      <color rgb="FF1D2129"/>
      <name val="Helvetica"/>
    </font>
    <font>
      <u/>
      <sz val="10.0"/>
      <color rgb="FF0000FF"/>
    </font>
    <font>
      <sz val="10.0"/>
      <color rgb="FF0563C1"/>
    </font>
    <font>
      <sz val="10.0"/>
      <color rgb="FF2A2A2A"/>
      <name val="Arial"/>
    </font>
    <font>
      <sz val="11.0"/>
      <color rgb="FF000000"/>
      <name val="Calibri"/>
    </font>
    <font>
      <sz val="10.0"/>
      <color rgb="FF000000"/>
    </font>
    <font>
      <u/>
      <sz val="10.0"/>
      <color rgb="FF0000FF"/>
    </font>
    <font>
      <color rgb="FF222222"/>
      <name val="Roboto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2F3F5"/>
        <bgColor rgb="FFF2F3F5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</border>
    <border>
      <right style="thin">
        <color rgb="FF000000"/>
      </right>
      <bottom style="thin">
        <color rgb="FFCCCCCC"/>
      </bottom>
    </border>
    <border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000000"/>
      </right>
      <bottom style="thin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9D9D9"/>
      </bottom>
    </border>
    <border>
      <right style="thin">
        <color rgb="FF000000"/>
      </right>
      <top style="thin">
        <color rgb="FF000000"/>
      </top>
      <bottom style="thin">
        <color rgb="FFD9D9D9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</borders>
  <cellStyleXfs count="1">
    <xf borderId="0" fillId="0" fontId="0" numFmtId="0" applyAlignment="1" applyFont="1"/>
  </cellStyleXfs>
  <cellXfs count="3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0"/>
    </xf>
    <xf borderId="2" fillId="0" fontId="1" numFmtId="0" xfId="0" applyAlignment="1" applyBorder="1" applyFont="1">
      <alignment shrinkToFit="0" wrapText="0"/>
    </xf>
    <xf borderId="3" fillId="0" fontId="1" numFmtId="0" xfId="0" applyAlignment="1" applyBorder="1" applyFont="1">
      <alignment shrinkToFit="0" wrapText="0"/>
    </xf>
    <xf borderId="3" fillId="0" fontId="1" numFmtId="0" xfId="0" applyAlignment="1" applyBorder="1" applyFont="1">
      <alignment horizontal="left" shrinkToFit="0" wrapText="0"/>
    </xf>
    <xf borderId="2" fillId="0" fontId="1" numFmtId="0" xfId="0" applyAlignment="1" applyBorder="1" applyFont="1">
      <alignment horizontal="left" shrinkToFit="0" wrapText="0"/>
    </xf>
    <xf borderId="2" fillId="0" fontId="1" numFmtId="0" xfId="0" applyAlignment="1" applyBorder="1" applyFont="1">
      <alignment shrinkToFit="0" wrapText="0"/>
    </xf>
    <xf borderId="2" fillId="0" fontId="1" numFmtId="164" xfId="0" applyAlignment="1" applyBorder="1" applyFont="1" applyNumberFormat="1">
      <alignment horizontal="center" shrinkToFit="0" wrapText="0"/>
    </xf>
    <xf borderId="2" fillId="0" fontId="1" numFmtId="0" xfId="0" applyAlignment="1" applyBorder="1" applyFont="1">
      <alignment horizontal="center" shrinkToFit="0" vertical="top" wrapText="0"/>
    </xf>
    <xf borderId="2" fillId="0" fontId="1" numFmtId="0" xfId="0" applyAlignment="1" applyBorder="1" applyFont="1">
      <alignment horizontal="center" shrinkToFit="0" wrapText="0"/>
    </xf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readingOrder="0" vertical="top"/>
    </xf>
    <xf borderId="5" fillId="0" fontId="2" numFmtId="0" xfId="0" applyAlignment="1" applyBorder="1" applyFont="1">
      <alignment readingOrder="0" vertical="top"/>
    </xf>
    <xf borderId="5" fillId="0" fontId="2" numFmtId="0" xfId="0" applyAlignment="1" applyBorder="1" applyFont="1">
      <alignment horizontal="left" readingOrder="0" vertical="top"/>
    </xf>
    <xf borderId="5" fillId="0" fontId="3" numFmtId="0" xfId="0" applyAlignment="1" applyBorder="1" applyFont="1">
      <alignment horizontal="left" readingOrder="0" shrinkToFit="0" vertical="top" wrapText="0"/>
    </xf>
    <xf borderId="5" fillId="0" fontId="2" numFmtId="0" xfId="0" applyAlignment="1" applyBorder="1" applyFont="1">
      <alignment horizontal="left" readingOrder="0" shrinkToFit="0" wrapText="0"/>
    </xf>
    <xf borderId="5" fillId="0" fontId="2" numFmtId="164" xfId="0" applyAlignment="1" applyBorder="1" applyFont="1" applyNumberFormat="1">
      <alignment horizontal="center" readingOrder="0" vertical="top"/>
    </xf>
    <xf borderId="4" fillId="0" fontId="3" numFmtId="0" xfId="0" applyAlignment="1" applyBorder="1" applyFont="1">
      <alignment readingOrder="0" shrinkToFit="0" vertical="top" wrapText="0"/>
    </xf>
    <xf borderId="5" fillId="0" fontId="2" numFmtId="165" xfId="0" applyAlignment="1" applyBorder="1" applyFont="1" applyNumberFormat="1">
      <alignment horizontal="center" vertical="top"/>
    </xf>
    <xf borderId="5" fillId="0" fontId="2" numFmtId="166" xfId="0" applyAlignment="1" applyBorder="1" applyFont="1" applyNumberFormat="1">
      <alignment horizontal="center" readingOrder="0" vertical="top"/>
    </xf>
    <xf borderId="6" fillId="0" fontId="2" numFmtId="0" xfId="0" applyAlignment="1" applyBorder="1" applyFont="1">
      <alignment readingOrder="0" vertical="top"/>
    </xf>
    <xf borderId="7" fillId="0" fontId="2" numFmtId="0" xfId="0" applyAlignment="1" applyBorder="1" applyFont="1">
      <alignment readingOrder="0" vertical="top"/>
    </xf>
    <xf borderId="7" fillId="0" fontId="2" numFmtId="0" xfId="0" applyAlignment="1" applyBorder="1" applyFont="1">
      <alignment horizontal="left" readingOrder="0" vertical="top"/>
    </xf>
    <xf borderId="7" fillId="0" fontId="3" numFmtId="0" xfId="0" applyAlignment="1" applyBorder="1" applyFont="1">
      <alignment horizontal="left" readingOrder="0" shrinkToFit="0" vertical="top" wrapText="0"/>
    </xf>
    <xf borderId="7" fillId="0" fontId="2" numFmtId="0" xfId="0" applyAlignment="1" applyBorder="1" applyFont="1">
      <alignment horizontal="left" readingOrder="0" shrinkToFit="0" wrapText="0"/>
    </xf>
    <xf borderId="7" fillId="0" fontId="2" numFmtId="164" xfId="0" applyAlignment="1" applyBorder="1" applyFont="1" applyNumberFormat="1">
      <alignment horizontal="center" readingOrder="0" vertical="top"/>
    </xf>
    <xf borderId="6" fillId="0" fontId="3" numFmtId="0" xfId="0" applyAlignment="1" applyBorder="1" applyFont="1">
      <alignment readingOrder="0" shrinkToFit="0" vertical="top" wrapText="0"/>
    </xf>
    <xf borderId="7" fillId="0" fontId="2" numFmtId="165" xfId="0" applyAlignment="1" applyBorder="1" applyFont="1" applyNumberFormat="1">
      <alignment horizontal="center" vertical="top"/>
    </xf>
    <xf borderId="7" fillId="0" fontId="2" numFmtId="166" xfId="0" applyAlignment="1" applyBorder="1" applyFont="1" applyNumberFormat="1">
      <alignment horizontal="center" readingOrder="0" vertical="top"/>
    </xf>
    <xf borderId="7" fillId="0" fontId="4" numFmtId="0" xfId="0" applyAlignment="1" applyBorder="1" applyFont="1">
      <alignment readingOrder="0" vertical="top"/>
    </xf>
    <xf borderId="4" fillId="0" fontId="4" numFmtId="0" xfId="0" applyAlignment="1" applyBorder="1" applyFont="1">
      <alignment readingOrder="0" vertical="top"/>
    </xf>
    <xf borderId="4" fillId="0" fontId="2" numFmtId="0" xfId="0" applyAlignment="1" applyBorder="1" applyFont="1">
      <alignment horizontal="left" readingOrder="0" vertical="top"/>
    </xf>
    <xf borderId="4" fillId="0" fontId="3" numFmtId="0" xfId="0" applyAlignment="1" applyBorder="1" applyFont="1">
      <alignment horizontal="left" readingOrder="0" shrinkToFit="0" vertical="top" wrapText="0"/>
    </xf>
    <xf borderId="4" fillId="0" fontId="2" numFmtId="0" xfId="0" applyAlignment="1" applyBorder="1" applyFont="1">
      <alignment horizontal="left" readingOrder="0" shrinkToFit="0" wrapText="0"/>
    </xf>
    <xf borderId="4" fillId="0" fontId="2" numFmtId="164" xfId="0" applyAlignment="1" applyBorder="1" applyFont="1" applyNumberFormat="1">
      <alignment horizontal="center" readingOrder="0" vertical="top"/>
    </xf>
    <xf borderId="4" fillId="0" fontId="2" numFmtId="165" xfId="0" applyAlignment="1" applyBorder="1" applyFont="1" applyNumberFormat="1">
      <alignment horizontal="center" vertical="top"/>
    </xf>
    <xf borderId="4" fillId="0" fontId="2" numFmtId="166" xfId="0" applyAlignment="1" applyBorder="1" applyFont="1" applyNumberFormat="1">
      <alignment horizontal="center" readingOrder="0" vertical="top"/>
    </xf>
    <xf borderId="8" fillId="0" fontId="2" numFmtId="0" xfId="0" applyAlignment="1" applyBorder="1" applyFont="1">
      <alignment readingOrder="0" vertical="top"/>
    </xf>
    <xf borderId="8" fillId="0" fontId="4" numFmtId="0" xfId="0" applyAlignment="1" applyBorder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shrinkToFit="0" wrapText="0"/>
    </xf>
    <xf borderId="0" fillId="0" fontId="3" numFmtId="0" xfId="0" applyAlignment="1" applyFont="1">
      <alignment readingOrder="0" shrinkToFit="0" vertical="top" wrapText="0"/>
    </xf>
    <xf borderId="6" fillId="0" fontId="4" numFmtId="0" xfId="0" applyAlignment="1" applyBorder="1" applyFont="1">
      <alignment readingOrder="0" vertical="top"/>
    </xf>
    <xf borderId="6" fillId="0" fontId="2" numFmtId="0" xfId="0" applyAlignment="1" applyBorder="1" applyFont="1">
      <alignment horizontal="left" readingOrder="0" vertical="top"/>
    </xf>
    <xf borderId="6" fillId="0" fontId="3" numFmtId="0" xfId="0" applyAlignment="1" applyBorder="1" applyFont="1">
      <alignment horizontal="left" readingOrder="0" shrinkToFit="0" vertical="top" wrapText="0"/>
    </xf>
    <xf borderId="6" fillId="0" fontId="2" numFmtId="0" xfId="0" applyAlignment="1" applyBorder="1" applyFont="1">
      <alignment horizontal="left" readingOrder="0" shrinkToFit="0" wrapText="0"/>
    </xf>
    <xf borderId="6" fillId="0" fontId="2" numFmtId="164" xfId="0" applyAlignment="1" applyBorder="1" applyFont="1" applyNumberFormat="1">
      <alignment horizontal="center" readingOrder="0" vertical="top"/>
    </xf>
    <xf borderId="6" fillId="0" fontId="2" numFmtId="165" xfId="0" applyAlignment="1" applyBorder="1" applyFont="1" applyNumberFormat="1">
      <alignment horizontal="center" vertical="top"/>
    </xf>
    <xf borderId="6" fillId="0" fontId="2" numFmtId="166" xfId="0" applyAlignment="1" applyBorder="1" applyFont="1" applyNumberFormat="1">
      <alignment horizontal="center" readingOrder="0" vertical="top"/>
    </xf>
    <xf borderId="9" fillId="0" fontId="2" numFmtId="0" xfId="0" applyAlignment="1" applyBorder="1" applyFont="1">
      <alignment readingOrder="0" vertical="top"/>
    </xf>
    <xf borderId="3" fillId="0" fontId="4" numFmtId="0" xfId="0" applyAlignment="1" applyBorder="1" applyFont="1">
      <alignment readingOrder="0" vertical="top"/>
    </xf>
    <xf borderId="3" fillId="0" fontId="2" numFmtId="0" xfId="0" applyAlignment="1" applyBorder="1" applyFont="1">
      <alignment readingOrder="0" vertical="top"/>
    </xf>
    <xf borderId="3" fillId="0" fontId="2" numFmtId="0" xfId="0" applyAlignment="1" applyBorder="1" applyFont="1">
      <alignment horizontal="left" readingOrder="0" vertical="top"/>
    </xf>
    <xf borderId="3" fillId="0" fontId="3" numFmtId="0" xfId="0" applyAlignment="1" applyBorder="1" applyFont="1">
      <alignment horizontal="left" readingOrder="0" shrinkToFit="0" vertical="top" wrapText="0"/>
    </xf>
    <xf borderId="3" fillId="0" fontId="2" numFmtId="0" xfId="0" applyAlignment="1" applyBorder="1" applyFont="1">
      <alignment horizontal="left" readingOrder="0" shrinkToFit="0" wrapText="0"/>
    </xf>
    <xf borderId="3" fillId="0" fontId="2" numFmtId="164" xfId="0" applyAlignment="1" applyBorder="1" applyFont="1" applyNumberFormat="1">
      <alignment horizontal="center" readingOrder="0" vertical="top"/>
    </xf>
    <xf borderId="9" fillId="0" fontId="3" numFmtId="0" xfId="0" applyAlignment="1" applyBorder="1" applyFont="1">
      <alignment readingOrder="0" shrinkToFit="0" vertical="top" wrapText="0"/>
    </xf>
    <xf borderId="3" fillId="0" fontId="2" numFmtId="166" xfId="0" applyAlignment="1" applyBorder="1" applyFont="1" applyNumberFormat="1">
      <alignment horizontal="center" readingOrder="0" vertical="top"/>
    </xf>
    <xf borderId="5" fillId="0" fontId="5" numFmtId="0" xfId="0" applyAlignment="1" applyBorder="1" applyFont="1">
      <alignment horizontal="left" readingOrder="0"/>
    </xf>
    <xf borderId="4" fillId="0" fontId="2" numFmtId="0" xfId="0" applyAlignment="1" applyBorder="1" applyFont="1">
      <alignment vertical="top"/>
    </xf>
    <xf borderId="0" fillId="0" fontId="2" numFmtId="0" xfId="0" applyAlignment="1" applyFont="1">
      <alignment vertical="top"/>
    </xf>
    <xf borderId="8" fillId="0" fontId="2" numFmtId="0" xfId="0" applyAlignment="1" applyBorder="1" applyFont="1">
      <alignment vertical="top"/>
    </xf>
    <xf borderId="8" fillId="0" fontId="2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shrinkToFit="0" vertical="top" wrapText="0"/>
    </xf>
    <xf borderId="5" fillId="0" fontId="2" numFmtId="0" xfId="0" applyAlignment="1" applyBorder="1" applyFont="1">
      <alignment horizontal="left" shrinkToFit="0" wrapText="0"/>
    </xf>
    <xf borderId="5" fillId="0" fontId="2" numFmtId="164" xfId="0" applyAlignment="1" applyBorder="1" applyFont="1" applyNumberFormat="1">
      <alignment horizontal="center" vertical="top"/>
    </xf>
    <xf borderId="6" fillId="0" fontId="2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left" readingOrder="0"/>
    </xf>
    <xf borderId="10" fillId="0" fontId="2" numFmtId="164" xfId="0" applyAlignment="1" applyBorder="1" applyFont="1" applyNumberFormat="1">
      <alignment horizontal="center" readingOrder="0" vertical="top"/>
    </xf>
    <xf borderId="3" fillId="0" fontId="2" numFmtId="165" xfId="0" applyAlignment="1" applyBorder="1" applyFont="1" applyNumberFormat="1">
      <alignment horizontal="center" vertical="top"/>
    </xf>
    <xf borderId="5" fillId="0" fontId="2" numFmtId="0" xfId="0" applyAlignment="1" applyBorder="1" applyFont="1">
      <alignment horizontal="left" readingOrder="0"/>
    </xf>
    <xf borderId="0" fillId="0" fontId="2" numFmtId="164" xfId="0" applyAlignment="1" applyFont="1" applyNumberFormat="1">
      <alignment horizontal="center" readingOrder="0" vertical="top"/>
    </xf>
    <xf borderId="5" fillId="0" fontId="2" numFmtId="0" xfId="0" applyAlignment="1" applyBorder="1" applyFont="1">
      <alignment vertical="top"/>
    </xf>
    <xf borderId="5" fillId="0" fontId="2" numFmtId="0" xfId="0" applyAlignment="1" applyBorder="1" applyFont="1">
      <alignment horizontal="left" vertical="top"/>
    </xf>
    <xf borderId="5" fillId="0" fontId="2" numFmtId="0" xfId="0" applyAlignment="1" applyBorder="1" applyFont="1">
      <alignment horizontal="left"/>
    </xf>
    <xf borderId="0" fillId="0" fontId="2" numFmtId="164" xfId="0" applyAlignment="1" applyFont="1" applyNumberFormat="1">
      <alignment horizontal="center" vertical="top"/>
    </xf>
    <xf borderId="5" fillId="2" fontId="6" numFmtId="0" xfId="0" applyAlignment="1" applyBorder="1" applyFill="1" applyFont="1">
      <alignment readingOrder="0"/>
    </xf>
    <xf borderId="7" fillId="0" fontId="2" numFmtId="0" xfId="0" applyAlignment="1" applyBorder="1" applyFont="1">
      <alignment horizontal="left" readingOrder="0"/>
    </xf>
    <xf borderId="11" fillId="0" fontId="2" numFmtId="164" xfId="0" applyAlignment="1" applyBorder="1" applyFont="1" applyNumberFormat="1">
      <alignment horizontal="center" readingOrder="0" vertical="top"/>
    </xf>
    <xf borderId="11" fillId="0" fontId="2" numFmtId="0" xfId="0" applyAlignment="1" applyBorder="1" applyFont="1">
      <alignment horizontal="left" readingOrder="0" vertical="top"/>
    </xf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vertical="bottom"/>
    </xf>
    <xf borderId="4" fillId="0" fontId="2" numFmtId="164" xfId="0" applyAlignment="1" applyBorder="1" applyFont="1" applyNumberFormat="1">
      <alignment horizontal="center" readingOrder="0" vertical="bottom"/>
    </xf>
    <xf borderId="4" fillId="0" fontId="2" numFmtId="166" xfId="0" applyAlignment="1" applyBorder="1" applyFont="1" applyNumberFormat="1">
      <alignment horizontal="center" readingOrder="0" vertical="bottom"/>
    </xf>
    <xf borderId="9" fillId="0" fontId="2" numFmtId="0" xfId="0" applyAlignment="1" applyBorder="1" applyFont="1">
      <alignment readingOrder="0" vertical="bottom"/>
    </xf>
    <xf borderId="9" fillId="0" fontId="2" numFmtId="0" xfId="0" applyAlignment="1" applyBorder="1" applyFont="1">
      <alignment readingOrder="0" vertical="bottom"/>
    </xf>
    <xf borderId="9" fillId="0" fontId="2" numFmtId="164" xfId="0" applyAlignment="1" applyBorder="1" applyFont="1" applyNumberFormat="1">
      <alignment horizontal="center" readingOrder="0" vertical="bottom"/>
    </xf>
    <xf borderId="9" fillId="0" fontId="2" numFmtId="165" xfId="0" applyAlignment="1" applyBorder="1" applyFont="1" applyNumberFormat="1">
      <alignment horizontal="center" vertical="top"/>
    </xf>
    <xf borderId="9" fillId="0" fontId="2" numFmtId="166" xfId="0" applyAlignment="1" applyBorder="1" applyFont="1" applyNumberFormat="1">
      <alignment horizontal="center" readingOrder="0" vertical="bottom"/>
    </xf>
    <xf borderId="6" fillId="0" fontId="2" numFmtId="0" xfId="0" applyAlignment="1" applyBorder="1" applyFont="1">
      <alignment vertical="top"/>
    </xf>
    <xf borderId="6" fillId="0" fontId="2" numFmtId="0" xfId="0" applyAlignment="1" applyBorder="1" applyFont="1">
      <alignment readingOrder="0" vertical="bottom"/>
    </xf>
    <xf borderId="6" fillId="0" fontId="2" numFmtId="0" xfId="0" applyAlignment="1" applyBorder="1" applyFont="1">
      <alignment readingOrder="0" vertical="bottom"/>
    </xf>
    <xf borderId="6" fillId="0" fontId="2" numFmtId="164" xfId="0" applyAlignment="1" applyBorder="1" applyFont="1" applyNumberFormat="1">
      <alignment horizontal="center" readingOrder="0" vertical="bottom"/>
    </xf>
    <xf borderId="11" fillId="0" fontId="2" numFmtId="165" xfId="0" applyAlignment="1" applyBorder="1" applyFont="1" applyNumberFormat="1">
      <alignment horizontal="center" vertical="top"/>
    </xf>
    <xf borderId="12" fillId="0" fontId="2" numFmtId="166" xfId="0" applyAlignment="1" applyBorder="1" applyFont="1" applyNumberFormat="1">
      <alignment horizontal="center" readingOrder="0" vertical="bottom"/>
    </xf>
    <xf borderId="8" fillId="0" fontId="2" numFmtId="0" xfId="0" applyAlignment="1" applyBorder="1" applyFont="1">
      <alignment vertical="bottom"/>
    </xf>
    <xf borderId="7" fillId="0" fontId="7" numFmtId="0" xfId="0" applyBorder="1" applyFont="1"/>
    <xf borderId="9" fillId="0" fontId="2" numFmtId="0" xfId="0" applyAlignment="1" applyBorder="1" applyFont="1">
      <alignment vertical="top"/>
    </xf>
    <xf borderId="9" fillId="0" fontId="2" numFmtId="0" xfId="0" applyAlignment="1" applyBorder="1" applyFont="1">
      <alignment horizontal="left" vertical="top"/>
    </xf>
    <xf borderId="9" fillId="0" fontId="2" numFmtId="0" xfId="0" applyAlignment="1" applyBorder="1" applyFont="1">
      <alignment horizontal="left"/>
    </xf>
    <xf borderId="9" fillId="0" fontId="2" numFmtId="164" xfId="0" applyAlignment="1" applyBorder="1" applyFont="1" applyNumberFormat="1">
      <alignment horizontal="center" vertical="top"/>
    </xf>
    <xf borderId="10" fillId="0" fontId="2" numFmtId="165" xfId="0" applyAlignment="1" applyBorder="1" applyFont="1" applyNumberFormat="1">
      <alignment horizontal="center" vertical="top"/>
    </xf>
    <xf borderId="13" fillId="0" fontId="2" numFmtId="166" xfId="0" applyAlignment="1" applyBorder="1" applyFont="1" applyNumberFormat="1">
      <alignment horizontal="center" readingOrder="0" vertical="bottom"/>
    </xf>
    <xf borderId="3" fillId="0" fontId="7" numFmtId="0" xfId="0" applyBorder="1" applyFont="1"/>
    <xf borderId="0" fillId="2" fontId="6" numFmtId="0" xfId="0" applyAlignment="1" applyFont="1">
      <alignment readingOrder="0"/>
    </xf>
    <xf borderId="3" fillId="0" fontId="2" numFmtId="0" xfId="0" applyAlignment="1" applyBorder="1" applyFont="1">
      <alignment vertical="top"/>
    </xf>
    <xf borderId="3" fillId="0" fontId="2" numFmtId="0" xfId="0" applyAlignment="1" applyBorder="1" applyFont="1">
      <alignment horizontal="left" vertical="top"/>
    </xf>
    <xf borderId="3" fillId="0" fontId="2" numFmtId="0" xfId="0" applyAlignment="1" applyBorder="1" applyFont="1">
      <alignment horizontal="left" shrinkToFit="0" wrapText="0"/>
    </xf>
    <xf borderId="3" fillId="0" fontId="2" numFmtId="164" xfId="0" applyAlignment="1" applyBorder="1" applyFont="1" applyNumberFormat="1">
      <alignment horizontal="center" vertical="top"/>
    </xf>
    <xf borderId="5" fillId="0" fontId="8" numFmtId="0" xfId="0" applyAlignment="1" applyBorder="1" applyFont="1">
      <alignment horizontal="left" shrinkToFit="0" wrapText="0"/>
    </xf>
    <xf borderId="14" fillId="0" fontId="2" numFmtId="167" xfId="0" applyAlignment="1" applyBorder="1" applyFont="1" applyNumberFormat="1">
      <alignment vertical="top"/>
    </xf>
    <xf borderId="15" fillId="0" fontId="2" numFmtId="165" xfId="0" applyAlignment="1" applyBorder="1" applyFont="1" applyNumberFormat="1">
      <alignment horizontal="center" vertical="top"/>
    </xf>
    <xf borderId="15" fillId="0" fontId="2" numFmtId="166" xfId="0" applyAlignment="1" applyBorder="1" applyFont="1" applyNumberFormat="1">
      <alignment horizontal="center" vertical="top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2" numFmtId="164" xfId="0" applyAlignment="1" applyBorder="1" applyFont="1" applyNumberFormat="1">
      <alignment horizontal="center" vertical="bottom"/>
    </xf>
    <xf borderId="4" fillId="0" fontId="2" numFmtId="167" xfId="0" applyAlignment="1" applyBorder="1" applyFont="1" applyNumberFormat="1">
      <alignment vertical="top"/>
    </xf>
    <xf borderId="5" fillId="0" fontId="2" numFmtId="166" xfId="0" applyAlignment="1" applyBorder="1" applyFont="1" applyNumberFormat="1">
      <alignment horizontal="center" vertical="top"/>
    </xf>
    <xf borderId="9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9" fillId="0" fontId="2" numFmtId="164" xfId="0" applyAlignment="1" applyBorder="1" applyFont="1" applyNumberFormat="1">
      <alignment horizontal="center" vertical="bottom"/>
    </xf>
    <xf borderId="9" fillId="0" fontId="2" numFmtId="166" xfId="0" applyAlignment="1" applyBorder="1" applyFont="1" applyNumberFormat="1">
      <alignment horizontal="center" readingOrder="0" vertical="top"/>
    </xf>
    <xf borderId="5" fillId="0" fontId="9" numFmtId="0" xfId="0" applyAlignment="1" applyBorder="1" applyFont="1">
      <alignment horizontal="left" readingOrder="0" vertical="top"/>
    </xf>
    <xf borderId="5" fillId="0" fontId="10" numFmtId="0" xfId="0" applyAlignment="1" applyBorder="1" applyFont="1">
      <alignment horizontal="left" vertical="top"/>
    </xf>
    <xf borderId="3" fillId="0" fontId="11" numFmtId="0" xfId="0" applyAlignment="1" applyBorder="1" applyFont="1">
      <alignment horizontal="left" vertical="top"/>
    </xf>
    <xf borderId="7" fillId="0" fontId="12" numFmtId="0" xfId="0" applyAlignment="1" applyBorder="1" applyFont="1">
      <alignment horizontal="left" readingOrder="0" vertical="top"/>
    </xf>
    <xf borderId="6" fillId="0" fontId="13" numFmtId="0" xfId="0" applyAlignment="1" applyBorder="1" applyFont="1">
      <alignment vertical="top"/>
    </xf>
    <xf borderId="7" fillId="0" fontId="13" numFmtId="0" xfId="0" applyAlignment="1" applyBorder="1" applyFont="1">
      <alignment vertical="top"/>
    </xf>
    <xf borderId="7" fillId="0" fontId="13" numFmtId="0" xfId="0" applyAlignment="1" applyBorder="1" applyFont="1">
      <alignment vertical="top"/>
    </xf>
    <xf borderId="7" fillId="0" fontId="14" numFmtId="0" xfId="0" applyAlignment="1" applyBorder="1" applyFont="1">
      <alignment vertical="top"/>
    </xf>
    <xf borderId="7" fillId="0" fontId="13" numFmtId="164" xfId="0" applyAlignment="1" applyBorder="1" applyFont="1" applyNumberFormat="1">
      <alignment horizontal="center" vertical="top"/>
    </xf>
    <xf borderId="7" fillId="0" fontId="13" numFmtId="165" xfId="0" applyAlignment="1" applyBorder="1" applyFont="1" applyNumberFormat="1">
      <alignment horizontal="center" vertical="top"/>
    </xf>
    <xf borderId="7" fillId="0" fontId="13" numFmtId="166" xfId="0" applyAlignment="1" applyBorder="1" applyFont="1" applyNumberFormat="1">
      <alignment horizontal="center" vertical="top"/>
    </xf>
    <xf borderId="0" fillId="0" fontId="13" numFmtId="0" xfId="0" applyAlignment="1" applyFont="1">
      <alignment vertical="bottom"/>
    </xf>
    <xf borderId="9" fillId="0" fontId="13" numFmtId="0" xfId="0" applyAlignment="1" applyBorder="1" applyFont="1">
      <alignment vertical="bottom"/>
    </xf>
    <xf borderId="3" fillId="0" fontId="13" numFmtId="0" xfId="0" applyAlignment="1" applyBorder="1" applyFont="1">
      <alignment vertical="bottom"/>
    </xf>
    <xf borderId="3" fillId="0" fontId="13" numFmtId="0" xfId="0" applyAlignment="1" applyBorder="1" applyFont="1">
      <alignment vertical="bottom"/>
    </xf>
    <xf borderId="3" fillId="0" fontId="13" numFmtId="164" xfId="0" applyAlignment="1" applyBorder="1" applyFont="1" applyNumberFormat="1">
      <alignment vertical="bottom"/>
    </xf>
    <xf borderId="3" fillId="0" fontId="13" numFmtId="0" xfId="0" applyAlignment="1" applyBorder="1" applyFont="1">
      <alignment vertical="top"/>
    </xf>
    <xf borderId="3" fillId="0" fontId="13" numFmtId="165" xfId="0" applyAlignment="1" applyBorder="1" applyFont="1" applyNumberFormat="1">
      <alignment horizontal="center" vertical="top"/>
    </xf>
    <xf borderId="3" fillId="0" fontId="13" numFmtId="166" xfId="0" applyAlignment="1" applyBorder="1" applyFont="1" applyNumberFormat="1">
      <alignment horizontal="center" vertical="top"/>
    </xf>
    <xf borderId="7" fillId="0" fontId="2" numFmtId="0" xfId="0" applyAlignment="1" applyBorder="1" applyFont="1">
      <alignment vertical="top"/>
    </xf>
    <xf borderId="7" fillId="0" fontId="2" numFmtId="0" xfId="0" applyAlignment="1" applyBorder="1" applyFont="1">
      <alignment horizontal="left" vertical="top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3" fillId="0" fontId="2" numFmtId="164" xfId="0" applyAlignment="1" applyBorder="1" applyFont="1" applyNumberFormat="1">
      <alignment horizontal="center" vertical="bottom"/>
    </xf>
    <xf borderId="5" fillId="0" fontId="7" numFmtId="0" xfId="0" applyAlignment="1" applyBorder="1" applyFont="1">
      <alignment readingOrder="0"/>
    </xf>
    <xf borderId="5" fillId="0" fontId="7" numFmtId="168" xfId="0" applyAlignment="1" applyBorder="1" applyFont="1" applyNumberFormat="1">
      <alignment horizontal="center" readingOrder="0"/>
    </xf>
    <xf borderId="8" fillId="0" fontId="7" numFmtId="0" xfId="0" applyAlignment="1" applyBorder="1" applyFont="1">
      <alignment readingOrder="0"/>
    </xf>
    <xf borderId="5" fillId="0" fontId="7" numFmtId="0" xfId="0" applyAlignment="1" applyBorder="1" applyFont="1">
      <alignment readingOrder="0"/>
    </xf>
    <xf borderId="5" fillId="0" fontId="7" numFmtId="164" xfId="0" applyAlignment="1" applyBorder="1" applyFont="1" applyNumberFormat="1">
      <alignment horizontal="center" readingOrder="0"/>
    </xf>
    <xf borderId="4" fillId="0" fontId="7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7" numFmtId="164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 vertical="top"/>
    </xf>
    <xf borderId="1" fillId="0" fontId="7" numFmtId="14" xfId="0" applyAlignment="1" applyBorder="1" applyFont="1" applyNumberFormat="1">
      <alignment horizontal="center" readingOrder="0"/>
    </xf>
    <xf borderId="6" fillId="0" fontId="13" numFmtId="0" xfId="0" applyAlignment="1" applyBorder="1" applyFont="1">
      <alignment readingOrder="0" vertical="top"/>
    </xf>
    <xf borderId="7" fillId="0" fontId="13" numFmtId="0" xfId="0" applyAlignment="1" applyBorder="1" applyFont="1">
      <alignment readingOrder="0" vertical="top"/>
    </xf>
    <xf borderId="7" fillId="0" fontId="15" numFmtId="0" xfId="0" applyAlignment="1" applyBorder="1" applyFont="1">
      <alignment readingOrder="0" vertical="top"/>
    </xf>
    <xf borderId="7" fillId="0" fontId="13" numFmtId="164" xfId="0" applyAlignment="1" applyBorder="1" applyFont="1" applyNumberFormat="1">
      <alignment horizontal="center" readingOrder="0" vertical="top"/>
    </xf>
    <xf borderId="7" fillId="0" fontId="13" numFmtId="166" xfId="0" applyAlignment="1" applyBorder="1" applyFont="1" applyNumberFormat="1">
      <alignment horizontal="center" readingOrder="0" vertical="top"/>
    </xf>
    <xf borderId="4" fillId="0" fontId="13" numFmtId="0" xfId="0" applyAlignment="1" applyBorder="1" applyFont="1">
      <alignment vertical="top"/>
    </xf>
    <xf borderId="5" fillId="0" fontId="13" numFmtId="0" xfId="0" applyAlignment="1" applyBorder="1" applyFont="1">
      <alignment vertical="top"/>
    </xf>
    <xf borderId="5" fillId="0" fontId="15" numFmtId="0" xfId="0" applyAlignment="1" applyBorder="1" applyFont="1">
      <alignment vertical="top"/>
    </xf>
    <xf borderId="5" fillId="0" fontId="13" numFmtId="164" xfId="0" applyAlignment="1" applyBorder="1" applyFont="1" applyNumberFormat="1">
      <alignment vertical="top"/>
    </xf>
    <xf borderId="5" fillId="0" fontId="13" numFmtId="0" xfId="0" applyAlignment="1" applyBorder="1" applyFont="1">
      <alignment readingOrder="0" vertical="top"/>
    </xf>
    <xf borderId="5" fillId="0" fontId="13" numFmtId="165" xfId="0" applyAlignment="1" applyBorder="1" applyFont="1" applyNumberFormat="1">
      <alignment horizontal="center" vertical="top"/>
    </xf>
    <xf borderId="5" fillId="0" fontId="13" numFmtId="166" xfId="0" applyAlignment="1" applyBorder="1" applyFont="1" applyNumberFormat="1">
      <alignment horizontal="center" readingOrder="0" vertical="top"/>
    </xf>
    <xf borderId="9" fillId="0" fontId="13" numFmtId="0" xfId="0" applyAlignment="1" applyBorder="1" applyFont="1">
      <alignment vertical="top"/>
    </xf>
    <xf borderId="3" fillId="0" fontId="13" numFmtId="164" xfId="0" applyAlignment="1" applyBorder="1" applyFont="1" applyNumberFormat="1">
      <alignment vertical="top"/>
    </xf>
    <xf borderId="3" fillId="0" fontId="13" numFmtId="0" xfId="0" applyAlignment="1" applyBorder="1" applyFont="1">
      <alignment readingOrder="0" vertical="top"/>
    </xf>
    <xf borderId="3" fillId="0" fontId="13" numFmtId="166" xfId="0" applyAlignment="1" applyBorder="1" applyFont="1" applyNumberFormat="1">
      <alignment horizontal="center" readingOrder="0" vertical="top"/>
    </xf>
    <xf borderId="5" fillId="0" fontId="7" numFmtId="169" xfId="0" applyAlignment="1" applyBorder="1" applyFont="1" applyNumberFormat="1">
      <alignment horizontal="center"/>
    </xf>
    <xf borderId="5" fillId="0" fontId="7" numFmtId="14" xfId="0" applyAlignment="1" applyBorder="1" applyFont="1" applyNumberFormat="1">
      <alignment horizontal="center" readingOrder="0"/>
    </xf>
    <xf borderId="13" fillId="0" fontId="7" numFmtId="0" xfId="0" applyBorder="1" applyFont="1"/>
    <xf borderId="9" fillId="0" fontId="7" numFmtId="0" xfId="0" applyBorder="1" applyFont="1"/>
    <xf borderId="3" fillId="0" fontId="7" numFmtId="0" xfId="0" applyBorder="1" applyFont="1"/>
    <xf borderId="3" fillId="0" fontId="7" numFmtId="164" xfId="0" applyAlignment="1" applyBorder="1" applyFont="1" applyNumberFormat="1">
      <alignment horizontal="center"/>
    </xf>
    <xf borderId="3" fillId="0" fontId="7" numFmtId="0" xfId="0" applyAlignment="1" applyBorder="1" applyFont="1">
      <alignment readingOrder="0"/>
    </xf>
    <xf borderId="3" fillId="0" fontId="7" numFmtId="169" xfId="0" applyAlignment="1" applyBorder="1" applyFont="1" applyNumberFormat="1">
      <alignment horizontal="center"/>
    </xf>
    <xf borderId="3" fillId="0" fontId="7" numFmtId="14" xfId="0" applyAlignment="1" applyBorder="1" applyFont="1" applyNumberFormat="1">
      <alignment horizontal="center" readingOrder="0"/>
    </xf>
    <xf borderId="5" fillId="0" fontId="2" numFmtId="0" xfId="0" applyAlignment="1" applyBorder="1" applyFont="1">
      <alignment readingOrder="0" vertical="bottom"/>
    </xf>
    <xf borderId="7" fillId="2" fontId="0" numFmtId="165" xfId="0" applyAlignment="1" applyBorder="1" applyFont="1" applyNumberFormat="1">
      <alignment horizontal="center"/>
    </xf>
    <xf borderId="5" fillId="0" fontId="2" numFmtId="166" xfId="0" applyAlignment="1" applyBorder="1" applyFont="1" applyNumberFormat="1">
      <alignment horizontal="center" readingOrder="0" vertical="bottom"/>
    </xf>
    <xf borderId="12" fillId="0" fontId="2" numFmtId="0" xfId="0" applyAlignment="1" applyBorder="1" applyFont="1">
      <alignment readingOrder="0" vertical="top"/>
    </xf>
    <xf borderId="7" fillId="2" fontId="6" numFmtId="0" xfId="0" applyAlignment="1" applyBorder="1" applyFont="1">
      <alignment readingOrder="0"/>
    </xf>
    <xf borderId="7" fillId="0" fontId="16" numFmtId="0" xfId="0" applyAlignment="1" applyBorder="1" applyFont="1">
      <alignment horizontal="left" readingOrder="0" vertical="top"/>
    </xf>
    <xf borderId="7" fillId="0" fontId="2" numFmtId="0" xfId="0" applyAlignment="1" applyBorder="1" applyFont="1">
      <alignment readingOrder="0" vertical="bottom"/>
    </xf>
    <xf borderId="7" fillId="0" fontId="2" numFmtId="166" xfId="0" applyAlignment="1" applyBorder="1" applyFont="1" applyNumberFormat="1">
      <alignment horizontal="center" readingOrder="0" vertical="bottom"/>
    </xf>
    <xf borderId="5" fillId="0" fontId="16" numFmtId="0" xfId="0" applyAlignment="1" applyBorder="1" applyFont="1">
      <alignment horizontal="left" readingOrder="0" vertical="top"/>
    </xf>
    <xf borderId="5" fillId="2" fontId="0" numFmtId="165" xfId="0" applyAlignment="1" applyBorder="1" applyFont="1" applyNumberFormat="1">
      <alignment horizontal="center"/>
    </xf>
    <xf borderId="13" fillId="0" fontId="2" numFmtId="0" xfId="0" applyAlignment="1" applyBorder="1" applyFont="1">
      <alignment readingOrder="0" vertical="top"/>
    </xf>
    <xf borderId="3" fillId="0" fontId="2" numFmtId="0" xfId="0" applyAlignment="1" applyBorder="1" applyFont="1">
      <alignment readingOrder="0" vertical="bottom"/>
    </xf>
    <xf borderId="3" fillId="0" fontId="16" numFmtId="0" xfId="0" applyAlignment="1" applyBorder="1" applyFont="1">
      <alignment horizontal="left" readingOrder="0" vertical="top"/>
    </xf>
    <xf borderId="3" fillId="2" fontId="0" numFmtId="165" xfId="0" applyAlignment="1" applyBorder="1" applyFont="1" applyNumberFormat="1">
      <alignment horizontal="center"/>
    </xf>
    <xf borderId="3" fillId="0" fontId="2" numFmtId="166" xfId="0" applyAlignment="1" applyBorder="1" applyFont="1" applyNumberFormat="1">
      <alignment horizontal="center" readingOrder="0" vertical="bottom"/>
    </xf>
    <xf borderId="5" fillId="0" fontId="2" numFmtId="165" xfId="0" applyAlignment="1" applyBorder="1" applyFont="1" applyNumberFormat="1">
      <alignment horizontal="center" readingOrder="0" vertical="top"/>
    </xf>
    <xf borderId="7" fillId="0" fontId="2" numFmtId="0" xfId="0" applyAlignment="1" applyBorder="1" applyFont="1">
      <alignment horizontal="left" readingOrder="0" shrinkToFit="0" vertical="top" wrapText="0"/>
    </xf>
    <xf borderId="5" fillId="0" fontId="2" numFmtId="0" xfId="0" applyAlignment="1" applyBorder="1" applyFont="1">
      <alignment horizontal="left" shrinkToFit="0" vertical="top" wrapText="0"/>
    </xf>
    <xf borderId="5" fillId="0" fontId="16" numFmtId="0" xfId="0" applyAlignment="1" applyBorder="1" applyFont="1">
      <alignment horizontal="left" vertical="top"/>
    </xf>
    <xf borderId="7" fillId="0" fontId="2" numFmtId="0" xfId="0" applyAlignment="1" applyBorder="1" applyFont="1">
      <alignment horizontal="left" shrinkToFit="0" vertical="top" wrapText="0"/>
    </xf>
    <xf borderId="7" fillId="0" fontId="16" numFmtId="0" xfId="0" applyAlignment="1" applyBorder="1" applyFont="1">
      <alignment horizontal="left" vertical="top"/>
    </xf>
    <xf borderId="7" fillId="0" fontId="2" numFmtId="164" xfId="0" applyAlignment="1" applyBorder="1" applyFont="1" applyNumberFormat="1">
      <alignment horizontal="center" vertical="top"/>
    </xf>
    <xf borderId="9" fillId="0" fontId="2" numFmtId="0" xfId="0" applyAlignment="1" applyBorder="1" applyFont="1">
      <alignment horizontal="left" readingOrder="0" vertical="top"/>
    </xf>
    <xf borderId="9" fillId="0" fontId="17" numFmtId="0" xfId="0" applyAlignment="1" applyBorder="1" applyFont="1">
      <alignment horizontal="left" readingOrder="0" vertical="top"/>
    </xf>
    <xf borderId="9" fillId="0" fontId="2" numFmtId="164" xfId="0" applyAlignment="1" applyBorder="1" applyFont="1" applyNumberFormat="1">
      <alignment horizontal="center" readingOrder="0" vertical="top"/>
    </xf>
    <xf borderId="6" fillId="0" fontId="18" numFmtId="0" xfId="0" applyAlignment="1" applyBorder="1" applyFont="1">
      <alignment horizontal="left" readingOrder="0" vertical="top"/>
    </xf>
    <xf borderId="10" fillId="0" fontId="2" numFmtId="164" xfId="0" applyAlignment="1" applyBorder="1" applyFont="1" applyNumberFormat="1">
      <alignment horizontal="center" readingOrder="0" vertical="bottom"/>
    </xf>
    <xf borderId="6" fillId="0" fontId="2" numFmtId="0" xfId="0" applyAlignment="1" applyBorder="1" applyFont="1">
      <alignment horizontal="left" vertical="top"/>
    </xf>
    <xf borderId="7" fillId="0" fontId="3" numFmtId="0" xfId="0" applyAlignment="1" applyBorder="1" applyFont="1">
      <alignment horizontal="left" shrinkToFit="0" vertical="top" wrapText="0"/>
    </xf>
    <xf borderId="11" fillId="0" fontId="2" numFmtId="164" xfId="0" applyAlignment="1" applyBorder="1" applyFont="1" applyNumberFormat="1">
      <alignment horizontal="center" vertical="top"/>
    </xf>
    <xf borderId="16" fillId="0" fontId="2" numFmtId="167" xfId="0" applyAlignment="1" applyBorder="1" applyFont="1" applyNumberFormat="1">
      <alignment vertical="top"/>
    </xf>
    <xf borderId="17" fillId="0" fontId="2" numFmtId="165" xfId="0" applyAlignment="1" applyBorder="1" applyFont="1" applyNumberFormat="1">
      <alignment horizontal="center" vertical="top"/>
    </xf>
    <xf borderId="18" fillId="0" fontId="2" numFmtId="166" xfId="0" applyAlignment="1" applyBorder="1" applyFont="1" applyNumberFormat="1">
      <alignment horizontal="center" vertical="top"/>
    </xf>
    <xf borderId="5" fillId="0" fontId="2" numFmtId="0" xfId="0" applyAlignment="1" applyBorder="1" applyFont="1">
      <alignment readingOrder="0" vertical="bottom"/>
    </xf>
    <xf borderId="0" fillId="0" fontId="2" numFmtId="164" xfId="0" applyAlignment="1" applyFont="1" applyNumberFormat="1">
      <alignment horizontal="center" vertical="bottom"/>
    </xf>
    <xf borderId="19" fillId="0" fontId="2" numFmtId="167" xfId="0" applyAlignment="1" applyBorder="1" applyFont="1" applyNumberFormat="1">
      <alignment vertical="top"/>
    </xf>
    <xf borderId="17" fillId="0" fontId="2" numFmtId="166" xfId="0" applyAlignment="1" applyBorder="1" applyFont="1" applyNumberFormat="1">
      <alignment horizontal="center" vertical="top"/>
    </xf>
    <xf borderId="3" fillId="0" fontId="2" numFmtId="0" xfId="0" applyAlignment="1" applyBorder="1" applyFont="1">
      <alignment vertical="bottom"/>
    </xf>
    <xf borderId="10" fillId="0" fontId="2" numFmtId="164" xfId="0" applyAlignment="1" applyBorder="1" applyFont="1" applyNumberFormat="1">
      <alignment horizontal="center" vertical="bottom"/>
    </xf>
    <xf borderId="5" fillId="0" fontId="2" numFmtId="0" xfId="0" applyAlignment="1" applyBorder="1" applyFont="1">
      <alignment horizontal="left" readingOrder="0" vertical="bottom"/>
    </xf>
    <xf borderId="5" fillId="2" fontId="19" numFmtId="0" xfId="0" applyAlignment="1" applyBorder="1" applyFont="1">
      <alignment readingOrder="0"/>
    </xf>
    <xf borderId="5" fillId="0" fontId="2" numFmtId="166" xfId="0" applyAlignment="1" applyBorder="1" applyFont="1" applyNumberFormat="1">
      <alignment horizontal="center" vertical="bottom"/>
    </xf>
    <xf borderId="5" fillId="0" fontId="2" numFmtId="0" xfId="0" applyAlignment="1" applyBorder="1" applyFont="1">
      <alignment horizontal="left" vertical="bottom"/>
    </xf>
    <xf borderId="3" fillId="0" fontId="2" numFmtId="0" xfId="0" applyAlignment="1" applyBorder="1" applyFont="1">
      <alignment horizontal="left" vertical="bottom"/>
    </xf>
    <xf borderId="3" fillId="0" fontId="16" numFmtId="0" xfId="0" applyAlignment="1" applyBorder="1" applyFont="1">
      <alignment horizontal="left" vertical="top"/>
    </xf>
    <xf borderId="10" fillId="0" fontId="2" numFmtId="164" xfId="0" applyAlignment="1" applyBorder="1" applyFont="1" applyNumberFormat="1">
      <alignment horizontal="center" vertical="top"/>
    </xf>
    <xf borderId="3" fillId="0" fontId="2" numFmtId="0" xfId="0" applyAlignment="1" applyBorder="1" applyFont="1">
      <alignment horizontal="left" readingOrder="0" vertical="bottom"/>
    </xf>
    <xf borderId="8" fillId="2" fontId="6" numFmtId="0" xfId="0" applyAlignment="1" applyBorder="1" applyFont="1">
      <alignment readingOrder="0"/>
    </xf>
    <xf borderId="20" fillId="0" fontId="2" numFmtId="164" xfId="0" applyAlignment="1" applyBorder="1" applyFont="1" applyNumberFormat="1">
      <alignment horizontal="center" readingOrder="0" vertical="top"/>
    </xf>
    <xf borderId="1" fillId="0" fontId="2" numFmtId="0" xfId="0" applyAlignment="1" applyBorder="1" applyFont="1">
      <alignment readingOrder="0" vertical="bottom"/>
    </xf>
    <xf borderId="1" fillId="0" fontId="2" numFmtId="166" xfId="0" applyAlignment="1" applyBorder="1" applyFont="1" applyNumberFormat="1">
      <alignment horizontal="center" readingOrder="0" vertical="bottom"/>
    </xf>
    <xf borderId="7" fillId="0" fontId="20" numFmtId="0" xfId="0" applyAlignment="1" applyBorder="1" applyFont="1">
      <alignment horizontal="left"/>
    </xf>
    <xf borderId="21" fillId="0" fontId="2" numFmtId="167" xfId="0" applyAlignment="1" applyBorder="1" applyFont="1" applyNumberFormat="1">
      <alignment vertical="top"/>
    </xf>
    <xf borderId="22" fillId="0" fontId="2" numFmtId="165" xfId="0" applyAlignment="1" applyBorder="1" applyFont="1" applyNumberFormat="1">
      <alignment horizontal="center" vertical="top"/>
    </xf>
    <xf borderId="22" fillId="0" fontId="2" numFmtId="166" xfId="0" applyAlignment="1" applyBorder="1" applyFont="1" applyNumberFormat="1">
      <alignment horizontal="center" vertical="top"/>
    </xf>
    <xf borderId="3" fillId="0" fontId="2" numFmtId="166" xfId="0" applyAlignment="1" applyBorder="1" applyFont="1" applyNumberFormat="1">
      <alignment horizontal="center" vertical="top"/>
    </xf>
    <xf borderId="7" fillId="0" fontId="2" numFmtId="0" xfId="0" applyAlignment="1" applyBorder="1" applyFont="1">
      <alignment horizontal="left" readingOrder="0" vertical="bottom"/>
    </xf>
    <xf borderId="0" fillId="0" fontId="2" numFmtId="14" xfId="0" applyAlignment="1" applyFont="1" applyNumberFormat="1">
      <alignment vertical="bottom"/>
    </xf>
    <xf borderId="23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vertical="top"/>
    </xf>
    <xf borderId="2" fillId="0" fontId="2" numFmtId="0" xfId="0" applyAlignment="1" applyBorder="1" applyFont="1">
      <alignment readingOrder="0" vertical="top"/>
    </xf>
    <xf borderId="23" fillId="0" fontId="2" numFmtId="0" xfId="0" applyAlignment="1" applyBorder="1" applyFont="1">
      <alignment horizontal="left" readingOrder="0" vertical="top"/>
    </xf>
    <xf borderId="20" fillId="0" fontId="2" numFmtId="0" xfId="0" applyAlignment="1" applyBorder="1" applyFont="1">
      <alignment horizontal="left" readingOrder="0" vertical="top"/>
    </xf>
    <xf borderId="20" fillId="0" fontId="2" numFmtId="0" xfId="0" applyAlignment="1" applyBorder="1" applyFont="1">
      <alignment horizontal="left" readingOrder="0"/>
    </xf>
    <xf borderId="1" fillId="0" fontId="2" numFmtId="166" xfId="0" applyAlignment="1" applyBorder="1" applyFont="1" applyNumberFormat="1">
      <alignment horizontal="center" readingOrder="0" vertical="top"/>
    </xf>
    <xf borderId="11" fillId="0" fontId="2" numFmtId="0" xfId="0" applyAlignment="1" applyBorder="1" applyFont="1">
      <alignment readingOrder="0" vertical="top"/>
    </xf>
    <xf borderId="12" fillId="0" fontId="2" numFmtId="0" xfId="0" applyAlignment="1" applyBorder="1" applyFont="1">
      <alignment horizontal="left" readingOrder="0" vertical="top"/>
    </xf>
    <xf borderId="12" fillId="0" fontId="2" numFmtId="0" xfId="0" applyAlignment="1" applyBorder="1" applyFont="1">
      <alignment horizontal="left" readingOrder="0"/>
    </xf>
    <xf borderId="12" fillId="0" fontId="2" numFmtId="164" xfId="0" applyAlignment="1" applyBorder="1" applyFont="1" applyNumberFormat="1">
      <alignment horizontal="center" readingOrder="0" vertical="top"/>
    </xf>
    <xf borderId="24" fillId="0" fontId="2" numFmtId="165" xfId="0" applyAlignment="1" applyBorder="1" applyFont="1" applyNumberFormat="1">
      <alignment horizontal="center" vertical="top"/>
    </xf>
    <xf borderId="0" fillId="0" fontId="2" numFmtId="0" xfId="0" applyAlignment="1" applyFont="1">
      <alignment horizontal="left" vertical="top"/>
    </xf>
    <xf borderId="8" fillId="0" fontId="2" numFmtId="0" xfId="0" applyAlignment="1" applyBorder="1" applyFont="1">
      <alignment horizontal="left" readingOrder="0" vertical="top"/>
    </xf>
    <xf borderId="8" fillId="0" fontId="2" numFmtId="0" xfId="0" applyAlignment="1" applyBorder="1" applyFont="1">
      <alignment horizontal="left"/>
    </xf>
    <xf borderId="8" fillId="0" fontId="2" numFmtId="164" xfId="0" applyAlignment="1" applyBorder="1" applyFont="1" applyNumberFormat="1">
      <alignment horizontal="center" vertical="top"/>
    </xf>
    <xf borderId="10" fillId="0" fontId="2" numFmtId="0" xfId="0" applyAlignment="1" applyBorder="1" applyFont="1">
      <alignment vertical="top"/>
    </xf>
    <xf borderId="10" fillId="0" fontId="2" numFmtId="0" xfId="0" applyAlignment="1" applyBorder="1" applyFont="1">
      <alignment horizontal="left" vertical="top"/>
    </xf>
    <xf borderId="13" fillId="0" fontId="2" numFmtId="0" xfId="0" applyAlignment="1" applyBorder="1" applyFont="1">
      <alignment horizontal="left" readingOrder="0" vertical="top"/>
    </xf>
    <xf borderId="13" fillId="0" fontId="2" numFmtId="0" xfId="0" applyAlignment="1" applyBorder="1" applyFont="1">
      <alignment horizontal="left"/>
    </xf>
    <xf borderId="13" fillId="0" fontId="2" numFmtId="164" xfId="0" applyAlignment="1" applyBorder="1" applyFont="1" applyNumberFormat="1">
      <alignment horizontal="center" vertical="top"/>
    </xf>
    <xf borderId="1" fillId="0" fontId="2" numFmtId="0" xfId="0" applyAlignment="1" applyBorder="1" applyFont="1">
      <alignment horizontal="left" readingOrder="0" vertical="top"/>
    </xf>
    <xf borderId="1" fillId="0" fontId="16" numFmtId="0" xfId="0" applyAlignment="1" applyBorder="1" applyFont="1">
      <alignment horizontal="left" readingOrder="0" vertical="top"/>
    </xf>
    <xf borderId="1" fillId="0" fontId="2" numFmtId="164" xfId="0" applyAlignment="1" applyBorder="1" applyFont="1" applyNumberFormat="1">
      <alignment horizontal="center" readingOrder="0" vertical="top"/>
    </xf>
    <xf borderId="12" fillId="0" fontId="2" numFmtId="0" xfId="0" applyAlignment="1" applyBorder="1" applyFont="1">
      <alignment vertical="top"/>
    </xf>
    <xf borderId="12" fillId="0" fontId="2" numFmtId="0" xfId="0" applyAlignment="1" applyBorder="1" applyFont="1">
      <alignment horizontal="left"/>
    </xf>
    <xf borderId="12" fillId="0" fontId="2" numFmtId="164" xfId="0" applyAlignment="1" applyBorder="1" applyFont="1" applyNumberFormat="1">
      <alignment horizontal="center" vertical="top"/>
    </xf>
    <xf borderId="6" fillId="0" fontId="2" numFmtId="167" xfId="0" applyAlignment="1" applyBorder="1" applyFont="1" applyNumberFormat="1">
      <alignment vertical="top"/>
    </xf>
    <xf borderId="12" fillId="0" fontId="2" numFmtId="165" xfId="0" applyAlignment="1" applyBorder="1" applyFont="1" applyNumberFormat="1">
      <alignment horizontal="center" vertical="top"/>
    </xf>
    <xf borderId="6" fillId="0" fontId="2" numFmtId="166" xfId="0" applyAlignment="1" applyBorder="1" applyFont="1" applyNumberFormat="1">
      <alignment horizontal="center" vertical="top"/>
    </xf>
    <xf borderId="13" fillId="0" fontId="2" numFmtId="0" xfId="0" applyAlignment="1" applyBorder="1" applyFont="1">
      <alignment vertical="top"/>
    </xf>
    <xf borderId="0" fillId="2" fontId="19" numFmtId="0" xfId="0" applyAlignment="1" applyFont="1">
      <alignment readingOrder="0"/>
    </xf>
    <xf borderId="7" fillId="0" fontId="2" numFmtId="166" xfId="0" applyAlignment="1" applyBorder="1" applyFont="1" applyNumberFormat="1">
      <alignment horizontal="center" vertical="top"/>
    </xf>
    <xf borderId="0" fillId="0" fontId="2" numFmtId="14" xfId="0" applyAlignment="1" applyFont="1" applyNumberFormat="1">
      <alignment vertical="bottom"/>
    </xf>
    <xf borderId="5" fillId="0" fontId="2" numFmtId="166" xfId="0" applyAlignment="1" applyBorder="1" applyFont="1" applyNumberFormat="1">
      <alignment horizontal="center" readingOrder="0" vertical="top"/>
    </xf>
    <xf borderId="5" fillId="0" fontId="3" numFmtId="0" xfId="0" applyAlignment="1" applyBorder="1" applyFont="1">
      <alignment horizontal="left" shrinkToFit="0" vertical="top" wrapText="0"/>
    </xf>
    <xf borderId="4" fillId="0" fontId="2" numFmtId="166" xfId="0" applyAlignment="1" applyBorder="1" applyFont="1" applyNumberFormat="1">
      <alignment horizontal="center" readingOrder="0" vertical="top"/>
    </xf>
    <xf borderId="6" fillId="0" fontId="2" numFmtId="0" xfId="0" applyAlignment="1" applyBorder="1" applyFont="1">
      <alignment horizontal="left" vertical="top"/>
    </xf>
    <xf borderId="6" fillId="0" fontId="3" numFmtId="0" xfId="0" applyAlignment="1" applyBorder="1" applyFont="1">
      <alignment horizontal="left" shrinkToFit="0" vertical="top" wrapText="0"/>
    </xf>
    <xf borderId="6" fillId="0" fontId="2" numFmtId="0" xfId="0" applyAlignment="1" applyBorder="1" applyFont="1">
      <alignment horizontal="left" shrinkToFit="0" wrapText="0"/>
    </xf>
    <xf borderId="12" fillId="0" fontId="2" numFmtId="167" xfId="0" applyAlignment="1" applyBorder="1" applyFont="1" applyNumberFormat="1">
      <alignment vertical="top"/>
    </xf>
    <xf borderId="12" fillId="0" fontId="2" numFmtId="165" xfId="0" applyAlignment="1" applyBorder="1" applyFont="1" applyNumberFormat="1">
      <alignment horizontal="center" readingOrder="0" vertical="top"/>
    </xf>
    <xf borderId="6" fillId="0" fontId="2" numFmtId="0" xfId="0" applyAlignment="1" applyBorder="1" applyFont="1">
      <alignment horizontal="center" vertical="top"/>
    </xf>
    <xf borderId="4" fillId="0" fontId="2" numFmtId="0" xfId="0" applyAlignment="1" applyBorder="1" applyFont="1">
      <alignment vertical="bottom"/>
    </xf>
    <xf borderId="8" fillId="0" fontId="2" numFmtId="164" xfId="0" applyAlignment="1" applyBorder="1" applyFont="1" applyNumberFormat="1">
      <alignment horizontal="center" vertical="bottom"/>
    </xf>
    <xf borderId="8" fillId="0" fontId="2" numFmtId="167" xfId="0" applyAlignment="1" applyBorder="1" applyFont="1" applyNumberFormat="1">
      <alignment vertical="top"/>
    </xf>
    <xf borderId="8" fillId="0" fontId="2" numFmtId="165" xfId="0" applyAlignment="1" applyBorder="1" applyFont="1" applyNumberFormat="1">
      <alignment horizontal="center" readingOrder="0" vertical="top"/>
    </xf>
    <xf borderId="4" fillId="0" fontId="2" numFmtId="0" xfId="0" applyAlignment="1" applyBorder="1" applyFont="1">
      <alignment horizontal="center" vertical="top"/>
    </xf>
    <xf borderId="9" fillId="0" fontId="2" numFmtId="0" xfId="0" applyAlignment="1" applyBorder="1" applyFont="1">
      <alignment shrinkToFit="0" vertical="top" wrapText="0"/>
    </xf>
    <xf borderId="9" fillId="0" fontId="2" numFmtId="0" xfId="0" applyAlignment="1" applyBorder="1" applyFont="1">
      <alignment horizontal="left" shrinkToFit="0" vertical="top" wrapText="0"/>
    </xf>
    <xf borderId="9" fillId="0" fontId="2" numFmtId="164" xfId="0" applyAlignment="1" applyBorder="1" applyFont="1" applyNumberFormat="1">
      <alignment horizontal="center" shrinkToFit="0" vertical="top" wrapText="0"/>
    </xf>
    <xf borderId="9" fillId="0" fontId="2" numFmtId="165" xfId="0" applyAlignment="1" applyBorder="1" applyFont="1" applyNumberFormat="1">
      <alignment horizontal="center" readingOrder="0" vertical="top"/>
    </xf>
    <xf borderId="9" fillId="0" fontId="2" numFmtId="166" xfId="0" applyAlignment="1" applyBorder="1" applyFont="1" applyNumberFormat="1">
      <alignment horizontal="center" vertical="top"/>
    </xf>
    <xf borderId="5" fillId="0" fontId="21" numFmtId="0" xfId="0" applyAlignment="1" applyBorder="1" applyFont="1">
      <alignment horizontal="left" readingOrder="0" vertical="top"/>
    </xf>
    <xf borderId="3" fillId="0" fontId="21" numFmtId="0" xfId="0" applyAlignment="1" applyBorder="1" applyFont="1">
      <alignment horizontal="left" readingOrder="0" vertical="top"/>
    </xf>
    <xf borderId="6" fillId="0" fontId="21" numFmtId="0" xfId="0" applyAlignment="1" applyBorder="1" applyFont="1">
      <alignment horizontal="left" readingOrder="0" vertical="top"/>
    </xf>
    <xf borderId="4" fillId="0" fontId="21" numFmtId="0" xfId="0" applyAlignment="1" applyBorder="1" applyFont="1">
      <alignment horizontal="left" readingOrder="0" vertical="top"/>
    </xf>
    <xf borderId="9" fillId="0" fontId="21" numFmtId="0" xfId="0" applyAlignment="1" applyBorder="1" applyFont="1">
      <alignment horizontal="left" readingOrder="0" vertical="top"/>
    </xf>
    <xf borderId="4" fillId="2" fontId="6" numFmtId="0" xfId="0" applyAlignment="1" applyBorder="1" applyFont="1">
      <alignment readingOrder="0"/>
    </xf>
    <xf borderId="7" fillId="0" fontId="21" numFmtId="0" xfId="0" applyAlignment="1" applyBorder="1" applyFont="1">
      <alignment horizontal="left" readingOrder="0" vertical="top"/>
    </xf>
    <xf borderId="10" fillId="0" fontId="2" numFmtId="0" xfId="0" applyAlignment="1" applyBorder="1" applyFont="1">
      <alignment readingOrder="0" vertical="top"/>
    </xf>
    <xf borderId="10" fillId="0" fontId="2" numFmtId="0" xfId="0" applyAlignment="1" applyBorder="1" applyFont="1">
      <alignment horizontal="left" readingOrder="0" vertical="top"/>
    </xf>
    <xf borderId="10" fillId="2" fontId="6" numFmtId="0" xfId="0" applyAlignment="1" applyBorder="1" applyFont="1">
      <alignment readingOrder="0"/>
    </xf>
    <xf borderId="9" fillId="2" fontId="22" numFmtId="49" xfId="0" applyAlignment="1" applyBorder="1" applyFont="1" applyNumberFormat="1">
      <alignment readingOrder="0"/>
    </xf>
    <xf borderId="0" fillId="0" fontId="0" numFmtId="0" xfId="0" applyAlignment="1" applyFont="1">
      <alignment readingOrder="0"/>
    </xf>
    <xf borderId="8" fillId="2" fontId="22" numFmtId="49" xfId="0" applyAlignment="1" applyBorder="1" applyFont="1" applyNumberFormat="1">
      <alignment readingOrder="0"/>
    </xf>
    <xf borderId="0" fillId="0" fontId="23" numFmtId="0" xfId="0" applyAlignment="1" applyFont="1">
      <alignment readingOrder="0"/>
    </xf>
    <xf borderId="8" fillId="0" fontId="23" numFmtId="0" xfId="0" applyAlignment="1" applyBorder="1" applyFont="1">
      <alignment readingOrder="0"/>
    </xf>
    <xf borderId="11" fillId="0" fontId="23" numFmtId="0" xfId="0" applyAlignment="1" applyBorder="1" applyFont="1">
      <alignment readingOrder="0"/>
    </xf>
    <xf borderId="12" fillId="0" fontId="23" numFmtId="0" xfId="0" applyAlignment="1" applyBorder="1" applyFont="1">
      <alignment readingOrder="0"/>
    </xf>
    <xf borderId="5" fillId="0" fontId="24" numFmtId="0" xfId="0" applyAlignment="1" applyBorder="1" applyFont="1">
      <alignment horizontal="left" readingOrder="0" vertical="top"/>
    </xf>
    <xf borderId="0" fillId="0" fontId="7" numFmtId="0" xfId="0" applyAlignment="1" applyFont="1">
      <alignment readingOrder="0"/>
    </xf>
    <xf borderId="8" fillId="0" fontId="2" numFmtId="164" xfId="0" applyAlignment="1" applyBorder="1" applyFont="1" applyNumberFormat="1">
      <alignment horizontal="center" readingOrder="0" vertical="top"/>
    </xf>
    <xf borderId="3" fillId="0" fontId="24" numFmtId="0" xfId="0" applyAlignment="1" applyBorder="1" applyFont="1">
      <alignment horizontal="left" readingOrder="0" vertical="top"/>
    </xf>
    <xf borderId="10" fillId="0" fontId="7" numFmtId="0" xfId="0" applyAlignment="1" applyBorder="1" applyFont="1">
      <alignment readingOrder="0"/>
    </xf>
    <xf borderId="13" fillId="0" fontId="2" numFmtId="164" xfId="0" applyAlignment="1" applyBorder="1" applyFont="1" applyNumberFormat="1">
      <alignment horizontal="center" readingOrder="0" vertical="top"/>
    </xf>
    <xf borderId="8" fillId="0" fontId="2" numFmtId="165" xfId="0" applyAlignment="1" applyBorder="1" applyFont="1" applyNumberFormat="1">
      <alignment horizontal="center" vertical="top"/>
    </xf>
    <xf borderId="1" fillId="0" fontId="24" numFmtId="0" xfId="0" applyAlignment="1" applyBorder="1" applyFont="1">
      <alignment horizontal="left" readingOrder="0" vertical="top"/>
    </xf>
    <xf borderId="5" fillId="0" fontId="2" numFmtId="168" xfId="0" applyAlignment="1" applyBorder="1" applyFont="1" applyNumberFormat="1">
      <alignment horizontal="center" readingOrder="0" vertical="top"/>
    </xf>
    <xf borderId="16" fillId="0" fontId="2" numFmtId="165" xfId="0" applyAlignment="1" applyBorder="1" applyFont="1" applyNumberFormat="1">
      <alignment horizontal="center" vertical="top"/>
    </xf>
    <xf borderId="19" fillId="0" fontId="2" numFmtId="165" xfId="0" applyAlignment="1" applyBorder="1" applyFont="1" applyNumberFormat="1">
      <alignment horizontal="center" vertical="top"/>
    </xf>
    <xf borderId="3" fillId="2" fontId="19" numFmtId="0" xfId="0" applyAlignment="1" applyBorder="1" applyFont="1">
      <alignment readingOrder="0"/>
    </xf>
    <xf borderId="3" fillId="0" fontId="2" numFmtId="168" xfId="0" applyAlignment="1" applyBorder="1" applyFont="1" applyNumberFormat="1">
      <alignment horizontal="center" readingOrder="0" vertical="top"/>
    </xf>
    <xf borderId="5" fillId="0" fontId="23" numFmtId="0" xfId="0" applyAlignment="1" applyBorder="1" applyFont="1">
      <alignment readingOrder="0"/>
    </xf>
    <xf borderId="7" fillId="0" fontId="25" numFmtId="0" xfId="0" applyAlignment="1" applyBorder="1" applyFont="1">
      <alignment horizontal="left" shrinkToFit="0" wrapText="0"/>
    </xf>
    <xf borderId="9" fillId="0" fontId="2" numFmtId="167" xfId="0" applyAlignment="1" applyBorder="1" applyFont="1" applyNumberFormat="1">
      <alignment vertical="top"/>
    </xf>
    <xf borderId="5" fillId="0" fontId="16" numFmtId="0" xfId="0" applyAlignment="1" applyBorder="1" applyFont="1">
      <alignment horizontal="left" readingOrder="0" shrinkToFit="0" vertical="top" wrapText="0"/>
    </xf>
    <xf borderId="5" fillId="0" fontId="16" numFmtId="0" xfId="0" applyAlignment="1" applyBorder="1" applyFont="1">
      <alignment horizontal="left" shrinkToFit="0" vertical="top" wrapText="0"/>
    </xf>
    <xf borderId="4" fillId="0" fontId="2" numFmtId="0" xfId="0" applyAlignment="1" applyBorder="1" applyFont="1">
      <alignment horizontal="left" vertical="top"/>
    </xf>
    <xf borderId="9" fillId="0" fontId="3" numFmtId="0" xfId="0" applyAlignment="1" applyBorder="1" applyFont="1">
      <alignment horizontal="left" shrinkToFit="0" vertical="top" wrapText="0"/>
    </xf>
    <xf borderId="3" fillId="0" fontId="16" numFmtId="0" xfId="0" applyAlignment="1" applyBorder="1" applyFont="1">
      <alignment horizontal="left" shrinkToFit="0" vertical="top" wrapText="0"/>
    </xf>
    <xf borderId="7" fillId="0" fontId="16" numFmtId="0" xfId="0" applyAlignment="1" applyBorder="1" applyFont="1">
      <alignment horizontal="left" readingOrder="0" shrinkToFit="0" vertical="top" wrapText="0"/>
    </xf>
    <xf borderId="7" fillId="0" fontId="2" numFmtId="167" xfId="0" applyAlignment="1" applyBorder="1" applyFont="1" applyNumberFormat="1">
      <alignment horizontal="center" readingOrder="0" vertical="top"/>
    </xf>
    <xf borderId="7" fillId="0" fontId="2" numFmtId="165" xfId="0" applyAlignment="1" applyBorder="1" applyFont="1" applyNumberFormat="1">
      <alignment horizontal="left" readingOrder="0" vertical="top"/>
    </xf>
    <xf borderId="4" fillId="0" fontId="2" numFmtId="0" xfId="0" applyAlignment="1" applyBorder="1" applyFont="1">
      <alignment vertical="top"/>
    </xf>
    <xf borderId="4" fillId="0" fontId="2" numFmtId="0" xfId="0" applyAlignment="1" applyBorder="1" applyFont="1">
      <alignment horizontal="left"/>
    </xf>
    <xf borderId="4" fillId="0" fontId="2" numFmtId="164" xfId="0" applyAlignment="1" applyBorder="1" applyFont="1" applyNumberFormat="1">
      <alignment horizontal="center" vertical="top"/>
    </xf>
    <xf borderId="9" fillId="0" fontId="2" numFmtId="0" xfId="0" applyAlignment="1" applyBorder="1" applyFont="1">
      <alignment vertical="top"/>
    </xf>
    <xf borderId="3" fillId="0" fontId="2" numFmtId="0" xfId="0" applyAlignment="1" applyBorder="1" applyFont="1">
      <alignment horizontal="left"/>
    </xf>
    <xf borderId="3" fillId="3" fontId="2" numFmtId="0" xfId="0" applyAlignment="1" applyBorder="1" applyFill="1" applyFont="1">
      <alignment horizontal="left" readingOrder="0"/>
    </xf>
    <xf borderId="3" fillId="2" fontId="6" numFmtId="0" xfId="0" applyAlignment="1" applyBorder="1" applyFont="1">
      <alignment readingOrder="0"/>
    </xf>
    <xf borderId="3" fillId="2" fontId="26" numFmtId="0" xfId="0" applyAlignment="1" applyBorder="1" applyFont="1">
      <alignment readingOrder="0"/>
    </xf>
    <xf borderId="5" fillId="4" fontId="5" numFmtId="0" xfId="0" applyAlignment="1" applyBorder="1" applyFill="1" applyFont="1">
      <alignment horizontal="left" readingOrder="0"/>
    </xf>
    <xf borderId="9" fillId="0" fontId="2" numFmtId="0" xfId="0" applyAlignment="1" applyBorder="1" applyFont="1">
      <alignment horizontal="left" readingOrder="0"/>
    </xf>
    <xf borderId="4" fillId="0" fontId="2" numFmtId="166" xfId="0" applyAlignment="1" applyBorder="1" applyFont="1" applyNumberFormat="1">
      <alignment horizontal="center" vertical="top"/>
    </xf>
    <xf borderId="24" fillId="0" fontId="2" numFmtId="0" xfId="0" applyAlignment="1" applyBorder="1" applyFont="1">
      <alignment horizontal="left" vertical="top"/>
    </xf>
    <xf borderId="5" fillId="0" fontId="27" numFmtId="0" xfId="0" applyAlignment="1" applyBorder="1" applyFont="1">
      <alignment horizontal="left"/>
    </xf>
    <xf borderId="6" fillId="0" fontId="2" numFmtId="165" xfId="0" applyAlignment="1" applyBorder="1" applyFont="1" applyNumberFormat="1">
      <alignment horizontal="center" readingOrder="0" vertical="top"/>
    </xf>
    <xf borderId="25" fillId="0" fontId="2" numFmtId="167" xfId="0" applyAlignment="1" applyBorder="1" applyFont="1" applyNumberFormat="1">
      <alignment vertical="top"/>
    </xf>
    <xf borderId="24" fillId="0" fontId="2" numFmtId="166" xfId="0" applyAlignment="1" applyBorder="1" applyFont="1" applyNumberFormat="1">
      <alignment horizontal="center" vertical="top"/>
    </xf>
    <xf borderId="11" fillId="0" fontId="2" numFmtId="0" xfId="0" applyAlignment="1" applyBorder="1" applyFont="1">
      <alignment vertical="top"/>
    </xf>
    <xf borderId="9" fillId="0" fontId="16" numFmtId="0" xfId="0" applyAlignment="1" applyBorder="1" applyFont="1">
      <alignment horizontal="left" vertical="top"/>
    </xf>
    <xf borderId="4" fillId="0" fontId="2" numFmtId="165" xfId="0" applyAlignment="1" applyBorder="1" applyFont="1" applyNumberFormat="1">
      <alignment horizontal="center" readingOrder="0" vertical="top"/>
    </xf>
    <xf borderId="25" fillId="0" fontId="2" numFmtId="0" xfId="0" applyAlignment="1" applyBorder="1" applyFont="1">
      <alignment vertical="top"/>
    </xf>
    <xf borderId="24" fillId="0" fontId="2" numFmtId="166" xfId="0" applyAlignment="1" applyBorder="1" applyFont="1" applyNumberFormat="1">
      <alignment horizontal="center" readingOrder="0" vertical="top"/>
    </xf>
    <xf borderId="0" fillId="0" fontId="2" numFmtId="0" xfId="0" applyAlignment="1" applyFont="1">
      <alignment readingOrder="0" vertical="bottom"/>
    </xf>
    <xf borderId="13" fillId="0" fontId="2" numFmtId="0" xfId="0" applyAlignment="1" applyBorder="1" applyFont="1">
      <alignment vertical="bottom"/>
    </xf>
    <xf borderId="9" fillId="0" fontId="7" numFmtId="164" xfId="0" applyBorder="1" applyFont="1" applyNumberFormat="1"/>
    <xf borderId="9" fillId="0" fontId="7" numFmtId="0" xfId="0" applyAlignment="1" applyBorder="1" applyFont="1">
      <alignment readingOrder="0"/>
    </xf>
    <xf borderId="9" fillId="0" fontId="7" numFmtId="169" xfId="0" applyAlignment="1" applyBorder="1" applyFont="1" applyNumberFormat="1">
      <alignment horizontal="center"/>
    </xf>
    <xf borderId="9" fillId="0" fontId="7" numFmtId="166" xfId="0" applyAlignment="1" applyBorder="1" applyFont="1" applyNumberFormat="1">
      <alignment horizontal="center" readingOrder="0"/>
    </xf>
    <xf borderId="0" fillId="0" fontId="7" numFmtId="164" xfId="0" applyFont="1" applyNumberFormat="1"/>
    <xf borderId="0" fillId="0" fontId="7" numFmtId="0" xfId="0" applyFont="1"/>
    <xf borderId="0" fillId="0" fontId="7" numFmtId="164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 readingOrder="0"/>
    </xf>
    <xf borderId="8" fillId="0" fontId="7" numFmtId="0" xfId="0" applyBorder="1" applyFont="1"/>
  </cellXfs>
  <cellStyles count="1">
    <cellStyle xfId="0" name="Normal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19.29"/>
    <col customWidth="1" min="3" max="3" width="26.29"/>
    <col customWidth="1" min="4" max="4" width="15.14"/>
    <col customWidth="1" min="5" max="5" width="5.43"/>
    <col customWidth="1" min="6" max="6" width="6.0"/>
    <col customWidth="1" min="7" max="7" width="14.86"/>
    <col customWidth="1" min="8" max="8" width="28.71"/>
    <col customWidth="1" min="9" max="9" width="9.29"/>
    <col customWidth="1" min="10" max="10" width="14.0"/>
    <col customWidth="1" min="11" max="11" width="5.43"/>
    <col customWidth="1" min="12" max="12" width="9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8" t="s">
        <v>10</v>
      </c>
      <c r="L1" s="9" t="s">
        <v>11</v>
      </c>
      <c r="M1" s="10"/>
      <c r="N1" s="10"/>
      <c r="O1" s="10"/>
      <c r="P1" s="10"/>
      <c r="Q1" s="10"/>
      <c r="R1" s="10"/>
    </row>
    <row r="2">
      <c r="A2" s="11" t="s">
        <v>12</v>
      </c>
      <c r="B2" s="12" t="s">
        <v>13</v>
      </c>
      <c r="C2" s="12" t="s">
        <v>14</v>
      </c>
      <c r="D2" s="12" t="s">
        <v>15</v>
      </c>
      <c r="E2" s="12" t="s">
        <v>16</v>
      </c>
      <c r="F2" s="13">
        <v>19355.0</v>
      </c>
      <c r="G2" s="14" t="s">
        <v>17</v>
      </c>
      <c r="H2" s="15" t="s">
        <v>18</v>
      </c>
      <c r="I2" s="16">
        <v>42522.0</v>
      </c>
      <c r="J2" s="17" t="s">
        <v>19</v>
      </c>
      <c r="K2" s="18">
        <f t="shared" ref="K2:K3" si="1">(TODAY()-L2)/365</f>
        <v>7.956164384</v>
      </c>
      <c r="L2" s="19">
        <v>40725.0</v>
      </c>
      <c r="M2" s="10"/>
      <c r="N2" s="10"/>
      <c r="O2" s="10"/>
      <c r="P2" s="10"/>
      <c r="Q2" s="10"/>
      <c r="R2" s="10"/>
    </row>
    <row r="3">
      <c r="A3" s="11"/>
      <c r="B3" s="12"/>
      <c r="C3" s="12"/>
      <c r="D3" s="12"/>
      <c r="E3" s="12"/>
      <c r="F3" s="13"/>
      <c r="G3" s="14"/>
      <c r="H3" s="15"/>
      <c r="I3" s="16"/>
      <c r="J3" s="17" t="s">
        <v>20</v>
      </c>
      <c r="K3" s="18">
        <f t="shared" si="1"/>
        <v>5.534246575</v>
      </c>
      <c r="L3" s="19">
        <v>41609.0</v>
      </c>
      <c r="M3" s="10"/>
      <c r="N3" s="10"/>
      <c r="O3" s="10"/>
      <c r="P3" s="10"/>
      <c r="Q3" s="10"/>
      <c r="R3" s="10"/>
    </row>
    <row r="4">
      <c r="A4" s="11"/>
      <c r="B4" s="12"/>
      <c r="C4" s="12"/>
      <c r="D4" s="12"/>
      <c r="E4" s="12"/>
      <c r="F4" s="13"/>
      <c r="G4" s="14"/>
      <c r="H4" s="15"/>
      <c r="I4" s="16"/>
      <c r="J4" s="17" t="s">
        <v>21</v>
      </c>
      <c r="K4" s="18">
        <f>(TODAY()-L4)/365</f>
        <v>2.578082192</v>
      </c>
      <c r="L4" s="19">
        <v>42688.0</v>
      </c>
      <c r="M4" s="10"/>
      <c r="N4" s="10"/>
      <c r="O4" s="10"/>
      <c r="P4" s="10"/>
      <c r="Q4" s="10"/>
      <c r="R4" s="10"/>
    </row>
    <row r="5">
      <c r="A5" s="20" t="s">
        <v>22</v>
      </c>
      <c r="B5" s="21" t="s">
        <v>23</v>
      </c>
      <c r="C5" s="21" t="s">
        <v>24</v>
      </c>
      <c r="D5" s="21" t="s">
        <v>25</v>
      </c>
      <c r="E5" s="21" t="s">
        <v>16</v>
      </c>
      <c r="F5" s="22">
        <v>19073.0</v>
      </c>
      <c r="G5" s="23" t="s">
        <v>26</v>
      </c>
      <c r="H5" s="24" t="s">
        <v>27</v>
      </c>
      <c r="I5" s="25">
        <v>42461.0</v>
      </c>
      <c r="J5" s="26" t="s">
        <v>28</v>
      </c>
      <c r="K5" s="27">
        <f t="shared" ref="K5:K7" si="2">(TODAY()-L5)/365</f>
        <v>14.65479452</v>
      </c>
      <c r="L5" s="28">
        <v>38280.0</v>
      </c>
      <c r="M5" s="10"/>
      <c r="N5" s="10"/>
      <c r="O5" s="10"/>
      <c r="P5" s="10"/>
      <c r="Q5" s="10"/>
      <c r="R5" s="10"/>
    </row>
    <row r="6">
      <c r="A6" s="11"/>
      <c r="B6" s="12"/>
      <c r="C6" s="12"/>
      <c r="D6" s="12"/>
      <c r="E6" s="12"/>
      <c r="F6" s="13"/>
      <c r="G6" s="14"/>
      <c r="H6" s="15"/>
      <c r="I6" s="16"/>
      <c r="J6" s="17" t="s">
        <v>29</v>
      </c>
      <c r="K6" s="18">
        <f t="shared" si="2"/>
        <v>10.31780822</v>
      </c>
      <c r="L6" s="19">
        <v>39863.0</v>
      </c>
      <c r="M6" s="10"/>
      <c r="N6" s="10"/>
      <c r="O6" s="10"/>
      <c r="P6" s="10"/>
      <c r="Q6" s="10"/>
      <c r="R6" s="10"/>
    </row>
    <row r="7">
      <c r="A7" s="11"/>
      <c r="B7" s="12"/>
      <c r="C7" s="12"/>
      <c r="D7" s="12"/>
      <c r="E7" s="12"/>
      <c r="F7" s="13"/>
      <c r="G7" s="14"/>
      <c r="H7" s="15"/>
      <c r="I7" s="16"/>
      <c r="J7" s="17" t="s">
        <v>30</v>
      </c>
      <c r="K7" s="18">
        <f t="shared" si="2"/>
        <v>5.334246575</v>
      </c>
      <c r="L7" s="19">
        <v>41682.0</v>
      </c>
      <c r="M7" s="10"/>
      <c r="N7" s="10"/>
      <c r="O7" s="10"/>
      <c r="P7" s="10"/>
      <c r="Q7" s="10"/>
      <c r="R7" s="10"/>
    </row>
    <row r="8">
      <c r="A8" s="20" t="s">
        <v>31</v>
      </c>
      <c r="B8" s="29" t="s">
        <v>32</v>
      </c>
      <c r="C8" s="21" t="s">
        <v>33</v>
      </c>
      <c r="D8" s="21" t="s">
        <v>15</v>
      </c>
      <c r="E8" s="21" t="s">
        <v>16</v>
      </c>
      <c r="F8" s="22">
        <v>19355.0</v>
      </c>
      <c r="G8" s="23" t="s">
        <v>34</v>
      </c>
      <c r="H8" s="24" t="s">
        <v>35</v>
      </c>
      <c r="I8" s="25">
        <v>42752.0</v>
      </c>
      <c r="J8" s="26" t="s">
        <v>36</v>
      </c>
      <c r="K8" s="27">
        <f t="shared" ref="K8:K12" si="3">(TODAY()-L8)/365</f>
        <v>7.506849315</v>
      </c>
      <c r="L8" s="28">
        <v>40889.0</v>
      </c>
      <c r="M8" s="10"/>
      <c r="N8" s="10"/>
      <c r="O8" s="10"/>
      <c r="P8" s="10"/>
      <c r="Q8" s="10"/>
      <c r="R8" s="10"/>
    </row>
    <row r="9">
      <c r="A9" s="11"/>
      <c r="B9" s="30"/>
      <c r="C9" s="11"/>
      <c r="D9" s="11"/>
      <c r="E9" s="11"/>
      <c r="F9" s="31"/>
      <c r="G9" s="32"/>
      <c r="H9" s="33"/>
      <c r="I9" s="34"/>
      <c r="J9" s="17" t="s">
        <v>37</v>
      </c>
      <c r="K9" s="35">
        <f t="shared" si="3"/>
        <v>5.010958904</v>
      </c>
      <c r="L9" s="36">
        <v>41800.0</v>
      </c>
      <c r="M9" s="10"/>
      <c r="N9" s="10"/>
      <c r="O9" s="10"/>
      <c r="P9" s="10"/>
      <c r="Q9" s="10"/>
      <c r="R9" s="10"/>
    </row>
    <row r="10">
      <c r="A10" s="37"/>
      <c r="B10" s="38"/>
      <c r="C10" s="11"/>
      <c r="D10" s="39"/>
      <c r="E10" s="11"/>
      <c r="F10" s="40"/>
      <c r="G10" s="32"/>
      <c r="H10" s="41"/>
      <c r="I10" s="34"/>
      <c r="J10" s="42" t="s">
        <v>38</v>
      </c>
      <c r="K10" s="35">
        <f t="shared" si="3"/>
        <v>2.060273973</v>
      </c>
      <c r="L10" s="19">
        <v>42877.0</v>
      </c>
      <c r="M10" s="10"/>
      <c r="N10" s="10"/>
      <c r="O10" s="10"/>
      <c r="P10" s="10"/>
      <c r="Q10" s="10"/>
      <c r="R10" s="10"/>
    </row>
    <row r="11">
      <c r="A11" s="20" t="s">
        <v>39</v>
      </c>
      <c r="B11" s="43" t="s">
        <v>40</v>
      </c>
      <c r="C11" s="20" t="s">
        <v>41</v>
      </c>
      <c r="D11" s="20" t="s">
        <v>15</v>
      </c>
      <c r="E11" s="20" t="s">
        <v>16</v>
      </c>
      <c r="F11" s="44">
        <v>19355.0</v>
      </c>
      <c r="G11" s="45" t="s">
        <v>42</v>
      </c>
      <c r="H11" s="46" t="s">
        <v>43</v>
      </c>
      <c r="I11" s="47">
        <v>42644.0</v>
      </c>
      <c r="J11" s="26" t="s">
        <v>44</v>
      </c>
      <c r="K11" s="48">
        <f t="shared" si="3"/>
        <v>3.219178082</v>
      </c>
      <c r="L11" s="49">
        <v>42454.0</v>
      </c>
      <c r="M11" s="10"/>
      <c r="N11" s="10"/>
      <c r="O11" s="10"/>
      <c r="P11" s="10"/>
      <c r="Q11" s="10"/>
      <c r="R11" s="10"/>
    </row>
    <row r="12">
      <c r="A12" s="50"/>
      <c r="B12" s="51"/>
      <c r="C12" s="52"/>
      <c r="D12" s="52"/>
      <c r="E12" s="52"/>
      <c r="F12" s="53"/>
      <c r="G12" s="54"/>
      <c r="H12" s="55"/>
      <c r="I12" s="56"/>
      <c r="J12" s="57" t="s">
        <v>45</v>
      </c>
      <c r="K12" s="48">
        <f t="shared" si="3"/>
        <v>0.8465753425</v>
      </c>
      <c r="L12" s="58">
        <v>43320.0</v>
      </c>
      <c r="M12" s="10"/>
      <c r="N12" s="10"/>
      <c r="O12" s="10"/>
      <c r="P12" s="10"/>
      <c r="Q12" s="10"/>
      <c r="R12" s="10"/>
    </row>
    <row r="13">
      <c r="A13" s="20" t="s">
        <v>46</v>
      </c>
      <c r="B13" s="21" t="s">
        <v>47</v>
      </c>
      <c r="C13" s="21" t="s">
        <v>48</v>
      </c>
      <c r="D13" s="21" t="s">
        <v>49</v>
      </c>
      <c r="E13" s="21" t="s">
        <v>16</v>
      </c>
      <c r="F13" s="22">
        <v>19301.0</v>
      </c>
      <c r="G13" s="23" t="s">
        <v>50</v>
      </c>
      <c r="H13" s="59" t="s">
        <v>51</v>
      </c>
      <c r="I13" s="25">
        <v>43101.0</v>
      </c>
      <c r="J13" s="26" t="s">
        <v>52</v>
      </c>
      <c r="K13" s="27">
        <f t="shared" ref="K13:K16" si="4">(TODAY()-L13)/365</f>
        <v>7.816438356</v>
      </c>
      <c r="L13" s="28">
        <v>40776.0</v>
      </c>
      <c r="M13" s="10"/>
      <c r="N13" s="10"/>
      <c r="O13" s="10"/>
      <c r="P13" s="10"/>
      <c r="Q13" s="10"/>
      <c r="R13" s="10"/>
    </row>
    <row r="14">
      <c r="A14" s="60"/>
      <c r="B14" s="61"/>
      <c r="C14" s="62"/>
      <c r="D14" s="62"/>
      <c r="E14" s="62"/>
      <c r="F14" s="63"/>
      <c r="G14" s="64"/>
      <c r="H14" s="65"/>
      <c r="I14" s="66"/>
      <c r="J14" s="17" t="s">
        <v>53</v>
      </c>
      <c r="K14" s="18">
        <f t="shared" si="4"/>
        <v>3.854794521</v>
      </c>
      <c r="L14" s="19">
        <v>42222.0</v>
      </c>
      <c r="M14" s="10"/>
      <c r="N14" s="10"/>
      <c r="O14" s="10"/>
      <c r="P14" s="10"/>
      <c r="Q14" s="10"/>
      <c r="R14" s="10"/>
    </row>
    <row r="15">
      <c r="A15" s="20" t="s">
        <v>54</v>
      </c>
      <c r="B15" s="21" t="s">
        <v>55</v>
      </c>
      <c r="C15" s="21" t="s">
        <v>56</v>
      </c>
      <c r="D15" s="21" t="s">
        <v>25</v>
      </c>
      <c r="E15" s="21" t="s">
        <v>16</v>
      </c>
      <c r="F15" s="22">
        <v>19073.0</v>
      </c>
      <c r="G15" s="23" t="s">
        <v>57</v>
      </c>
      <c r="H15" s="24" t="s">
        <v>58</v>
      </c>
      <c r="I15" s="25">
        <v>42370.0</v>
      </c>
      <c r="J15" s="26" t="s">
        <v>59</v>
      </c>
      <c r="K15" s="27">
        <f t="shared" si="4"/>
        <v>6.347945205</v>
      </c>
      <c r="L15" s="28">
        <v>41312.0</v>
      </c>
      <c r="M15" s="10"/>
      <c r="N15" s="10"/>
      <c r="O15" s="10"/>
      <c r="P15" s="10"/>
      <c r="Q15" s="10"/>
      <c r="R15" s="10"/>
    </row>
    <row r="16">
      <c r="A16" s="60"/>
      <c r="B16" s="61"/>
      <c r="C16" s="62"/>
      <c r="D16" s="62"/>
      <c r="E16" s="62"/>
      <c r="F16" s="63"/>
      <c r="G16" s="64"/>
      <c r="H16" s="65"/>
      <c r="I16" s="66"/>
      <c r="J16" s="17" t="s">
        <v>60</v>
      </c>
      <c r="K16" s="18">
        <f t="shared" si="4"/>
        <v>4.323287671</v>
      </c>
      <c r="L16" s="19">
        <v>42051.0</v>
      </c>
      <c r="M16" s="10"/>
      <c r="N16" s="10"/>
      <c r="O16" s="10"/>
      <c r="P16" s="10"/>
      <c r="Q16" s="10"/>
      <c r="R16" s="10"/>
    </row>
    <row r="17">
      <c r="A17" s="20" t="s">
        <v>61</v>
      </c>
      <c r="B17" s="20" t="s">
        <v>62</v>
      </c>
      <c r="C17" s="20" t="s">
        <v>63</v>
      </c>
      <c r="D17" s="20" t="s">
        <v>15</v>
      </c>
      <c r="E17" s="20" t="s">
        <v>16</v>
      </c>
      <c r="F17" s="44">
        <v>19355.0</v>
      </c>
      <c r="G17" s="44" t="s">
        <v>64</v>
      </c>
      <c r="H17" s="67" t="s">
        <v>65</v>
      </c>
      <c r="I17" s="47">
        <v>42736.0</v>
      </c>
      <c r="J17" s="20" t="s">
        <v>66</v>
      </c>
      <c r="K17" s="48">
        <f t="shared" ref="K17:K18" si="5">(TODAY()-L17)/365</f>
        <v>4.994520548</v>
      </c>
      <c r="L17" s="49">
        <v>41806.0</v>
      </c>
      <c r="M17" s="10"/>
      <c r="N17" s="10"/>
      <c r="O17" s="10"/>
      <c r="P17" s="10"/>
      <c r="Q17" s="10"/>
      <c r="R17" s="10"/>
    </row>
    <row r="18">
      <c r="A18" s="11"/>
      <c r="B18" s="12"/>
      <c r="C18" s="52"/>
      <c r="D18" s="52"/>
      <c r="E18" s="52"/>
      <c r="F18" s="53"/>
      <c r="G18" s="53"/>
      <c r="H18" s="68"/>
      <c r="I18" s="69"/>
      <c r="J18" s="50" t="s">
        <v>67</v>
      </c>
      <c r="K18" s="70">
        <f t="shared" si="5"/>
        <v>2.709589041</v>
      </c>
      <c r="L18" s="58">
        <v>42640.0</v>
      </c>
      <c r="M18" s="10"/>
      <c r="N18" s="10"/>
      <c r="O18" s="10"/>
      <c r="P18" s="10"/>
      <c r="Q18" s="10"/>
      <c r="R18" s="10"/>
    </row>
    <row r="19">
      <c r="A19" s="20" t="s">
        <v>68</v>
      </c>
      <c r="B19" s="21" t="s">
        <v>69</v>
      </c>
      <c r="C19" s="12" t="s">
        <v>70</v>
      </c>
      <c r="D19" s="12" t="s">
        <v>15</v>
      </c>
      <c r="E19" s="12" t="s">
        <v>16</v>
      </c>
      <c r="F19" s="13">
        <v>19355.0</v>
      </c>
      <c r="G19" s="13" t="s">
        <v>71</v>
      </c>
      <c r="H19" s="71" t="s">
        <v>72</v>
      </c>
      <c r="I19" s="72">
        <v>42614.0</v>
      </c>
      <c r="J19" s="11" t="s">
        <v>73</v>
      </c>
      <c r="K19" s="18">
        <f t="shared" ref="K19:K21" si="6">(TODAY()-L19)/365</f>
        <v>15.96438356</v>
      </c>
      <c r="L19" s="19">
        <v>37802.0</v>
      </c>
      <c r="M19" s="10"/>
      <c r="N19" s="10"/>
      <c r="O19" s="10"/>
      <c r="P19" s="10"/>
      <c r="Q19" s="10"/>
      <c r="R19" s="10"/>
    </row>
    <row r="20">
      <c r="A20" s="60"/>
      <c r="B20" s="73"/>
      <c r="C20" s="73"/>
      <c r="D20" s="73"/>
      <c r="E20" s="73"/>
      <c r="F20" s="74"/>
      <c r="G20" s="74"/>
      <c r="H20" s="75"/>
      <c r="I20" s="76"/>
      <c r="J20" s="11" t="s">
        <v>74</v>
      </c>
      <c r="K20" s="18">
        <f t="shared" si="6"/>
        <v>3.665753425</v>
      </c>
      <c r="L20" s="19">
        <v>42291.0</v>
      </c>
      <c r="M20" s="10"/>
      <c r="N20" s="10"/>
      <c r="O20" s="10"/>
      <c r="P20" s="10"/>
      <c r="Q20" s="10"/>
      <c r="R20" s="10"/>
    </row>
    <row r="21">
      <c r="A21" s="60"/>
      <c r="B21" s="73"/>
      <c r="C21" s="73"/>
      <c r="D21" s="73"/>
      <c r="E21" s="73"/>
      <c r="F21" s="74"/>
      <c r="G21" s="74"/>
      <c r="H21" s="75"/>
      <c r="I21" s="76"/>
      <c r="J21" s="11" t="s">
        <v>75</v>
      </c>
      <c r="K21" s="18">
        <f t="shared" si="6"/>
        <v>0.8547945205</v>
      </c>
      <c r="L21" s="19">
        <v>43317.0</v>
      </c>
      <c r="M21" s="10"/>
      <c r="N21" s="10"/>
      <c r="O21" s="10"/>
      <c r="P21" s="10"/>
      <c r="Q21" s="10"/>
      <c r="R21" s="10"/>
    </row>
    <row r="22">
      <c r="A22" s="20" t="s">
        <v>76</v>
      </c>
      <c r="B22" s="20" t="s">
        <v>77</v>
      </c>
      <c r="C22" s="20" t="s">
        <v>78</v>
      </c>
      <c r="D22" s="20" t="s">
        <v>15</v>
      </c>
      <c r="E22" s="20" t="s">
        <v>16</v>
      </c>
      <c r="F22" s="44">
        <v>19355.0</v>
      </c>
      <c r="G22" s="44" t="s">
        <v>79</v>
      </c>
      <c r="H22" s="67" t="s">
        <v>80</v>
      </c>
      <c r="I22" s="47">
        <v>43221.0</v>
      </c>
      <c r="J22" s="20" t="s">
        <v>81</v>
      </c>
      <c r="K22" s="48">
        <f t="shared" ref="K22:K24" si="7">(TODAY()-L22)/365</f>
        <v>3.536986301</v>
      </c>
      <c r="L22" s="49">
        <v>42338.0</v>
      </c>
      <c r="M22" s="10"/>
      <c r="N22" s="10"/>
      <c r="O22" s="10"/>
      <c r="P22" s="10"/>
      <c r="Q22" s="10"/>
      <c r="R22" s="10"/>
    </row>
    <row r="23">
      <c r="A23" s="50"/>
      <c r="B23" s="52"/>
      <c r="C23" s="52"/>
      <c r="D23" s="52"/>
      <c r="E23" s="52"/>
      <c r="F23" s="53"/>
      <c r="G23" s="53"/>
      <c r="H23" s="68"/>
      <c r="I23" s="69"/>
      <c r="J23" s="50" t="s">
        <v>82</v>
      </c>
      <c r="K23" s="70">
        <f t="shared" si="7"/>
        <v>1.706849315</v>
      </c>
      <c r="L23" s="58">
        <v>43006.0</v>
      </c>
      <c r="M23" s="10"/>
      <c r="N23" s="10"/>
      <c r="O23" s="10"/>
      <c r="P23" s="10"/>
      <c r="Q23" s="10"/>
      <c r="R23" s="10"/>
    </row>
    <row r="24">
      <c r="A24" s="11" t="s">
        <v>83</v>
      </c>
      <c r="B24" s="12" t="s">
        <v>84</v>
      </c>
      <c r="C24" s="12" t="s">
        <v>85</v>
      </c>
      <c r="D24" s="12" t="s">
        <v>15</v>
      </c>
      <c r="E24" s="12" t="s">
        <v>16</v>
      </c>
      <c r="F24" s="13">
        <v>19355.0</v>
      </c>
      <c r="G24" s="77" t="s">
        <v>86</v>
      </c>
      <c r="H24" s="71" t="s">
        <v>87</v>
      </c>
      <c r="I24" s="72">
        <v>43466.0</v>
      </c>
      <c r="J24" s="11" t="s">
        <v>88</v>
      </c>
      <c r="K24" s="70">
        <f t="shared" si="7"/>
        <v>6.767123288</v>
      </c>
      <c r="L24" s="19">
        <v>41159.0</v>
      </c>
      <c r="M24" s="10"/>
      <c r="N24" s="10"/>
      <c r="O24" s="10"/>
      <c r="P24" s="10"/>
      <c r="Q24" s="10"/>
      <c r="R24" s="10"/>
    </row>
    <row r="25">
      <c r="A25" s="11"/>
      <c r="B25" s="12"/>
      <c r="C25" s="12"/>
      <c r="D25" s="12"/>
      <c r="E25" s="12"/>
      <c r="F25" s="13"/>
      <c r="G25" s="13"/>
      <c r="H25" s="71"/>
      <c r="I25" s="72"/>
      <c r="J25" s="11" t="s">
        <v>89</v>
      </c>
      <c r="K25" s="70">
        <f t="shared" ref="K25:K27" si="8">(TODAY()-L25)/365</f>
        <v>6.767123288</v>
      </c>
      <c r="L25" s="19">
        <v>41159.0</v>
      </c>
      <c r="M25" s="10"/>
      <c r="N25" s="10"/>
      <c r="O25" s="10"/>
      <c r="P25" s="10"/>
      <c r="Q25" s="10"/>
      <c r="R25" s="10"/>
    </row>
    <row r="26">
      <c r="A26" s="11"/>
      <c r="B26" s="12"/>
      <c r="C26" s="12"/>
      <c r="D26" s="12"/>
      <c r="E26" s="12"/>
      <c r="F26" s="13"/>
      <c r="G26" s="13"/>
      <c r="H26" s="71"/>
      <c r="I26" s="72"/>
      <c r="J26" s="11" t="s">
        <v>90</v>
      </c>
      <c r="K26" s="70">
        <f t="shared" si="8"/>
        <v>2.517808219</v>
      </c>
      <c r="L26" s="19">
        <v>42710.0</v>
      </c>
      <c r="M26" s="10"/>
      <c r="N26" s="10"/>
      <c r="O26" s="10"/>
      <c r="P26" s="10"/>
      <c r="Q26" s="10"/>
      <c r="R26" s="10"/>
    </row>
    <row r="27">
      <c r="A27" s="11"/>
      <c r="B27" s="12"/>
      <c r="C27" s="12"/>
      <c r="D27" s="12"/>
      <c r="E27" s="12"/>
      <c r="F27" s="13"/>
      <c r="G27" s="13"/>
      <c r="H27" s="71"/>
      <c r="I27" s="72"/>
      <c r="J27" s="11" t="s">
        <v>91</v>
      </c>
      <c r="K27" s="70">
        <f t="shared" si="8"/>
        <v>2.517808219</v>
      </c>
      <c r="L27" s="19">
        <v>42710.0</v>
      </c>
      <c r="M27" s="10"/>
      <c r="N27" s="10"/>
      <c r="O27" s="10"/>
      <c r="P27" s="10"/>
      <c r="Q27" s="10"/>
      <c r="R27" s="10"/>
    </row>
    <row r="28">
      <c r="A28" s="20" t="s">
        <v>92</v>
      </c>
      <c r="B28" s="21" t="s">
        <v>93</v>
      </c>
      <c r="C28" s="21" t="s">
        <v>94</v>
      </c>
      <c r="D28" s="21" t="s">
        <v>15</v>
      </c>
      <c r="E28" s="21" t="s">
        <v>16</v>
      </c>
      <c r="F28" s="22">
        <v>19355.0</v>
      </c>
      <c r="G28" s="22" t="s">
        <v>95</v>
      </c>
      <c r="H28" s="78" t="s">
        <v>96</v>
      </c>
      <c r="I28" s="79">
        <v>43252.0</v>
      </c>
      <c r="J28" s="20" t="s">
        <v>97</v>
      </c>
      <c r="K28" s="27">
        <f t="shared" ref="K28:K32" si="9">(TODAY()-L28)/365</f>
        <v>4.961643836</v>
      </c>
      <c r="L28" s="28">
        <v>41818.0</v>
      </c>
      <c r="M28" s="10"/>
      <c r="N28" s="10"/>
      <c r="O28" s="10"/>
      <c r="P28" s="10"/>
      <c r="Q28" s="10"/>
      <c r="R28" s="10"/>
    </row>
    <row r="29">
      <c r="A29" s="11"/>
      <c r="B29" s="12"/>
      <c r="C29" s="12"/>
      <c r="D29" s="12"/>
      <c r="E29" s="12"/>
      <c r="F29" s="13"/>
      <c r="G29" s="13"/>
      <c r="H29" s="71"/>
      <c r="I29" s="72"/>
      <c r="J29" s="11" t="s">
        <v>98</v>
      </c>
      <c r="K29" s="18">
        <f t="shared" si="9"/>
        <v>2.419178082</v>
      </c>
      <c r="L29" s="19">
        <v>42746.0</v>
      </c>
      <c r="M29" s="10"/>
      <c r="N29" s="10"/>
      <c r="O29" s="10"/>
      <c r="P29" s="10"/>
      <c r="Q29" s="10"/>
      <c r="R29" s="10"/>
    </row>
    <row r="30">
      <c r="A30" s="20" t="s">
        <v>99</v>
      </c>
      <c r="B30" s="21" t="s">
        <v>100</v>
      </c>
      <c r="C30" s="21" t="s">
        <v>101</v>
      </c>
      <c r="D30" s="21" t="s">
        <v>15</v>
      </c>
      <c r="E30" s="21" t="s">
        <v>16</v>
      </c>
      <c r="F30" s="80">
        <v>19355.0</v>
      </c>
      <c r="G30" s="44" t="s">
        <v>102</v>
      </c>
      <c r="H30" s="78" t="s">
        <v>103</v>
      </c>
      <c r="I30" s="79">
        <v>42826.0</v>
      </c>
      <c r="J30" s="20" t="s">
        <v>104</v>
      </c>
      <c r="K30" s="27">
        <f t="shared" si="9"/>
        <v>7.745205479</v>
      </c>
      <c r="L30" s="28">
        <v>40802.0</v>
      </c>
      <c r="M30" s="10"/>
      <c r="N30" s="10"/>
      <c r="O30" s="10"/>
      <c r="P30" s="10"/>
      <c r="Q30" s="10"/>
      <c r="R30" s="10"/>
    </row>
    <row r="31">
      <c r="A31" s="11"/>
      <c r="B31" s="11"/>
      <c r="C31" s="81"/>
      <c r="D31" s="81"/>
      <c r="E31" s="81"/>
      <c r="F31" s="81"/>
      <c r="G31" s="81"/>
      <c r="H31" s="82"/>
      <c r="I31" s="83"/>
      <c r="J31" s="81" t="s">
        <v>105</v>
      </c>
      <c r="K31" s="35">
        <f t="shared" si="9"/>
        <v>5.221917808</v>
      </c>
      <c r="L31" s="84">
        <v>41723.0</v>
      </c>
      <c r="M31" s="10"/>
      <c r="N31" s="10"/>
      <c r="O31" s="10"/>
      <c r="P31" s="10"/>
      <c r="Q31" s="10"/>
      <c r="R31" s="10"/>
    </row>
    <row r="32">
      <c r="A32" s="50"/>
      <c r="B32" s="50"/>
      <c r="C32" s="85"/>
      <c r="D32" s="85"/>
      <c r="E32" s="85"/>
      <c r="F32" s="85"/>
      <c r="G32" s="85"/>
      <c r="H32" s="86"/>
      <c r="I32" s="87"/>
      <c r="J32" s="85" t="s">
        <v>29</v>
      </c>
      <c r="K32" s="88">
        <f t="shared" si="9"/>
        <v>1.761643836</v>
      </c>
      <c r="L32" s="89">
        <v>42986.0</v>
      </c>
      <c r="M32" s="10"/>
      <c r="N32" s="10"/>
      <c r="O32" s="10"/>
      <c r="P32" s="10"/>
      <c r="Q32" s="10"/>
      <c r="R32" s="10"/>
    </row>
    <row r="33">
      <c r="A33" s="90" t="s">
        <v>106</v>
      </c>
      <c r="B33" s="90" t="s">
        <v>107</v>
      </c>
      <c r="C33" s="91" t="s">
        <v>108</v>
      </c>
      <c r="D33" s="91" t="s">
        <v>15</v>
      </c>
      <c r="E33" s="91" t="s">
        <v>16</v>
      </c>
      <c r="F33" s="91">
        <v>19355.0</v>
      </c>
      <c r="G33" s="91" t="s">
        <v>109</v>
      </c>
      <c r="H33" s="92" t="s">
        <v>110</v>
      </c>
      <c r="I33" s="93">
        <v>42095.0</v>
      </c>
      <c r="J33" s="91" t="s">
        <v>111</v>
      </c>
      <c r="K33" s="94">
        <f t="shared" ref="K33:K35" si="10">(TODAY()-L33)/365</f>
        <v>7.789041096</v>
      </c>
      <c r="L33" s="95">
        <v>40786.0</v>
      </c>
      <c r="M33" s="96"/>
      <c r="N33" s="10"/>
      <c r="O33" s="10"/>
      <c r="P33" s="10"/>
      <c r="Q33" s="10"/>
      <c r="R33" s="10"/>
      <c r="Z33" s="97"/>
    </row>
    <row r="34">
      <c r="A34" s="98"/>
      <c r="B34" s="98"/>
      <c r="C34" s="98"/>
      <c r="D34" s="98"/>
      <c r="E34" s="98"/>
      <c r="F34" s="99"/>
      <c r="G34" s="99"/>
      <c r="H34" s="100"/>
      <c r="I34" s="101"/>
      <c r="J34" s="50" t="s">
        <v>112</v>
      </c>
      <c r="K34" s="102">
        <f t="shared" si="10"/>
        <v>7.789041096</v>
      </c>
      <c r="L34" s="103">
        <v>40786.0</v>
      </c>
      <c r="M34" s="96"/>
      <c r="N34" s="10"/>
      <c r="O34" s="10"/>
      <c r="P34" s="10"/>
      <c r="Q34" s="10"/>
      <c r="R34" s="10"/>
      <c r="Z34" s="104"/>
    </row>
    <row r="35">
      <c r="A35" s="11" t="s">
        <v>113</v>
      </c>
      <c r="B35" s="11" t="s">
        <v>114</v>
      </c>
      <c r="C35" s="11" t="s">
        <v>115</v>
      </c>
      <c r="D35" s="11" t="s">
        <v>15</v>
      </c>
      <c r="E35" s="11" t="s">
        <v>16</v>
      </c>
      <c r="F35" s="31">
        <v>19355.0</v>
      </c>
      <c r="G35" s="77" t="s">
        <v>116</v>
      </c>
      <c r="H35" s="105" t="s">
        <v>117</v>
      </c>
      <c r="I35" s="34">
        <v>43556.0</v>
      </c>
      <c r="J35" s="11" t="s">
        <v>118</v>
      </c>
      <c r="K35" s="102">
        <f t="shared" si="10"/>
        <v>0.3369863014</v>
      </c>
      <c r="L35" s="36">
        <v>43506.0</v>
      </c>
      <c r="M35" s="10"/>
      <c r="N35" s="10"/>
      <c r="O35" s="10"/>
      <c r="P35" s="10"/>
      <c r="Q35" s="10"/>
      <c r="R35" s="10"/>
    </row>
    <row r="36">
      <c r="A36" s="20" t="s">
        <v>119</v>
      </c>
      <c r="B36" s="20" t="s">
        <v>120</v>
      </c>
      <c r="C36" s="20" t="s">
        <v>121</v>
      </c>
      <c r="D36" s="20" t="s">
        <v>15</v>
      </c>
      <c r="E36" s="20" t="s">
        <v>16</v>
      </c>
      <c r="F36" s="44">
        <v>19355.0</v>
      </c>
      <c r="G36" s="44" t="s">
        <v>122</v>
      </c>
      <c r="H36" s="46" t="s">
        <v>123</v>
      </c>
      <c r="I36" s="47">
        <v>40817.0</v>
      </c>
      <c r="J36" s="20" t="s">
        <v>124</v>
      </c>
      <c r="K36" s="48">
        <f t="shared" ref="K36:K37" si="11">(TODAY()-L36)/365</f>
        <v>9.054794521</v>
      </c>
      <c r="L36" s="49">
        <v>40324.0</v>
      </c>
      <c r="M36" s="10"/>
      <c r="N36" s="10"/>
      <c r="O36" s="10"/>
      <c r="P36" s="10"/>
      <c r="Q36" s="10"/>
      <c r="R36" s="10"/>
    </row>
    <row r="37">
      <c r="A37" s="98"/>
      <c r="B37" s="106"/>
      <c r="C37" s="106"/>
      <c r="D37" s="106"/>
      <c r="E37" s="106"/>
      <c r="F37" s="107"/>
      <c r="G37" s="107"/>
      <c r="H37" s="108"/>
      <c r="I37" s="109"/>
      <c r="J37" s="50" t="s">
        <v>125</v>
      </c>
      <c r="K37" s="70">
        <f t="shared" si="11"/>
        <v>9.054794521</v>
      </c>
      <c r="L37" s="58">
        <v>40324.0</v>
      </c>
      <c r="M37" s="10"/>
      <c r="N37" s="10"/>
      <c r="O37" s="10"/>
      <c r="P37" s="10"/>
      <c r="Q37" s="10"/>
      <c r="R37" s="10"/>
    </row>
    <row r="38">
      <c r="A38" s="60" t="s">
        <v>126</v>
      </c>
      <c r="B38" s="73" t="s">
        <v>127</v>
      </c>
      <c r="C38" s="73" t="s">
        <v>128</v>
      </c>
      <c r="D38" s="73" t="s">
        <v>15</v>
      </c>
      <c r="E38" s="73" t="s">
        <v>16</v>
      </c>
      <c r="F38" s="74">
        <v>19355.0</v>
      </c>
      <c r="G38" s="74" t="s">
        <v>129</v>
      </c>
      <c r="H38" s="110" t="str">
        <f>HYPERLINK("mailto:cassandra.mosmen@gmail.com","cassandra.mosmen@gmail.com")</f>
        <v>cassandra.mosmen@gmail.com</v>
      </c>
      <c r="I38" s="66">
        <v>40756.0</v>
      </c>
      <c r="J38" s="111" t="s">
        <v>130</v>
      </c>
      <c r="K38" s="112">
        <f t="shared" ref="K38:K39" si="12">(TODAY()-L38)/365</f>
        <v>9.164383562</v>
      </c>
      <c r="L38" s="113" t="s">
        <v>131</v>
      </c>
      <c r="M38" s="10"/>
      <c r="N38" s="10"/>
      <c r="O38" s="10"/>
      <c r="P38" s="10"/>
      <c r="Q38" s="10"/>
      <c r="R38" s="10"/>
    </row>
    <row r="39">
      <c r="A39" s="114"/>
      <c r="B39" s="115"/>
      <c r="C39" s="115"/>
      <c r="D39" s="115"/>
      <c r="E39" s="115"/>
      <c r="F39" s="115"/>
      <c r="G39" s="115"/>
      <c r="H39" s="116"/>
      <c r="I39" s="117"/>
      <c r="J39" s="118" t="s">
        <v>132</v>
      </c>
      <c r="K39" s="18">
        <f t="shared" si="12"/>
        <v>6.046575342</v>
      </c>
      <c r="L39" s="119">
        <v>41422.0</v>
      </c>
      <c r="M39" s="10"/>
      <c r="N39" s="10"/>
      <c r="O39" s="10"/>
      <c r="P39" s="10"/>
      <c r="Q39" s="10"/>
      <c r="R39" s="10"/>
    </row>
    <row r="40">
      <c r="A40" s="120"/>
      <c r="B40" s="120"/>
      <c r="C40" s="120"/>
      <c r="D40" s="120"/>
      <c r="E40" s="120"/>
      <c r="F40" s="120"/>
      <c r="G40" s="120"/>
      <c r="H40" s="121"/>
      <c r="I40" s="122"/>
      <c r="J40" s="50" t="s">
        <v>133</v>
      </c>
      <c r="K40" s="88">
        <f t="shared" ref="K40:K44" si="13">(TODAY()-L40)/365</f>
        <v>2.35890411</v>
      </c>
      <c r="L40" s="123">
        <v>42768.0</v>
      </c>
      <c r="M40" s="10"/>
      <c r="N40" s="10"/>
      <c r="O40" s="10"/>
      <c r="P40" s="10"/>
      <c r="Q40" s="10"/>
      <c r="R40" s="10"/>
    </row>
    <row r="41">
      <c r="A41" s="11" t="s">
        <v>134</v>
      </c>
      <c r="B41" s="12" t="s">
        <v>135</v>
      </c>
      <c r="C41" s="12" t="s">
        <v>136</v>
      </c>
      <c r="D41" s="12" t="s">
        <v>15</v>
      </c>
      <c r="E41" s="12" t="s">
        <v>16</v>
      </c>
      <c r="F41" s="13">
        <v>19355.0</v>
      </c>
      <c r="G41" s="13" t="s">
        <v>137</v>
      </c>
      <c r="H41" s="124" t="s">
        <v>138</v>
      </c>
      <c r="I41" s="16">
        <v>42675.0</v>
      </c>
      <c r="J41" s="11" t="s">
        <v>139</v>
      </c>
      <c r="K41" s="18">
        <f t="shared" si="13"/>
        <v>6.454794521</v>
      </c>
      <c r="L41" s="19">
        <v>41273.0</v>
      </c>
      <c r="M41" s="10"/>
      <c r="N41" s="10"/>
      <c r="O41" s="10"/>
      <c r="P41" s="10"/>
      <c r="Q41" s="10"/>
      <c r="R41" s="10"/>
    </row>
    <row r="42">
      <c r="A42" s="60"/>
      <c r="B42" s="73"/>
      <c r="C42" s="73"/>
      <c r="D42" s="73"/>
      <c r="E42" s="73"/>
      <c r="F42" s="74"/>
      <c r="G42" s="74"/>
      <c r="H42" s="125"/>
      <c r="I42" s="66"/>
      <c r="J42" s="11" t="s">
        <v>140</v>
      </c>
      <c r="K42" s="18">
        <f t="shared" si="13"/>
        <v>5.167123288</v>
      </c>
      <c r="L42" s="19">
        <v>41743.0</v>
      </c>
      <c r="M42" s="10"/>
      <c r="N42" s="10"/>
      <c r="O42" s="10"/>
      <c r="P42" s="10"/>
      <c r="Q42" s="10"/>
      <c r="R42" s="10"/>
    </row>
    <row r="43">
      <c r="A43" s="98"/>
      <c r="B43" s="106"/>
      <c r="C43" s="106"/>
      <c r="D43" s="106"/>
      <c r="E43" s="106"/>
      <c r="F43" s="107"/>
      <c r="G43" s="107"/>
      <c r="H43" s="126"/>
      <c r="I43" s="109"/>
      <c r="J43" s="50" t="s">
        <v>141</v>
      </c>
      <c r="K43" s="70">
        <f t="shared" si="13"/>
        <v>1.419178082</v>
      </c>
      <c r="L43" s="58">
        <v>43111.0</v>
      </c>
      <c r="M43" s="10"/>
      <c r="N43" s="10"/>
      <c r="O43" s="10"/>
      <c r="P43" s="10"/>
      <c r="Q43" s="10"/>
      <c r="R43" s="10"/>
    </row>
    <row r="44">
      <c r="A44" s="11" t="s">
        <v>142</v>
      </c>
      <c r="B44" s="12" t="s">
        <v>143</v>
      </c>
      <c r="C44" s="12" t="s">
        <v>144</v>
      </c>
      <c r="D44" s="12" t="s">
        <v>15</v>
      </c>
      <c r="E44" s="12" t="s">
        <v>16</v>
      </c>
      <c r="F44" s="13">
        <v>19355.0</v>
      </c>
      <c r="G44" s="77" t="s">
        <v>145</v>
      </c>
      <c r="H44" s="77" t="s">
        <v>146</v>
      </c>
      <c r="I44" s="16">
        <v>43586.0</v>
      </c>
      <c r="J44" s="11" t="s">
        <v>147</v>
      </c>
      <c r="K44" s="70">
        <f t="shared" si="13"/>
        <v>2.112328767</v>
      </c>
      <c r="L44" s="19">
        <v>42858.0</v>
      </c>
      <c r="M44" s="10"/>
      <c r="N44" s="10"/>
      <c r="O44" s="10"/>
      <c r="P44" s="10"/>
      <c r="Q44" s="10"/>
      <c r="R44" s="10"/>
    </row>
    <row r="45">
      <c r="A45" s="20" t="s">
        <v>148</v>
      </c>
      <c r="B45" s="21" t="s">
        <v>149</v>
      </c>
      <c r="C45" s="21" t="s">
        <v>150</v>
      </c>
      <c r="D45" s="21" t="s">
        <v>15</v>
      </c>
      <c r="E45" s="21" t="s">
        <v>16</v>
      </c>
      <c r="F45" s="22">
        <v>19355.0</v>
      </c>
      <c r="G45" s="22" t="s">
        <v>151</v>
      </c>
      <c r="H45" s="127" t="s">
        <v>152</v>
      </c>
      <c r="I45" s="25">
        <v>43137.0</v>
      </c>
      <c r="J45" s="20" t="s">
        <v>153</v>
      </c>
      <c r="K45" s="27">
        <f t="shared" ref="K45:K62" si="14">(TODAY()-L45)/365</f>
        <v>5.668493151</v>
      </c>
      <c r="L45" s="28">
        <v>41560.0</v>
      </c>
      <c r="M45" s="10"/>
      <c r="N45" s="10"/>
      <c r="O45" s="10"/>
      <c r="P45" s="10"/>
      <c r="Q45" s="10"/>
      <c r="R45" s="10"/>
    </row>
    <row r="46">
      <c r="A46" s="114"/>
      <c r="B46" s="115"/>
      <c r="C46" s="115"/>
      <c r="D46" s="115"/>
      <c r="E46" s="115"/>
      <c r="F46" s="115"/>
      <c r="G46" s="115"/>
      <c r="H46" s="116"/>
      <c r="I46" s="117"/>
      <c r="J46" s="11" t="s">
        <v>154</v>
      </c>
      <c r="K46" s="18">
        <f t="shared" si="14"/>
        <v>2.156164384</v>
      </c>
      <c r="L46" s="19">
        <v>42842.0</v>
      </c>
      <c r="M46" s="10"/>
      <c r="N46" s="10"/>
      <c r="O46" s="10"/>
      <c r="P46" s="10"/>
      <c r="Q46" s="10"/>
      <c r="R46" s="10"/>
    </row>
    <row r="47">
      <c r="A47" s="128" t="s">
        <v>155</v>
      </c>
      <c r="B47" s="129" t="s">
        <v>156</v>
      </c>
      <c r="C47" s="129" t="s">
        <v>157</v>
      </c>
      <c r="D47" s="130" t="s">
        <v>15</v>
      </c>
      <c r="E47" s="130" t="s">
        <v>16</v>
      </c>
      <c r="F47" s="130">
        <v>19355.0</v>
      </c>
      <c r="G47" s="129" t="s">
        <v>158</v>
      </c>
      <c r="H47" s="131" t="s">
        <v>159</v>
      </c>
      <c r="I47" s="132">
        <v>42064.0</v>
      </c>
      <c r="J47" s="129" t="s">
        <v>160</v>
      </c>
      <c r="K47" s="133">
        <f t="shared" si="14"/>
        <v>12.7890411</v>
      </c>
      <c r="L47" s="134">
        <v>38961.0</v>
      </c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>
      <c r="A48" s="136"/>
      <c r="B48" s="137"/>
      <c r="C48" s="137"/>
      <c r="D48" s="138"/>
      <c r="E48" s="138"/>
      <c r="F48" s="138"/>
      <c r="G48" s="137"/>
      <c r="H48" s="137"/>
      <c r="I48" s="139"/>
      <c r="J48" s="140" t="s">
        <v>161</v>
      </c>
      <c r="K48" s="141">
        <f t="shared" si="14"/>
        <v>8.531506849</v>
      </c>
      <c r="L48" s="142">
        <v>40515.0</v>
      </c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>
      <c r="A49" s="20" t="s">
        <v>162</v>
      </c>
      <c r="B49" s="21" t="s">
        <v>163</v>
      </c>
      <c r="C49" s="21" t="s">
        <v>164</v>
      </c>
      <c r="D49" s="143" t="s">
        <v>15</v>
      </c>
      <c r="E49" s="143" t="s">
        <v>16</v>
      </c>
      <c r="F49" s="144">
        <v>19355.0</v>
      </c>
      <c r="G49" s="22" t="s">
        <v>165</v>
      </c>
      <c r="H49" s="127" t="s">
        <v>166</v>
      </c>
      <c r="I49" s="25">
        <v>43191.0</v>
      </c>
      <c r="J49" s="20" t="s">
        <v>167</v>
      </c>
      <c r="K49" s="27">
        <f t="shared" si="14"/>
        <v>6.364383562</v>
      </c>
      <c r="L49" s="28">
        <v>41306.0</v>
      </c>
      <c r="M49" s="10"/>
      <c r="N49" s="10"/>
      <c r="O49" s="10"/>
      <c r="P49" s="10"/>
      <c r="Q49" s="10"/>
      <c r="R49" s="10"/>
    </row>
    <row r="50">
      <c r="A50" s="120"/>
      <c r="B50" s="145"/>
      <c r="C50" s="145"/>
      <c r="D50" s="145"/>
      <c r="E50" s="145"/>
      <c r="F50" s="145"/>
      <c r="G50" s="145"/>
      <c r="H50" s="146"/>
      <c r="I50" s="147"/>
      <c r="J50" s="50" t="s">
        <v>168</v>
      </c>
      <c r="K50" s="18">
        <f t="shared" si="14"/>
        <v>3.868493151</v>
      </c>
      <c r="L50" s="19">
        <v>42217.0</v>
      </c>
      <c r="M50" s="10"/>
      <c r="N50" s="10"/>
      <c r="O50" s="10"/>
      <c r="P50" s="10"/>
      <c r="Q50" s="10"/>
      <c r="R50" s="10"/>
    </row>
    <row r="51">
      <c r="A51" s="148" t="s">
        <v>169</v>
      </c>
      <c r="B51" s="148" t="s">
        <v>170</v>
      </c>
      <c r="C51" s="148" t="s">
        <v>171</v>
      </c>
      <c r="D51" s="148" t="s">
        <v>15</v>
      </c>
      <c r="E51" s="148" t="s">
        <v>16</v>
      </c>
      <c r="F51" s="148">
        <v>19355.0</v>
      </c>
      <c r="G51" s="77" t="s">
        <v>172</v>
      </c>
      <c r="H51" s="77" t="s">
        <v>173</v>
      </c>
      <c r="I51" s="149">
        <v>43405.0</v>
      </c>
      <c r="J51" s="150" t="s">
        <v>174</v>
      </c>
      <c r="K51" s="48">
        <f t="shared" si="14"/>
        <v>3.731506849</v>
      </c>
      <c r="L51" s="28">
        <v>42267.0</v>
      </c>
      <c r="M51" s="10"/>
      <c r="N51" s="10"/>
      <c r="O51" s="10"/>
      <c r="P51" s="10"/>
      <c r="Q51" s="10"/>
      <c r="R51" s="10"/>
    </row>
    <row r="52">
      <c r="A52" s="148"/>
      <c r="B52" s="148"/>
      <c r="C52" s="148"/>
      <c r="D52" s="148"/>
      <c r="E52" s="148"/>
      <c r="F52" s="148"/>
      <c r="G52" s="148"/>
      <c r="H52" s="151"/>
      <c r="I52" s="152"/>
      <c r="J52" s="153" t="s">
        <v>175</v>
      </c>
      <c r="K52" s="70">
        <f t="shared" si="14"/>
        <v>1.339726027</v>
      </c>
      <c r="L52" s="58">
        <v>43140.0</v>
      </c>
      <c r="M52" s="10"/>
      <c r="N52" s="10"/>
      <c r="O52" s="10"/>
      <c r="P52" s="10"/>
      <c r="Q52" s="10"/>
      <c r="R52" s="10"/>
    </row>
    <row r="53">
      <c r="A53" s="154" t="s">
        <v>176</v>
      </c>
      <c r="B53" s="155" t="s">
        <v>177</v>
      </c>
      <c r="C53" s="155" t="s">
        <v>178</v>
      </c>
      <c r="D53" s="155" t="s">
        <v>15</v>
      </c>
      <c r="E53" s="155" t="s">
        <v>16</v>
      </c>
      <c r="F53" s="155">
        <v>19355.0</v>
      </c>
      <c r="G53" s="155" t="s">
        <v>179</v>
      </c>
      <c r="H53" s="156" t="s">
        <v>180</v>
      </c>
      <c r="I53" s="157">
        <v>43252.0</v>
      </c>
      <c r="J53" s="155" t="s">
        <v>181</v>
      </c>
      <c r="K53" s="158">
        <f t="shared" si="14"/>
        <v>1.676712329</v>
      </c>
      <c r="L53" s="159">
        <v>43017.0</v>
      </c>
      <c r="M53" s="10"/>
      <c r="N53" s="10"/>
      <c r="O53" s="10"/>
      <c r="P53" s="10"/>
      <c r="Q53" s="10"/>
      <c r="R53" s="10"/>
    </row>
    <row r="54">
      <c r="A54" s="160" t="s">
        <v>176</v>
      </c>
      <c r="B54" s="161" t="s">
        <v>182</v>
      </c>
      <c r="C54" s="161" t="s">
        <v>183</v>
      </c>
      <c r="D54" s="129" t="s">
        <v>15</v>
      </c>
      <c r="E54" s="129" t="s">
        <v>16</v>
      </c>
      <c r="F54" s="129">
        <v>19355.0</v>
      </c>
      <c r="G54" s="161" t="s">
        <v>184</v>
      </c>
      <c r="H54" s="162" t="s">
        <v>185</v>
      </c>
      <c r="I54" s="163">
        <v>43101.0</v>
      </c>
      <c r="J54" s="161" t="s">
        <v>186</v>
      </c>
      <c r="K54" s="133">
        <f t="shared" si="14"/>
        <v>13.24383562</v>
      </c>
      <c r="L54" s="164">
        <v>38795.0</v>
      </c>
      <c r="M54" s="10"/>
      <c r="N54" s="10"/>
      <c r="O54" s="10"/>
      <c r="P54" s="10"/>
      <c r="Q54" s="10"/>
      <c r="R54" s="10"/>
    </row>
    <row r="55">
      <c r="A55" s="165"/>
      <c r="B55" s="166"/>
      <c r="C55" s="166"/>
      <c r="D55" s="166"/>
      <c r="E55" s="166"/>
      <c r="F55" s="166"/>
      <c r="G55" s="166"/>
      <c r="H55" s="167"/>
      <c r="I55" s="168"/>
      <c r="J55" s="169" t="s">
        <v>187</v>
      </c>
      <c r="K55" s="170">
        <f t="shared" si="14"/>
        <v>6.021917808</v>
      </c>
      <c r="L55" s="171">
        <v>41431.0</v>
      </c>
      <c r="M55" s="10"/>
      <c r="N55" s="10"/>
      <c r="O55" s="10"/>
      <c r="P55" s="10"/>
      <c r="Q55" s="10"/>
      <c r="R55" s="10"/>
    </row>
    <row r="56">
      <c r="A56" s="172"/>
      <c r="B56" s="140"/>
      <c r="C56" s="140"/>
      <c r="D56" s="140"/>
      <c r="E56" s="140"/>
      <c r="F56" s="140"/>
      <c r="G56" s="140"/>
      <c r="H56" s="140"/>
      <c r="I56" s="173"/>
      <c r="J56" s="174" t="s">
        <v>188</v>
      </c>
      <c r="K56" s="141">
        <f t="shared" si="14"/>
        <v>4.038356164</v>
      </c>
      <c r="L56" s="175">
        <v>42155.0</v>
      </c>
      <c r="M56" s="10"/>
      <c r="N56" s="10"/>
      <c r="O56" s="10"/>
      <c r="P56" s="10"/>
      <c r="Q56" s="10"/>
      <c r="R56" s="10"/>
    </row>
    <row r="57">
      <c r="A57" s="150" t="s">
        <v>189</v>
      </c>
      <c r="B57" s="153" t="s">
        <v>190</v>
      </c>
      <c r="C57" s="153" t="s">
        <v>191</v>
      </c>
      <c r="D57" s="148" t="s">
        <v>15</v>
      </c>
      <c r="E57" s="148" t="s">
        <v>16</v>
      </c>
      <c r="F57" s="148">
        <v>19355.0</v>
      </c>
      <c r="G57" s="148" t="s">
        <v>192</v>
      </c>
      <c r="H57" s="151" t="s">
        <v>193</v>
      </c>
      <c r="I57" s="152">
        <v>42248.0</v>
      </c>
      <c r="J57" s="148" t="s">
        <v>194</v>
      </c>
      <c r="K57" s="176">
        <f t="shared" si="14"/>
        <v>7.939726027</v>
      </c>
      <c r="L57" s="177">
        <v>40731.0</v>
      </c>
      <c r="M57" s="10"/>
      <c r="N57" s="10"/>
      <c r="O57" s="10"/>
      <c r="P57" s="10"/>
      <c r="Q57" s="10"/>
      <c r="R57" s="10"/>
    </row>
    <row r="58">
      <c r="A58" s="178"/>
      <c r="B58" s="179"/>
      <c r="C58" s="179"/>
      <c r="D58" s="104"/>
      <c r="E58" s="104"/>
      <c r="F58" s="104"/>
      <c r="G58" s="104"/>
      <c r="H58" s="180"/>
      <c r="I58" s="181"/>
      <c r="J58" s="182" t="s">
        <v>195</v>
      </c>
      <c r="K58" s="183">
        <f t="shared" si="14"/>
        <v>5.156164384</v>
      </c>
      <c r="L58" s="184">
        <v>41747.0</v>
      </c>
      <c r="M58" s="10"/>
      <c r="N58" s="10"/>
      <c r="O58" s="10"/>
      <c r="P58" s="10"/>
      <c r="Q58" s="10"/>
      <c r="R58" s="10"/>
    </row>
    <row r="59">
      <c r="A59" s="37" t="s">
        <v>196</v>
      </c>
      <c r="B59" s="11" t="s">
        <v>197</v>
      </c>
      <c r="C59" s="11" t="s">
        <v>198</v>
      </c>
      <c r="D59" s="12" t="s">
        <v>15</v>
      </c>
      <c r="E59" s="12" t="s">
        <v>16</v>
      </c>
      <c r="F59" s="13">
        <v>19355.0</v>
      </c>
      <c r="G59" s="77" t="s">
        <v>199</v>
      </c>
      <c r="H59" s="77" t="s">
        <v>200</v>
      </c>
      <c r="I59" s="16">
        <v>43344.0</v>
      </c>
      <c r="J59" s="185" t="s">
        <v>201</v>
      </c>
      <c r="K59" s="186">
        <f t="shared" si="14"/>
        <v>2.78630137</v>
      </c>
      <c r="L59" s="187">
        <v>42612.0</v>
      </c>
      <c r="M59" s="10"/>
      <c r="N59" s="10"/>
      <c r="O59" s="10"/>
      <c r="P59" s="10"/>
      <c r="Q59" s="10"/>
      <c r="R59" s="10"/>
    </row>
    <row r="60">
      <c r="A60" s="188" t="s">
        <v>202</v>
      </c>
      <c r="B60" s="20" t="s">
        <v>203</v>
      </c>
      <c r="C60" s="20" t="s">
        <v>204</v>
      </c>
      <c r="D60" s="21" t="s">
        <v>15</v>
      </c>
      <c r="E60" s="21" t="s">
        <v>16</v>
      </c>
      <c r="F60" s="22">
        <v>19355.0</v>
      </c>
      <c r="G60" s="189" t="s">
        <v>205</v>
      </c>
      <c r="H60" s="190" t="s">
        <v>206</v>
      </c>
      <c r="I60" s="25">
        <v>43344.0</v>
      </c>
      <c r="J60" s="191" t="s">
        <v>194</v>
      </c>
      <c r="K60" s="186">
        <f t="shared" si="14"/>
        <v>5.446575342</v>
      </c>
      <c r="L60" s="192">
        <v>41641.0</v>
      </c>
      <c r="M60" s="10"/>
      <c r="N60" s="10"/>
      <c r="O60" s="10"/>
      <c r="P60" s="10"/>
      <c r="Q60" s="10"/>
      <c r="R60" s="10"/>
    </row>
    <row r="61">
      <c r="A61" s="37"/>
      <c r="B61" s="11"/>
      <c r="C61" s="11"/>
      <c r="D61" s="12"/>
      <c r="E61" s="12"/>
      <c r="F61" s="13"/>
      <c r="G61" s="185"/>
      <c r="H61" s="193"/>
      <c r="I61" s="16"/>
      <c r="J61" s="185" t="s">
        <v>207</v>
      </c>
      <c r="K61" s="194">
        <f t="shared" si="14"/>
        <v>3.336986301</v>
      </c>
      <c r="L61" s="187">
        <v>42411.0</v>
      </c>
      <c r="M61" s="10"/>
      <c r="N61" s="10"/>
      <c r="O61" s="10"/>
      <c r="P61" s="10"/>
      <c r="Q61" s="10"/>
      <c r="R61" s="10"/>
    </row>
    <row r="62">
      <c r="A62" s="195"/>
      <c r="B62" s="50"/>
      <c r="C62" s="50"/>
      <c r="D62" s="52"/>
      <c r="E62" s="52"/>
      <c r="F62" s="53"/>
      <c r="G62" s="196"/>
      <c r="H62" s="197"/>
      <c r="I62" s="56"/>
      <c r="J62" s="196" t="s">
        <v>208</v>
      </c>
      <c r="K62" s="198">
        <f t="shared" si="14"/>
        <v>3.336986301</v>
      </c>
      <c r="L62" s="199">
        <v>42411.0</v>
      </c>
      <c r="M62" s="10"/>
      <c r="N62" s="10"/>
      <c r="O62" s="10"/>
      <c r="P62" s="10"/>
      <c r="Q62" s="10"/>
      <c r="R62" s="10"/>
    </row>
    <row r="63">
      <c r="A63" s="11" t="s">
        <v>209</v>
      </c>
      <c r="B63" s="12" t="s">
        <v>210</v>
      </c>
      <c r="C63" s="12" t="s">
        <v>211</v>
      </c>
      <c r="D63" s="12" t="s">
        <v>15</v>
      </c>
      <c r="E63" s="12" t="s">
        <v>16</v>
      </c>
      <c r="F63" s="13">
        <v>19355.0</v>
      </c>
      <c r="G63" s="74"/>
      <c r="H63" s="71" t="s">
        <v>212</v>
      </c>
      <c r="I63" s="16">
        <v>42278.0</v>
      </c>
      <c r="J63" s="11" t="s">
        <v>213</v>
      </c>
      <c r="K63" s="200">
        <v>3.0</v>
      </c>
      <c r="L63" s="19"/>
      <c r="M63" s="10"/>
      <c r="N63" s="10"/>
      <c r="O63" s="10"/>
      <c r="P63" s="10"/>
      <c r="Q63" s="10"/>
      <c r="R63" s="10"/>
    </row>
    <row r="64">
      <c r="A64" s="11"/>
      <c r="B64" s="12"/>
      <c r="C64" s="12"/>
      <c r="D64" s="12"/>
      <c r="E64" s="12"/>
      <c r="F64" s="13"/>
      <c r="G64" s="74"/>
      <c r="H64" s="71"/>
      <c r="I64" s="16"/>
      <c r="J64" s="11" t="s">
        <v>214</v>
      </c>
      <c r="K64" s="18">
        <f t="shared" ref="K64:K68" si="15">(TODAY()-L64)/365</f>
        <v>3.860273973</v>
      </c>
      <c r="L64" s="19">
        <v>42220.0</v>
      </c>
      <c r="M64" s="10"/>
      <c r="N64" s="10"/>
      <c r="O64" s="10"/>
      <c r="P64" s="10"/>
      <c r="Q64" s="10"/>
      <c r="R64" s="10"/>
    </row>
    <row r="65">
      <c r="A65" s="20" t="s">
        <v>215</v>
      </c>
      <c r="B65" s="21" t="s">
        <v>216</v>
      </c>
      <c r="C65" s="21" t="s">
        <v>217</v>
      </c>
      <c r="D65" s="21" t="s">
        <v>49</v>
      </c>
      <c r="E65" s="21" t="s">
        <v>16</v>
      </c>
      <c r="F65" s="22">
        <v>19301.0</v>
      </c>
      <c r="G65" s="201" t="s">
        <v>218</v>
      </c>
      <c r="H65" s="190" t="s">
        <v>219</v>
      </c>
      <c r="I65" s="25">
        <v>42948.0</v>
      </c>
      <c r="J65" s="20" t="s">
        <v>220</v>
      </c>
      <c r="K65" s="27">
        <f t="shared" si="15"/>
        <v>6.783561644</v>
      </c>
      <c r="L65" s="28">
        <v>41153.0</v>
      </c>
      <c r="M65" s="10"/>
      <c r="N65" s="10"/>
      <c r="O65" s="10"/>
      <c r="P65" s="10"/>
      <c r="Q65" s="10"/>
      <c r="R65" s="10"/>
    </row>
    <row r="66">
      <c r="A66" s="60"/>
      <c r="B66" s="73"/>
      <c r="C66" s="12"/>
      <c r="D66" s="12"/>
      <c r="E66" s="73"/>
      <c r="F66" s="13"/>
      <c r="G66" s="202"/>
      <c r="H66" s="203"/>
      <c r="I66" s="66"/>
      <c r="J66" s="11" t="s">
        <v>221</v>
      </c>
      <c r="K66" s="18">
        <f t="shared" si="15"/>
        <v>3.534246575</v>
      </c>
      <c r="L66" s="19">
        <v>42339.0</v>
      </c>
      <c r="M66" s="10"/>
      <c r="N66" s="10"/>
      <c r="O66" s="10"/>
      <c r="P66" s="10"/>
      <c r="Q66" s="10"/>
      <c r="R66" s="10"/>
    </row>
    <row r="67">
      <c r="A67" s="90" t="s">
        <v>215</v>
      </c>
      <c r="B67" s="143" t="s">
        <v>222</v>
      </c>
      <c r="C67" s="21" t="s">
        <v>223</v>
      </c>
      <c r="D67" s="21" t="s">
        <v>15</v>
      </c>
      <c r="E67" s="143" t="s">
        <v>16</v>
      </c>
      <c r="F67" s="22">
        <v>19355.0</v>
      </c>
      <c r="G67" s="204" t="s">
        <v>224</v>
      </c>
      <c r="H67" s="205" t="s">
        <v>225</v>
      </c>
      <c r="I67" s="206">
        <v>41487.0</v>
      </c>
      <c r="J67" s="111" t="s">
        <v>226</v>
      </c>
      <c r="K67" s="112">
        <f t="shared" si="15"/>
        <v>7.295890411</v>
      </c>
      <c r="L67" s="113">
        <v>40966.0</v>
      </c>
      <c r="M67" s="10"/>
      <c r="N67" s="10"/>
      <c r="O67" s="10"/>
      <c r="P67" s="10"/>
      <c r="Q67" s="10"/>
      <c r="R67" s="10"/>
    </row>
    <row r="68">
      <c r="A68" s="114"/>
      <c r="B68" s="115"/>
      <c r="C68" s="115"/>
      <c r="D68" s="115"/>
      <c r="E68" s="115"/>
      <c r="F68" s="115"/>
      <c r="G68" s="115"/>
      <c r="H68" s="116"/>
      <c r="I68" s="117"/>
      <c r="J68" s="118" t="s">
        <v>227</v>
      </c>
      <c r="K68" s="18">
        <f t="shared" si="15"/>
        <v>5.791780822</v>
      </c>
      <c r="L68" s="119">
        <v>41515.0</v>
      </c>
      <c r="M68" s="10"/>
      <c r="N68" s="10"/>
      <c r="O68" s="10"/>
      <c r="P68" s="10"/>
      <c r="Q68" s="10"/>
      <c r="R68" s="10"/>
    </row>
    <row r="69">
      <c r="A69" s="50"/>
      <c r="B69" s="50"/>
      <c r="C69" s="50"/>
      <c r="D69" s="50"/>
      <c r="E69" s="50"/>
      <c r="F69" s="207"/>
      <c r="G69" s="207"/>
      <c r="H69" s="208"/>
      <c r="I69" s="209"/>
      <c r="J69" s="50" t="s">
        <v>201</v>
      </c>
      <c r="K69" s="88">
        <f>(TODAY()-L69)/365</f>
        <v>2.210958904</v>
      </c>
      <c r="L69" s="123">
        <v>42822.0</v>
      </c>
      <c r="M69" s="10"/>
      <c r="N69" s="10"/>
      <c r="O69" s="10"/>
      <c r="P69" s="10"/>
      <c r="Q69" s="10"/>
      <c r="R69" s="10"/>
    </row>
    <row r="70">
      <c r="A70" s="11" t="s">
        <v>215</v>
      </c>
      <c r="B70" s="12" t="s">
        <v>228</v>
      </c>
      <c r="C70" s="12" t="s">
        <v>229</v>
      </c>
      <c r="D70" s="12" t="s">
        <v>15</v>
      </c>
      <c r="E70" s="12" t="s">
        <v>16</v>
      </c>
      <c r="F70" s="13">
        <v>19355.0</v>
      </c>
      <c r="G70" s="13" t="s">
        <v>230</v>
      </c>
      <c r="H70" s="124" t="s">
        <v>231</v>
      </c>
      <c r="I70" s="16">
        <v>42522.0</v>
      </c>
      <c r="J70" s="11" t="s">
        <v>232</v>
      </c>
      <c r="K70" s="18">
        <f>(TODAY()-L70)/365</f>
        <v>3.534246575</v>
      </c>
      <c r="L70" s="19">
        <v>42339.0</v>
      </c>
      <c r="M70" s="10"/>
      <c r="N70" s="10"/>
      <c r="O70" s="10"/>
      <c r="P70" s="10"/>
      <c r="Q70" s="10"/>
      <c r="R70" s="10"/>
    </row>
    <row r="71">
      <c r="A71" s="20" t="s">
        <v>21</v>
      </c>
      <c r="B71" s="20" t="s">
        <v>233</v>
      </c>
      <c r="C71" s="20" t="s">
        <v>234</v>
      </c>
      <c r="D71" s="20" t="s">
        <v>15</v>
      </c>
      <c r="E71" s="20" t="s">
        <v>16</v>
      </c>
      <c r="F71" s="44">
        <v>19355.0</v>
      </c>
      <c r="G71" s="44" t="s">
        <v>235</v>
      </c>
      <c r="H71" s="210" t="s">
        <v>236</v>
      </c>
      <c r="I71" s="47">
        <v>42736.0</v>
      </c>
      <c r="J71" s="20" t="s">
        <v>237</v>
      </c>
      <c r="K71" s="48">
        <f t="shared" ref="K71:K72" si="16">(TODAY()-L71)/365</f>
        <v>3.624657534</v>
      </c>
      <c r="L71" s="49">
        <v>42306.0</v>
      </c>
      <c r="M71" s="10"/>
      <c r="N71" s="10"/>
      <c r="O71" s="10"/>
      <c r="P71" s="10"/>
      <c r="Q71" s="10"/>
      <c r="R71" s="10"/>
    </row>
    <row r="72">
      <c r="A72" s="85"/>
      <c r="B72" s="196"/>
      <c r="C72" s="196"/>
      <c r="D72" s="196"/>
      <c r="E72" s="196"/>
      <c r="F72" s="196"/>
      <c r="G72" s="145"/>
      <c r="H72" s="146"/>
      <c r="I72" s="211"/>
      <c r="J72" s="50" t="s">
        <v>238</v>
      </c>
      <c r="K72" s="88">
        <f t="shared" si="16"/>
        <v>1.528767123</v>
      </c>
      <c r="L72" s="58">
        <v>43071.0</v>
      </c>
      <c r="M72" s="10"/>
      <c r="N72" s="10"/>
      <c r="O72" s="10"/>
      <c r="P72" s="10"/>
      <c r="Q72" s="10"/>
      <c r="R72" s="10"/>
    </row>
    <row r="73">
      <c r="A73" s="212" t="s">
        <v>239</v>
      </c>
      <c r="B73" s="144" t="s">
        <v>240</v>
      </c>
      <c r="C73" s="144" t="s">
        <v>241</v>
      </c>
      <c r="D73" s="144" t="s">
        <v>15</v>
      </c>
      <c r="E73" s="144" t="s">
        <v>16</v>
      </c>
      <c r="F73" s="144">
        <v>19355.0</v>
      </c>
      <c r="G73" s="213" t="s">
        <v>242</v>
      </c>
      <c r="H73" s="24" t="s">
        <v>243</v>
      </c>
      <c r="I73" s="214">
        <v>41821.0</v>
      </c>
      <c r="J73" s="215" t="s">
        <v>244</v>
      </c>
      <c r="K73" s="216">
        <f t="shared" ref="K73:K76" si="17">(TODAY()-L73)/365</f>
        <v>8.736986301</v>
      </c>
      <c r="L73" s="217">
        <v>40440.0</v>
      </c>
      <c r="M73" s="10"/>
      <c r="N73" s="10"/>
      <c r="O73" s="10"/>
      <c r="P73" s="10"/>
      <c r="Q73" s="10"/>
      <c r="R73" s="10"/>
    </row>
    <row r="74">
      <c r="A74" s="114"/>
      <c r="B74" s="115"/>
      <c r="C74" s="115"/>
      <c r="D74" s="115"/>
      <c r="E74" s="115"/>
      <c r="F74" s="115"/>
      <c r="G74" s="115"/>
      <c r="H74" s="218" t="s">
        <v>245</v>
      </c>
      <c r="I74" s="219"/>
      <c r="J74" s="220" t="s">
        <v>246</v>
      </c>
      <c r="K74" s="216">
        <f t="shared" si="17"/>
        <v>7.090410959</v>
      </c>
      <c r="L74" s="221">
        <v>41041.0</v>
      </c>
      <c r="M74" s="10"/>
      <c r="N74" s="10"/>
      <c r="O74" s="10"/>
      <c r="P74" s="10"/>
      <c r="Q74" s="10"/>
      <c r="R74" s="10"/>
    </row>
    <row r="75">
      <c r="A75" s="114"/>
      <c r="B75" s="115"/>
      <c r="C75" s="115"/>
      <c r="D75" s="115"/>
      <c r="E75" s="115"/>
      <c r="F75" s="115"/>
      <c r="G75" s="115"/>
      <c r="H75" s="116"/>
      <c r="I75" s="219"/>
      <c r="J75" s="37" t="s">
        <v>247</v>
      </c>
      <c r="K75" s="35">
        <f t="shared" si="17"/>
        <v>5.315068493</v>
      </c>
      <c r="L75" s="19">
        <v>41689.0</v>
      </c>
      <c r="M75" s="10"/>
      <c r="N75" s="10"/>
      <c r="O75" s="10"/>
      <c r="P75" s="10"/>
      <c r="Q75" s="10"/>
      <c r="R75" s="10"/>
    </row>
    <row r="76">
      <c r="A76" s="120"/>
      <c r="B76" s="120"/>
      <c r="C76" s="145"/>
      <c r="D76" s="145"/>
      <c r="E76" s="145"/>
      <c r="F76" s="145"/>
      <c r="G76" s="145"/>
      <c r="H76" s="222"/>
      <c r="I76" s="223"/>
      <c r="J76" s="50" t="s">
        <v>248</v>
      </c>
      <c r="K76" s="70">
        <f t="shared" si="17"/>
        <v>1.320547945</v>
      </c>
      <c r="L76" s="58">
        <v>43147.0</v>
      </c>
      <c r="M76" s="10"/>
      <c r="N76" s="10"/>
      <c r="O76" s="10"/>
      <c r="P76" s="10"/>
      <c r="Q76" s="10"/>
      <c r="R76" s="10"/>
    </row>
    <row r="77">
      <c r="A77" s="11" t="s">
        <v>249</v>
      </c>
      <c r="B77" s="12" t="s">
        <v>250</v>
      </c>
      <c r="C77" s="185" t="s">
        <v>251</v>
      </c>
      <c r="D77" s="185" t="s">
        <v>15</v>
      </c>
      <c r="E77" s="185" t="s">
        <v>16</v>
      </c>
      <c r="F77" s="224">
        <v>19355.0</v>
      </c>
      <c r="G77" s="13" t="s">
        <v>252</v>
      </c>
      <c r="H77" s="225" t="s">
        <v>253</v>
      </c>
      <c r="I77" s="72">
        <v>43344.0</v>
      </c>
      <c r="J77" s="81" t="s">
        <v>254</v>
      </c>
      <c r="K77" s="200">
        <v>8.0</v>
      </c>
      <c r="L77" s="226"/>
      <c r="M77" s="10"/>
      <c r="N77" s="10"/>
      <c r="O77" s="10"/>
      <c r="P77" s="10"/>
      <c r="Q77" s="10"/>
      <c r="R77" s="10"/>
    </row>
    <row r="78">
      <c r="A78" s="60"/>
      <c r="B78" s="73"/>
      <c r="C78" s="115"/>
      <c r="D78" s="115"/>
      <c r="E78" s="115"/>
      <c r="F78" s="227"/>
      <c r="G78" s="74"/>
      <c r="H78" s="203"/>
      <c r="I78" s="76"/>
      <c r="J78" s="81" t="s">
        <v>187</v>
      </c>
      <c r="K78" s="200">
        <v>5.0</v>
      </c>
      <c r="L78" s="226"/>
      <c r="M78" s="10"/>
      <c r="N78" s="10"/>
      <c r="O78" s="10"/>
      <c r="P78" s="10"/>
      <c r="Q78" s="10"/>
      <c r="R78" s="10"/>
    </row>
    <row r="79">
      <c r="A79" s="98"/>
      <c r="B79" s="106"/>
      <c r="C79" s="145"/>
      <c r="D79" s="145"/>
      <c r="E79" s="145"/>
      <c r="F79" s="228"/>
      <c r="G79" s="107"/>
      <c r="H79" s="229"/>
      <c r="I79" s="230"/>
      <c r="J79" s="81" t="s">
        <v>255</v>
      </c>
      <c r="K79" s="200">
        <v>2.0</v>
      </c>
      <c r="L79" s="226"/>
      <c r="M79" s="10"/>
      <c r="N79" s="10"/>
      <c r="O79" s="10"/>
      <c r="P79" s="10"/>
      <c r="Q79" s="10"/>
      <c r="R79" s="10"/>
    </row>
    <row r="80">
      <c r="A80" s="11" t="s">
        <v>256</v>
      </c>
      <c r="B80" s="12" t="s">
        <v>257</v>
      </c>
      <c r="C80" s="196" t="s">
        <v>258</v>
      </c>
      <c r="D80" s="196" t="s">
        <v>259</v>
      </c>
      <c r="E80" s="196" t="s">
        <v>16</v>
      </c>
      <c r="F80" s="231">
        <v>19073.0</v>
      </c>
      <c r="G80" s="105" t="s">
        <v>260</v>
      </c>
      <c r="H80" s="232" t="s">
        <v>261</v>
      </c>
      <c r="I80" s="233">
        <v>43374.0</v>
      </c>
      <c r="J80" s="234" t="s">
        <v>262</v>
      </c>
      <c r="K80" s="158">
        <f>(TODAY()-L80)/365</f>
        <v>3.421917808</v>
      </c>
      <c r="L80" s="235">
        <v>42380.0</v>
      </c>
      <c r="M80" s="10"/>
      <c r="N80" s="10"/>
      <c r="O80" s="10"/>
      <c r="P80" s="10"/>
      <c r="Q80" s="10"/>
      <c r="R80" s="10"/>
    </row>
    <row r="81">
      <c r="A81" s="90" t="s">
        <v>263</v>
      </c>
      <c r="B81" s="143" t="s">
        <v>264</v>
      </c>
      <c r="C81" s="73"/>
      <c r="D81" s="73"/>
      <c r="E81" s="73"/>
      <c r="F81" s="74"/>
      <c r="G81" s="144" t="s">
        <v>265</v>
      </c>
      <c r="H81" s="236" t="str">
        <f>HYPERLINK("mailto:jennifer.desanto@gmail.com","jennifer.desanto@gmail.com")</f>
        <v>jennifer.desanto@gmail.com</v>
      </c>
      <c r="I81" s="206">
        <v>41000.0</v>
      </c>
      <c r="J81" s="237" t="s">
        <v>266</v>
      </c>
      <c r="K81" s="238"/>
      <c r="L81" s="239"/>
      <c r="M81" s="10"/>
      <c r="N81" s="10"/>
      <c r="O81" s="10"/>
      <c r="P81" s="10"/>
      <c r="Q81" s="10"/>
      <c r="R81" s="10"/>
    </row>
    <row r="82">
      <c r="A82" s="60"/>
      <c r="B82" s="73"/>
      <c r="C82" s="73"/>
      <c r="D82" s="73"/>
      <c r="E82" s="73"/>
      <c r="F82" s="74"/>
      <c r="G82" s="74"/>
      <c r="H82" s="75"/>
      <c r="I82" s="66"/>
      <c r="J82" s="11" t="s">
        <v>105</v>
      </c>
      <c r="K82" s="18"/>
      <c r="L82" s="119"/>
      <c r="M82" s="10"/>
      <c r="N82" s="10"/>
      <c r="O82" s="10"/>
      <c r="P82" s="10"/>
      <c r="Q82" s="10"/>
      <c r="R82" s="10"/>
    </row>
    <row r="83">
      <c r="A83" s="120"/>
      <c r="B83" s="145"/>
      <c r="C83" s="145"/>
      <c r="D83" s="145"/>
      <c r="E83" s="145"/>
      <c r="F83" s="145"/>
      <c r="G83" s="145"/>
      <c r="H83" s="222"/>
      <c r="I83" s="147"/>
      <c r="J83" s="50" t="s">
        <v>267</v>
      </c>
      <c r="K83" s="70"/>
      <c r="L83" s="240"/>
      <c r="M83" s="10"/>
      <c r="N83" s="10"/>
      <c r="O83" s="10"/>
      <c r="P83" s="10"/>
      <c r="Q83" s="10"/>
      <c r="R83" s="10"/>
    </row>
    <row r="84">
      <c r="A84" s="20" t="s">
        <v>263</v>
      </c>
      <c r="B84" s="21" t="s">
        <v>268</v>
      </c>
      <c r="C84" s="241" t="s">
        <v>269</v>
      </c>
      <c r="D84" s="241" t="s">
        <v>15</v>
      </c>
      <c r="E84" s="241" t="s">
        <v>16</v>
      </c>
      <c r="F84" s="241">
        <v>19355.0</v>
      </c>
      <c r="G84" s="22" t="s">
        <v>270</v>
      </c>
      <c r="H84" s="190" t="s">
        <v>271</v>
      </c>
      <c r="I84" s="25">
        <v>42461.0</v>
      </c>
      <c r="J84" s="91" t="s">
        <v>272</v>
      </c>
      <c r="K84" s="27">
        <f t="shared" ref="K84:K85" si="18">(TODAY()-L84)/365</f>
        <v>6.345205479</v>
      </c>
      <c r="L84" s="192">
        <v>41313.0</v>
      </c>
      <c r="M84" s="10"/>
      <c r="N84" s="10"/>
      <c r="O84" s="10"/>
      <c r="P84" s="10"/>
      <c r="Q84" s="10"/>
      <c r="R84" s="10"/>
    </row>
    <row r="85">
      <c r="A85" s="60"/>
      <c r="B85" s="73"/>
      <c r="C85" s="227"/>
      <c r="D85" s="227"/>
      <c r="E85" s="227"/>
      <c r="F85" s="227"/>
      <c r="G85" s="74"/>
      <c r="H85" s="203"/>
      <c r="I85" s="66"/>
      <c r="J85" s="81" t="s">
        <v>273</v>
      </c>
      <c r="K85" s="18">
        <f t="shared" si="18"/>
        <v>4.410958904</v>
      </c>
      <c r="L85" s="187">
        <v>42019.0</v>
      </c>
      <c r="M85" s="10"/>
      <c r="N85" s="10"/>
      <c r="O85" s="10"/>
      <c r="P85" s="10"/>
      <c r="Q85" s="10"/>
      <c r="R85" s="10"/>
    </row>
    <row r="86">
      <c r="A86" s="62"/>
      <c r="B86" s="60"/>
      <c r="C86" s="227"/>
      <c r="D86" s="227"/>
      <c r="E86" s="227"/>
      <c r="F86" s="227"/>
      <c r="G86" s="74"/>
      <c r="H86" s="203"/>
      <c r="I86" s="66"/>
      <c r="J86" s="81" t="s">
        <v>274</v>
      </c>
      <c r="K86" s="18">
        <f t="shared" ref="K86:K88" si="19">(TODAY()-L86)/365</f>
        <v>2.282191781</v>
      </c>
      <c r="L86" s="187">
        <v>42796.0</v>
      </c>
      <c r="M86" s="10"/>
      <c r="N86" s="10"/>
      <c r="O86" s="10"/>
      <c r="P86" s="10"/>
      <c r="Q86" s="10"/>
      <c r="R86" s="10"/>
    </row>
    <row r="87">
      <c r="A87" s="188" t="s">
        <v>263</v>
      </c>
      <c r="B87" s="20" t="s">
        <v>275</v>
      </c>
      <c r="C87" s="21" t="s">
        <v>276</v>
      </c>
      <c r="D87" s="21" t="s">
        <v>15</v>
      </c>
      <c r="E87" s="21" t="s">
        <v>16</v>
      </c>
      <c r="F87" s="22">
        <v>19355.0</v>
      </c>
      <c r="G87" s="44" t="s">
        <v>277</v>
      </c>
      <c r="H87" s="78" t="s">
        <v>278</v>
      </c>
      <c r="I87" s="25">
        <v>42979.0</v>
      </c>
      <c r="J87" s="20" t="s">
        <v>92</v>
      </c>
      <c r="K87" s="27">
        <f t="shared" si="19"/>
        <v>4.876712329</v>
      </c>
      <c r="L87" s="28">
        <v>41849.0</v>
      </c>
      <c r="M87" s="10"/>
      <c r="N87" s="10"/>
      <c r="O87" s="10"/>
      <c r="P87" s="10"/>
      <c r="Q87" s="10"/>
      <c r="R87" s="10"/>
    </row>
    <row r="88">
      <c r="A88" s="195"/>
      <c r="B88" s="50"/>
      <c r="C88" s="12"/>
      <c r="D88" s="12"/>
      <c r="E88" s="12"/>
      <c r="F88" s="13"/>
      <c r="G88" s="31"/>
      <c r="H88" s="68"/>
      <c r="I88" s="56"/>
      <c r="J88" s="50" t="s">
        <v>279</v>
      </c>
      <c r="K88" s="70">
        <f t="shared" si="19"/>
        <v>2.665753425</v>
      </c>
      <c r="L88" s="58">
        <v>42656.0</v>
      </c>
      <c r="M88" s="10"/>
      <c r="N88" s="10"/>
      <c r="O88" s="10"/>
      <c r="P88" s="10"/>
      <c r="Q88" s="10"/>
      <c r="R88" s="10"/>
    </row>
    <row r="89">
      <c r="A89" s="12" t="s">
        <v>280</v>
      </c>
      <c r="B89" s="39" t="s">
        <v>281</v>
      </c>
      <c r="C89" s="20" t="s">
        <v>282</v>
      </c>
      <c r="D89" s="21" t="s">
        <v>15</v>
      </c>
      <c r="E89" s="21" t="s">
        <v>16</v>
      </c>
      <c r="F89" s="22">
        <v>19355.0</v>
      </c>
      <c r="G89" s="22" t="s">
        <v>283</v>
      </c>
      <c r="H89" s="193" t="s">
        <v>284</v>
      </c>
      <c r="I89" s="72">
        <v>42461.0</v>
      </c>
      <c r="J89" s="11" t="s">
        <v>285</v>
      </c>
      <c r="K89" s="18">
        <f t="shared" ref="K89:K95" si="20">(TODAY()-L89)/365</f>
        <v>3.605479452</v>
      </c>
      <c r="L89" s="19">
        <v>42313.0</v>
      </c>
      <c r="M89" s="10"/>
      <c r="N89" s="10"/>
      <c r="O89" s="10"/>
      <c r="P89" s="242"/>
      <c r="Q89" s="10"/>
      <c r="R89" s="242"/>
    </row>
    <row r="90">
      <c r="A90" s="12"/>
      <c r="B90" s="12"/>
      <c r="C90" s="12"/>
      <c r="D90" s="12"/>
      <c r="E90" s="12"/>
      <c r="F90" s="13"/>
      <c r="G90" s="31"/>
      <c r="H90" s="193"/>
      <c r="I90" s="72"/>
      <c r="J90" s="11" t="s">
        <v>286</v>
      </c>
      <c r="K90" s="18">
        <f t="shared" si="20"/>
        <v>0.4684931507</v>
      </c>
      <c r="L90" s="19">
        <v>43458.0</v>
      </c>
      <c r="M90" s="10"/>
      <c r="N90" s="10"/>
      <c r="O90" s="10"/>
      <c r="P90" s="242"/>
      <c r="Q90" s="10"/>
      <c r="R90" s="242"/>
    </row>
    <row r="91">
      <c r="A91" s="21" t="s">
        <v>280</v>
      </c>
      <c r="B91" s="20" t="s">
        <v>287</v>
      </c>
      <c r="C91" s="20" t="s">
        <v>288</v>
      </c>
      <c r="D91" s="20" t="s">
        <v>15</v>
      </c>
      <c r="E91" s="20" t="s">
        <v>16</v>
      </c>
      <c r="F91" s="44">
        <v>19355.0</v>
      </c>
      <c r="G91" s="44" t="s">
        <v>289</v>
      </c>
      <c r="H91" s="67" t="s">
        <v>290</v>
      </c>
      <c r="I91" s="47">
        <v>42948.0</v>
      </c>
      <c r="J91" s="20" t="s">
        <v>291</v>
      </c>
      <c r="K91" s="48">
        <f t="shared" si="20"/>
        <v>4.712328767</v>
      </c>
      <c r="L91" s="49">
        <v>41909.0</v>
      </c>
      <c r="M91" s="10"/>
      <c r="N91" s="10"/>
      <c r="O91" s="10"/>
      <c r="P91" s="242"/>
      <c r="Q91" s="10"/>
      <c r="R91" s="242"/>
    </row>
    <row r="92">
      <c r="A92" s="106"/>
      <c r="B92" s="98"/>
      <c r="C92" s="98"/>
      <c r="D92" s="98"/>
      <c r="E92" s="98"/>
      <c r="F92" s="99"/>
      <c r="G92" s="207"/>
      <c r="H92" s="100"/>
      <c r="I92" s="101"/>
      <c r="J92" s="50" t="s">
        <v>292</v>
      </c>
      <c r="K92" s="88">
        <f t="shared" si="20"/>
        <v>2.728767123</v>
      </c>
      <c r="L92" s="123">
        <v>42633.0</v>
      </c>
      <c r="M92" s="10"/>
      <c r="N92" s="10"/>
      <c r="O92" s="10"/>
      <c r="P92" s="242"/>
      <c r="Q92" s="10"/>
      <c r="R92" s="242"/>
    </row>
    <row r="93">
      <c r="A93" s="243" t="s">
        <v>293</v>
      </c>
      <c r="B93" s="244" t="s">
        <v>294</v>
      </c>
      <c r="C93" s="245" t="s">
        <v>295</v>
      </c>
      <c r="D93" s="245" t="s">
        <v>15</v>
      </c>
      <c r="E93" s="245" t="s">
        <v>16</v>
      </c>
      <c r="F93" s="246">
        <v>19355.0</v>
      </c>
      <c r="G93" s="247" t="s">
        <v>296</v>
      </c>
      <c r="H93" s="248" t="s">
        <v>297</v>
      </c>
      <c r="I93" s="233">
        <v>43101.0</v>
      </c>
      <c r="J93" s="244" t="s">
        <v>298</v>
      </c>
      <c r="K93" s="158">
        <f t="shared" si="20"/>
        <v>2.652054795</v>
      </c>
      <c r="L93" s="249">
        <v>42661.0</v>
      </c>
      <c r="M93" s="10"/>
      <c r="N93" s="10"/>
      <c r="O93" s="10"/>
      <c r="P93" s="242"/>
      <c r="Q93" s="10"/>
      <c r="R93" s="242"/>
    </row>
    <row r="94">
      <c r="A94" s="11" t="s">
        <v>293</v>
      </c>
      <c r="B94" s="12" t="s">
        <v>299</v>
      </c>
      <c r="C94" s="224" t="s">
        <v>300</v>
      </c>
      <c r="D94" s="224" t="s">
        <v>15</v>
      </c>
      <c r="E94" s="224" t="s">
        <v>16</v>
      </c>
      <c r="F94" s="224">
        <v>19355.0</v>
      </c>
      <c r="G94" s="13" t="s">
        <v>301</v>
      </c>
      <c r="H94" s="193" t="s">
        <v>302</v>
      </c>
      <c r="I94" s="16">
        <v>42767.0</v>
      </c>
      <c r="J94" s="81" t="s">
        <v>303</v>
      </c>
      <c r="K94" s="18">
        <f t="shared" si="20"/>
        <v>4.506849315</v>
      </c>
      <c r="L94" s="187">
        <v>41984.0</v>
      </c>
      <c r="M94" s="10"/>
      <c r="N94" s="10"/>
      <c r="O94" s="10"/>
      <c r="P94" s="10"/>
      <c r="Q94" s="10"/>
      <c r="R94" s="10"/>
    </row>
    <row r="95">
      <c r="A95" s="60"/>
      <c r="B95" s="73"/>
      <c r="C95" s="227"/>
      <c r="D95" s="227"/>
      <c r="E95" s="227"/>
      <c r="F95" s="227"/>
      <c r="G95" s="74"/>
      <c r="H95" s="203"/>
      <c r="I95" s="66"/>
      <c r="J95" s="81" t="s">
        <v>304</v>
      </c>
      <c r="K95" s="18">
        <f t="shared" si="20"/>
        <v>2.802739726</v>
      </c>
      <c r="L95" s="187">
        <v>42606.0</v>
      </c>
      <c r="M95" s="10"/>
      <c r="N95" s="10"/>
      <c r="O95" s="10"/>
      <c r="P95" s="10"/>
      <c r="Q95" s="10"/>
      <c r="R95" s="10"/>
    </row>
    <row r="96">
      <c r="A96" s="62"/>
      <c r="B96" s="60"/>
      <c r="C96" s="227"/>
      <c r="D96" s="227"/>
      <c r="E96" s="227"/>
      <c r="F96" s="227"/>
      <c r="G96" s="74"/>
      <c r="H96" s="203"/>
      <c r="I96" s="66"/>
      <c r="J96" s="81" t="s">
        <v>305</v>
      </c>
      <c r="K96" s="70">
        <f>(TODAY()-L96)/365</f>
        <v>2.802739726</v>
      </c>
      <c r="L96" s="187">
        <v>42606.0</v>
      </c>
      <c r="M96" s="10"/>
      <c r="N96" s="10"/>
      <c r="O96" s="10"/>
      <c r="P96" s="10"/>
      <c r="Q96" s="10"/>
      <c r="R96" s="10"/>
    </row>
    <row r="97">
      <c r="A97" s="250" t="s">
        <v>293</v>
      </c>
      <c r="B97" s="20" t="s">
        <v>306</v>
      </c>
      <c r="C97" s="21" t="s">
        <v>307</v>
      </c>
      <c r="D97" s="21" t="s">
        <v>308</v>
      </c>
      <c r="E97" s="21" t="s">
        <v>16</v>
      </c>
      <c r="F97" s="80">
        <v>19460.0</v>
      </c>
      <c r="G97" s="251" t="s">
        <v>309</v>
      </c>
      <c r="H97" s="252" t="s">
        <v>310</v>
      </c>
      <c r="I97" s="253">
        <v>43101.0</v>
      </c>
      <c r="J97" s="20" t="s">
        <v>286</v>
      </c>
      <c r="K97" s="254">
        <f t="shared" ref="K97:K99" si="21">(TODAY()-L97)/365</f>
        <v>5.791780822</v>
      </c>
      <c r="L97" s="49">
        <v>41515.0</v>
      </c>
      <c r="M97" s="10"/>
      <c r="N97" s="10"/>
      <c r="O97" s="10"/>
      <c r="P97" s="242"/>
      <c r="Q97" s="10"/>
      <c r="R97" s="242"/>
    </row>
    <row r="98">
      <c r="A98" s="61"/>
      <c r="B98" s="60"/>
      <c r="C98" s="73"/>
      <c r="D98" s="73"/>
      <c r="E98" s="73"/>
      <c r="F98" s="255"/>
      <c r="G98" s="256"/>
      <c r="H98" s="257"/>
      <c r="I98" s="258"/>
      <c r="J98" s="11" t="s">
        <v>311</v>
      </c>
      <c r="K98" s="254">
        <f t="shared" si="21"/>
        <v>3.967123288</v>
      </c>
      <c r="L98" s="36">
        <v>42181.0</v>
      </c>
      <c r="M98" s="10"/>
      <c r="N98" s="10"/>
      <c r="O98" s="10"/>
      <c r="P98" s="242"/>
      <c r="Q98" s="10"/>
      <c r="R98" s="242"/>
    </row>
    <row r="99">
      <c r="A99" s="259"/>
      <c r="B99" s="98"/>
      <c r="C99" s="106"/>
      <c r="D99" s="106"/>
      <c r="E99" s="106"/>
      <c r="F99" s="260"/>
      <c r="G99" s="261"/>
      <c r="H99" s="262"/>
      <c r="I99" s="263"/>
      <c r="J99" s="50" t="s">
        <v>246</v>
      </c>
      <c r="K99" s="70">
        <f t="shared" si="21"/>
        <v>1.857534247</v>
      </c>
      <c r="L99" s="123">
        <v>42951.0</v>
      </c>
      <c r="M99" s="10"/>
      <c r="N99" s="10"/>
      <c r="O99" s="10"/>
      <c r="P99" s="242"/>
      <c r="Q99" s="10"/>
      <c r="R99" s="242"/>
    </row>
    <row r="100">
      <c r="A100" s="244" t="s">
        <v>312</v>
      </c>
      <c r="B100" s="244" t="s">
        <v>313</v>
      </c>
      <c r="C100" s="244" t="s">
        <v>314</v>
      </c>
      <c r="D100" s="244" t="s">
        <v>15</v>
      </c>
      <c r="E100" s="244" t="s">
        <v>16</v>
      </c>
      <c r="F100" s="264">
        <v>19355.0</v>
      </c>
      <c r="G100" s="264" t="s">
        <v>315</v>
      </c>
      <c r="H100" s="265" t="s">
        <v>316</v>
      </c>
      <c r="I100" s="266">
        <v>43313.0</v>
      </c>
      <c r="J100" s="244" t="s">
        <v>317</v>
      </c>
      <c r="K100" s="70">
        <f>(TODAY()-L100)/365</f>
        <v>1.663013699</v>
      </c>
      <c r="L100" s="249">
        <v>43022.0</v>
      </c>
      <c r="M100" s="10"/>
      <c r="N100" s="10"/>
      <c r="O100" s="10"/>
      <c r="P100" s="242"/>
      <c r="Q100" s="10"/>
      <c r="R100" s="242"/>
    </row>
    <row r="101">
      <c r="A101" s="267" t="s">
        <v>318</v>
      </c>
      <c r="B101" s="90" t="s">
        <v>319</v>
      </c>
      <c r="C101" s="73" t="s">
        <v>320</v>
      </c>
      <c r="D101" s="73" t="s">
        <v>15</v>
      </c>
      <c r="E101" s="73" t="s">
        <v>16</v>
      </c>
      <c r="F101" s="255">
        <v>19355.0</v>
      </c>
      <c r="G101" s="251" t="s">
        <v>321</v>
      </c>
      <c r="H101" s="268" t="s">
        <v>322</v>
      </c>
      <c r="I101" s="269">
        <v>41334.0</v>
      </c>
      <c r="J101" s="270" t="s">
        <v>194</v>
      </c>
      <c r="K101" s="271">
        <f t="shared" ref="K101:K106" si="22">(TODAY()-L101)/365</f>
        <v>7.257534247</v>
      </c>
      <c r="L101" s="272">
        <v>40980.0</v>
      </c>
      <c r="M101" s="10"/>
      <c r="N101" s="10"/>
      <c r="O101" s="10"/>
      <c r="P101" s="242"/>
      <c r="Q101" s="10"/>
      <c r="R101" s="242"/>
    </row>
    <row r="102">
      <c r="A102" s="273"/>
      <c r="B102" s="98"/>
      <c r="C102" s="106"/>
      <c r="D102" s="106"/>
      <c r="E102" s="106"/>
      <c r="F102" s="260"/>
      <c r="G102" s="261" t="s">
        <v>323</v>
      </c>
      <c r="H102" s="262"/>
      <c r="I102" s="263"/>
      <c r="J102" s="195" t="s">
        <v>324</v>
      </c>
      <c r="K102" s="88">
        <f t="shared" si="22"/>
        <v>4.030136986</v>
      </c>
      <c r="L102" s="58">
        <v>42158.0</v>
      </c>
      <c r="M102" s="10"/>
      <c r="N102" s="10"/>
      <c r="O102" s="10"/>
      <c r="P102" s="10"/>
      <c r="Q102" s="10"/>
      <c r="R102" s="10"/>
    </row>
    <row r="103">
      <c r="A103" s="11" t="s">
        <v>325</v>
      </c>
      <c r="B103" s="12" t="s">
        <v>326</v>
      </c>
      <c r="C103" s="12" t="s">
        <v>327</v>
      </c>
      <c r="D103" s="12" t="s">
        <v>15</v>
      </c>
      <c r="E103" s="12" t="s">
        <v>16</v>
      </c>
      <c r="F103" s="13">
        <v>19355.0</v>
      </c>
      <c r="G103" s="13" t="s">
        <v>328</v>
      </c>
      <c r="H103" s="71" t="s">
        <v>329</v>
      </c>
      <c r="I103" s="72">
        <v>43160.0</v>
      </c>
      <c r="J103" s="11" t="s">
        <v>330</v>
      </c>
      <c r="K103" s="88">
        <f t="shared" si="22"/>
        <v>0.4219178082</v>
      </c>
      <c r="L103" s="19">
        <v>43475.0</v>
      </c>
      <c r="M103" s="274"/>
      <c r="N103" s="10"/>
      <c r="O103" s="10"/>
      <c r="P103" s="10"/>
      <c r="Q103" s="10"/>
      <c r="R103" s="10"/>
    </row>
    <row r="104">
      <c r="A104" s="90" t="s">
        <v>331</v>
      </c>
      <c r="B104" s="143" t="s">
        <v>332</v>
      </c>
      <c r="C104" s="143" t="s">
        <v>333</v>
      </c>
      <c r="D104" s="143" t="s">
        <v>15</v>
      </c>
      <c r="E104" s="143" t="s">
        <v>16</v>
      </c>
      <c r="F104" s="144">
        <v>19355.0</v>
      </c>
      <c r="G104" s="144" t="s">
        <v>334</v>
      </c>
      <c r="H104" s="236" t="str">
        <f>HYPERLINK("mailto:kmlamotta@gmail.com","kmlamotta@gmail.com")</f>
        <v>kmlamotta@gmail.com</v>
      </c>
      <c r="I104" s="206">
        <v>40756.0</v>
      </c>
      <c r="J104" s="270" t="s">
        <v>28</v>
      </c>
      <c r="K104" s="27">
        <f t="shared" si="22"/>
        <v>9.493150685</v>
      </c>
      <c r="L104" s="275" t="s">
        <v>335</v>
      </c>
      <c r="M104" s="274"/>
      <c r="N104" s="10"/>
      <c r="O104" s="10"/>
      <c r="P104" s="10"/>
      <c r="Q104" s="10"/>
      <c r="R104" s="10"/>
    </row>
    <row r="105">
      <c r="A105" s="114"/>
      <c r="B105" s="115"/>
      <c r="C105" s="115"/>
      <c r="D105" s="115"/>
      <c r="E105" s="115"/>
      <c r="F105" s="115"/>
      <c r="G105" s="115"/>
      <c r="H105" s="116"/>
      <c r="I105" s="117"/>
      <c r="J105" s="118" t="s">
        <v>187</v>
      </c>
      <c r="K105" s="18">
        <f t="shared" si="22"/>
        <v>7.646575342</v>
      </c>
      <c r="L105" s="119" t="s">
        <v>336</v>
      </c>
      <c r="M105" s="274"/>
      <c r="N105" s="10"/>
      <c r="O105" s="10"/>
      <c r="P105" s="242"/>
      <c r="Q105" s="10"/>
      <c r="R105" s="10"/>
    </row>
    <row r="106">
      <c r="A106" s="120"/>
      <c r="B106" s="145"/>
      <c r="C106" s="145"/>
      <c r="D106" s="145"/>
      <c r="E106" s="145"/>
      <c r="F106" s="145"/>
      <c r="G106" s="145"/>
      <c r="H106" s="222"/>
      <c r="I106" s="147"/>
      <c r="J106" s="85" t="s">
        <v>337</v>
      </c>
      <c r="K106" s="18">
        <f t="shared" si="22"/>
        <v>4.15890411</v>
      </c>
      <c r="L106" s="199">
        <v>42111.0</v>
      </c>
      <c r="M106" s="274"/>
      <c r="N106" s="10"/>
      <c r="O106" s="10"/>
      <c r="P106" s="242"/>
      <c r="Q106" s="10"/>
      <c r="R106" s="10"/>
    </row>
    <row r="107">
      <c r="A107" s="20" t="s">
        <v>338</v>
      </c>
      <c r="B107" s="21" t="s">
        <v>339</v>
      </c>
      <c r="C107" s="21" t="s">
        <v>340</v>
      </c>
      <c r="D107" s="21" t="s">
        <v>49</v>
      </c>
      <c r="E107" s="21" t="s">
        <v>16</v>
      </c>
      <c r="F107" s="22">
        <v>19301.0</v>
      </c>
      <c r="G107" s="22" t="s">
        <v>341</v>
      </c>
      <c r="H107" s="78" t="s">
        <v>342</v>
      </c>
      <c r="I107" s="25">
        <v>42887.0</v>
      </c>
      <c r="J107" s="20" t="s">
        <v>343</v>
      </c>
      <c r="K107" s="27">
        <f t="shared" ref="K107:K109" si="23">(TODAY()-L107)/365</f>
        <v>6.180821918</v>
      </c>
      <c r="L107" s="28">
        <v>41373.0</v>
      </c>
      <c r="M107" s="274"/>
      <c r="N107" s="10"/>
      <c r="O107" s="10"/>
      <c r="P107" s="10"/>
      <c r="Q107" s="10"/>
      <c r="R107" s="10"/>
    </row>
    <row r="108">
      <c r="A108" s="50"/>
      <c r="B108" s="52"/>
      <c r="C108" s="52"/>
      <c r="D108" s="52"/>
      <c r="E108" s="52"/>
      <c r="F108" s="53"/>
      <c r="G108" s="53"/>
      <c r="H108" s="68"/>
      <c r="I108" s="56"/>
      <c r="J108" s="50" t="s">
        <v>74</v>
      </c>
      <c r="K108" s="18">
        <f t="shared" si="23"/>
        <v>2.482191781</v>
      </c>
      <c r="L108" s="58">
        <v>42723.0</v>
      </c>
      <c r="M108" s="276"/>
      <c r="N108" s="10"/>
      <c r="O108" s="10"/>
      <c r="P108" s="10"/>
      <c r="Q108" s="10"/>
      <c r="R108" s="10"/>
    </row>
    <row r="109">
      <c r="A109" s="31" t="s">
        <v>344</v>
      </c>
      <c r="B109" s="12" t="s">
        <v>345</v>
      </c>
      <c r="C109" s="13" t="s">
        <v>346</v>
      </c>
      <c r="D109" s="185" t="s">
        <v>15</v>
      </c>
      <c r="E109" s="185" t="s">
        <v>16</v>
      </c>
      <c r="F109" s="185">
        <v>19355.0</v>
      </c>
      <c r="G109" s="77" t="s">
        <v>347</v>
      </c>
      <c r="H109" s="15" t="s">
        <v>348</v>
      </c>
      <c r="I109" s="72">
        <v>43344.0</v>
      </c>
      <c r="J109" s="37" t="s">
        <v>349</v>
      </c>
      <c r="K109" s="48">
        <f t="shared" si="23"/>
        <v>6.578082192</v>
      </c>
      <c r="L109" s="277">
        <v>41228.0</v>
      </c>
      <c r="M109" s="276"/>
      <c r="N109" s="10"/>
      <c r="O109" s="10"/>
      <c r="P109" s="10"/>
      <c r="Q109" s="10"/>
      <c r="R109" s="10"/>
    </row>
    <row r="110">
      <c r="A110" s="31"/>
      <c r="B110" s="12"/>
      <c r="C110" s="74"/>
      <c r="D110" s="185"/>
      <c r="E110" s="185"/>
      <c r="F110" s="185"/>
      <c r="G110" s="278"/>
      <c r="H110" s="65"/>
      <c r="I110" s="76"/>
      <c r="J110" s="11" t="s">
        <v>350</v>
      </c>
      <c r="K110" s="70">
        <f>(TODAY()-L110)/365</f>
        <v>4.468493151</v>
      </c>
      <c r="L110" s="279">
        <v>41998.0</v>
      </c>
      <c r="M110" s="276"/>
      <c r="N110" s="10"/>
      <c r="O110" s="10"/>
      <c r="P110" s="10"/>
      <c r="Q110" s="10"/>
      <c r="R110" s="10"/>
    </row>
    <row r="111">
      <c r="A111" s="280" t="s">
        <v>351</v>
      </c>
      <c r="B111" s="143" t="s">
        <v>352</v>
      </c>
      <c r="C111" s="144"/>
      <c r="D111" s="191"/>
      <c r="E111" s="191"/>
      <c r="F111" s="191"/>
      <c r="G111" s="281" t="s">
        <v>353</v>
      </c>
      <c r="H111" s="282" t="s">
        <v>354</v>
      </c>
      <c r="I111" s="269">
        <v>41913.0</v>
      </c>
      <c r="J111" s="283" t="s">
        <v>140</v>
      </c>
      <c r="K111" s="284">
        <v>9.0</v>
      </c>
      <c r="L111" s="285"/>
      <c r="M111" s="276"/>
      <c r="N111" s="10"/>
      <c r="O111" s="10"/>
      <c r="P111" s="10"/>
      <c r="Q111" s="10"/>
      <c r="R111" s="10"/>
    </row>
    <row r="112">
      <c r="A112" s="96"/>
      <c r="B112" s="114"/>
      <c r="C112" s="115"/>
      <c r="D112" s="115"/>
      <c r="E112" s="115"/>
      <c r="F112" s="115"/>
      <c r="G112" s="114"/>
      <c r="H112" s="286"/>
      <c r="I112" s="287"/>
      <c r="J112" s="288" t="s">
        <v>355</v>
      </c>
      <c r="K112" s="289">
        <v>7.0</v>
      </c>
      <c r="L112" s="290"/>
      <c r="M112" s="276"/>
      <c r="N112" s="10"/>
      <c r="O112" s="10"/>
      <c r="P112" s="10"/>
      <c r="Q112" s="10"/>
      <c r="R112" s="10"/>
    </row>
    <row r="113">
      <c r="A113" s="291"/>
      <c r="B113" s="291"/>
      <c r="C113" s="98"/>
      <c r="D113" s="98"/>
      <c r="E113" s="98"/>
      <c r="F113" s="99"/>
      <c r="G113" s="292"/>
      <c r="H113" s="100"/>
      <c r="I113" s="293"/>
      <c r="J113" s="50" t="s">
        <v>356</v>
      </c>
      <c r="K113" s="294">
        <v>3.0</v>
      </c>
      <c r="L113" s="295"/>
      <c r="M113" s="10"/>
      <c r="N113" s="10"/>
      <c r="O113" s="10"/>
      <c r="P113" s="10"/>
      <c r="Q113" s="10"/>
      <c r="R113" s="10"/>
    </row>
    <row r="114">
      <c r="A114" s="11" t="s">
        <v>351</v>
      </c>
      <c r="B114" s="12" t="s">
        <v>357</v>
      </c>
      <c r="C114" s="12" t="s">
        <v>358</v>
      </c>
      <c r="D114" s="12" t="s">
        <v>15</v>
      </c>
      <c r="E114" s="12" t="s">
        <v>16</v>
      </c>
      <c r="F114" s="13">
        <v>19355.0</v>
      </c>
      <c r="G114" s="13" t="s">
        <v>359</v>
      </c>
      <c r="H114" s="296" t="s">
        <v>360</v>
      </c>
      <c r="I114" s="16">
        <v>42736.0</v>
      </c>
      <c r="J114" s="11" t="s">
        <v>361</v>
      </c>
      <c r="K114" s="18">
        <f t="shared" ref="K114:K116" si="24">(TODAY()-L114)/365</f>
        <v>3.789041096</v>
      </c>
      <c r="L114" s="19">
        <v>42246.0</v>
      </c>
      <c r="M114" s="10"/>
      <c r="N114" s="10"/>
      <c r="O114" s="10"/>
      <c r="P114" s="10"/>
      <c r="Q114" s="10"/>
      <c r="R114" s="10"/>
    </row>
    <row r="115">
      <c r="A115" s="50"/>
      <c r="B115" s="52"/>
      <c r="C115" s="52"/>
      <c r="D115" s="52"/>
      <c r="E115" s="52"/>
      <c r="F115" s="53"/>
      <c r="G115" s="53"/>
      <c r="H115" s="297"/>
      <c r="I115" s="56"/>
      <c r="J115" s="50" t="s">
        <v>355</v>
      </c>
      <c r="K115" s="70">
        <f t="shared" si="24"/>
        <v>0.7397260274</v>
      </c>
      <c r="L115" s="58">
        <v>43359.0</v>
      </c>
      <c r="M115" s="10"/>
      <c r="N115" s="10"/>
      <c r="O115" s="10"/>
      <c r="P115" s="10"/>
      <c r="Q115" s="10"/>
      <c r="R115" s="10"/>
    </row>
    <row r="116">
      <c r="A116" s="11" t="s">
        <v>351</v>
      </c>
      <c r="B116" s="12" t="s">
        <v>362</v>
      </c>
      <c r="C116" s="12" t="s">
        <v>363</v>
      </c>
      <c r="D116" s="12" t="s">
        <v>15</v>
      </c>
      <c r="E116" s="12" t="s">
        <v>16</v>
      </c>
      <c r="F116" s="13">
        <v>19355.0</v>
      </c>
      <c r="G116" s="77" t="s">
        <v>364</v>
      </c>
      <c r="H116" s="77" t="s">
        <v>365</v>
      </c>
      <c r="I116" s="16">
        <v>43586.0</v>
      </c>
      <c r="J116" s="11" t="s">
        <v>366</v>
      </c>
      <c r="K116" s="18">
        <f t="shared" si="24"/>
        <v>6.087671233</v>
      </c>
      <c r="L116" s="19">
        <v>41407.0</v>
      </c>
      <c r="M116" s="10"/>
      <c r="N116" s="10"/>
      <c r="O116" s="10"/>
      <c r="P116" s="10"/>
      <c r="Q116" s="10"/>
      <c r="R116" s="10"/>
    </row>
    <row r="117">
      <c r="A117" s="11"/>
      <c r="B117" s="12"/>
      <c r="C117" s="12"/>
      <c r="D117" s="12"/>
      <c r="E117" s="12"/>
      <c r="F117" s="13"/>
      <c r="G117" s="13"/>
      <c r="H117" s="296"/>
      <c r="I117" s="16"/>
      <c r="J117" s="11" t="s">
        <v>367</v>
      </c>
      <c r="K117" s="18">
        <f>(TODAY()-L117)/365</f>
        <v>3.424657534</v>
      </c>
      <c r="L117" s="19">
        <v>42379.0</v>
      </c>
      <c r="M117" s="10"/>
      <c r="N117" s="10"/>
      <c r="O117" s="10"/>
      <c r="P117" s="10"/>
      <c r="Q117" s="10"/>
      <c r="R117" s="10"/>
    </row>
    <row r="118">
      <c r="A118" s="20" t="s">
        <v>368</v>
      </c>
      <c r="B118" s="20" t="s">
        <v>369</v>
      </c>
      <c r="C118" s="20" t="s">
        <v>370</v>
      </c>
      <c r="D118" s="20" t="s">
        <v>15</v>
      </c>
      <c r="E118" s="20" t="s">
        <v>16</v>
      </c>
      <c r="F118" s="44">
        <v>19355.0</v>
      </c>
      <c r="G118" s="44" t="s">
        <v>371</v>
      </c>
      <c r="H118" s="298" t="s">
        <v>372</v>
      </c>
      <c r="I118" s="47">
        <v>42736.0</v>
      </c>
      <c r="J118" s="20" t="s">
        <v>373</v>
      </c>
      <c r="K118" s="48">
        <f t="shared" ref="K118:K120" si="25">(TODAY()-L118)/365</f>
        <v>4.791780822</v>
      </c>
      <c r="L118" s="49">
        <v>41880.0</v>
      </c>
      <c r="M118" s="10"/>
      <c r="N118" s="10"/>
      <c r="O118" s="10"/>
      <c r="P118" s="10"/>
      <c r="Q118" s="10"/>
      <c r="R118" s="10"/>
    </row>
    <row r="119">
      <c r="A119" s="11"/>
      <c r="B119" s="11"/>
      <c r="C119" s="11"/>
      <c r="D119" s="11"/>
      <c r="E119" s="11"/>
      <c r="F119" s="31"/>
      <c r="G119" s="31"/>
      <c r="H119" s="299" t="s">
        <v>374</v>
      </c>
      <c r="I119" s="34"/>
      <c r="J119" s="11" t="s">
        <v>267</v>
      </c>
      <c r="K119" s="35">
        <f t="shared" si="25"/>
        <v>3.671232877</v>
      </c>
      <c r="L119" s="36">
        <v>42289.0</v>
      </c>
      <c r="M119" s="10"/>
      <c r="N119" s="10"/>
      <c r="O119" s="10"/>
      <c r="P119" s="10"/>
      <c r="Q119" s="10"/>
      <c r="R119" s="10"/>
    </row>
    <row r="120">
      <c r="A120" s="11"/>
      <c r="B120" s="11"/>
      <c r="C120" s="11"/>
      <c r="D120" s="11"/>
      <c r="E120" s="11"/>
      <c r="F120" s="31"/>
      <c r="G120" s="31"/>
      <c r="H120" s="299"/>
      <c r="I120" s="34"/>
      <c r="J120" s="11" t="s">
        <v>375</v>
      </c>
      <c r="K120" s="35">
        <f t="shared" si="25"/>
        <v>2.410958904</v>
      </c>
      <c r="L120" s="36">
        <v>42749.0</v>
      </c>
      <c r="M120" s="10"/>
      <c r="N120" s="10"/>
      <c r="O120" s="10"/>
      <c r="P120" s="10"/>
      <c r="Q120" s="10"/>
      <c r="R120" s="10"/>
    </row>
    <row r="121">
      <c r="A121" s="20" t="s">
        <v>376</v>
      </c>
      <c r="B121" s="20" t="s">
        <v>377</v>
      </c>
      <c r="C121" s="20" t="s">
        <v>378</v>
      </c>
      <c r="D121" s="20" t="s">
        <v>15</v>
      </c>
      <c r="E121" s="20" t="s">
        <v>16</v>
      </c>
      <c r="F121" s="44">
        <v>19355.0</v>
      </c>
      <c r="G121" s="44" t="s">
        <v>379</v>
      </c>
      <c r="H121" s="298" t="s">
        <v>380</v>
      </c>
      <c r="I121" s="47">
        <v>42583.0</v>
      </c>
      <c r="J121" s="188" t="s">
        <v>381</v>
      </c>
      <c r="K121" s="48">
        <f t="shared" ref="K121:K142" si="26">(TODAY()-L121)/365</f>
        <v>4.37260274</v>
      </c>
      <c r="L121" s="28">
        <v>42033.0</v>
      </c>
      <c r="M121" s="10"/>
      <c r="N121" s="10"/>
      <c r="O121" s="10"/>
      <c r="P121" s="10"/>
      <c r="Q121" s="10"/>
      <c r="R121" s="10"/>
    </row>
    <row r="122">
      <c r="A122" s="50"/>
      <c r="B122" s="50"/>
      <c r="C122" s="50"/>
      <c r="D122" s="50"/>
      <c r="E122" s="50"/>
      <c r="F122" s="207"/>
      <c r="G122" s="207"/>
      <c r="H122" s="300"/>
      <c r="I122" s="209"/>
      <c r="J122" s="50" t="s">
        <v>382</v>
      </c>
      <c r="K122" s="35">
        <f t="shared" si="26"/>
        <v>1.016438356</v>
      </c>
      <c r="L122" s="123">
        <v>43258.0</v>
      </c>
      <c r="M122" s="10"/>
      <c r="N122" s="10"/>
      <c r="O122" s="10"/>
      <c r="P122" s="10"/>
      <c r="Q122" s="10"/>
      <c r="R122" s="10"/>
    </row>
    <row r="123">
      <c r="A123" s="11" t="s">
        <v>383</v>
      </c>
      <c r="B123" s="39" t="s">
        <v>384</v>
      </c>
      <c r="C123" s="11" t="s">
        <v>385</v>
      </c>
      <c r="D123" s="12" t="s">
        <v>15</v>
      </c>
      <c r="E123" s="12" t="s">
        <v>16</v>
      </c>
      <c r="F123" s="13">
        <v>19355.0</v>
      </c>
      <c r="G123" s="301" t="s">
        <v>386</v>
      </c>
      <c r="H123" s="296" t="s">
        <v>387</v>
      </c>
      <c r="I123" s="16">
        <v>43160.0</v>
      </c>
      <c r="J123" s="37" t="s">
        <v>388</v>
      </c>
      <c r="K123" s="48">
        <f t="shared" si="26"/>
        <v>3.783561644</v>
      </c>
      <c r="L123" s="19">
        <v>42248.0</v>
      </c>
      <c r="M123" s="274"/>
      <c r="N123" s="10"/>
      <c r="O123" s="10"/>
      <c r="P123" s="10"/>
      <c r="Q123" s="10"/>
      <c r="R123" s="10"/>
    </row>
    <row r="124">
      <c r="A124" s="11"/>
      <c r="B124" s="39"/>
      <c r="C124" s="11"/>
      <c r="D124" s="12"/>
      <c r="E124" s="12"/>
      <c r="F124" s="13"/>
      <c r="G124" s="13"/>
      <c r="H124" s="296"/>
      <c r="I124" s="16"/>
      <c r="J124" s="11" t="s">
        <v>389</v>
      </c>
      <c r="K124" s="35">
        <f t="shared" si="26"/>
        <v>0.5753424658</v>
      </c>
      <c r="L124" s="19">
        <v>43419.0</v>
      </c>
      <c r="M124" s="274"/>
      <c r="N124" s="10"/>
      <c r="O124" s="10"/>
      <c r="P124" s="10"/>
      <c r="Q124" s="10"/>
      <c r="R124" s="10"/>
    </row>
    <row r="125">
      <c r="A125" s="20" t="s">
        <v>390</v>
      </c>
      <c r="B125" s="250" t="s">
        <v>391</v>
      </c>
      <c r="C125" s="20" t="s">
        <v>392</v>
      </c>
      <c r="D125" s="21" t="s">
        <v>49</v>
      </c>
      <c r="E125" s="21" t="s">
        <v>16</v>
      </c>
      <c r="F125" s="22">
        <v>19301.0</v>
      </c>
      <c r="G125" s="22" t="s">
        <v>393</v>
      </c>
      <c r="H125" s="302" t="s">
        <v>394</v>
      </c>
      <c r="I125" s="25">
        <v>42522.0</v>
      </c>
      <c r="J125" s="20" t="s">
        <v>74</v>
      </c>
      <c r="K125" s="27">
        <f t="shared" si="26"/>
        <v>4.567123288</v>
      </c>
      <c r="L125" s="28">
        <v>41962.0</v>
      </c>
      <c r="M125" s="274"/>
      <c r="N125" s="10"/>
      <c r="O125" s="10"/>
      <c r="P125" s="10"/>
      <c r="Q125" s="10"/>
      <c r="R125" s="10"/>
    </row>
    <row r="126">
      <c r="A126" s="50"/>
      <c r="B126" s="303"/>
      <c r="C126" s="50"/>
      <c r="D126" s="52"/>
      <c r="E126" s="52"/>
      <c r="F126" s="53"/>
      <c r="G126" s="304"/>
      <c r="H126" s="300"/>
      <c r="I126" s="56"/>
      <c r="J126" s="50" t="s">
        <v>395</v>
      </c>
      <c r="K126" s="70">
        <f t="shared" si="26"/>
        <v>1.854794521</v>
      </c>
      <c r="L126" s="58">
        <v>42952.0</v>
      </c>
      <c r="M126" s="10"/>
      <c r="N126" s="10"/>
      <c r="O126" s="10"/>
      <c r="P126" s="10"/>
      <c r="Q126" s="10"/>
      <c r="R126" s="10"/>
    </row>
    <row r="127">
      <c r="A127" s="50" t="s">
        <v>390</v>
      </c>
      <c r="B127" s="303" t="s">
        <v>396</v>
      </c>
      <c r="C127" s="50" t="s">
        <v>397</v>
      </c>
      <c r="D127" s="52" t="s">
        <v>15</v>
      </c>
      <c r="E127" s="52" t="s">
        <v>16</v>
      </c>
      <c r="F127" s="53">
        <v>19355.0</v>
      </c>
      <c r="G127" s="305" t="s">
        <v>398</v>
      </c>
      <c r="H127" s="306" t="s">
        <v>399</v>
      </c>
      <c r="I127" s="56">
        <v>43586.0</v>
      </c>
      <c r="J127" s="50" t="s">
        <v>400</v>
      </c>
      <c r="K127" s="70">
        <f t="shared" si="26"/>
        <v>0.6191780822</v>
      </c>
      <c r="L127" s="58">
        <v>43403.0</v>
      </c>
      <c r="M127" s="10"/>
      <c r="N127" s="10"/>
      <c r="O127" s="10"/>
      <c r="P127" s="10"/>
      <c r="Q127" s="10"/>
      <c r="R127" s="242"/>
    </row>
    <row r="128">
      <c r="A128" s="11" t="s">
        <v>390</v>
      </c>
      <c r="B128" s="39" t="s">
        <v>401</v>
      </c>
      <c r="C128" s="37" t="s">
        <v>402</v>
      </c>
      <c r="D128" s="11" t="s">
        <v>15</v>
      </c>
      <c r="E128" s="12" t="s">
        <v>16</v>
      </c>
      <c r="F128" s="13">
        <v>19355.0</v>
      </c>
      <c r="G128" s="307" t="s">
        <v>403</v>
      </c>
      <c r="H128" s="308" t="s">
        <v>404</v>
      </c>
      <c r="I128" s="34">
        <v>43252.0</v>
      </c>
      <c r="J128" s="11" t="s">
        <v>311</v>
      </c>
      <c r="K128" s="18">
        <f t="shared" si="26"/>
        <v>2.279452055</v>
      </c>
      <c r="L128" s="19">
        <v>42797.0</v>
      </c>
      <c r="M128" s="10"/>
      <c r="N128" s="10"/>
      <c r="O128" s="10"/>
      <c r="P128" s="10"/>
      <c r="Q128" s="10"/>
      <c r="R128" s="242"/>
    </row>
    <row r="129">
      <c r="A129" s="11"/>
      <c r="B129" s="39"/>
      <c r="C129" s="37"/>
      <c r="D129" s="11"/>
      <c r="E129" s="12"/>
      <c r="F129" s="13"/>
      <c r="G129" s="309"/>
      <c r="H129" s="310"/>
      <c r="I129" s="34"/>
      <c r="J129" s="11" t="s">
        <v>405</v>
      </c>
      <c r="K129" s="70">
        <f t="shared" si="26"/>
        <v>2.279452055</v>
      </c>
      <c r="L129" s="19">
        <v>42797.0</v>
      </c>
      <c r="M129" s="10"/>
      <c r="N129" s="10"/>
      <c r="O129" s="10"/>
      <c r="P129" s="10"/>
      <c r="Q129" s="10"/>
      <c r="R129" s="242"/>
    </row>
    <row r="130">
      <c r="A130" s="20" t="s">
        <v>406</v>
      </c>
      <c r="B130" s="250" t="s">
        <v>407</v>
      </c>
      <c r="C130" s="188" t="s">
        <v>408</v>
      </c>
      <c r="D130" s="20" t="s">
        <v>15</v>
      </c>
      <c r="E130" s="20" t="s">
        <v>16</v>
      </c>
      <c r="F130" s="22">
        <v>19355.0</v>
      </c>
      <c r="G130" s="311" t="s">
        <v>409</v>
      </c>
      <c r="H130" s="312" t="s">
        <v>410</v>
      </c>
      <c r="I130" s="47">
        <v>42552.0</v>
      </c>
      <c r="J130" s="20" t="s">
        <v>411</v>
      </c>
      <c r="K130" s="27">
        <f t="shared" si="26"/>
        <v>8.81369863</v>
      </c>
      <c r="L130" s="28">
        <v>40412.0</v>
      </c>
      <c r="M130" s="10"/>
      <c r="N130" s="10"/>
      <c r="O130" s="10"/>
      <c r="P130" s="10"/>
      <c r="Q130" s="10"/>
      <c r="R130" s="242"/>
    </row>
    <row r="131">
      <c r="A131" s="11"/>
      <c r="B131" s="39"/>
      <c r="C131" s="37"/>
      <c r="D131" s="37"/>
      <c r="E131" s="11"/>
      <c r="F131" s="13"/>
      <c r="G131" s="313"/>
      <c r="H131" s="314"/>
      <c r="I131" s="315"/>
      <c r="J131" s="11" t="s">
        <v>412</v>
      </c>
      <c r="K131" s="18">
        <f t="shared" si="26"/>
        <v>6.016438356</v>
      </c>
      <c r="L131" s="19">
        <v>41433.0</v>
      </c>
      <c r="M131" s="10"/>
      <c r="N131" s="10"/>
      <c r="O131" s="10"/>
      <c r="P131" s="10"/>
      <c r="Q131" s="10"/>
      <c r="R131" s="242"/>
    </row>
    <row r="132">
      <c r="A132" s="50"/>
      <c r="B132" s="52"/>
      <c r="C132" s="52"/>
      <c r="D132" s="303"/>
      <c r="E132" s="50"/>
      <c r="F132" s="53"/>
      <c r="G132" s="316"/>
      <c r="H132" s="317"/>
      <c r="I132" s="318"/>
      <c r="J132" s="195" t="s">
        <v>413</v>
      </c>
      <c r="K132" s="319">
        <f t="shared" si="26"/>
        <v>3.298630137</v>
      </c>
      <c r="L132" s="123">
        <v>42425.0</v>
      </c>
      <c r="M132" s="10"/>
      <c r="N132" s="10"/>
      <c r="O132" s="10"/>
      <c r="P132" s="10"/>
      <c r="Q132" s="10"/>
      <c r="R132" s="242"/>
    </row>
    <row r="133">
      <c r="A133" s="12" t="s">
        <v>406</v>
      </c>
      <c r="B133" s="12" t="s">
        <v>414</v>
      </c>
      <c r="C133" s="12" t="s">
        <v>415</v>
      </c>
      <c r="D133" s="12" t="s">
        <v>15</v>
      </c>
      <c r="E133" s="12" t="s">
        <v>16</v>
      </c>
      <c r="F133" s="13">
        <v>19355.0</v>
      </c>
      <c r="G133" s="77" t="s">
        <v>416</v>
      </c>
      <c r="H133" s="77" t="s">
        <v>417</v>
      </c>
      <c r="I133" s="16">
        <v>43586.0</v>
      </c>
      <c r="J133" s="39" t="s">
        <v>418</v>
      </c>
      <c r="K133" s="48">
        <f t="shared" si="26"/>
        <v>12.75890411</v>
      </c>
      <c r="L133" s="19">
        <v>38972.0</v>
      </c>
      <c r="M133" s="10"/>
      <c r="N133" s="10"/>
      <c r="O133" s="10"/>
      <c r="P133" s="10"/>
      <c r="Q133" s="10"/>
      <c r="R133" s="242"/>
    </row>
    <row r="134">
      <c r="A134" s="12"/>
      <c r="B134" s="12"/>
      <c r="C134" s="12"/>
      <c r="D134" s="12"/>
      <c r="E134" s="12"/>
      <c r="F134" s="13"/>
      <c r="G134" s="313"/>
      <c r="H134" s="151"/>
      <c r="I134" s="16"/>
      <c r="J134" s="12" t="s">
        <v>419</v>
      </c>
      <c r="K134" s="88">
        <f t="shared" si="26"/>
        <v>10.41643836</v>
      </c>
      <c r="L134" s="19">
        <v>39827.0</v>
      </c>
      <c r="M134" s="10"/>
      <c r="N134" s="10"/>
      <c r="O134" s="10"/>
      <c r="P134" s="10"/>
      <c r="Q134" s="10"/>
      <c r="R134" s="242"/>
    </row>
    <row r="135">
      <c r="A135" s="244" t="s">
        <v>406</v>
      </c>
      <c r="B135" s="244" t="s">
        <v>420</v>
      </c>
      <c r="C135" s="244" t="s">
        <v>421</v>
      </c>
      <c r="D135" s="244" t="s">
        <v>15</v>
      </c>
      <c r="E135" s="244" t="s">
        <v>16</v>
      </c>
      <c r="F135" s="264">
        <v>19355.0</v>
      </c>
      <c r="G135" s="320" t="s">
        <v>422</v>
      </c>
      <c r="H135" s="156" t="s">
        <v>423</v>
      </c>
      <c r="I135" s="266">
        <v>42248.0</v>
      </c>
      <c r="J135" s="244" t="s">
        <v>424</v>
      </c>
      <c r="K135" s="158">
        <f t="shared" si="26"/>
        <v>3.704109589</v>
      </c>
      <c r="L135" s="249">
        <v>42277.0</v>
      </c>
      <c r="M135" s="10"/>
      <c r="N135" s="10"/>
      <c r="O135" s="10"/>
      <c r="P135" s="10"/>
      <c r="Q135" s="10"/>
      <c r="R135" s="242"/>
    </row>
    <row r="136">
      <c r="A136" s="12" t="s">
        <v>425</v>
      </c>
      <c r="B136" s="12" t="s">
        <v>426</v>
      </c>
      <c r="C136" s="12" t="s">
        <v>427</v>
      </c>
      <c r="D136" s="12" t="s">
        <v>15</v>
      </c>
      <c r="E136" s="12" t="s">
        <v>16</v>
      </c>
      <c r="F136" s="13">
        <v>19355.0</v>
      </c>
      <c r="G136" s="77" t="s">
        <v>428</v>
      </c>
      <c r="H136" s="77" t="s">
        <v>429</v>
      </c>
      <c r="I136" s="321">
        <v>43405.0</v>
      </c>
      <c r="J136" s="21" t="s">
        <v>430</v>
      </c>
      <c r="K136" s="322">
        <f t="shared" si="26"/>
        <v>5.457534247</v>
      </c>
      <c r="L136" s="49">
        <v>41637.0</v>
      </c>
      <c r="M136" s="10"/>
      <c r="N136" s="10"/>
      <c r="O136" s="10"/>
      <c r="P136" s="10"/>
      <c r="Q136" s="10"/>
      <c r="R136" s="242"/>
    </row>
    <row r="137">
      <c r="A137" s="11"/>
      <c r="B137" s="12"/>
      <c r="C137" s="12"/>
      <c r="D137" s="12"/>
      <c r="E137" s="12"/>
      <c r="F137" s="13"/>
      <c r="G137" s="225"/>
      <c r="H137" s="225"/>
      <c r="I137" s="321"/>
      <c r="J137" s="39" t="s">
        <v>431</v>
      </c>
      <c r="K137" s="323">
        <f t="shared" si="26"/>
        <v>2.895890411</v>
      </c>
      <c r="L137" s="19">
        <v>42572.0</v>
      </c>
      <c r="M137" s="10"/>
      <c r="N137" s="10"/>
      <c r="O137" s="10"/>
      <c r="P137" s="10"/>
      <c r="Q137" s="10"/>
      <c r="R137" s="242"/>
    </row>
    <row r="138">
      <c r="A138" s="52"/>
      <c r="B138" s="52"/>
      <c r="C138" s="52"/>
      <c r="D138" s="52"/>
      <c r="E138" s="52"/>
      <c r="F138" s="53"/>
      <c r="G138" s="324"/>
      <c r="H138" s="324"/>
      <c r="I138" s="325"/>
      <c r="J138" s="303" t="s">
        <v>81</v>
      </c>
      <c r="K138" s="88">
        <f t="shared" si="26"/>
        <v>1.493150685</v>
      </c>
      <c r="L138" s="58">
        <v>43084.0</v>
      </c>
      <c r="M138" s="10"/>
      <c r="N138" s="10"/>
      <c r="O138" s="10"/>
      <c r="P138" s="10"/>
      <c r="Q138" s="10"/>
      <c r="R138" s="242"/>
    </row>
    <row r="139">
      <c r="A139" s="11" t="s">
        <v>432</v>
      </c>
      <c r="B139" s="12" t="s">
        <v>433</v>
      </c>
      <c r="C139" s="21" t="s">
        <v>434</v>
      </c>
      <c r="D139" s="21" t="s">
        <v>15</v>
      </c>
      <c r="E139" s="21" t="s">
        <v>16</v>
      </c>
      <c r="F139" s="22">
        <v>19355.0</v>
      </c>
      <c r="G139" s="326" t="s">
        <v>435</v>
      </c>
      <c r="H139" s="326" t="s">
        <v>436</v>
      </c>
      <c r="I139" s="16">
        <v>42522.0</v>
      </c>
      <c r="J139" s="11" t="s">
        <v>437</v>
      </c>
      <c r="K139" s="18">
        <f t="shared" si="26"/>
        <v>3.652054795</v>
      </c>
      <c r="L139" s="19">
        <v>42296.0</v>
      </c>
      <c r="M139" s="10"/>
      <c r="N139" s="10"/>
      <c r="O139" s="10"/>
      <c r="P139" s="10"/>
      <c r="Q139" s="10"/>
      <c r="R139" s="10"/>
    </row>
    <row r="140">
      <c r="A140" s="11"/>
      <c r="B140" s="12"/>
      <c r="C140" s="12"/>
      <c r="D140" s="12"/>
      <c r="E140" s="12"/>
      <c r="F140" s="13"/>
      <c r="G140" s="326"/>
      <c r="H140" s="326"/>
      <c r="I140" s="16"/>
      <c r="J140" s="11" t="s">
        <v>438</v>
      </c>
      <c r="K140" s="18">
        <f t="shared" si="26"/>
        <v>1.191780822</v>
      </c>
      <c r="L140" s="19">
        <v>43194.0</v>
      </c>
      <c r="M140" s="10"/>
      <c r="N140" s="10"/>
      <c r="O140" s="10"/>
      <c r="P140" s="10"/>
      <c r="Q140" s="10"/>
      <c r="R140" s="10"/>
    </row>
    <row r="141">
      <c r="A141" s="20" t="s">
        <v>439</v>
      </c>
      <c r="B141" s="21" t="s">
        <v>440</v>
      </c>
      <c r="C141" s="143" t="s">
        <v>441</v>
      </c>
      <c r="D141" s="143" t="s">
        <v>15</v>
      </c>
      <c r="E141" s="143" t="s">
        <v>16</v>
      </c>
      <c r="F141" s="144">
        <v>19355.0</v>
      </c>
      <c r="G141" s="144" t="s">
        <v>442</v>
      </c>
      <c r="H141" s="327" t="str">
        <f>HYPERLINK("mailto:realtorgonegreen@yahoo.com","realtorgonegreen@yahoo.com ")</f>
        <v>realtorgonegreen@yahoo.com </v>
      </c>
      <c r="I141" s="206">
        <v>40391.0</v>
      </c>
      <c r="J141" s="111" t="s">
        <v>443</v>
      </c>
      <c r="K141" s="27">
        <f t="shared" si="26"/>
        <v>10.80547945</v>
      </c>
      <c r="L141" s="113" t="s">
        <v>444</v>
      </c>
      <c r="M141" s="10"/>
      <c r="N141" s="10"/>
      <c r="O141" s="10"/>
      <c r="P141" s="10"/>
      <c r="Q141" s="10"/>
      <c r="R141" s="10"/>
    </row>
    <row r="142">
      <c r="A142" s="120"/>
      <c r="B142" s="145"/>
      <c r="C142" s="145"/>
      <c r="D142" s="145"/>
      <c r="E142" s="145"/>
      <c r="F142" s="145"/>
      <c r="G142" s="145"/>
      <c r="H142" s="222"/>
      <c r="I142" s="147"/>
      <c r="J142" s="328" t="s">
        <v>445</v>
      </c>
      <c r="K142" s="70">
        <f t="shared" si="26"/>
        <v>7.367123288</v>
      </c>
      <c r="L142" s="240">
        <v>40940.0</v>
      </c>
      <c r="M142" s="10"/>
      <c r="N142" s="10"/>
      <c r="O142" s="10"/>
      <c r="P142" s="10"/>
      <c r="Q142" s="10"/>
      <c r="R142" s="10"/>
    </row>
    <row r="143">
      <c r="A143" s="11" t="s">
        <v>446</v>
      </c>
      <c r="B143" s="12" t="s">
        <v>447</v>
      </c>
      <c r="C143" s="21" t="s">
        <v>448</v>
      </c>
      <c r="D143" s="21" t="s">
        <v>15</v>
      </c>
      <c r="E143" s="21" t="s">
        <v>16</v>
      </c>
      <c r="F143" s="22">
        <v>19355.0</v>
      </c>
      <c r="G143" s="278"/>
      <c r="H143" s="329" t="s">
        <v>449</v>
      </c>
      <c r="I143" s="16">
        <v>42401.0</v>
      </c>
      <c r="J143" s="11" t="s">
        <v>450</v>
      </c>
      <c r="K143" s="18">
        <f t="shared" ref="K143:K151" si="27">(TODAY()-L143)/365</f>
        <v>4.728767123</v>
      </c>
      <c r="L143" s="19">
        <v>41903.0</v>
      </c>
      <c r="M143" s="10"/>
      <c r="N143" s="10"/>
      <c r="O143" s="10"/>
      <c r="P143" s="10"/>
      <c r="Q143" s="10"/>
      <c r="R143" s="10"/>
    </row>
    <row r="144">
      <c r="A144" s="60"/>
      <c r="B144" s="73"/>
      <c r="C144" s="73"/>
      <c r="D144" s="73"/>
      <c r="E144" s="73"/>
      <c r="F144" s="74"/>
      <c r="G144" s="278"/>
      <c r="H144" s="330"/>
      <c r="I144" s="66"/>
      <c r="J144" s="11" t="s">
        <v>451</v>
      </c>
      <c r="K144" s="18">
        <f t="shared" si="27"/>
        <v>2.84109589</v>
      </c>
      <c r="L144" s="19">
        <v>42592.0</v>
      </c>
      <c r="M144" s="10"/>
      <c r="N144" s="10"/>
      <c r="O144" s="10"/>
      <c r="P144" s="10"/>
      <c r="Q144" s="10"/>
      <c r="R144" s="10"/>
    </row>
    <row r="145">
      <c r="A145" s="60"/>
      <c r="B145" s="61"/>
      <c r="C145" s="60"/>
      <c r="D145" s="73"/>
      <c r="E145" s="61"/>
      <c r="F145" s="331"/>
      <c r="G145" s="278"/>
      <c r="H145" s="330"/>
      <c r="I145" s="66"/>
      <c r="J145" s="11" t="s">
        <v>452</v>
      </c>
      <c r="K145" s="18">
        <f t="shared" si="27"/>
        <v>10.79726027</v>
      </c>
      <c r="L145" s="19">
        <v>39688.0</v>
      </c>
      <c r="M145" s="10"/>
      <c r="N145" s="10"/>
      <c r="O145" s="10"/>
      <c r="P145" s="10"/>
      <c r="Q145" s="10"/>
      <c r="R145" s="10"/>
    </row>
    <row r="146">
      <c r="A146" s="60"/>
      <c r="B146" s="73"/>
      <c r="C146" s="106"/>
      <c r="D146" s="106"/>
      <c r="E146" s="106"/>
      <c r="F146" s="260"/>
      <c r="G146" s="332"/>
      <c r="H146" s="333"/>
      <c r="I146" s="109"/>
      <c r="J146" s="50" t="s">
        <v>453</v>
      </c>
      <c r="K146" s="18">
        <f t="shared" si="27"/>
        <v>8.397260274</v>
      </c>
      <c r="L146" s="58">
        <v>40564.0</v>
      </c>
      <c r="M146" s="10"/>
      <c r="N146" s="10"/>
      <c r="O146" s="10"/>
      <c r="P146" s="10"/>
      <c r="Q146" s="10"/>
      <c r="R146" s="10"/>
    </row>
    <row r="147">
      <c r="A147" s="20" t="s">
        <v>246</v>
      </c>
      <c r="B147" s="21" t="s">
        <v>454</v>
      </c>
      <c r="C147" s="21" t="s">
        <v>455</v>
      </c>
      <c r="D147" s="21" t="s">
        <v>456</v>
      </c>
      <c r="E147" s="21" t="s">
        <v>16</v>
      </c>
      <c r="F147" s="22">
        <v>19341.0</v>
      </c>
      <c r="G147" s="23" t="s">
        <v>457</v>
      </c>
      <c r="H147" s="334" t="s">
        <v>458</v>
      </c>
      <c r="I147" s="25">
        <v>43191.0</v>
      </c>
      <c r="J147" s="20" t="s">
        <v>459</v>
      </c>
      <c r="K147" s="27">
        <f t="shared" si="27"/>
        <v>10.35342466</v>
      </c>
      <c r="L147" s="335">
        <v>39850.0</v>
      </c>
      <c r="M147" s="10"/>
      <c r="N147" s="10"/>
      <c r="O147" s="10"/>
      <c r="P147" s="10"/>
      <c r="Q147" s="10"/>
      <c r="R147" s="10"/>
    </row>
    <row r="148">
      <c r="A148" s="60"/>
      <c r="B148" s="73"/>
      <c r="C148" s="73"/>
      <c r="D148" s="73"/>
      <c r="E148" s="73"/>
      <c r="F148" s="74"/>
      <c r="G148" s="278"/>
      <c r="H148" s="330"/>
      <c r="I148" s="66"/>
      <c r="J148" s="11" t="s">
        <v>460</v>
      </c>
      <c r="K148" s="18">
        <f t="shared" si="27"/>
        <v>8.917808219</v>
      </c>
      <c r="L148" s="19">
        <v>40374.0</v>
      </c>
      <c r="M148" s="10"/>
      <c r="N148" s="10"/>
      <c r="O148" s="10"/>
      <c r="P148" s="10"/>
      <c r="Q148" s="10"/>
      <c r="R148" s="10"/>
    </row>
    <row r="149">
      <c r="A149" s="60"/>
      <c r="B149" s="61"/>
      <c r="C149" s="60"/>
      <c r="D149" s="73"/>
      <c r="E149" s="61"/>
      <c r="F149" s="331"/>
      <c r="G149" s="278"/>
      <c r="H149" s="330"/>
      <c r="I149" s="66"/>
      <c r="J149" s="11" t="s">
        <v>344</v>
      </c>
      <c r="K149" s="18">
        <f t="shared" si="27"/>
        <v>7.156164384</v>
      </c>
      <c r="L149" s="19">
        <v>41017.0</v>
      </c>
      <c r="M149" s="10"/>
      <c r="N149" s="10"/>
      <c r="O149" s="10"/>
      <c r="P149" s="10"/>
      <c r="Q149" s="10"/>
      <c r="R149" s="10"/>
    </row>
    <row r="150">
      <c r="A150" s="98"/>
      <c r="B150" s="106"/>
      <c r="C150" s="106"/>
      <c r="D150" s="106"/>
      <c r="E150" s="106"/>
      <c r="F150" s="260"/>
      <c r="G150" s="332"/>
      <c r="H150" s="333"/>
      <c r="I150" s="109"/>
      <c r="J150" s="50" t="s">
        <v>461</v>
      </c>
      <c r="K150" s="70">
        <f t="shared" si="27"/>
        <v>4.030136986</v>
      </c>
      <c r="L150" s="58">
        <v>42158.0</v>
      </c>
      <c r="M150" s="10"/>
      <c r="N150" s="10"/>
      <c r="O150" s="10"/>
      <c r="P150" s="10"/>
      <c r="Q150" s="10"/>
      <c r="R150" s="10"/>
    </row>
    <row r="151">
      <c r="A151" s="11" t="s">
        <v>462</v>
      </c>
      <c r="B151" s="336" t="s">
        <v>463</v>
      </c>
      <c r="C151" s="11" t="s">
        <v>464</v>
      </c>
      <c r="D151" s="12" t="s">
        <v>15</v>
      </c>
      <c r="E151" s="12" t="s">
        <v>16</v>
      </c>
      <c r="F151" s="40">
        <v>19355.0</v>
      </c>
      <c r="G151" s="232" t="s">
        <v>465</v>
      </c>
      <c r="H151" s="301" t="s">
        <v>466</v>
      </c>
      <c r="I151" s="16">
        <v>43344.0</v>
      </c>
      <c r="J151" s="11" t="s">
        <v>81</v>
      </c>
      <c r="K151" s="216">
        <f t="shared" si="27"/>
        <v>8.994520548</v>
      </c>
      <c r="L151" s="19">
        <v>40346.0</v>
      </c>
      <c r="M151" s="10"/>
      <c r="N151" s="10"/>
      <c r="O151" s="10"/>
      <c r="P151" s="10"/>
      <c r="Q151" s="10"/>
      <c r="R151" s="242"/>
    </row>
    <row r="152">
      <c r="A152" s="11"/>
      <c r="B152" s="12"/>
      <c r="C152" s="12"/>
      <c r="D152" s="12" t="s">
        <v>467</v>
      </c>
      <c r="E152" s="73"/>
      <c r="F152" s="40"/>
      <c r="G152" s="31"/>
      <c r="H152" s="71"/>
      <c r="I152" s="16"/>
      <c r="J152" s="11" t="s">
        <v>468</v>
      </c>
      <c r="K152" s="216">
        <f t="shared" ref="K152:K153" si="28">(TODAY()-L152)/365</f>
        <v>8.994520548</v>
      </c>
      <c r="L152" s="19">
        <v>40346.0</v>
      </c>
      <c r="M152" s="10"/>
      <c r="N152" s="10"/>
      <c r="O152" s="10"/>
      <c r="P152" s="10"/>
      <c r="Q152" s="10"/>
      <c r="R152" s="242"/>
    </row>
    <row r="153">
      <c r="A153" s="11"/>
      <c r="B153" s="12"/>
      <c r="C153" s="12"/>
      <c r="D153" s="12"/>
      <c r="E153" s="73"/>
      <c r="F153" s="40"/>
      <c r="G153" s="31"/>
      <c r="H153" s="71"/>
      <c r="I153" s="16"/>
      <c r="J153" s="11" t="s">
        <v>97</v>
      </c>
      <c r="K153" s="216">
        <f t="shared" si="28"/>
        <v>5.909589041</v>
      </c>
      <c r="L153" s="19">
        <v>41472.0</v>
      </c>
      <c r="M153" s="10"/>
      <c r="N153" s="10"/>
      <c r="O153" s="10"/>
      <c r="P153" s="10"/>
      <c r="Q153" s="10"/>
      <c r="R153" s="242"/>
    </row>
    <row r="154">
      <c r="A154" s="11"/>
      <c r="B154" s="12"/>
      <c r="C154" s="12"/>
      <c r="D154" s="12"/>
      <c r="E154" s="73"/>
      <c r="F154" s="40"/>
      <c r="G154" s="31"/>
      <c r="H154" s="71"/>
      <c r="I154" s="16"/>
      <c r="J154" s="11" t="s">
        <v>381</v>
      </c>
      <c r="K154" s="18"/>
      <c r="L154" s="19">
        <v>43433.0</v>
      </c>
      <c r="M154" s="10"/>
      <c r="N154" s="10"/>
      <c r="O154" s="10"/>
      <c r="P154" s="10"/>
      <c r="Q154" s="10"/>
      <c r="R154" s="242"/>
    </row>
    <row r="155">
      <c r="A155" s="20" t="s">
        <v>469</v>
      </c>
      <c r="B155" s="20" t="s">
        <v>470</v>
      </c>
      <c r="C155" s="20" t="s">
        <v>471</v>
      </c>
      <c r="D155" s="20" t="s">
        <v>49</v>
      </c>
      <c r="E155" s="90" t="s">
        <v>16</v>
      </c>
      <c r="F155" s="44">
        <v>19301.0</v>
      </c>
      <c r="G155" s="44" t="s">
        <v>472</v>
      </c>
      <c r="H155" s="67" t="s">
        <v>473</v>
      </c>
      <c r="I155" s="47">
        <v>43221.0</v>
      </c>
      <c r="J155" s="20" t="s">
        <v>474</v>
      </c>
      <c r="K155" s="48">
        <f t="shared" ref="K155:K162" si="29">(TODAY()-L155)/365</f>
        <v>6.389041096</v>
      </c>
      <c r="L155" s="49">
        <v>41297.0</v>
      </c>
      <c r="M155" s="10"/>
      <c r="N155" s="10"/>
      <c r="O155" s="10"/>
      <c r="P155" s="10"/>
      <c r="Q155" s="10"/>
      <c r="R155" s="242"/>
    </row>
    <row r="156">
      <c r="A156" s="337"/>
      <c r="B156" s="60"/>
      <c r="C156" s="60"/>
      <c r="D156" s="60"/>
      <c r="E156" s="60"/>
      <c r="F156" s="331"/>
      <c r="G156" s="31"/>
      <c r="H156" s="338"/>
      <c r="I156" s="339"/>
      <c r="J156" s="11" t="s">
        <v>475</v>
      </c>
      <c r="K156" s="35">
        <f t="shared" si="29"/>
        <v>3.901369863</v>
      </c>
      <c r="L156" s="36">
        <v>42205.0</v>
      </c>
      <c r="M156" s="10"/>
      <c r="N156" s="10"/>
      <c r="O156" s="10"/>
      <c r="P156" s="10"/>
      <c r="Q156" s="10"/>
      <c r="R156" s="242"/>
    </row>
    <row r="157">
      <c r="A157" s="340"/>
      <c r="B157" s="106"/>
      <c r="C157" s="106"/>
      <c r="D157" s="106"/>
      <c r="E157" s="106"/>
      <c r="F157" s="107"/>
      <c r="G157" s="53"/>
      <c r="H157" s="341"/>
      <c r="I157" s="109"/>
      <c r="J157" s="50" t="s">
        <v>118</v>
      </c>
      <c r="K157" s="88">
        <f t="shared" si="29"/>
        <v>1.438356164</v>
      </c>
      <c r="L157" s="58">
        <v>43104.0</v>
      </c>
      <c r="M157" s="10"/>
      <c r="N157" s="10"/>
      <c r="O157" s="10"/>
      <c r="P157" s="10"/>
      <c r="Q157" s="10"/>
      <c r="R157" s="242"/>
    </row>
    <row r="158">
      <c r="A158" s="244" t="s">
        <v>476</v>
      </c>
      <c r="B158" s="245" t="s">
        <v>477</v>
      </c>
      <c r="C158" s="52" t="s">
        <v>478</v>
      </c>
      <c r="D158" s="52" t="s">
        <v>479</v>
      </c>
      <c r="E158" s="52" t="s">
        <v>16</v>
      </c>
      <c r="F158" s="53">
        <v>19425.0</v>
      </c>
      <c r="G158" s="53" t="s">
        <v>480</v>
      </c>
      <c r="H158" s="342" t="s">
        <v>481</v>
      </c>
      <c r="I158" s="56">
        <v>42370.0</v>
      </c>
      <c r="J158" s="50" t="s">
        <v>213</v>
      </c>
      <c r="K158" s="27">
        <f t="shared" si="29"/>
        <v>4.780821918</v>
      </c>
      <c r="L158" s="58">
        <v>41884.0</v>
      </c>
      <c r="M158" s="10"/>
      <c r="N158" s="10"/>
      <c r="O158" s="10"/>
      <c r="P158" s="10"/>
      <c r="Q158" s="10"/>
      <c r="R158" s="242"/>
    </row>
    <row r="159">
      <c r="A159" s="12" t="s">
        <v>482</v>
      </c>
      <c r="B159" s="77" t="s">
        <v>483</v>
      </c>
      <c r="C159" s="77" t="s">
        <v>484</v>
      </c>
      <c r="D159" s="12" t="s">
        <v>15</v>
      </c>
      <c r="E159" s="12" t="s">
        <v>16</v>
      </c>
      <c r="F159" s="13">
        <v>19355.0</v>
      </c>
      <c r="G159" s="77" t="s">
        <v>485</v>
      </c>
      <c r="H159" s="77" t="s">
        <v>486</v>
      </c>
      <c r="I159" s="16">
        <v>43344.0</v>
      </c>
      <c r="J159" s="11" t="s">
        <v>38</v>
      </c>
      <c r="K159" s="27">
        <f t="shared" si="29"/>
        <v>5.838356164</v>
      </c>
      <c r="L159" s="19">
        <v>41498.0</v>
      </c>
      <c r="M159" s="10"/>
      <c r="N159" s="10"/>
      <c r="O159" s="10"/>
      <c r="P159" s="10"/>
      <c r="Q159" s="10"/>
      <c r="R159" s="242"/>
    </row>
    <row r="160">
      <c r="A160" s="50"/>
      <c r="B160" s="52"/>
      <c r="C160" s="52"/>
      <c r="D160" s="52"/>
      <c r="E160" s="52"/>
      <c r="F160" s="53"/>
      <c r="G160" s="53"/>
      <c r="H160" s="68"/>
      <c r="I160" s="56"/>
      <c r="J160" s="50" t="s">
        <v>487</v>
      </c>
      <c r="K160" s="70">
        <f t="shared" si="29"/>
        <v>3.517808219</v>
      </c>
      <c r="L160" s="58">
        <v>42345.0</v>
      </c>
      <c r="M160" s="10"/>
      <c r="N160" s="10"/>
      <c r="O160" s="10"/>
      <c r="P160" s="10"/>
      <c r="Q160" s="10"/>
      <c r="R160" s="242"/>
    </row>
    <row r="161">
      <c r="A161" s="50" t="s">
        <v>488</v>
      </c>
      <c r="B161" s="52" t="s">
        <v>489</v>
      </c>
      <c r="C161" s="52" t="s">
        <v>490</v>
      </c>
      <c r="D161" s="52" t="s">
        <v>15</v>
      </c>
      <c r="E161" s="52" t="s">
        <v>16</v>
      </c>
      <c r="F161" s="53">
        <v>19355.0</v>
      </c>
      <c r="G161" s="105" t="s">
        <v>491</v>
      </c>
      <c r="H161" s="105" t="s">
        <v>492</v>
      </c>
      <c r="I161" s="56">
        <v>43586.0</v>
      </c>
      <c r="J161" s="50" t="s">
        <v>249</v>
      </c>
      <c r="K161" s="70">
        <f t="shared" si="29"/>
        <v>0.4</v>
      </c>
      <c r="L161" s="58">
        <v>43483.0</v>
      </c>
      <c r="M161" s="10"/>
      <c r="N161" s="10"/>
      <c r="O161" s="10"/>
      <c r="P161" s="10"/>
      <c r="Q161" s="10"/>
      <c r="R161" s="242"/>
    </row>
    <row r="162">
      <c r="A162" s="50" t="s">
        <v>488</v>
      </c>
      <c r="B162" s="52" t="s">
        <v>493</v>
      </c>
      <c r="C162" s="52" t="s">
        <v>494</v>
      </c>
      <c r="D162" s="52" t="s">
        <v>15</v>
      </c>
      <c r="E162" s="52" t="s">
        <v>16</v>
      </c>
      <c r="F162" s="53">
        <v>19355.0</v>
      </c>
      <c r="G162" s="343" t="s">
        <v>495</v>
      </c>
      <c r="H162" s="344" t="s">
        <v>496</v>
      </c>
      <c r="I162" s="56">
        <v>43556.0</v>
      </c>
      <c r="J162" s="50" t="s">
        <v>497</v>
      </c>
      <c r="K162" s="158">
        <f t="shared" si="29"/>
        <v>0.5479452055</v>
      </c>
      <c r="L162" s="58">
        <v>43429.0</v>
      </c>
      <c r="M162" s="10"/>
      <c r="N162" s="10"/>
      <c r="O162" s="10"/>
      <c r="P162" s="10"/>
      <c r="Q162" s="10"/>
      <c r="R162" s="242"/>
    </row>
    <row r="163">
      <c r="A163" s="11" t="s">
        <v>498</v>
      </c>
      <c r="B163" s="12" t="s">
        <v>499</v>
      </c>
      <c r="C163" s="12" t="s">
        <v>500</v>
      </c>
      <c r="D163" s="12" t="s">
        <v>49</v>
      </c>
      <c r="E163" s="12" t="s">
        <v>16</v>
      </c>
      <c r="F163" s="13">
        <v>19301.0</v>
      </c>
      <c r="G163" s="345" t="s">
        <v>501</v>
      </c>
      <c r="H163" s="345" t="s">
        <v>502</v>
      </c>
      <c r="I163" s="16"/>
      <c r="J163" s="11"/>
      <c r="K163" s="18"/>
      <c r="L163" s="19"/>
      <c r="M163" s="10"/>
      <c r="N163" s="10"/>
      <c r="O163" s="10"/>
      <c r="P163" s="10"/>
      <c r="Q163" s="10"/>
      <c r="R163" s="242"/>
    </row>
    <row r="164">
      <c r="A164" s="20" t="s">
        <v>503</v>
      </c>
      <c r="B164" s="20" t="s">
        <v>504</v>
      </c>
      <c r="C164" s="20" t="s">
        <v>505</v>
      </c>
      <c r="D164" s="20" t="s">
        <v>15</v>
      </c>
      <c r="E164" s="20" t="s">
        <v>16</v>
      </c>
      <c r="F164" s="44">
        <v>19355.0</v>
      </c>
      <c r="G164" s="44" t="s">
        <v>506</v>
      </c>
      <c r="H164" s="67" t="s">
        <v>507</v>
      </c>
      <c r="I164" s="47">
        <v>43101.0</v>
      </c>
      <c r="J164" s="20" t="s">
        <v>508</v>
      </c>
      <c r="K164" s="48">
        <f t="shared" ref="K164:K169" si="30">(TODAY()-L164)/365</f>
        <v>4.747945205</v>
      </c>
      <c r="L164" s="49">
        <v>41896.0</v>
      </c>
      <c r="M164" s="10"/>
      <c r="N164" s="10"/>
      <c r="O164" s="10"/>
      <c r="P164" s="10"/>
      <c r="Q164" s="10"/>
      <c r="R164" s="242"/>
    </row>
    <row r="165">
      <c r="A165" s="11"/>
      <c r="B165" s="12"/>
      <c r="C165" s="12"/>
      <c r="D165" s="12"/>
      <c r="E165" s="12"/>
      <c r="F165" s="13"/>
      <c r="G165" s="13"/>
      <c r="H165" s="71"/>
      <c r="I165" s="16"/>
      <c r="J165" s="11" t="s">
        <v>509</v>
      </c>
      <c r="K165" s="18">
        <f t="shared" si="30"/>
        <v>2.569863014</v>
      </c>
      <c r="L165" s="19">
        <v>42691.0</v>
      </c>
      <c r="M165" s="10"/>
      <c r="N165" s="10"/>
      <c r="O165" s="10"/>
      <c r="P165" s="10"/>
      <c r="Q165" s="10"/>
      <c r="R165" s="242"/>
    </row>
    <row r="166">
      <c r="A166" s="11"/>
      <c r="B166" s="12"/>
      <c r="C166" s="12"/>
      <c r="D166" s="12"/>
      <c r="E166" s="12"/>
      <c r="F166" s="13"/>
      <c r="G166" s="13"/>
      <c r="H166" s="71"/>
      <c r="I166" s="16"/>
      <c r="J166" s="11" t="s">
        <v>266</v>
      </c>
      <c r="K166" s="18">
        <f t="shared" si="30"/>
        <v>0.2328767123</v>
      </c>
      <c r="L166" s="19">
        <v>43544.0</v>
      </c>
      <c r="M166" s="10"/>
      <c r="N166" s="10"/>
      <c r="O166" s="10"/>
      <c r="P166" s="10"/>
      <c r="Q166" s="10"/>
      <c r="R166" s="242"/>
    </row>
    <row r="167">
      <c r="A167" s="20" t="s">
        <v>510</v>
      </c>
      <c r="B167" s="20" t="s">
        <v>511</v>
      </c>
      <c r="C167" s="20" t="s">
        <v>512</v>
      </c>
      <c r="D167" s="20" t="s">
        <v>49</v>
      </c>
      <c r="E167" s="20" t="s">
        <v>16</v>
      </c>
      <c r="F167" s="44">
        <v>19301.0</v>
      </c>
      <c r="G167" s="44" t="s">
        <v>513</v>
      </c>
      <c r="H167" s="67" t="s">
        <v>514</v>
      </c>
      <c r="I167" s="47">
        <v>43009.0</v>
      </c>
      <c r="J167" s="20" t="s">
        <v>515</v>
      </c>
      <c r="K167" s="48">
        <f t="shared" si="30"/>
        <v>5.789041096</v>
      </c>
      <c r="L167" s="49">
        <v>41516.0</v>
      </c>
      <c r="M167" s="10"/>
      <c r="N167" s="10"/>
      <c r="O167" s="10"/>
      <c r="P167" s="10"/>
      <c r="Q167" s="10"/>
      <c r="R167" s="242"/>
    </row>
    <row r="168">
      <c r="A168" s="11"/>
      <c r="B168" s="12"/>
      <c r="C168" s="12"/>
      <c r="D168" s="12"/>
      <c r="E168" s="12"/>
      <c r="F168" s="13"/>
      <c r="G168" s="13"/>
      <c r="H168" s="71"/>
      <c r="I168" s="16"/>
      <c r="J168" s="11" t="s">
        <v>516</v>
      </c>
      <c r="K168" s="18">
        <f t="shared" si="30"/>
        <v>3.142465753</v>
      </c>
      <c r="L168" s="19">
        <v>42482.0</v>
      </c>
      <c r="M168" s="10"/>
      <c r="N168" s="10"/>
      <c r="O168" s="10"/>
      <c r="P168" s="10"/>
      <c r="Q168" s="10"/>
      <c r="R168" s="242"/>
    </row>
    <row r="169">
      <c r="A169" s="11"/>
      <c r="B169" s="12"/>
      <c r="C169" s="12"/>
      <c r="D169" s="12"/>
      <c r="E169" s="12"/>
      <c r="F169" s="13"/>
      <c r="G169" s="13"/>
      <c r="H169" s="71"/>
      <c r="I169" s="16"/>
      <c r="J169" s="11" t="s">
        <v>517</v>
      </c>
      <c r="K169" s="18">
        <f t="shared" si="30"/>
        <v>0.7342465753</v>
      </c>
      <c r="L169" s="19">
        <v>43361.0</v>
      </c>
      <c r="M169" s="10"/>
      <c r="N169" s="10"/>
      <c r="O169" s="10"/>
      <c r="P169" s="10"/>
      <c r="Q169" s="10"/>
      <c r="R169" s="242"/>
    </row>
    <row r="170">
      <c r="A170" s="20" t="s">
        <v>518</v>
      </c>
      <c r="B170" s="20" t="s">
        <v>519</v>
      </c>
      <c r="C170" s="20" t="s">
        <v>520</v>
      </c>
      <c r="D170" s="20" t="s">
        <v>15</v>
      </c>
      <c r="E170" s="20" t="s">
        <v>16</v>
      </c>
      <c r="F170" s="44">
        <v>19355.0</v>
      </c>
      <c r="G170" s="44" t="s">
        <v>521</v>
      </c>
      <c r="H170" s="67" t="s">
        <v>522</v>
      </c>
      <c r="I170" s="47">
        <v>42767.0</v>
      </c>
      <c r="J170" s="20" t="s">
        <v>19</v>
      </c>
      <c r="K170" s="48">
        <f t="shared" ref="K170:K171" si="31">(TODAY()-L170)/365</f>
        <v>7.194520548</v>
      </c>
      <c r="L170" s="49">
        <v>41003.0</v>
      </c>
      <c r="M170" s="10"/>
      <c r="N170" s="10"/>
      <c r="O170" s="10"/>
      <c r="P170" s="10"/>
      <c r="Q170" s="10"/>
      <c r="R170" s="242"/>
    </row>
    <row r="171">
      <c r="A171" s="50"/>
      <c r="B171" s="50"/>
      <c r="C171" s="50"/>
      <c r="D171" s="50"/>
      <c r="E171" s="50"/>
      <c r="F171" s="207"/>
      <c r="G171" s="207"/>
      <c r="H171" s="346"/>
      <c r="I171" s="209"/>
      <c r="J171" s="50" t="s">
        <v>523</v>
      </c>
      <c r="K171" s="88">
        <f t="shared" si="31"/>
        <v>4.947945205</v>
      </c>
      <c r="L171" s="123">
        <v>41823.0</v>
      </c>
      <c r="M171" s="10"/>
      <c r="N171" s="10"/>
      <c r="O171" s="10"/>
      <c r="P171" s="10"/>
      <c r="Q171" s="10"/>
      <c r="R171" s="242"/>
    </row>
    <row r="172">
      <c r="A172" s="60" t="s">
        <v>524</v>
      </c>
      <c r="B172" s="73" t="s">
        <v>203</v>
      </c>
      <c r="C172" s="73" t="s">
        <v>525</v>
      </c>
      <c r="D172" s="73" t="s">
        <v>15</v>
      </c>
      <c r="E172" s="73" t="s">
        <v>16</v>
      </c>
      <c r="F172" s="74">
        <v>19355.0</v>
      </c>
      <c r="G172" s="74" t="s">
        <v>526</v>
      </c>
      <c r="H172" s="75" t="s">
        <v>527</v>
      </c>
      <c r="I172" s="66">
        <v>41927.0</v>
      </c>
      <c r="J172" s="118" t="s">
        <v>174</v>
      </c>
      <c r="K172" s="18">
        <f t="shared" ref="K172:K178" si="32">(TODAY()-L172)/365</f>
        <v>6.4</v>
      </c>
      <c r="L172" s="347">
        <v>41293.0</v>
      </c>
      <c r="M172" s="10"/>
      <c r="N172" s="10"/>
      <c r="O172" s="10"/>
      <c r="P172" s="10"/>
      <c r="Q172" s="10"/>
      <c r="R172" s="242"/>
    </row>
    <row r="173">
      <c r="A173" s="73"/>
      <c r="B173" s="60"/>
      <c r="C173" s="60"/>
      <c r="D173" s="60"/>
      <c r="E173" s="60"/>
      <c r="F173" s="331"/>
      <c r="G173" s="331"/>
      <c r="H173" s="338"/>
      <c r="I173" s="339"/>
      <c r="J173" s="11" t="s">
        <v>528</v>
      </c>
      <c r="K173" s="35">
        <f t="shared" si="32"/>
        <v>3.665753425</v>
      </c>
      <c r="L173" s="36">
        <v>42291.0</v>
      </c>
      <c r="M173" s="10"/>
      <c r="N173" s="10"/>
      <c r="O173" s="10"/>
      <c r="P173" s="10"/>
      <c r="Q173" s="10"/>
      <c r="R173" s="242"/>
    </row>
    <row r="174">
      <c r="A174" s="98"/>
      <c r="B174" s="98"/>
      <c r="C174" s="98"/>
      <c r="D174" s="98"/>
      <c r="E174" s="98"/>
      <c r="F174" s="99"/>
      <c r="G174" s="99"/>
      <c r="H174" s="100"/>
      <c r="I174" s="101"/>
      <c r="J174" s="50" t="s">
        <v>529</v>
      </c>
      <c r="K174" s="88">
        <f t="shared" si="32"/>
        <v>0.898630137</v>
      </c>
      <c r="L174" s="123">
        <v>43301.0</v>
      </c>
      <c r="M174" s="10"/>
      <c r="N174" s="10"/>
      <c r="O174" s="10"/>
      <c r="P174" s="10"/>
      <c r="Q174" s="10"/>
      <c r="R174" s="242"/>
    </row>
    <row r="175">
      <c r="A175" s="60" t="s">
        <v>524</v>
      </c>
      <c r="B175" s="73" t="s">
        <v>530</v>
      </c>
      <c r="C175" s="12" t="s">
        <v>531</v>
      </c>
      <c r="D175" s="73" t="s">
        <v>532</v>
      </c>
      <c r="E175" s="73" t="s">
        <v>16</v>
      </c>
      <c r="F175" s="74">
        <v>19355.0</v>
      </c>
      <c r="G175" s="348" t="s">
        <v>533</v>
      </c>
      <c r="H175" s="349" t="str">
        <f>HYPERLINK("mailto:steph.gunderson@gmail.com","steph.gunderson@gmail.com")</f>
        <v>steph.gunderson@gmail.com</v>
      </c>
      <c r="I175" s="66">
        <v>39479.0</v>
      </c>
      <c r="J175" s="220" t="s">
        <v>97</v>
      </c>
      <c r="K175" s="216">
        <f t="shared" si="32"/>
        <v>12.09863014</v>
      </c>
      <c r="L175" s="221">
        <v>39213.0</v>
      </c>
      <c r="M175" s="10"/>
      <c r="N175" s="10"/>
      <c r="O175" s="10"/>
      <c r="P175" s="10"/>
      <c r="Q175" s="10"/>
      <c r="R175" s="10"/>
    </row>
    <row r="176">
      <c r="A176" s="114"/>
      <c r="B176" s="115"/>
      <c r="C176" s="115"/>
      <c r="D176" s="115"/>
      <c r="E176" s="115"/>
      <c r="F176" s="115"/>
      <c r="G176" s="74" t="s">
        <v>534</v>
      </c>
      <c r="H176" s="116"/>
      <c r="I176" s="117"/>
      <c r="J176" s="220" t="s">
        <v>535</v>
      </c>
      <c r="K176" s="216">
        <f t="shared" si="32"/>
        <v>10.43835616</v>
      </c>
      <c r="L176" s="221">
        <v>39819.0</v>
      </c>
      <c r="M176" s="10"/>
      <c r="N176" s="10"/>
      <c r="O176" s="10"/>
      <c r="P176" s="10"/>
      <c r="Q176" s="10"/>
      <c r="R176" s="10"/>
    </row>
    <row r="177">
      <c r="A177" s="114"/>
      <c r="B177" s="115"/>
      <c r="C177" s="115"/>
      <c r="D177" s="115"/>
      <c r="E177" s="115"/>
      <c r="F177" s="115"/>
      <c r="G177" s="115"/>
      <c r="H177" s="116"/>
      <c r="I177" s="117"/>
      <c r="J177" s="220" t="s">
        <v>293</v>
      </c>
      <c r="K177" s="216">
        <f t="shared" si="32"/>
        <v>6.394520548</v>
      </c>
      <c r="L177" s="221">
        <v>41295.0</v>
      </c>
      <c r="M177" s="10"/>
      <c r="N177" s="10"/>
      <c r="O177" s="10"/>
      <c r="P177" s="10"/>
      <c r="Q177" s="10"/>
      <c r="R177" s="10"/>
    </row>
    <row r="178">
      <c r="A178" s="114"/>
      <c r="B178" s="115"/>
      <c r="C178" s="115"/>
      <c r="D178" s="115"/>
      <c r="E178" s="115"/>
      <c r="F178" s="115"/>
      <c r="G178" s="115"/>
      <c r="H178" s="116"/>
      <c r="I178" s="117"/>
      <c r="J178" s="60" t="s">
        <v>286</v>
      </c>
      <c r="K178" s="18">
        <f t="shared" si="32"/>
        <v>4.682191781</v>
      </c>
      <c r="L178" s="119">
        <v>41920.0</v>
      </c>
      <c r="M178" s="10"/>
      <c r="N178" s="10"/>
      <c r="O178" s="10"/>
      <c r="P178" s="10"/>
      <c r="Q178" s="10"/>
      <c r="R178" s="10"/>
    </row>
    <row r="179" ht="17.25" customHeight="1">
      <c r="A179" s="20" t="s">
        <v>524</v>
      </c>
      <c r="B179" s="20" t="s">
        <v>536</v>
      </c>
      <c r="C179" s="20" t="s">
        <v>537</v>
      </c>
      <c r="D179" s="20" t="s">
        <v>15</v>
      </c>
      <c r="E179" s="20" t="s">
        <v>16</v>
      </c>
      <c r="F179" s="44">
        <v>19355.0</v>
      </c>
      <c r="G179" s="44" t="s">
        <v>538</v>
      </c>
      <c r="H179" s="67" t="s">
        <v>539</v>
      </c>
      <c r="I179" s="47">
        <v>42644.0</v>
      </c>
      <c r="J179" s="20" t="s">
        <v>540</v>
      </c>
      <c r="K179" s="350">
        <f t="shared" ref="K179:K180" si="33">(TODAY()-L179)/365</f>
        <v>3.079452055</v>
      </c>
      <c r="L179" s="49">
        <v>42505.0</v>
      </c>
      <c r="M179" s="10"/>
      <c r="N179" s="10"/>
      <c r="O179" s="10"/>
      <c r="P179" s="10"/>
      <c r="Q179" s="10"/>
      <c r="R179" s="10"/>
    </row>
    <row r="180" ht="17.25" customHeight="1">
      <c r="A180" s="12"/>
      <c r="B180" s="12"/>
      <c r="C180" s="12"/>
      <c r="D180" s="12"/>
      <c r="E180" s="12"/>
      <c r="F180" s="13"/>
      <c r="G180" s="13"/>
      <c r="H180" s="71"/>
      <c r="I180" s="72"/>
      <c r="J180" s="11" t="s">
        <v>541</v>
      </c>
      <c r="K180" s="350">
        <f t="shared" si="33"/>
        <v>0.3890410959</v>
      </c>
      <c r="L180" s="19">
        <v>43487.0</v>
      </c>
      <c r="M180" s="10"/>
      <c r="N180" s="10"/>
      <c r="O180" s="10"/>
      <c r="P180" s="10"/>
      <c r="Q180" s="10"/>
      <c r="R180" s="10"/>
    </row>
    <row r="181">
      <c r="A181" s="20" t="s">
        <v>542</v>
      </c>
      <c r="B181" s="20" t="s">
        <v>543</v>
      </c>
      <c r="C181" s="20" t="s">
        <v>544</v>
      </c>
      <c r="D181" s="20" t="s">
        <v>49</v>
      </c>
      <c r="E181" s="20" t="s">
        <v>16</v>
      </c>
      <c r="F181" s="44">
        <v>19301.0</v>
      </c>
      <c r="G181" s="44" t="s">
        <v>545</v>
      </c>
      <c r="H181" s="67" t="s">
        <v>546</v>
      </c>
      <c r="I181" s="47">
        <v>42583.0</v>
      </c>
      <c r="J181" s="20" t="s">
        <v>37</v>
      </c>
      <c r="K181" s="48">
        <f t="shared" ref="K181:K186" si="34">(TODAY()-L181)/365</f>
        <v>3.169863014</v>
      </c>
      <c r="L181" s="49">
        <v>42472.0</v>
      </c>
      <c r="M181" s="10"/>
      <c r="N181" s="10"/>
      <c r="O181" s="10"/>
      <c r="P181" s="10"/>
      <c r="Q181" s="10"/>
      <c r="R181" s="10"/>
    </row>
    <row r="182">
      <c r="A182" s="50"/>
      <c r="B182" s="52"/>
      <c r="C182" s="52"/>
      <c r="D182" s="52"/>
      <c r="E182" s="52"/>
      <c r="F182" s="53"/>
      <c r="G182" s="53"/>
      <c r="H182" s="68"/>
      <c r="I182" s="56"/>
      <c r="J182" s="50" t="s">
        <v>547</v>
      </c>
      <c r="K182" s="48">
        <f t="shared" si="34"/>
        <v>0.8219178082</v>
      </c>
      <c r="L182" s="58">
        <v>43329.0</v>
      </c>
      <c r="M182" s="10"/>
      <c r="N182" s="10"/>
      <c r="O182" s="10"/>
      <c r="P182" s="10"/>
      <c r="Q182" s="10"/>
      <c r="R182" s="10"/>
    </row>
    <row r="183">
      <c r="A183" s="90" t="s">
        <v>548</v>
      </c>
      <c r="B183" s="73" t="s">
        <v>549</v>
      </c>
      <c r="C183" s="73" t="s">
        <v>550</v>
      </c>
      <c r="D183" s="73" t="s">
        <v>15</v>
      </c>
      <c r="E183" s="73" t="s">
        <v>16</v>
      </c>
      <c r="F183" s="74">
        <v>19355.0</v>
      </c>
      <c r="G183" s="74" t="s">
        <v>551</v>
      </c>
      <c r="H183" s="349" t="str">
        <f>HYPERLINK("mailto:suzclancy@yahoo.com","suzclancy@yahoo.com")</f>
        <v>suzclancy@yahoo.com</v>
      </c>
      <c r="I183" s="66">
        <v>38930.0</v>
      </c>
      <c r="J183" s="111" t="s">
        <v>285</v>
      </c>
      <c r="K183" s="254">
        <f t="shared" si="34"/>
        <v>13.44657534</v>
      </c>
      <c r="L183" s="113">
        <v>38721.0</v>
      </c>
      <c r="M183" s="10"/>
      <c r="N183" s="10"/>
      <c r="O183" s="10"/>
      <c r="P183" s="10"/>
      <c r="Q183" s="10"/>
      <c r="R183" s="10"/>
    </row>
    <row r="184">
      <c r="A184" s="114"/>
      <c r="B184" s="115"/>
      <c r="C184" s="115"/>
      <c r="D184" s="115"/>
      <c r="E184" s="115"/>
      <c r="F184" s="115"/>
      <c r="G184" s="115"/>
      <c r="H184" s="116"/>
      <c r="I184" s="117"/>
      <c r="J184" s="351" t="s">
        <v>104</v>
      </c>
      <c r="K184" s="254">
        <f t="shared" si="34"/>
        <v>10.04383562</v>
      </c>
      <c r="L184" s="352">
        <v>39963.0</v>
      </c>
      <c r="M184" s="10"/>
      <c r="N184" s="10"/>
      <c r="O184" s="10"/>
      <c r="P184" s="10"/>
      <c r="Q184" s="10"/>
      <c r="R184" s="10"/>
    </row>
    <row r="185">
      <c r="A185" s="120"/>
      <c r="B185" s="145"/>
      <c r="C185" s="145"/>
      <c r="D185" s="145"/>
      <c r="E185" s="145"/>
      <c r="F185" s="145"/>
      <c r="G185" s="145"/>
      <c r="H185" s="222"/>
      <c r="I185" s="147"/>
      <c r="J185" s="98" t="s">
        <v>74</v>
      </c>
      <c r="K185" s="70">
        <f t="shared" si="34"/>
        <v>5.038356164</v>
      </c>
      <c r="L185" s="240">
        <v>41790.0</v>
      </c>
      <c r="M185" s="10"/>
      <c r="N185" s="10"/>
      <c r="O185" s="10"/>
      <c r="P185" s="242"/>
      <c r="Q185" s="10"/>
      <c r="R185" s="10"/>
    </row>
    <row r="186">
      <c r="A186" s="20" t="s">
        <v>552</v>
      </c>
      <c r="B186" s="20" t="s">
        <v>553</v>
      </c>
      <c r="C186" s="20" t="s">
        <v>554</v>
      </c>
      <c r="D186" s="143" t="s">
        <v>532</v>
      </c>
      <c r="E186" s="353" t="s">
        <v>16</v>
      </c>
      <c r="F186" s="212">
        <v>19355.0</v>
      </c>
      <c r="G186" s="22" t="s">
        <v>555</v>
      </c>
      <c r="H186" s="193" t="s">
        <v>556</v>
      </c>
      <c r="I186" s="16">
        <v>42401.0</v>
      </c>
      <c r="J186" s="20" t="s">
        <v>557</v>
      </c>
      <c r="K186" s="350">
        <f t="shared" si="34"/>
        <v>4.183561644</v>
      </c>
      <c r="L186" s="49">
        <v>42102.0</v>
      </c>
      <c r="M186" s="10"/>
      <c r="N186" s="10"/>
      <c r="O186" s="10"/>
      <c r="P186" s="10"/>
      <c r="Q186" s="10"/>
      <c r="R186" s="10"/>
    </row>
    <row r="187">
      <c r="A187" s="98"/>
      <c r="B187" s="98"/>
      <c r="C187" s="98"/>
      <c r="D187" s="98"/>
      <c r="E187" s="98"/>
      <c r="F187" s="99"/>
      <c r="G187" s="207"/>
      <c r="H187" s="354"/>
      <c r="I187" s="101"/>
      <c r="J187" s="50" t="s">
        <v>558</v>
      </c>
      <c r="K187" s="355">
        <f>(TODAY()-L187)/365</f>
        <v>1.564383562</v>
      </c>
      <c r="L187" s="123">
        <v>43058.0</v>
      </c>
      <c r="M187" s="10"/>
      <c r="N187" s="10"/>
      <c r="O187" s="10"/>
      <c r="P187" s="10"/>
      <c r="Q187" s="10"/>
      <c r="R187" s="10"/>
    </row>
    <row r="188">
      <c r="A188" s="90" t="s">
        <v>559</v>
      </c>
      <c r="B188" s="143" t="s">
        <v>560</v>
      </c>
      <c r="C188" s="12" t="s">
        <v>561</v>
      </c>
      <c r="D188" s="12" t="s">
        <v>15</v>
      </c>
      <c r="E188" s="73" t="s">
        <v>16</v>
      </c>
      <c r="F188" s="13">
        <v>19355.0</v>
      </c>
      <c r="G188" s="144" t="s">
        <v>562</v>
      </c>
      <c r="H188" s="236" t="str">
        <f>HYPERLINK("mailto:tara.pellini@gmail.com","tara.pellini@gmail.com")</f>
        <v>tara.pellini@gmail.com</v>
      </c>
      <c r="I188" s="206">
        <v>40940.0</v>
      </c>
      <c r="J188" s="111" t="s">
        <v>343</v>
      </c>
      <c r="K188" s="112">
        <f t="shared" ref="K188:K190" si="35">(TODAY()-L188)/365</f>
        <v>8.630136986</v>
      </c>
      <c r="L188" s="113" t="s">
        <v>563</v>
      </c>
      <c r="M188" s="10"/>
      <c r="N188" s="10"/>
      <c r="O188" s="10"/>
      <c r="P188" s="10"/>
      <c r="Q188" s="10"/>
      <c r="R188" s="10"/>
    </row>
    <row r="189">
      <c r="A189" s="114"/>
      <c r="B189" s="115"/>
      <c r="C189" s="115"/>
      <c r="D189" s="115"/>
      <c r="E189" s="115"/>
      <c r="F189" s="115"/>
      <c r="G189" s="115"/>
      <c r="H189" s="116"/>
      <c r="I189" s="117"/>
      <c r="J189" s="356" t="s">
        <v>558</v>
      </c>
      <c r="K189" s="254">
        <f t="shared" si="35"/>
        <v>7.232876712</v>
      </c>
      <c r="L189" s="357">
        <v>40989.0</v>
      </c>
      <c r="M189" s="358"/>
      <c r="N189" s="10"/>
      <c r="O189" s="10"/>
      <c r="P189" s="10"/>
      <c r="Q189" s="10"/>
      <c r="R189" s="10"/>
    </row>
    <row r="190">
      <c r="A190" s="114"/>
      <c r="B190" s="115"/>
      <c r="C190" s="115"/>
      <c r="D190" s="115"/>
      <c r="E190" s="115"/>
      <c r="F190" s="115"/>
      <c r="G190" s="115"/>
      <c r="H190" s="116"/>
      <c r="I190" s="117"/>
      <c r="J190" s="60" t="s">
        <v>564</v>
      </c>
      <c r="K190" s="18">
        <f t="shared" si="35"/>
        <v>4.575342466</v>
      </c>
      <c r="L190" s="119">
        <v>41959.0</v>
      </c>
      <c r="M190" s="10"/>
      <c r="N190" s="10"/>
      <c r="O190" s="10"/>
      <c r="P190" s="10"/>
      <c r="Q190" s="10"/>
      <c r="R190" s="10"/>
    </row>
    <row r="191">
      <c r="A191" s="359"/>
      <c r="B191" s="120"/>
      <c r="C191" s="115"/>
      <c r="D191" s="115"/>
      <c r="E191" s="115"/>
      <c r="F191" s="115"/>
      <c r="G191" s="145"/>
      <c r="H191" s="121"/>
      <c r="I191" s="122"/>
      <c r="J191" s="12" t="s">
        <v>111</v>
      </c>
      <c r="K191" s="18">
        <f>(TODAY()-L191)/365</f>
        <v>2.575342466</v>
      </c>
      <c r="L191" s="19">
        <v>42689.0</v>
      </c>
      <c r="M191" s="10"/>
      <c r="N191" s="10"/>
      <c r="O191" s="10"/>
      <c r="P191" s="10"/>
      <c r="Q191" s="10"/>
      <c r="R191" s="10"/>
    </row>
    <row r="192">
      <c r="A192" s="11" t="s">
        <v>559</v>
      </c>
      <c r="B192" s="11" t="s">
        <v>565</v>
      </c>
      <c r="C192" s="20" t="s">
        <v>566</v>
      </c>
      <c r="D192" s="20" t="s">
        <v>15</v>
      </c>
      <c r="E192" s="20" t="s">
        <v>16</v>
      </c>
      <c r="F192" s="44">
        <v>19355.0</v>
      </c>
      <c r="G192" s="13" t="s">
        <v>567</v>
      </c>
      <c r="H192" s="193" t="s">
        <v>568</v>
      </c>
      <c r="I192" s="16">
        <v>42401.0</v>
      </c>
      <c r="J192" s="20" t="s">
        <v>569</v>
      </c>
      <c r="K192" s="350">
        <f t="shared" ref="K192:K195" si="36">(TODAY()-L192)/365</f>
        <v>4.068493151</v>
      </c>
      <c r="L192" s="49">
        <v>42144.0</v>
      </c>
      <c r="M192" s="10"/>
      <c r="N192" s="10"/>
      <c r="O192" s="10"/>
      <c r="P192" s="10"/>
      <c r="Q192" s="10"/>
      <c r="R192" s="10"/>
    </row>
    <row r="193">
      <c r="A193" s="60"/>
      <c r="B193" s="60"/>
      <c r="C193" s="60"/>
      <c r="D193" s="73"/>
      <c r="E193" s="61"/>
      <c r="F193" s="331"/>
      <c r="G193" s="13"/>
      <c r="H193" s="203"/>
      <c r="I193" s="66"/>
      <c r="J193" s="37" t="s">
        <v>570</v>
      </c>
      <c r="K193" s="355">
        <f t="shared" si="36"/>
        <v>2.534246575</v>
      </c>
      <c r="L193" s="19">
        <v>42704.0</v>
      </c>
      <c r="M193" s="10"/>
      <c r="N193" s="10"/>
      <c r="O193" s="10"/>
      <c r="P193" s="10"/>
      <c r="Q193" s="10"/>
      <c r="R193" s="10"/>
    </row>
    <row r="194">
      <c r="A194" s="98"/>
      <c r="B194" s="98"/>
      <c r="C194" s="98"/>
      <c r="D194" s="106"/>
      <c r="E194" s="259"/>
      <c r="F194" s="99"/>
      <c r="G194" s="53"/>
      <c r="H194" s="229"/>
      <c r="I194" s="109"/>
      <c r="J194" s="50" t="s">
        <v>571</v>
      </c>
      <c r="K194" s="294">
        <f t="shared" si="36"/>
        <v>0.9150684932</v>
      </c>
      <c r="L194" s="123">
        <v>43295.0</v>
      </c>
      <c r="M194" s="10"/>
      <c r="N194" s="10"/>
      <c r="O194" s="10"/>
      <c r="P194" s="10"/>
      <c r="Q194" s="10"/>
      <c r="R194" s="10"/>
    </row>
    <row r="195">
      <c r="A195" s="90" t="s">
        <v>572</v>
      </c>
      <c r="B195" s="90" t="s">
        <v>573</v>
      </c>
      <c r="C195" s="90" t="s">
        <v>574</v>
      </c>
      <c r="D195" s="143" t="s">
        <v>532</v>
      </c>
      <c r="E195" s="353" t="s">
        <v>16</v>
      </c>
      <c r="F195" s="212">
        <v>19355.0</v>
      </c>
      <c r="G195" s="22" t="s">
        <v>575</v>
      </c>
      <c r="H195" s="203" t="s">
        <v>576</v>
      </c>
      <c r="I195" s="66">
        <v>41487.0</v>
      </c>
      <c r="J195" s="270" t="s">
        <v>577</v>
      </c>
      <c r="K195" s="350">
        <f t="shared" si="36"/>
        <v>10.24383562</v>
      </c>
      <c r="L195" s="272">
        <v>39890.0</v>
      </c>
      <c r="M195" s="10"/>
      <c r="N195" s="10"/>
      <c r="O195" s="10"/>
      <c r="P195" s="10"/>
      <c r="Q195" s="10"/>
      <c r="R195" s="10"/>
    </row>
    <row r="196">
      <c r="A196" s="98"/>
      <c r="B196" s="98"/>
      <c r="C196" s="98"/>
      <c r="D196" s="98"/>
      <c r="E196" s="98"/>
      <c r="F196" s="99"/>
      <c r="G196" s="207"/>
      <c r="H196" s="354"/>
      <c r="I196" s="101"/>
      <c r="J196" s="50" t="s">
        <v>578</v>
      </c>
      <c r="K196" s="294">
        <f t="shared" ref="K196:K198" si="37">(TODAY()-L196)/365</f>
        <v>3.931506849</v>
      </c>
      <c r="L196" s="123">
        <v>42194.0</v>
      </c>
      <c r="M196" s="10"/>
      <c r="N196" s="10"/>
      <c r="O196" s="10"/>
      <c r="P196" s="10"/>
      <c r="Q196" s="10"/>
      <c r="R196" s="10"/>
    </row>
    <row r="197">
      <c r="A197" s="81" t="s">
        <v>579</v>
      </c>
      <c r="B197" s="81" t="s">
        <v>580</v>
      </c>
      <c r="C197" s="81" t="s">
        <v>581</v>
      </c>
      <c r="D197" s="81" t="s">
        <v>49</v>
      </c>
      <c r="E197" s="81" t="s">
        <v>16</v>
      </c>
      <c r="F197" s="81">
        <v>19301.0</v>
      </c>
      <c r="G197" s="81" t="s">
        <v>582</v>
      </c>
      <c r="H197" s="82" t="s">
        <v>583</v>
      </c>
      <c r="I197" s="83">
        <v>42644.0</v>
      </c>
      <c r="J197" s="11" t="s">
        <v>154</v>
      </c>
      <c r="K197" s="35">
        <f t="shared" si="37"/>
        <v>4.917808219</v>
      </c>
      <c r="L197" s="36">
        <v>41834.0</v>
      </c>
      <c r="M197" s="10"/>
      <c r="N197" s="10"/>
      <c r="O197" s="10"/>
      <c r="P197" s="10"/>
      <c r="Q197" s="10"/>
      <c r="R197" s="10"/>
    </row>
    <row r="198">
      <c r="A198" s="179"/>
      <c r="B198" s="179"/>
      <c r="C198" s="179"/>
      <c r="D198" s="179"/>
      <c r="E198" s="179"/>
      <c r="F198" s="179"/>
      <c r="G198" s="179"/>
      <c r="H198" s="179"/>
      <c r="I198" s="360"/>
      <c r="J198" s="361" t="s">
        <v>584</v>
      </c>
      <c r="K198" s="362">
        <f t="shared" si="37"/>
        <v>2.561643836</v>
      </c>
      <c r="L198" s="363">
        <v>42694.0</v>
      </c>
    </row>
    <row r="199">
      <c r="I199" s="364"/>
    </row>
    <row r="200">
      <c r="A200">
        <f>COUNTA(A2:A198)</f>
        <v>86</v>
      </c>
      <c r="H200" s="365"/>
      <c r="I200" s="366"/>
      <c r="L200" s="367"/>
    </row>
    <row r="201">
      <c r="H201" s="365"/>
      <c r="I201" s="366"/>
      <c r="L201" s="367"/>
    </row>
    <row r="202">
      <c r="H202" s="365"/>
      <c r="I202" s="366"/>
      <c r="L202" s="367"/>
    </row>
    <row r="203">
      <c r="H203" s="365"/>
      <c r="I203" s="366"/>
      <c r="L203" s="367"/>
    </row>
    <row r="204">
      <c r="A204" s="368" t="s">
        <v>585</v>
      </c>
      <c r="H204" s="365"/>
      <c r="I204" s="366"/>
      <c r="L204" s="367"/>
    </row>
    <row r="205">
      <c r="H205" s="365"/>
      <c r="I205" s="366"/>
      <c r="L205" s="367"/>
    </row>
    <row r="206">
      <c r="H206" s="365"/>
      <c r="I206" s="366"/>
      <c r="L206" s="367"/>
    </row>
    <row r="207">
      <c r="H207" s="365"/>
      <c r="I207" s="366"/>
      <c r="L207" s="367"/>
    </row>
    <row r="208">
      <c r="H208" s="365"/>
      <c r="I208" s="366"/>
      <c r="L208" s="367"/>
    </row>
    <row r="209">
      <c r="H209" s="365"/>
      <c r="I209" s="366"/>
      <c r="L209" s="367"/>
    </row>
    <row r="210">
      <c r="H210" s="365"/>
      <c r="I210" s="366"/>
      <c r="L210" s="367"/>
    </row>
    <row r="211">
      <c r="H211" s="365"/>
      <c r="I211" s="366"/>
      <c r="L211" s="367"/>
    </row>
    <row r="212">
      <c r="H212" s="365"/>
      <c r="I212" s="366"/>
      <c r="L212" s="367"/>
    </row>
    <row r="213">
      <c r="H213" s="365"/>
      <c r="I213" s="366"/>
      <c r="L213" s="367"/>
    </row>
    <row r="214">
      <c r="H214" s="365"/>
      <c r="I214" s="366"/>
      <c r="L214" s="367"/>
    </row>
    <row r="215">
      <c r="H215" s="365"/>
      <c r="I215" s="366"/>
      <c r="L215" s="367"/>
    </row>
    <row r="216">
      <c r="H216" s="365"/>
      <c r="I216" s="366"/>
      <c r="L216" s="367"/>
    </row>
    <row r="217">
      <c r="H217" s="365"/>
      <c r="I217" s="366"/>
      <c r="L217" s="367"/>
    </row>
    <row r="218">
      <c r="H218" s="365"/>
      <c r="I218" s="366"/>
      <c r="L218" s="367"/>
    </row>
    <row r="219">
      <c r="H219" s="365"/>
      <c r="I219" s="366"/>
      <c r="L219" s="367"/>
    </row>
    <row r="220">
      <c r="H220" s="365"/>
      <c r="I220" s="366"/>
      <c r="L220" s="367"/>
    </row>
    <row r="221">
      <c r="H221" s="365"/>
      <c r="I221" s="366"/>
      <c r="L221" s="367"/>
    </row>
    <row r="222">
      <c r="H222" s="365"/>
      <c r="I222" s="366"/>
      <c r="L222" s="367"/>
    </row>
    <row r="223">
      <c r="H223" s="365"/>
      <c r="I223" s="366"/>
      <c r="L223" s="367"/>
    </row>
    <row r="224">
      <c r="H224" s="365"/>
      <c r="I224" s="366"/>
      <c r="L224" s="367"/>
    </row>
    <row r="225">
      <c r="H225" s="365"/>
      <c r="I225" s="366"/>
      <c r="L225" s="367"/>
    </row>
    <row r="226">
      <c r="H226" s="365"/>
      <c r="I226" s="366"/>
      <c r="L226" s="367"/>
    </row>
    <row r="227">
      <c r="H227" s="365"/>
      <c r="I227" s="366"/>
      <c r="L227" s="367"/>
    </row>
    <row r="228">
      <c r="H228" s="365"/>
      <c r="I228" s="366"/>
      <c r="L228" s="367"/>
    </row>
    <row r="229">
      <c r="H229" s="365"/>
      <c r="I229" s="366"/>
      <c r="L229" s="367"/>
    </row>
    <row r="230">
      <c r="H230" s="365"/>
      <c r="I230" s="366"/>
      <c r="L230" s="367"/>
    </row>
    <row r="231">
      <c r="H231" s="365"/>
      <c r="I231" s="366"/>
      <c r="L231" s="367"/>
    </row>
    <row r="232">
      <c r="H232" s="365"/>
      <c r="I232" s="366"/>
      <c r="L232" s="367"/>
    </row>
    <row r="233">
      <c r="H233" s="365"/>
      <c r="I233" s="366"/>
      <c r="L233" s="367"/>
    </row>
    <row r="234">
      <c r="H234" s="365"/>
      <c r="I234" s="366"/>
      <c r="L234" s="367"/>
    </row>
    <row r="235">
      <c r="H235" s="365"/>
      <c r="I235" s="366"/>
      <c r="L235" s="367"/>
    </row>
    <row r="236">
      <c r="H236" s="365"/>
      <c r="I236" s="366"/>
      <c r="L236" s="367"/>
    </row>
    <row r="237">
      <c r="H237" s="365"/>
      <c r="I237" s="366"/>
      <c r="L237" s="367"/>
    </row>
    <row r="238">
      <c r="H238" s="365"/>
      <c r="I238" s="366"/>
      <c r="L238" s="367"/>
    </row>
    <row r="239">
      <c r="H239" s="365"/>
      <c r="I239" s="366"/>
      <c r="L239" s="367"/>
    </row>
    <row r="240">
      <c r="H240" s="365"/>
      <c r="I240" s="366"/>
      <c r="L240" s="367"/>
    </row>
    <row r="241">
      <c r="H241" s="365"/>
      <c r="I241" s="366"/>
      <c r="L241" s="367"/>
    </row>
    <row r="242">
      <c r="H242" s="365"/>
      <c r="I242" s="366"/>
      <c r="L242" s="367"/>
    </row>
    <row r="243">
      <c r="H243" s="365"/>
      <c r="I243" s="366"/>
      <c r="L243" s="367"/>
    </row>
    <row r="244">
      <c r="H244" s="365"/>
      <c r="I244" s="366"/>
      <c r="L244" s="367"/>
    </row>
    <row r="245">
      <c r="H245" s="365"/>
      <c r="I245" s="366"/>
      <c r="L245" s="367"/>
    </row>
    <row r="246">
      <c r="H246" s="365"/>
      <c r="I246" s="366"/>
      <c r="L246" s="367"/>
    </row>
    <row r="247">
      <c r="H247" s="365"/>
      <c r="I247" s="366"/>
      <c r="L247" s="367"/>
    </row>
    <row r="248">
      <c r="H248" s="365"/>
      <c r="I248" s="366"/>
      <c r="L248" s="367"/>
    </row>
    <row r="249">
      <c r="H249" s="365"/>
      <c r="I249" s="366"/>
      <c r="L249" s="367"/>
    </row>
    <row r="250">
      <c r="H250" s="365"/>
      <c r="I250" s="366"/>
      <c r="L250" s="367"/>
    </row>
    <row r="251">
      <c r="H251" s="365"/>
      <c r="I251" s="366"/>
      <c r="L251" s="367"/>
    </row>
    <row r="252">
      <c r="H252" s="365"/>
      <c r="I252" s="366"/>
      <c r="L252" s="367"/>
    </row>
    <row r="253">
      <c r="H253" s="365"/>
      <c r="I253" s="366"/>
      <c r="L253" s="367"/>
    </row>
    <row r="254">
      <c r="H254" s="365"/>
      <c r="I254" s="366"/>
      <c r="L254" s="367"/>
    </row>
    <row r="255">
      <c r="H255" s="365"/>
      <c r="I255" s="366"/>
      <c r="L255" s="367"/>
    </row>
    <row r="256">
      <c r="H256" s="365"/>
      <c r="I256" s="366"/>
      <c r="L256" s="367"/>
    </row>
    <row r="257">
      <c r="H257" s="365"/>
      <c r="I257" s="366"/>
      <c r="L257" s="367"/>
    </row>
    <row r="258">
      <c r="H258" s="365"/>
      <c r="I258" s="366"/>
      <c r="L258" s="367"/>
    </row>
    <row r="259">
      <c r="H259" s="365"/>
      <c r="I259" s="366"/>
      <c r="L259" s="367"/>
    </row>
    <row r="260">
      <c r="H260" s="365"/>
      <c r="I260" s="366"/>
      <c r="L260" s="367"/>
    </row>
    <row r="261">
      <c r="H261" s="365"/>
      <c r="I261" s="366"/>
      <c r="L261" s="367"/>
    </row>
    <row r="262">
      <c r="H262" s="365"/>
      <c r="I262" s="366"/>
      <c r="L262" s="367"/>
    </row>
    <row r="263">
      <c r="H263" s="365"/>
      <c r="I263" s="366"/>
      <c r="L263" s="367"/>
    </row>
    <row r="264">
      <c r="H264" s="365"/>
      <c r="I264" s="366"/>
      <c r="L264" s="367"/>
    </row>
    <row r="265">
      <c r="H265" s="365"/>
      <c r="I265" s="366"/>
      <c r="L265" s="367"/>
    </row>
    <row r="266">
      <c r="H266" s="365"/>
      <c r="I266" s="366"/>
      <c r="L266" s="367"/>
    </row>
    <row r="267">
      <c r="H267" s="365"/>
      <c r="I267" s="366"/>
      <c r="L267" s="367"/>
    </row>
    <row r="268">
      <c r="H268" s="365"/>
      <c r="I268" s="366"/>
      <c r="L268" s="367"/>
    </row>
    <row r="269">
      <c r="H269" s="365"/>
      <c r="I269" s="366"/>
      <c r="L269" s="367"/>
    </row>
    <row r="270">
      <c r="H270" s="365"/>
      <c r="I270" s="366"/>
      <c r="L270" s="367"/>
    </row>
    <row r="271">
      <c r="H271" s="365"/>
      <c r="I271" s="366"/>
      <c r="L271" s="367"/>
    </row>
    <row r="272">
      <c r="H272" s="365"/>
      <c r="I272" s="366"/>
      <c r="L272" s="367"/>
    </row>
    <row r="273">
      <c r="H273" s="365"/>
      <c r="I273" s="366"/>
      <c r="L273" s="367"/>
    </row>
    <row r="274">
      <c r="H274" s="365"/>
      <c r="I274" s="366"/>
      <c r="L274" s="367"/>
    </row>
    <row r="275">
      <c r="H275" s="365"/>
      <c r="I275" s="366"/>
      <c r="L275" s="367"/>
    </row>
    <row r="276">
      <c r="H276" s="365"/>
      <c r="I276" s="366"/>
      <c r="L276" s="367"/>
    </row>
    <row r="277">
      <c r="H277" s="365"/>
      <c r="I277" s="366"/>
      <c r="L277" s="367"/>
    </row>
    <row r="278">
      <c r="H278" s="365"/>
      <c r="I278" s="366"/>
      <c r="L278" s="367"/>
    </row>
    <row r="279">
      <c r="H279" s="365"/>
      <c r="I279" s="366"/>
      <c r="L279" s="367"/>
    </row>
    <row r="280">
      <c r="H280" s="365"/>
      <c r="I280" s="366"/>
      <c r="L280" s="367"/>
    </row>
    <row r="281">
      <c r="H281" s="365"/>
      <c r="I281" s="366"/>
      <c r="L281" s="367"/>
    </row>
    <row r="282">
      <c r="H282" s="365"/>
      <c r="I282" s="366"/>
      <c r="L282" s="367"/>
    </row>
    <row r="283">
      <c r="H283" s="365"/>
      <c r="I283" s="366"/>
      <c r="L283" s="367"/>
    </row>
    <row r="284">
      <c r="H284" s="365"/>
      <c r="I284" s="366"/>
      <c r="L284" s="367"/>
    </row>
    <row r="285">
      <c r="H285" s="365"/>
      <c r="I285" s="366"/>
      <c r="L285" s="367"/>
    </row>
    <row r="286">
      <c r="H286" s="365"/>
      <c r="I286" s="366"/>
      <c r="L286" s="367"/>
    </row>
    <row r="287">
      <c r="H287" s="365"/>
      <c r="I287" s="366"/>
      <c r="L287" s="367"/>
    </row>
    <row r="288">
      <c r="H288" s="365"/>
      <c r="I288" s="366"/>
      <c r="L288" s="367"/>
    </row>
    <row r="289">
      <c r="H289" s="365"/>
      <c r="I289" s="366"/>
      <c r="L289" s="367"/>
    </row>
    <row r="290">
      <c r="H290" s="365"/>
      <c r="I290" s="366"/>
      <c r="L290" s="367"/>
    </row>
    <row r="291">
      <c r="H291" s="365"/>
      <c r="I291" s="366"/>
      <c r="L291" s="367"/>
    </row>
    <row r="292">
      <c r="H292" s="365"/>
      <c r="I292" s="366"/>
      <c r="L292" s="367"/>
    </row>
    <row r="293">
      <c r="H293" s="365"/>
      <c r="I293" s="366"/>
      <c r="L293" s="367"/>
    </row>
    <row r="294">
      <c r="H294" s="365"/>
      <c r="I294" s="366"/>
      <c r="L294" s="367"/>
    </row>
    <row r="295">
      <c r="H295" s="365"/>
      <c r="I295" s="366"/>
      <c r="L295" s="367"/>
    </row>
    <row r="296">
      <c r="H296" s="365"/>
      <c r="I296" s="366"/>
      <c r="L296" s="367"/>
    </row>
    <row r="297">
      <c r="H297" s="365"/>
      <c r="I297" s="366"/>
      <c r="L297" s="367"/>
    </row>
    <row r="298">
      <c r="H298" s="365"/>
      <c r="I298" s="366"/>
      <c r="L298" s="367"/>
    </row>
    <row r="299">
      <c r="H299" s="365"/>
      <c r="I299" s="366"/>
      <c r="L299" s="367"/>
    </row>
    <row r="300">
      <c r="H300" s="365"/>
      <c r="I300" s="366"/>
      <c r="L300" s="367"/>
    </row>
    <row r="301">
      <c r="H301" s="365"/>
      <c r="I301" s="366"/>
      <c r="L301" s="367"/>
    </row>
    <row r="302">
      <c r="H302" s="365"/>
      <c r="I302" s="366"/>
      <c r="L302" s="367"/>
    </row>
    <row r="303">
      <c r="H303" s="365"/>
      <c r="I303" s="366"/>
      <c r="L303" s="367"/>
    </row>
    <row r="304">
      <c r="H304" s="365"/>
      <c r="I304" s="366"/>
      <c r="L304" s="367"/>
    </row>
    <row r="305">
      <c r="H305" s="365"/>
      <c r="I305" s="366"/>
      <c r="L305" s="367"/>
    </row>
    <row r="306">
      <c r="H306" s="365"/>
      <c r="I306" s="366"/>
      <c r="L306" s="367"/>
    </row>
    <row r="307">
      <c r="H307" s="365"/>
      <c r="I307" s="366"/>
      <c r="L307" s="367"/>
    </row>
    <row r="308">
      <c r="H308" s="365"/>
      <c r="I308" s="366"/>
      <c r="L308" s="367"/>
    </row>
    <row r="309">
      <c r="H309" s="365"/>
      <c r="I309" s="366"/>
      <c r="L309" s="367"/>
    </row>
    <row r="310">
      <c r="H310" s="365"/>
      <c r="I310" s="366"/>
      <c r="L310" s="367"/>
    </row>
    <row r="311">
      <c r="H311" s="365"/>
      <c r="I311" s="366"/>
      <c r="L311" s="367"/>
    </row>
    <row r="312">
      <c r="H312" s="365"/>
      <c r="I312" s="366"/>
      <c r="L312" s="367"/>
    </row>
    <row r="313">
      <c r="H313" s="365"/>
      <c r="I313" s="366"/>
      <c r="L313" s="367"/>
    </row>
    <row r="314">
      <c r="H314" s="365"/>
      <c r="I314" s="366"/>
      <c r="L314" s="367"/>
    </row>
    <row r="315">
      <c r="H315" s="365"/>
      <c r="I315" s="366"/>
      <c r="L315" s="367"/>
    </row>
    <row r="316">
      <c r="H316" s="365"/>
      <c r="I316" s="366"/>
      <c r="L316" s="367"/>
    </row>
    <row r="317">
      <c r="H317" s="365"/>
      <c r="I317" s="366"/>
      <c r="L317" s="367"/>
    </row>
    <row r="318">
      <c r="H318" s="365"/>
      <c r="I318" s="366"/>
      <c r="L318" s="367"/>
    </row>
    <row r="319">
      <c r="H319" s="365"/>
      <c r="I319" s="366"/>
      <c r="L319" s="367"/>
    </row>
    <row r="320">
      <c r="H320" s="365"/>
      <c r="I320" s="366"/>
      <c r="L320" s="367"/>
    </row>
    <row r="321">
      <c r="H321" s="365"/>
      <c r="I321" s="366"/>
      <c r="L321" s="367"/>
    </row>
    <row r="322">
      <c r="H322" s="365"/>
      <c r="I322" s="366"/>
      <c r="L322" s="367"/>
    </row>
    <row r="323">
      <c r="H323" s="365"/>
      <c r="I323" s="366"/>
      <c r="L323" s="367"/>
    </row>
    <row r="324">
      <c r="H324" s="365"/>
      <c r="I324" s="366"/>
      <c r="L324" s="367"/>
    </row>
    <row r="325">
      <c r="H325" s="365"/>
      <c r="I325" s="366"/>
      <c r="L325" s="367"/>
    </row>
    <row r="326">
      <c r="H326" s="365"/>
      <c r="I326" s="366"/>
      <c r="L326" s="367"/>
    </row>
    <row r="327">
      <c r="H327" s="365"/>
      <c r="I327" s="366"/>
      <c r="L327" s="367"/>
    </row>
    <row r="328">
      <c r="H328" s="365"/>
      <c r="I328" s="366"/>
      <c r="L328" s="367"/>
    </row>
    <row r="329">
      <c r="H329" s="365"/>
      <c r="I329" s="366"/>
      <c r="L329" s="367"/>
    </row>
    <row r="330">
      <c r="H330" s="365"/>
      <c r="I330" s="366"/>
      <c r="L330" s="367"/>
    </row>
    <row r="331">
      <c r="H331" s="365"/>
      <c r="I331" s="366"/>
      <c r="L331" s="367"/>
    </row>
    <row r="332">
      <c r="H332" s="365"/>
      <c r="I332" s="366"/>
      <c r="L332" s="367"/>
    </row>
    <row r="333">
      <c r="H333" s="365"/>
      <c r="I333" s="366"/>
      <c r="L333" s="367"/>
    </row>
    <row r="334">
      <c r="H334" s="365"/>
      <c r="I334" s="366"/>
      <c r="L334" s="367"/>
    </row>
    <row r="335">
      <c r="H335" s="365"/>
      <c r="I335" s="366"/>
      <c r="L335" s="367"/>
    </row>
    <row r="336">
      <c r="H336" s="365"/>
      <c r="I336" s="366"/>
      <c r="L336" s="367"/>
    </row>
    <row r="337">
      <c r="H337" s="365"/>
      <c r="I337" s="366"/>
      <c r="L337" s="367"/>
    </row>
    <row r="338">
      <c r="H338" s="365"/>
      <c r="I338" s="366"/>
      <c r="L338" s="367"/>
    </row>
    <row r="339">
      <c r="H339" s="365"/>
      <c r="I339" s="366"/>
      <c r="L339" s="367"/>
    </row>
    <row r="340">
      <c r="H340" s="365"/>
      <c r="I340" s="366"/>
      <c r="L340" s="367"/>
    </row>
    <row r="341">
      <c r="H341" s="365"/>
      <c r="I341" s="366"/>
      <c r="L341" s="367"/>
    </row>
    <row r="342">
      <c r="H342" s="365"/>
      <c r="I342" s="366"/>
      <c r="L342" s="367"/>
    </row>
    <row r="343">
      <c r="H343" s="365"/>
      <c r="I343" s="366"/>
      <c r="L343" s="367"/>
    </row>
    <row r="344">
      <c r="H344" s="365"/>
      <c r="I344" s="366"/>
      <c r="L344" s="367"/>
    </row>
    <row r="345">
      <c r="H345" s="365"/>
      <c r="I345" s="366"/>
      <c r="L345" s="367"/>
    </row>
    <row r="346">
      <c r="H346" s="365"/>
      <c r="I346" s="366"/>
      <c r="L346" s="367"/>
    </row>
    <row r="347">
      <c r="H347" s="365"/>
      <c r="I347" s="366"/>
      <c r="L347" s="367"/>
    </row>
    <row r="348">
      <c r="H348" s="365"/>
      <c r="I348" s="366"/>
      <c r="L348" s="367"/>
    </row>
    <row r="349">
      <c r="H349" s="365"/>
      <c r="I349" s="366"/>
      <c r="L349" s="367"/>
    </row>
    <row r="350">
      <c r="H350" s="365"/>
      <c r="I350" s="366"/>
      <c r="L350" s="367"/>
    </row>
    <row r="351">
      <c r="H351" s="365"/>
      <c r="I351" s="366"/>
      <c r="L351" s="367"/>
    </row>
    <row r="352">
      <c r="H352" s="365"/>
      <c r="I352" s="366"/>
      <c r="L352" s="367"/>
    </row>
    <row r="353">
      <c r="H353" s="365"/>
      <c r="I353" s="366"/>
      <c r="L353" s="367"/>
    </row>
    <row r="354">
      <c r="H354" s="365"/>
      <c r="I354" s="366"/>
      <c r="L354" s="367"/>
    </row>
    <row r="355">
      <c r="H355" s="365"/>
      <c r="I355" s="366"/>
      <c r="L355" s="367"/>
    </row>
    <row r="356">
      <c r="H356" s="365"/>
      <c r="I356" s="366"/>
      <c r="L356" s="367"/>
    </row>
    <row r="357">
      <c r="H357" s="365"/>
      <c r="I357" s="366"/>
      <c r="L357" s="367"/>
    </row>
    <row r="358">
      <c r="H358" s="365"/>
      <c r="I358" s="366"/>
      <c r="L358" s="367"/>
    </row>
    <row r="359">
      <c r="H359" s="365"/>
      <c r="I359" s="366"/>
      <c r="L359" s="367"/>
    </row>
    <row r="360">
      <c r="H360" s="365"/>
      <c r="I360" s="366"/>
      <c r="L360" s="367"/>
    </row>
    <row r="361">
      <c r="H361" s="365"/>
      <c r="I361" s="366"/>
      <c r="L361" s="367"/>
    </row>
    <row r="362">
      <c r="H362" s="365"/>
      <c r="I362" s="366"/>
      <c r="L362" s="367"/>
    </row>
    <row r="363">
      <c r="H363" s="365"/>
      <c r="I363" s="366"/>
      <c r="L363" s="367"/>
    </row>
    <row r="364">
      <c r="H364" s="365"/>
      <c r="I364" s="366"/>
      <c r="L364" s="367"/>
    </row>
    <row r="365">
      <c r="H365" s="365"/>
      <c r="I365" s="366"/>
      <c r="L365" s="367"/>
    </row>
    <row r="366">
      <c r="H366" s="365"/>
      <c r="I366" s="366"/>
      <c r="L366" s="367"/>
    </row>
    <row r="367">
      <c r="H367" s="365"/>
      <c r="I367" s="366"/>
      <c r="L367" s="367"/>
    </row>
    <row r="368">
      <c r="H368" s="365"/>
      <c r="I368" s="366"/>
      <c r="L368" s="367"/>
    </row>
    <row r="369">
      <c r="H369" s="365"/>
      <c r="I369" s="366"/>
      <c r="L369" s="367"/>
    </row>
    <row r="370">
      <c r="H370" s="365"/>
      <c r="I370" s="366"/>
      <c r="L370" s="367"/>
    </row>
    <row r="371">
      <c r="H371" s="365"/>
      <c r="I371" s="366"/>
      <c r="L371" s="367"/>
    </row>
    <row r="372">
      <c r="H372" s="365"/>
      <c r="I372" s="366"/>
      <c r="L372" s="367"/>
    </row>
    <row r="373">
      <c r="H373" s="365"/>
      <c r="I373" s="366"/>
      <c r="L373" s="367"/>
    </row>
    <row r="374">
      <c r="H374" s="365"/>
      <c r="I374" s="366"/>
      <c r="L374" s="367"/>
    </row>
    <row r="375">
      <c r="H375" s="365"/>
      <c r="I375" s="366"/>
      <c r="L375" s="367"/>
    </row>
    <row r="376">
      <c r="H376" s="365"/>
      <c r="I376" s="366"/>
      <c r="L376" s="367"/>
    </row>
    <row r="377">
      <c r="H377" s="365"/>
      <c r="I377" s="366"/>
      <c r="L377" s="367"/>
    </row>
    <row r="378">
      <c r="H378" s="365"/>
      <c r="I378" s="366"/>
      <c r="L378" s="367"/>
    </row>
    <row r="379">
      <c r="H379" s="365"/>
      <c r="I379" s="366"/>
      <c r="L379" s="367"/>
    </row>
    <row r="380">
      <c r="H380" s="365"/>
      <c r="I380" s="366"/>
      <c r="L380" s="367"/>
    </row>
    <row r="381">
      <c r="H381" s="365"/>
      <c r="I381" s="366"/>
      <c r="L381" s="367"/>
    </row>
    <row r="382">
      <c r="H382" s="365"/>
      <c r="I382" s="366"/>
      <c r="L382" s="367"/>
    </row>
    <row r="383">
      <c r="H383" s="365"/>
      <c r="I383" s="366"/>
      <c r="L383" s="367"/>
    </row>
    <row r="384">
      <c r="H384" s="365"/>
      <c r="I384" s="366"/>
      <c r="L384" s="367"/>
    </row>
    <row r="385">
      <c r="H385" s="365"/>
      <c r="I385" s="366"/>
      <c r="L385" s="367"/>
    </row>
    <row r="386">
      <c r="H386" s="365"/>
      <c r="I386" s="366"/>
      <c r="L386" s="367"/>
    </row>
    <row r="387">
      <c r="H387" s="365"/>
      <c r="I387" s="366"/>
      <c r="L387" s="367"/>
    </row>
    <row r="388">
      <c r="H388" s="365"/>
      <c r="I388" s="366"/>
      <c r="L388" s="367"/>
    </row>
    <row r="389">
      <c r="H389" s="365"/>
      <c r="I389" s="366"/>
      <c r="L389" s="367"/>
    </row>
    <row r="390">
      <c r="H390" s="365"/>
      <c r="I390" s="366"/>
      <c r="L390" s="367"/>
    </row>
    <row r="391">
      <c r="H391" s="365"/>
      <c r="I391" s="366"/>
      <c r="L391" s="367"/>
    </row>
    <row r="392">
      <c r="H392" s="365"/>
      <c r="I392" s="366"/>
      <c r="L392" s="367"/>
    </row>
    <row r="393">
      <c r="H393" s="365"/>
      <c r="I393" s="366"/>
      <c r="L393" s="367"/>
    </row>
    <row r="394">
      <c r="H394" s="365"/>
      <c r="I394" s="366"/>
      <c r="L394" s="367"/>
    </row>
    <row r="395">
      <c r="H395" s="365"/>
      <c r="I395" s="366"/>
      <c r="L395" s="367"/>
    </row>
    <row r="396">
      <c r="H396" s="365"/>
      <c r="I396" s="366"/>
      <c r="L396" s="367"/>
    </row>
    <row r="397">
      <c r="H397" s="365"/>
      <c r="I397" s="366"/>
      <c r="L397" s="367"/>
    </row>
    <row r="398">
      <c r="H398" s="365"/>
      <c r="I398" s="366"/>
      <c r="L398" s="367"/>
    </row>
    <row r="399">
      <c r="H399" s="365"/>
      <c r="I399" s="366"/>
      <c r="L399" s="367"/>
    </row>
    <row r="400">
      <c r="H400" s="365"/>
      <c r="I400" s="366"/>
      <c r="L400" s="367"/>
    </row>
    <row r="401">
      <c r="H401" s="365"/>
      <c r="I401" s="366"/>
      <c r="L401" s="367"/>
    </row>
    <row r="402">
      <c r="H402" s="365"/>
      <c r="I402" s="366"/>
      <c r="L402" s="367"/>
    </row>
    <row r="403">
      <c r="H403" s="365"/>
      <c r="I403" s="366"/>
      <c r="L403" s="367"/>
    </row>
    <row r="404">
      <c r="H404" s="365"/>
      <c r="I404" s="366"/>
      <c r="L404" s="367"/>
    </row>
    <row r="405">
      <c r="H405" s="365"/>
      <c r="I405" s="366"/>
      <c r="L405" s="367"/>
    </row>
    <row r="406">
      <c r="H406" s="365"/>
      <c r="I406" s="366"/>
      <c r="L406" s="367"/>
    </row>
    <row r="407">
      <c r="H407" s="365"/>
      <c r="I407" s="366"/>
      <c r="L407" s="367"/>
    </row>
    <row r="408">
      <c r="H408" s="365"/>
      <c r="I408" s="366"/>
      <c r="L408" s="367"/>
    </row>
    <row r="409">
      <c r="H409" s="365"/>
      <c r="I409" s="366"/>
      <c r="L409" s="367"/>
    </row>
    <row r="410">
      <c r="H410" s="365"/>
      <c r="I410" s="366"/>
      <c r="L410" s="367"/>
    </row>
    <row r="411">
      <c r="H411" s="365"/>
      <c r="I411" s="366"/>
      <c r="L411" s="367"/>
    </row>
    <row r="412">
      <c r="H412" s="365"/>
      <c r="I412" s="366"/>
      <c r="L412" s="367"/>
    </row>
    <row r="413">
      <c r="H413" s="365"/>
      <c r="I413" s="366"/>
      <c r="L413" s="367"/>
    </row>
    <row r="414">
      <c r="H414" s="365"/>
      <c r="I414" s="366"/>
      <c r="L414" s="367"/>
    </row>
    <row r="415">
      <c r="H415" s="365"/>
      <c r="I415" s="366"/>
      <c r="L415" s="367"/>
    </row>
    <row r="416">
      <c r="H416" s="365"/>
      <c r="I416" s="366"/>
      <c r="L416" s="367"/>
    </row>
    <row r="417">
      <c r="H417" s="365"/>
      <c r="I417" s="366"/>
      <c r="L417" s="367"/>
    </row>
    <row r="418">
      <c r="H418" s="365"/>
      <c r="I418" s="366"/>
      <c r="L418" s="367"/>
    </row>
    <row r="419">
      <c r="H419" s="365"/>
      <c r="I419" s="366"/>
      <c r="L419" s="367"/>
    </row>
    <row r="420">
      <c r="H420" s="365"/>
      <c r="I420" s="366"/>
      <c r="L420" s="367"/>
    </row>
    <row r="421">
      <c r="H421" s="365"/>
      <c r="I421" s="366"/>
      <c r="L421" s="367"/>
    </row>
    <row r="422">
      <c r="H422" s="365"/>
      <c r="I422" s="366"/>
      <c r="L422" s="367"/>
    </row>
    <row r="423">
      <c r="H423" s="365"/>
      <c r="I423" s="366"/>
      <c r="L423" s="367"/>
    </row>
    <row r="424">
      <c r="H424" s="365"/>
      <c r="I424" s="366"/>
      <c r="L424" s="367"/>
    </row>
    <row r="425">
      <c r="H425" s="365"/>
      <c r="I425" s="366"/>
      <c r="L425" s="367"/>
    </row>
    <row r="426">
      <c r="H426" s="365"/>
      <c r="I426" s="366"/>
      <c r="L426" s="367"/>
    </row>
    <row r="427">
      <c r="H427" s="365"/>
      <c r="I427" s="366"/>
      <c r="L427" s="367"/>
    </row>
    <row r="428">
      <c r="H428" s="365"/>
      <c r="I428" s="366"/>
      <c r="L428" s="367"/>
    </row>
    <row r="429">
      <c r="H429" s="365"/>
      <c r="I429" s="366"/>
      <c r="L429" s="367"/>
    </row>
    <row r="430">
      <c r="H430" s="365"/>
      <c r="I430" s="366"/>
      <c r="L430" s="367"/>
    </row>
    <row r="431">
      <c r="H431" s="365"/>
      <c r="I431" s="366"/>
      <c r="L431" s="367"/>
    </row>
    <row r="432">
      <c r="H432" s="365"/>
      <c r="I432" s="366"/>
      <c r="L432" s="367"/>
    </row>
    <row r="433">
      <c r="H433" s="365"/>
      <c r="I433" s="366"/>
      <c r="L433" s="367"/>
    </row>
    <row r="434">
      <c r="H434" s="365"/>
      <c r="I434" s="366"/>
      <c r="L434" s="367"/>
    </row>
    <row r="435">
      <c r="H435" s="365"/>
      <c r="I435" s="366"/>
      <c r="L435" s="367"/>
    </row>
    <row r="436">
      <c r="H436" s="365"/>
      <c r="I436" s="366"/>
      <c r="L436" s="367"/>
    </row>
    <row r="437">
      <c r="H437" s="365"/>
      <c r="I437" s="366"/>
      <c r="L437" s="367"/>
    </row>
    <row r="438">
      <c r="H438" s="365"/>
      <c r="I438" s="366"/>
      <c r="L438" s="367"/>
    </row>
    <row r="439">
      <c r="H439" s="365"/>
      <c r="I439" s="366"/>
      <c r="L439" s="367"/>
    </row>
    <row r="440">
      <c r="H440" s="365"/>
      <c r="I440" s="366"/>
      <c r="L440" s="367"/>
    </row>
    <row r="441">
      <c r="H441" s="365"/>
      <c r="I441" s="366"/>
      <c r="J441" s="369"/>
      <c r="L441" s="367"/>
    </row>
    <row r="442">
      <c r="H442" s="365"/>
      <c r="I442" s="366"/>
      <c r="J442" s="369"/>
      <c r="L442" s="367"/>
    </row>
    <row r="443">
      <c r="H443" s="365"/>
      <c r="I443" s="366"/>
      <c r="J443" s="369"/>
      <c r="L443" s="367"/>
    </row>
    <row r="444">
      <c r="H444" s="365"/>
      <c r="I444" s="366"/>
      <c r="J444" s="369"/>
      <c r="L444" s="367"/>
    </row>
    <row r="445">
      <c r="H445" s="365"/>
      <c r="I445" s="366"/>
      <c r="J445" s="369"/>
      <c r="L445" s="367"/>
    </row>
    <row r="446">
      <c r="H446" s="365"/>
      <c r="I446" s="366"/>
      <c r="J446" s="369"/>
      <c r="L446" s="367"/>
    </row>
    <row r="447">
      <c r="H447" s="365"/>
      <c r="I447" s="366"/>
      <c r="J447" s="369"/>
      <c r="L447" s="367"/>
    </row>
    <row r="448">
      <c r="H448" s="365"/>
      <c r="I448" s="366"/>
      <c r="J448" s="369"/>
      <c r="L448" s="367"/>
    </row>
    <row r="449">
      <c r="H449" s="365"/>
      <c r="I449" s="366"/>
      <c r="J449" s="369"/>
      <c r="L449" s="367"/>
    </row>
    <row r="450">
      <c r="H450" s="365"/>
      <c r="I450" s="366"/>
      <c r="J450" s="369"/>
      <c r="L450" s="367"/>
    </row>
    <row r="451">
      <c r="H451" s="365"/>
      <c r="I451" s="366"/>
      <c r="J451" s="369"/>
      <c r="L451" s="367"/>
    </row>
    <row r="452">
      <c r="H452" s="365"/>
      <c r="I452" s="366"/>
      <c r="J452" s="369"/>
      <c r="L452" s="367"/>
    </row>
    <row r="453">
      <c r="H453" s="365"/>
      <c r="I453" s="366"/>
      <c r="J453" s="369"/>
      <c r="L453" s="367"/>
    </row>
    <row r="454">
      <c r="H454" s="365"/>
      <c r="I454" s="366"/>
      <c r="J454" s="369"/>
      <c r="L454" s="367"/>
    </row>
    <row r="455">
      <c r="H455" s="365"/>
      <c r="I455" s="366"/>
      <c r="J455" s="369"/>
      <c r="L455" s="367"/>
    </row>
    <row r="456">
      <c r="H456" s="365"/>
      <c r="I456" s="366"/>
      <c r="J456" s="369"/>
      <c r="L456" s="367"/>
    </row>
    <row r="457">
      <c r="H457" s="365"/>
      <c r="I457" s="366"/>
      <c r="J457" s="369"/>
      <c r="L457" s="367"/>
    </row>
    <row r="458">
      <c r="H458" s="365"/>
      <c r="I458" s="366"/>
      <c r="J458" s="369"/>
      <c r="L458" s="367"/>
    </row>
    <row r="459">
      <c r="H459" s="365"/>
      <c r="I459" s="366"/>
      <c r="J459" s="369"/>
      <c r="L459" s="367"/>
    </row>
    <row r="460">
      <c r="H460" s="365"/>
      <c r="I460" s="366"/>
      <c r="J460" s="369"/>
      <c r="L460" s="367"/>
    </row>
    <row r="461">
      <c r="H461" s="365"/>
      <c r="I461" s="366"/>
      <c r="J461" s="369"/>
      <c r="L461" s="367"/>
    </row>
    <row r="462">
      <c r="H462" s="365"/>
      <c r="I462" s="366"/>
      <c r="J462" s="369"/>
      <c r="L462" s="367"/>
    </row>
    <row r="463">
      <c r="H463" s="365"/>
      <c r="I463" s="366"/>
      <c r="J463" s="369"/>
      <c r="L463" s="367"/>
    </row>
    <row r="464">
      <c r="H464" s="365"/>
      <c r="I464" s="366"/>
      <c r="J464" s="369"/>
      <c r="L464" s="367"/>
    </row>
    <row r="465">
      <c r="H465" s="365"/>
      <c r="I465" s="366"/>
      <c r="J465" s="369"/>
      <c r="L465" s="367"/>
    </row>
    <row r="466">
      <c r="H466" s="365"/>
      <c r="I466" s="366"/>
      <c r="J466" s="369"/>
      <c r="L466" s="367"/>
    </row>
    <row r="467">
      <c r="H467" s="365"/>
      <c r="I467" s="366"/>
      <c r="J467" s="369"/>
      <c r="L467" s="367"/>
    </row>
    <row r="468">
      <c r="H468" s="365"/>
      <c r="I468" s="366"/>
      <c r="J468" s="369"/>
      <c r="L468" s="367"/>
    </row>
    <row r="469">
      <c r="H469" s="365"/>
      <c r="I469" s="366"/>
      <c r="J469" s="369"/>
      <c r="L469" s="367"/>
    </row>
    <row r="470">
      <c r="H470" s="365"/>
      <c r="I470" s="366"/>
      <c r="J470" s="369"/>
      <c r="L470" s="367"/>
    </row>
    <row r="471">
      <c r="H471" s="365"/>
      <c r="I471" s="366"/>
      <c r="J471" s="369"/>
      <c r="L471" s="367"/>
    </row>
    <row r="472">
      <c r="H472" s="365"/>
      <c r="I472" s="366"/>
      <c r="J472" s="369"/>
      <c r="L472" s="367"/>
    </row>
    <row r="473">
      <c r="H473" s="365"/>
      <c r="I473" s="366"/>
      <c r="J473" s="369"/>
      <c r="L473" s="367"/>
    </row>
    <row r="474">
      <c r="H474" s="365"/>
      <c r="I474" s="366"/>
      <c r="J474" s="369"/>
      <c r="L474" s="367"/>
    </row>
    <row r="475">
      <c r="H475" s="365"/>
      <c r="I475" s="366"/>
      <c r="J475" s="369"/>
      <c r="L475" s="367"/>
    </row>
    <row r="476">
      <c r="H476" s="365"/>
      <c r="I476" s="366"/>
      <c r="J476" s="369"/>
      <c r="L476" s="367"/>
    </row>
    <row r="477">
      <c r="H477" s="365"/>
      <c r="I477" s="366"/>
      <c r="J477" s="369"/>
      <c r="L477" s="367"/>
    </row>
    <row r="478">
      <c r="H478" s="365"/>
      <c r="I478" s="366"/>
      <c r="J478" s="369"/>
      <c r="L478" s="367"/>
    </row>
    <row r="479">
      <c r="H479" s="365"/>
      <c r="I479" s="366"/>
      <c r="J479" s="369"/>
      <c r="L479" s="367"/>
    </row>
    <row r="480">
      <c r="H480" s="365"/>
      <c r="I480" s="366"/>
      <c r="J480" s="369"/>
      <c r="L480" s="367"/>
    </row>
    <row r="481">
      <c r="H481" s="365"/>
      <c r="I481" s="366"/>
      <c r="J481" s="369"/>
      <c r="L481" s="367"/>
    </row>
    <row r="482">
      <c r="H482" s="365"/>
      <c r="I482" s="366"/>
      <c r="J482" s="369"/>
      <c r="L482" s="367"/>
    </row>
    <row r="483">
      <c r="H483" s="365"/>
      <c r="I483" s="366"/>
      <c r="J483" s="369"/>
      <c r="L483" s="367"/>
    </row>
    <row r="484">
      <c r="H484" s="365"/>
      <c r="I484" s="366"/>
      <c r="J484" s="369"/>
      <c r="L484" s="367"/>
    </row>
    <row r="485">
      <c r="H485" s="365"/>
      <c r="I485" s="366"/>
      <c r="J485" s="369"/>
      <c r="L485" s="367"/>
    </row>
    <row r="486">
      <c r="H486" s="365"/>
      <c r="I486" s="366"/>
      <c r="J486" s="369"/>
      <c r="L486" s="367"/>
    </row>
    <row r="487">
      <c r="H487" s="365"/>
      <c r="I487" s="366"/>
      <c r="J487" s="369"/>
      <c r="L487" s="367"/>
    </row>
    <row r="488">
      <c r="H488" s="365"/>
      <c r="I488" s="366"/>
      <c r="J488" s="369"/>
      <c r="L488" s="367"/>
    </row>
    <row r="489">
      <c r="H489" s="365"/>
      <c r="I489" s="366"/>
      <c r="J489" s="369"/>
      <c r="L489" s="367"/>
    </row>
    <row r="490">
      <c r="H490" s="365"/>
      <c r="I490" s="366"/>
      <c r="J490" s="369"/>
      <c r="L490" s="367"/>
    </row>
    <row r="491">
      <c r="H491" s="365"/>
      <c r="I491" s="366"/>
      <c r="J491" s="369"/>
      <c r="L491" s="367"/>
    </row>
    <row r="492">
      <c r="H492" s="365"/>
      <c r="I492" s="366"/>
      <c r="J492" s="369"/>
      <c r="L492" s="367"/>
    </row>
    <row r="493">
      <c r="H493" s="365"/>
      <c r="I493" s="366"/>
      <c r="J493" s="369"/>
      <c r="L493" s="367"/>
    </row>
    <row r="494">
      <c r="H494" s="365"/>
      <c r="I494" s="366"/>
      <c r="J494" s="369"/>
      <c r="L494" s="367"/>
    </row>
    <row r="495">
      <c r="H495" s="365"/>
      <c r="I495" s="366"/>
      <c r="J495" s="369"/>
      <c r="L495" s="367"/>
    </row>
    <row r="496">
      <c r="H496" s="365"/>
      <c r="I496" s="366"/>
      <c r="J496" s="369"/>
      <c r="L496" s="367"/>
    </row>
    <row r="497">
      <c r="H497" s="365"/>
      <c r="I497" s="366"/>
      <c r="J497" s="369"/>
      <c r="L497" s="367"/>
    </row>
    <row r="498">
      <c r="H498" s="365"/>
      <c r="I498" s="366"/>
      <c r="J498" s="369"/>
      <c r="L498" s="367"/>
    </row>
    <row r="499">
      <c r="H499" s="365"/>
      <c r="I499" s="366"/>
      <c r="J499" s="369"/>
      <c r="L499" s="367"/>
    </row>
    <row r="500">
      <c r="H500" s="365"/>
      <c r="I500" s="366"/>
      <c r="J500" s="369"/>
      <c r="L500" s="367"/>
    </row>
    <row r="501">
      <c r="H501" s="365"/>
      <c r="I501" s="366"/>
      <c r="J501" s="369"/>
      <c r="L501" s="367"/>
    </row>
    <row r="502">
      <c r="H502" s="365"/>
      <c r="I502" s="366"/>
      <c r="J502" s="369"/>
      <c r="L502" s="367"/>
    </row>
    <row r="503">
      <c r="H503" s="365"/>
      <c r="I503" s="366"/>
      <c r="J503" s="369"/>
      <c r="L503" s="367"/>
    </row>
    <row r="504">
      <c r="H504" s="365"/>
      <c r="I504" s="366"/>
      <c r="J504" s="369"/>
      <c r="L504" s="367"/>
    </row>
    <row r="505">
      <c r="H505" s="365"/>
      <c r="I505" s="366"/>
      <c r="J505" s="369"/>
      <c r="L505" s="367"/>
    </row>
    <row r="506">
      <c r="H506" s="365"/>
      <c r="I506" s="366"/>
      <c r="J506" s="369"/>
      <c r="L506" s="367"/>
    </row>
    <row r="507">
      <c r="H507" s="365"/>
      <c r="I507" s="366"/>
      <c r="J507" s="369"/>
      <c r="L507" s="367"/>
    </row>
    <row r="508">
      <c r="H508" s="365"/>
      <c r="I508" s="366"/>
      <c r="J508" s="369"/>
      <c r="L508" s="367"/>
    </row>
    <row r="509">
      <c r="H509" s="365"/>
      <c r="I509" s="366"/>
      <c r="J509" s="369"/>
      <c r="L509" s="367"/>
    </row>
    <row r="510">
      <c r="H510" s="365"/>
      <c r="I510" s="366"/>
      <c r="J510" s="369"/>
      <c r="L510" s="367"/>
    </row>
    <row r="511">
      <c r="H511" s="365"/>
      <c r="I511" s="366"/>
      <c r="J511" s="369"/>
      <c r="L511" s="367"/>
    </row>
    <row r="512">
      <c r="H512" s="365"/>
      <c r="I512" s="366"/>
      <c r="J512" s="369"/>
      <c r="L512" s="367"/>
    </row>
    <row r="513">
      <c r="H513" s="365"/>
      <c r="I513" s="366"/>
      <c r="J513" s="369"/>
      <c r="L513" s="367"/>
    </row>
    <row r="514">
      <c r="H514" s="365"/>
      <c r="I514" s="366"/>
      <c r="J514" s="369"/>
      <c r="L514" s="367"/>
    </row>
    <row r="515">
      <c r="H515" s="365"/>
      <c r="I515" s="366"/>
      <c r="J515" s="369"/>
      <c r="L515" s="367"/>
    </row>
    <row r="516">
      <c r="H516" s="365"/>
      <c r="I516" s="366"/>
      <c r="J516" s="369"/>
      <c r="L516" s="367"/>
    </row>
    <row r="517">
      <c r="H517" s="365"/>
      <c r="I517" s="366"/>
      <c r="J517" s="369"/>
      <c r="L517" s="367"/>
    </row>
    <row r="518">
      <c r="H518" s="365"/>
      <c r="I518" s="366"/>
      <c r="J518" s="369"/>
      <c r="L518" s="367"/>
    </row>
    <row r="519">
      <c r="H519" s="365"/>
      <c r="I519" s="366"/>
      <c r="J519" s="369"/>
      <c r="L519" s="367"/>
    </row>
    <row r="520">
      <c r="H520" s="365"/>
      <c r="I520" s="366"/>
      <c r="J520" s="369"/>
      <c r="L520" s="367"/>
    </row>
    <row r="521">
      <c r="H521" s="365"/>
      <c r="I521" s="366"/>
      <c r="J521" s="369"/>
      <c r="L521" s="367"/>
    </row>
    <row r="522">
      <c r="H522" s="365"/>
      <c r="I522" s="366"/>
      <c r="J522" s="369"/>
      <c r="L522" s="367"/>
    </row>
    <row r="523">
      <c r="H523" s="365"/>
      <c r="I523" s="366"/>
      <c r="J523" s="369"/>
      <c r="L523" s="367"/>
    </row>
    <row r="524">
      <c r="H524" s="365"/>
      <c r="I524" s="366"/>
      <c r="J524" s="369"/>
      <c r="L524" s="367"/>
    </row>
    <row r="525">
      <c r="H525" s="365"/>
      <c r="I525" s="366"/>
      <c r="J525" s="369"/>
      <c r="L525" s="367"/>
    </row>
    <row r="526">
      <c r="H526" s="365"/>
      <c r="I526" s="366"/>
      <c r="J526" s="369"/>
      <c r="L526" s="367"/>
    </row>
    <row r="527">
      <c r="H527" s="365"/>
      <c r="I527" s="366"/>
      <c r="J527" s="369"/>
      <c r="L527" s="367"/>
    </row>
    <row r="528">
      <c r="H528" s="365"/>
      <c r="I528" s="366"/>
      <c r="J528" s="369"/>
      <c r="L528" s="367"/>
    </row>
    <row r="529">
      <c r="H529" s="365"/>
      <c r="I529" s="366"/>
      <c r="J529" s="369"/>
      <c r="L529" s="367"/>
    </row>
    <row r="530">
      <c r="H530" s="365"/>
      <c r="I530" s="366"/>
      <c r="J530" s="369"/>
      <c r="L530" s="367"/>
    </row>
    <row r="531">
      <c r="H531" s="365"/>
      <c r="I531" s="366"/>
      <c r="J531" s="369"/>
      <c r="L531" s="367"/>
    </row>
    <row r="532">
      <c r="H532" s="365"/>
      <c r="I532" s="366"/>
      <c r="J532" s="369"/>
      <c r="L532" s="367"/>
    </row>
    <row r="533">
      <c r="H533" s="365"/>
      <c r="I533" s="366"/>
      <c r="J533" s="369"/>
      <c r="L533" s="367"/>
    </row>
    <row r="534">
      <c r="H534" s="365"/>
      <c r="I534" s="366"/>
      <c r="J534" s="369"/>
      <c r="L534" s="367"/>
    </row>
    <row r="535">
      <c r="H535" s="365"/>
      <c r="I535" s="366"/>
      <c r="J535" s="369"/>
      <c r="L535" s="367"/>
    </row>
    <row r="536">
      <c r="H536" s="365"/>
      <c r="I536" s="366"/>
      <c r="J536" s="369"/>
      <c r="L536" s="367"/>
    </row>
    <row r="537">
      <c r="H537" s="365"/>
      <c r="I537" s="366"/>
      <c r="J537" s="369"/>
      <c r="L537" s="367"/>
    </row>
    <row r="538">
      <c r="H538" s="365"/>
      <c r="I538" s="366"/>
      <c r="J538" s="369"/>
      <c r="L538" s="367"/>
    </row>
    <row r="539">
      <c r="H539" s="365"/>
      <c r="I539" s="366"/>
      <c r="J539" s="369"/>
      <c r="L539" s="367"/>
    </row>
    <row r="540">
      <c r="H540" s="365"/>
      <c r="I540" s="366"/>
      <c r="J540" s="369"/>
      <c r="L540" s="367"/>
    </row>
    <row r="541">
      <c r="H541" s="365"/>
      <c r="I541" s="366"/>
      <c r="J541" s="369"/>
      <c r="L541" s="367"/>
    </row>
    <row r="542">
      <c r="H542" s="365"/>
      <c r="I542" s="366"/>
      <c r="J542" s="369"/>
      <c r="L542" s="367"/>
    </row>
    <row r="543">
      <c r="H543" s="365"/>
      <c r="I543" s="366"/>
      <c r="J543" s="369"/>
      <c r="L543" s="367"/>
    </row>
    <row r="544">
      <c r="H544" s="365"/>
      <c r="I544" s="366"/>
      <c r="J544" s="369"/>
      <c r="L544" s="367"/>
    </row>
    <row r="545">
      <c r="H545" s="365"/>
      <c r="I545" s="366"/>
      <c r="J545" s="369"/>
      <c r="L545" s="367"/>
    </row>
    <row r="546">
      <c r="H546" s="365"/>
      <c r="I546" s="366"/>
      <c r="J546" s="369"/>
      <c r="L546" s="367"/>
    </row>
    <row r="547">
      <c r="H547" s="365"/>
      <c r="I547" s="366"/>
      <c r="J547" s="369"/>
      <c r="L547" s="367"/>
    </row>
    <row r="548">
      <c r="H548" s="365"/>
      <c r="I548" s="366"/>
      <c r="J548" s="369"/>
      <c r="L548" s="367"/>
    </row>
    <row r="549">
      <c r="H549" s="365"/>
      <c r="I549" s="366"/>
      <c r="J549" s="369"/>
      <c r="L549" s="367"/>
    </row>
    <row r="550">
      <c r="H550" s="365"/>
      <c r="I550" s="366"/>
      <c r="J550" s="369"/>
      <c r="L550" s="367"/>
    </row>
    <row r="551">
      <c r="H551" s="365"/>
      <c r="I551" s="366"/>
      <c r="J551" s="369"/>
      <c r="L551" s="367"/>
    </row>
    <row r="552">
      <c r="H552" s="365"/>
      <c r="I552" s="366"/>
      <c r="J552" s="369"/>
      <c r="L552" s="367"/>
    </row>
    <row r="553">
      <c r="H553" s="365"/>
      <c r="I553" s="366"/>
      <c r="J553" s="369"/>
      <c r="L553" s="367"/>
    </row>
    <row r="554">
      <c r="H554" s="365"/>
      <c r="I554" s="366"/>
      <c r="J554" s="369"/>
      <c r="L554" s="367"/>
    </row>
    <row r="555">
      <c r="H555" s="365"/>
      <c r="I555" s="366"/>
      <c r="J555" s="369"/>
      <c r="L555" s="367"/>
    </row>
    <row r="556">
      <c r="H556" s="365"/>
      <c r="I556" s="366"/>
      <c r="J556" s="369"/>
      <c r="L556" s="367"/>
    </row>
    <row r="557">
      <c r="H557" s="365"/>
      <c r="I557" s="366"/>
      <c r="J557" s="369"/>
      <c r="L557" s="367"/>
    </row>
    <row r="558">
      <c r="H558" s="365"/>
      <c r="I558" s="366"/>
      <c r="J558" s="369"/>
      <c r="L558" s="367"/>
    </row>
    <row r="559">
      <c r="H559" s="365"/>
      <c r="I559" s="366"/>
      <c r="J559" s="369"/>
      <c r="L559" s="367"/>
    </row>
    <row r="560">
      <c r="H560" s="365"/>
      <c r="I560" s="366"/>
      <c r="J560" s="369"/>
      <c r="L560" s="367"/>
    </row>
    <row r="561">
      <c r="H561" s="365"/>
      <c r="I561" s="366"/>
      <c r="J561" s="369"/>
      <c r="L561" s="367"/>
    </row>
    <row r="562">
      <c r="H562" s="365"/>
      <c r="I562" s="366"/>
      <c r="J562" s="369"/>
      <c r="L562" s="367"/>
    </row>
    <row r="563">
      <c r="H563" s="365"/>
      <c r="I563" s="366"/>
      <c r="J563" s="369"/>
      <c r="L563" s="367"/>
    </row>
    <row r="564">
      <c r="H564" s="365"/>
      <c r="I564" s="366"/>
      <c r="J564" s="369"/>
      <c r="L564" s="367"/>
    </row>
    <row r="565">
      <c r="H565" s="365"/>
      <c r="I565" s="366"/>
      <c r="J565" s="369"/>
      <c r="L565" s="367"/>
    </row>
    <row r="566">
      <c r="H566" s="365"/>
      <c r="I566" s="366"/>
      <c r="J566" s="369"/>
      <c r="L566" s="367"/>
    </row>
    <row r="567">
      <c r="H567" s="365"/>
      <c r="I567" s="366"/>
      <c r="J567" s="369"/>
      <c r="L567" s="367"/>
    </row>
    <row r="568">
      <c r="H568" s="365"/>
      <c r="I568" s="366"/>
      <c r="J568" s="369"/>
      <c r="L568" s="367"/>
    </row>
    <row r="569">
      <c r="H569" s="365"/>
      <c r="I569" s="366"/>
      <c r="J569" s="369"/>
      <c r="L569" s="367"/>
    </row>
    <row r="570">
      <c r="H570" s="365"/>
      <c r="I570" s="366"/>
      <c r="J570" s="369"/>
      <c r="L570" s="367"/>
    </row>
    <row r="571">
      <c r="H571" s="365"/>
      <c r="I571" s="366"/>
      <c r="J571" s="369"/>
      <c r="L571" s="367"/>
    </row>
    <row r="572">
      <c r="H572" s="365"/>
      <c r="I572" s="366"/>
      <c r="J572" s="369"/>
      <c r="L572" s="367"/>
    </row>
    <row r="573">
      <c r="H573" s="365"/>
      <c r="I573" s="366"/>
      <c r="J573" s="369"/>
      <c r="L573" s="367"/>
    </row>
    <row r="574">
      <c r="H574" s="365"/>
      <c r="I574" s="366"/>
      <c r="J574" s="369"/>
      <c r="L574" s="367"/>
    </row>
    <row r="575">
      <c r="H575" s="365"/>
      <c r="I575" s="366"/>
      <c r="J575" s="369"/>
      <c r="L575" s="367"/>
    </row>
    <row r="576">
      <c r="H576" s="365"/>
      <c r="I576" s="366"/>
      <c r="J576" s="369"/>
      <c r="L576" s="367"/>
    </row>
    <row r="577">
      <c r="H577" s="365"/>
      <c r="I577" s="366"/>
      <c r="J577" s="369"/>
      <c r="L577" s="367"/>
    </row>
    <row r="578">
      <c r="H578" s="365"/>
      <c r="I578" s="366"/>
      <c r="J578" s="369"/>
      <c r="L578" s="367"/>
    </row>
    <row r="579">
      <c r="H579" s="365"/>
      <c r="I579" s="366"/>
      <c r="J579" s="369"/>
      <c r="L579" s="367"/>
    </row>
    <row r="580">
      <c r="H580" s="365"/>
      <c r="I580" s="366"/>
      <c r="J580" s="369"/>
      <c r="L580" s="367"/>
    </row>
    <row r="581">
      <c r="H581" s="365"/>
      <c r="I581" s="366"/>
      <c r="J581" s="369"/>
      <c r="L581" s="367"/>
    </row>
    <row r="582">
      <c r="H582" s="365"/>
      <c r="I582" s="366"/>
      <c r="J582" s="369"/>
      <c r="L582" s="367"/>
    </row>
    <row r="583">
      <c r="H583" s="365"/>
      <c r="I583" s="366"/>
      <c r="J583" s="369"/>
      <c r="L583" s="367"/>
    </row>
    <row r="584">
      <c r="H584" s="365"/>
      <c r="I584" s="366"/>
      <c r="J584" s="369"/>
      <c r="L584" s="367"/>
    </row>
    <row r="585">
      <c r="H585" s="365"/>
      <c r="I585" s="366"/>
      <c r="J585" s="369"/>
      <c r="L585" s="367"/>
    </row>
    <row r="586">
      <c r="H586" s="365"/>
      <c r="I586" s="366"/>
      <c r="J586" s="369"/>
      <c r="L586" s="367"/>
    </row>
    <row r="587">
      <c r="H587" s="365"/>
      <c r="I587" s="366"/>
      <c r="J587" s="369"/>
      <c r="L587" s="367"/>
    </row>
    <row r="588">
      <c r="H588" s="365"/>
      <c r="I588" s="366"/>
      <c r="J588" s="369"/>
      <c r="L588" s="367"/>
    </row>
    <row r="589">
      <c r="H589" s="365"/>
      <c r="I589" s="366"/>
      <c r="J589" s="369"/>
      <c r="L589" s="367"/>
    </row>
    <row r="590">
      <c r="H590" s="365"/>
      <c r="I590" s="366"/>
      <c r="J590" s="369"/>
      <c r="L590" s="367"/>
    </row>
    <row r="591">
      <c r="H591" s="365"/>
      <c r="I591" s="366"/>
      <c r="J591" s="369"/>
      <c r="L591" s="367"/>
    </row>
    <row r="592">
      <c r="H592" s="365"/>
      <c r="I592" s="366"/>
      <c r="J592" s="369"/>
      <c r="L592" s="367"/>
    </row>
    <row r="593">
      <c r="H593" s="365"/>
      <c r="I593" s="366"/>
      <c r="J593" s="369"/>
      <c r="L593" s="367"/>
    </row>
    <row r="594">
      <c r="H594" s="365"/>
      <c r="I594" s="366"/>
      <c r="J594" s="369"/>
      <c r="L594" s="367"/>
    </row>
    <row r="595">
      <c r="H595" s="365"/>
      <c r="I595" s="366"/>
      <c r="J595" s="369"/>
      <c r="L595" s="367"/>
    </row>
    <row r="596">
      <c r="H596" s="365"/>
      <c r="I596" s="366"/>
      <c r="J596" s="369"/>
      <c r="L596" s="367"/>
    </row>
    <row r="597">
      <c r="H597" s="365"/>
      <c r="I597" s="366"/>
      <c r="J597" s="369"/>
      <c r="L597" s="367"/>
    </row>
    <row r="598">
      <c r="H598" s="365"/>
      <c r="I598" s="366"/>
      <c r="J598" s="369"/>
      <c r="L598" s="367"/>
    </row>
    <row r="599">
      <c r="H599" s="365"/>
      <c r="I599" s="366"/>
      <c r="J599" s="369"/>
      <c r="L599" s="367"/>
    </row>
    <row r="600">
      <c r="H600" s="365"/>
      <c r="I600" s="366"/>
      <c r="J600" s="369"/>
      <c r="L600" s="367"/>
    </row>
    <row r="601">
      <c r="H601" s="365"/>
      <c r="I601" s="366"/>
      <c r="J601" s="369"/>
      <c r="L601" s="367"/>
    </row>
    <row r="602">
      <c r="H602" s="365"/>
      <c r="I602" s="366"/>
      <c r="J602" s="369"/>
      <c r="L602" s="367"/>
    </row>
    <row r="603">
      <c r="H603" s="365"/>
      <c r="I603" s="366"/>
      <c r="J603" s="369"/>
      <c r="L603" s="367"/>
    </row>
    <row r="604">
      <c r="H604" s="365"/>
      <c r="I604" s="366"/>
      <c r="J604" s="369"/>
      <c r="L604" s="367"/>
    </row>
    <row r="605">
      <c r="H605" s="365"/>
      <c r="I605" s="366"/>
      <c r="J605" s="369"/>
      <c r="L605" s="367"/>
    </row>
    <row r="606">
      <c r="H606" s="365"/>
      <c r="I606" s="366"/>
      <c r="J606" s="369"/>
      <c r="L606" s="367"/>
    </row>
    <row r="607">
      <c r="H607" s="365"/>
      <c r="I607" s="366"/>
      <c r="J607" s="369"/>
      <c r="L607" s="367"/>
    </row>
    <row r="608">
      <c r="H608" s="365"/>
      <c r="I608" s="366"/>
      <c r="J608" s="369"/>
      <c r="L608" s="367"/>
    </row>
    <row r="609">
      <c r="H609" s="365"/>
      <c r="I609" s="366"/>
      <c r="J609" s="369"/>
      <c r="L609" s="367"/>
    </row>
    <row r="610">
      <c r="H610" s="365"/>
      <c r="I610" s="366"/>
      <c r="J610" s="369"/>
      <c r="L610" s="367"/>
    </row>
    <row r="611">
      <c r="H611" s="365"/>
      <c r="I611" s="366"/>
      <c r="J611" s="369"/>
      <c r="L611" s="367"/>
    </row>
    <row r="612">
      <c r="H612" s="365"/>
      <c r="I612" s="366"/>
      <c r="J612" s="369"/>
      <c r="L612" s="367"/>
    </row>
    <row r="613">
      <c r="H613" s="365"/>
      <c r="I613" s="366"/>
      <c r="J613" s="369"/>
      <c r="L613" s="367"/>
    </row>
    <row r="614">
      <c r="H614" s="365"/>
      <c r="I614" s="366"/>
      <c r="J614" s="369"/>
      <c r="L614" s="367"/>
    </row>
    <row r="615">
      <c r="H615" s="365"/>
      <c r="I615" s="366"/>
      <c r="J615" s="369"/>
      <c r="L615" s="367"/>
    </row>
    <row r="616">
      <c r="H616" s="365"/>
      <c r="I616" s="366"/>
      <c r="J616" s="369"/>
      <c r="L616" s="367"/>
    </row>
    <row r="617">
      <c r="H617" s="365"/>
      <c r="I617" s="366"/>
      <c r="J617" s="369"/>
      <c r="L617" s="367"/>
    </row>
    <row r="618">
      <c r="H618" s="365"/>
      <c r="I618" s="366"/>
      <c r="J618" s="369"/>
      <c r="L618" s="367"/>
    </row>
    <row r="619">
      <c r="H619" s="365"/>
      <c r="I619" s="366"/>
      <c r="J619" s="369"/>
      <c r="L619" s="367"/>
    </row>
    <row r="620">
      <c r="H620" s="365"/>
      <c r="I620" s="366"/>
      <c r="J620" s="369"/>
      <c r="L620" s="367"/>
    </row>
    <row r="621">
      <c r="H621" s="365"/>
      <c r="I621" s="366"/>
      <c r="J621" s="369"/>
      <c r="L621" s="367"/>
    </row>
    <row r="622">
      <c r="H622" s="365"/>
      <c r="I622" s="366"/>
      <c r="J622" s="369"/>
      <c r="L622" s="367"/>
    </row>
    <row r="623">
      <c r="H623" s="365"/>
      <c r="I623" s="366"/>
      <c r="J623" s="369"/>
      <c r="L623" s="367"/>
    </row>
    <row r="624">
      <c r="H624" s="365"/>
      <c r="I624" s="366"/>
      <c r="J624" s="369"/>
      <c r="L624" s="367"/>
    </row>
    <row r="625">
      <c r="H625" s="365"/>
      <c r="I625" s="366"/>
      <c r="J625" s="369"/>
      <c r="L625" s="367"/>
    </row>
    <row r="626">
      <c r="H626" s="365"/>
      <c r="I626" s="366"/>
      <c r="J626" s="369"/>
      <c r="L626" s="367"/>
    </row>
    <row r="627">
      <c r="H627" s="365"/>
      <c r="I627" s="366"/>
      <c r="J627" s="369"/>
      <c r="L627" s="367"/>
    </row>
    <row r="628">
      <c r="H628" s="365"/>
      <c r="I628" s="366"/>
      <c r="J628" s="369"/>
      <c r="L628" s="367"/>
    </row>
    <row r="629">
      <c r="H629" s="365"/>
      <c r="I629" s="366"/>
      <c r="J629" s="369"/>
      <c r="L629" s="367"/>
    </row>
    <row r="630">
      <c r="H630" s="365"/>
      <c r="I630" s="366"/>
      <c r="J630" s="369"/>
      <c r="L630" s="367"/>
    </row>
    <row r="631">
      <c r="H631" s="365"/>
      <c r="I631" s="366"/>
      <c r="J631" s="369"/>
      <c r="L631" s="367"/>
    </row>
    <row r="632">
      <c r="H632" s="365"/>
      <c r="I632" s="366"/>
      <c r="J632" s="369"/>
      <c r="L632" s="367"/>
    </row>
    <row r="633">
      <c r="H633" s="365"/>
      <c r="I633" s="366"/>
      <c r="J633" s="369"/>
      <c r="L633" s="367"/>
    </row>
    <row r="634">
      <c r="H634" s="365"/>
      <c r="I634" s="366"/>
      <c r="J634" s="369"/>
      <c r="L634" s="367"/>
    </row>
    <row r="635">
      <c r="H635" s="365"/>
      <c r="I635" s="366"/>
      <c r="J635" s="369"/>
      <c r="L635" s="367"/>
    </row>
    <row r="636">
      <c r="H636" s="365"/>
      <c r="I636" s="366"/>
      <c r="J636" s="369"/>
      <c r="L636" s="367"/>
    </row>
    <row r="637">
      <c r="H637" s="365"/>
      <c r="I637" s="366"/>
      <c r="J637" s="369"/>
      <c r="L637" s="367"/>
    </row>
    <row r="638">
      <c r="H638" s="365"/>
      <c r="I638" s="366"/>
      <c r="J638" s="369"/>
      <c r="L638" s="367"/>
    </row>
    <row r="639">
      <c r="H639" s="365"/>
      <c r="I639" s="366"/>
      <c r="J639" s="369"/>
      <c r="L639" s="367"/>
    </row>
    <row r="640">
      <c r="H640" s="365"/>
      <c r="I640" s="366"/>
      <c r="J640" s="369"/>
      <c r="L640" s="367"/>
    </row>
    <row r="641">
      <c r="H641" s="365"/>
      <c r="I641" s="366"/>
      <c r="J641" s="369"/>
      <c r="L641" s="367"/>
    </row>
    <row r="642">
      <c r="H642" s="365"/>
      <c r="I642" s="366"/>
      <c r="J642" s="369"/>
      <c r="L642" s="367"/>
    </row>
    <row r="643">
      <c r="H643" s="365"/>
      <c r="I643" s="366"/>
      <c r="J643" s="369"/>
      <c r="L643" s="367"/>
    </row>
    <row r="644">
      <c r="H644" s="365"/>
      <c r="I644" s="366"/>
      <c r="J644" s="369"/>
      <c r="L644" s="367"/>
    </row>
    <row r="645">
      <c r="H645" s="365"/>
      <c r="I645" s="366"/>
      <c r="J645" s="369"/>
      <c r="L645" s="367"/>
    </row>
    <row r="646">
      <c r="H646" s="365"/>
      <c r="I646" s="366"/>
      <c r="J646" s="369"/>
      <c r="L646" s="367"/>
    </row>
    <row r="647">
      <c r="H647" s="365"/>
      <c r="I647" s="366"/>
      <c r="J647" s="369"/>
      <c r="L647" s="367"/>
    </row>
    <row r="648">
      <c r="H648" s="365"/>
      <c r="I648" s="366"/>
      <c r="J648" s="369"/>
      <c r="L648" s="367"/>
    </row>
    <row r="649">
      <c r="H649" s="365"/>
      <c r="I649" s="366"/>
      <c r="J649" s="369"/>
      <c r="L649" s="367"/>
    </row>
    <row r="650">
      <c r="H650" s="365"/>
      <c r="I650" s="366"/>
      <c r="J650" s="369"/>
      <c r="L650" s="367"/>
    </row>
    <row r="651">
      <c r="H651" s="365"/>
      <c r="I651" s="366"/>
      <c r="J651" s="369"/>
      <c r="L651" s="367"/>
    </row>
    <row r="652">
      <c r="H652" s="365"/>
      <c r="I652" s="366"/>
      <c r="J652" s="369"/>
      <c r="L652" s="367"/>
    </row>
    <row r="653">
      <c r="H653" s="365"/>
      <c r="I653" s="366"/>
      <c r="J653" s="369"/>
      <c r="L653" s="367"/>
    </row>
    <row r="654">
      <c r="H654" s="365"/>
      <c r="I654" s="366"/>
      <c r="J654" s="369"/>
      <c r="L654" s="367"/>
    </row>
    <row r="655">
      <c r="H655" s="365"/>
      <c r="I655" s="366"/>
      <c r="J655" s="369"/>
      <c r="L655" s="367"/>
    </row>
    <row r="656">
      <c r="H656" s="365"/>
      <c r="I656" s="366"/>
      <c r="J656" s="369"/>
      <c r="L656" s="367"/>
    </row>
    <row r="657">
      <c r="H657" s="365"/>
      <c r="I657" s="366"/>
      <c r="J657" s="369"/>
      <c r="L657" s="367"/>
    </row>
    <row r="658">
      <c r="H658" s="365"/>
      <c r="I658" s="366"/>
      <c r="J658" s="369"/>
      <c r="L658" s="367"/>
    </row>
    <row r="659">
      <c r="H659" s="365"/>
      <c r="I659" s="366"/>
      <c r="J659" s="369"/>
      <c r="L659" s="367"/>
    </row>
    <row r="660">
      <c r="H660" s="365"/>
      <c r="I660" s="366"/>
      <c r="J660" s="369"/>
      <c r="L660" s="367"/>
    </row>
    <row r="661">
      <c r="H661" s="365"/>
      <c r="I661" s="366"/>
      <c r="J661" s="369"/>
      <c r="L661" s="367"/>
    </row>
    <row r="662">
      <c r="H662" s="365"/>
      <c r="I662" s="366"/>
      <c r="J662" s="369"/>
      <c r="L662" s="367"/>
    </row>
    <row r="663">
      <c r="H663" s="365"/>
      <c r="I663" s="366"/>
      <c r="J663" s="369"/>
      <c r="L663" s="367"/>
    </row>
    <row r="664">
      <c r="H664" s="365"/>
      <c r="I664" s="366"/>
      <c r="J664" s="369"/>
      <c r="L664" s="367"/>
    </row>
    <row r="665">
      <c r="H665" s="365"/>
      <c r="I665" s="366"/>
      <c r="J665" s="369"/>
      <c r="L665" s="367"/>
    </row>
    <row r="666">
      <c r="H666" s="365"/>
      <c r="I666" s="366"/>
      <c r="J666" s="369"/>
      <c r="L666" s="367"/>
    </row>
    <row r="667">
      <c r="H667" s="365"/>
      <c r="I667" s="366"/>
      <c r="J667" s="369"/>
      <c r="L667" s="367"/>
    </row>
    <row r="668">
      <c r="H668" s="365"/>
      <c r="I668" s="366"/>
      <c r="J668" s="369"/>
      <c r="L668" s="367"/>
    </row>
    <row r="669">
      <c r="H669" s="365"/>
      <c r="I669" s="366"/>
      <c r="J669" s="369"/>
      <c r="L669" s="367"/>
    </row>
    <row r="670">
      <c r="H670" s="365"/>
      <c r="I670" s="366"/>
      <c r="J670" s="369"/>
      <c r="L670" s="367"/>
    </row>
    <row r="671">
      <c r="H671" s="365"/>
      <c r="I671" s="366"/>
      <c r="J671" s="369"/>
      <c r="L671" s="367"/>
    </row>
    <row r="672">
      <c r="H672" s="365"/>
      <c r="I672" s="366"/>
      <c r="J672" s="369"/>
      <c r="L672" s="367"/>
    </row>
    <row r="673">
      <c r="H673" s="365"/>
      <c r="I673" s="366"/>
      <c r="J673" s="369"/>
      <c r="L673" s="367"/>
    </row>
    <row r="674">
      <c r="H674" s="365"/>
      <c r="I674" s="366"/>
      <c r="J674" s="369"/>
      <c r="L674" s="367"/>
    </row>
    <row r="675">
      <c r="H675" s="365"/>
      <c r="I675" s="366"/>
      <c r="J675" s="369"/>
      <c r="L675" s="367"/>
    </row>
    <row r="676">
      <c r="H676" s="365"/>
      <c r="I676" s="366"/>
      <c r="J676" s="369"/>
      <c r="L676" s="367"/>
    </row>
    <row r="677">
      <c r="H677" s="365"/>
      <c r="I677" s="366"/>
      <c r="J677" s="369"/>
      <c r="L677" s="367"/>
    </row>
    <row r="678">
      <c r="H678" s="365"/>
      <c r="I678" s="366"/>
      <c r="J678" s="369"/>
      <c r="L678" s="367"/>
    </row>
    <row r="679">
      <c r="H679" s="365"/>
      <c r="I679" s="366"/>
      <c r="J679" s="369"/>
      <c r="L679" s="367"/>
    </row>
    <row r="680">
      <c r="H680" s="365"/>
      <c r="I680" s="366"/>
      <c r="J680" s="369"/>
      <c r="L680" s="367"/>
    </row>
    <row r="681">
      <c r="H681" s="365"/>
      <c r="I681" s="366"/>
      <c r="J681" s="369"/>
      <c r="L681" s="367"/>
    </row>
    <row r="682">
      <c r="H682" s="365"/>
      <c r="I682" s="366"/>
      <c r="J682" s="369"/>
      <c r="L682" s="367"/>
    </row>
    <row r="683">
      <c r="H683" s="365"/>
      <c r="I683" s="366"/>
      <c r="J683" s="369"/>
      <c r="L683" s="367"/>
    </row>
    <row r="684">
      <c r="H684" s="365"/>
      <c r="I684" s="366"/>
      <c r="J684" s="369"/>
      <c r="L684" s="367"/>
    </row>
    <row r="685">
      <c r="H685" s="365"/>
      <c r="I685" s="366"/>
      <c r="J685" s="369"/>
      <c r="L685" s="367"/>
    </row>
    <row r="686">
      <c r="H686" s="365"/>
      <c r="I686" s="366"/>
      <c r="J686" s="369"/>
      <c r="L686" s="367"/>
    </row>
    <row r="687">
      <c r="H687" s="365"/>
      <c r="I687" s="366"/>
      <c r="J687" s="369"/>
      <c r="L687" s="367"/>
    </row>
    <row r="688">
      <c r="H688" s="365"/>
      <c r="I688" s="366"/>
      <c r="J688" s="369"/>
      <c r="L688" s="367"/>
    </row>
    <row r="689">
      <c r="H689" s="365"/>
      <c r="I689" s="366"/>
      <c r="J689" s="369"/>
      <c r="L689" s="367"/>
    </row>
    <row r="690">
      <c r="H690" s="365"/>
      <c r="I690" s="366"/>
      <c r="J690" s="369"/>
      <c r="L690" s="367"/>
    </row>
    <row r="691">
      <c r="H691" s="365"/>
      <c r="I691" s="366"/>
      <c r="J691" s="369"/>
      <c r="L691" s="367"/>
    </row>
    <row r="692">
      <c r="H692" s="365"/>
      <c r="I692" s="366"/>
      <c r="J692" s="369"/>
      <c r="L692" s="367"/>
    </row>
    <row r="693">
      <c r="H693" s="365"/>
      <c r="I693" s="366"/>
      <c r="J693" s="369"/>
      <c r="L693" s="367"/>
    </row>
    <row r="694">
      <c r="H694" s="365"/>
      <c r="I694" s="366"/>
      <c r="J694" s="369"/>
      <c r="L694" s="367"/>
    </row>
    <row r="695">
      <c r="H695" s="365"/>
      <c r="I695" s="366"/>
      <c r="J695" s="369"/>
      <c r="L695" s="367"/>
    </row>
    <row r="696">
      <c r="H696" s="365"/>
      <c r="I696" s="366"/>
      <c r="J696" s="369"/>
      <c r="L696" s="367"/>
    </row>
    <row r="697">
      <c r="H697" s="365"/>
      <c r="I697" s="366"/>
      <c r="J697" s="369"/>
      <c r="L697" s="367"/>
    </row>
    <row r="698">
      <c r="H698" s="365"/>
      <c r="I698" s="366"/>
      <c r="J698" s="369"/>
      <c r="L698" s="367"/>
    </row>
    <row r="699">
      <c r="H699" s="365"/>
      <c r="I699" s="366"/>
      <c r="J699" s="369"/>
      <c r="L699" s="367"/>
    </row>
    <row r="700">
      <c r="H700" s="365"/>
      <c r="I700" s="366"/>
      <c r="J700" s="369"/>
      <c r="L700" s="367"/>
    </row>
    <row r="701">
      <c r="H701" s="365"/>
      <c r="I701" s="366"/>
      <c r="J701" s="369"/>
      <c r="L701" s="367"/>
    </row>
    <row r="702">
      <c r="H702" s="365"/>
      <c r="I702" s="366"/>
      <c r="J702" s="369"/>
      <c r="L702" s="367"/>
    </row>
    <row r="703">
      <c r="H703" s="365"/>
      <c r="I703" s="366"/>
      <c r="J703" s="369"/>
      <c r="L703" s="367"/>
    </row>
    <row r="704">
      <c r="H704" s="365"/>
      <c r="I704" s="366"/>
      <c r="J704" s="369"/>
      <c r="L704" s="367"/>
    </row>
    <row r="705">
      <c r="H705" s="365"/>
      <c r="I705" s="366"/>
      <c r="J705" s="369"/>
      <c r="L705" s="367"/>
    </row>
    <row r="706">
      <c r="H706" s="365"/>
      <c r="I706" s="366"/>
      <c r="J706" s="369"/>
      <c r="L706" s="367"/>
    </row>
    <row r="707">
      <c r="H707" s="365"/>
      <c r="I707" s="366"/>
      <c r="J707" s="369"/>
      <c r="L707" s="367"/>
    </row>
    <row r="708">
      <c r="H708" s="365"/>
      <c r="I708" s="366"/>
      <c r="J708" s="369"/>
      <c r="L708" s="367"/>
    </row>
    <row r="709">
      <c r="H709" s="365"/>
      <c r="I709" s="366"/>
      <c r="J709" s="369"/>
      <c r="L709" s="367"/>
    </row>
    <row r="710">
      <c r="H710" s="365"/>
      <c r="I710" s="366"/>
      <c r="J710" s="369"/>
      <c r="L710" s="367"/>
    </row>
    <row r="711">
      <c r="H711" s="365"/>
      <c r="I711" s="366"/>
      <c r="J711" s="369"/>
      <c r="L711" s="367"/>
    </row>
    <row r="712">
      <c r="H712" s="365"/>
      <c r="I712" s="366"/>
      <c r="J712" s="369"/>
      <c r="L712" s="367"/>
    </row>
    <row r="713">
      <c r="H713" s="365"/>
      <c r="I713" s="366"/>
      <c r="J713" s="369"/>
      <c r="L713" s="367"/>
    </row>
    <row r="714">
      <c r="H714" s="365"/>
      <c r="I714" s="366"/>
      <c r="J714" s="369"/>
      <c r="L714" s="367"/>
    </row>
    <row r="715">
      <c r="H715" s="365"/>
      <c r="I715" s="366"/>
      <c r="J715" s="369"/>
      <c r="L715" s="367"/>
    </row>
    <row r="716">
      <c r="H716" s="365"/>
      <c r="I716" s="366"/>
      <c r="J716" s="369"/>
      <c r="L716" s="367"/>
    </row>
    <row r="717">
      <c r="H717" s="365"/>
      <c r="I717" s="366"/>
      <c r="J717" s="369"/>
      <c r="L717" s="367"/>
    </row>
    <row r="718">
      <c r="H718" s="365"/>
      <c r="I718" s="366"/>
      <c r="J718" s="369"/>
      <c r="L718" s="367"/>
    </row>
    <row r="719">
      <c r="H719" s="365"/>
      <c r="I719" s="366"/>
      <c r="J719" s="369"/>
      <c r="L719" s="367"/>
    </row>
    <row r="720">
      <c r="H720" s="365"/>
      <c r="I720" s="366"/>
      <c r="J720" s="369"/>
      <c r="L720" s="367"/>
    </row>
    <row r="721">
      <c r="H721" s="365"/>
      <c r="I721" s="366"/>
      <c r="J721" s="369"/>
      <c r="L721" s="367"/>
    </row>
    <row r="722">
      <c r="H722" s="365"/>
      <c r="I722" s="366"/>
      <c r="J722" s="369"/>
      <c r="L722" s="367"/>
    </row>
    <row r="723">
      <c r="H723" s="365"/>
      <c r="I723" s="366"/>
      <c r="J723" s="369"/>
      <c r="L723" s="367"/>
    </row>
    <row r="724">
      <c r="H724" s="365"/>
      <c r="I724" s="366"/>
      <c r="J724" s="369"/>
      <c r="L724" s="367"/>
    </row>
    <row r="725">
      <c r="H725" s="365"/>
      <c r="I725" s="366"/>
      <c r="J725" s="369"/>
      <c r="L725" s="367"/>
    </row>
    <row r="726">
      <c r="H726" s="365"/>
      <c r="I726" s="366"/>
      <c r="J726" s="369"/>
      <c r="L726" s="367"/>
    </row>
    <row r="727">
      <c r="H727" s="365"/>
      <c r="I727" s="366"/>
      <c r="J727" s="369"/>
      <c r="L727" s="367"/>
    </row>
    <row r="728">
      <c r="H728" s="365"/>
      <c r="I728" s="366"/>
      <c r="J728" s="369"/>
      <c r="L728" s="367"/>
    </row>
    <row r="729">
      <c r="H729" s="365"/>
      <c r="I729" s="366"/>
      <c r="J729" s="369"/>
      <c r="L729" s="367"/>
    </row>
    <row r="730">
      <c r="H730" s="365"/>
      <c r="I730" s="366"/>
      <c r="J730" s="369"/>
      <c r="L730" s="367"/>
    </row>
    <row r="731">
      <c r="H731" s="365"/>
      <c r="I731" s="366"/>
      <c r="J731" s="369"/>
      <c r="L731" s="367"/>
    </row>
    <row r="732">
      <c r="H732" s="365"/>
      <c r="I732" s="366"/>
      <c r="J732" s="369"/>
      <c r="L732" s="367"/>
    </row>
    <row r="733">
      <c r="H733" s="365"/>
      <c r="I733" s="366"/>
      <c r="J733" s="369"/>
      <c r="L733" s="367"/>
    </row>
    <row r="734">
      <c r="H734" s="365"/>
      <c r="I734" s="366"/>
      <c r="J734" s="369"/>
      <c r="L734" s="367"/>
    </row>
    <row r="735">
      <c r="H735" s="365"/>
      <c r="I735" s="366"/>
      <c r="J735" s="369"/>
      <c r="L735" s="367"/>
    </row>
    <row r="736">
      <c r="H736" s="365"/>
      <c r="I736" s="366"/>
      <c r="J736" s="369"/>
      <c r="L736" s="367"/>
    </row>
    <row r="737">
      <c r="H737" s="365"/>
      <c r="I737" s="366"/>
      <c r="J737" s="369"/>
      <c r="L737" s="367"/>
    </row>
    <row r="738">
      <c r="H738" s="365"/>
      <c r="I738" s="366"/>
      <c r="J738" s="369"/>
      <c r="L738" s="367"/>
    </row>
    <row r="739">
      <c r="H739" s="365"/>
      <c r="I739" s="366"/>
      <c r="J739" s="369"/>
      <c r="L739" s="367"/>
    </row>
    <row r="740">
      <c r="H740" s="365"/>
      <c r="I740" s="366"/>
      <c r="J740" s="369"/>
      <c r="L740" s="367"/>
    </row>
    <row r="741">
      <c r="H741" s="365"/>
      <c r="I741" s="366"/>
      <c r="J741" s="369"/>
      <c r="L741" s="367"/>
    </row>
    <row r="742">
      <c r="H742" s="365"/>
      <c r="I742" s="366"/>
      <c r="J742" s="369"/>
      <c r="L742" s="367"/>
    </row>
    <row r="743">
      <c r="H743" s="365"/>
      <c r="I743" s="366"/>
      <c r="J743" s="369"/>
      <c r="L743" s="367"/>
    </row>
    <row r="744">
      <c r="H744" s="365"/>
      <c r="I744" s="366"/>
      <c r="J744" s="369"/>
      <c r="L744" s="367"/>
    </row>
    <row r="745">
      <c r="H745" s="365"/>
      <c r="I745" s="366"/>
      <c r="J745" s="369"/>
      <c r="L745" s="367"/>
    </row>
    <row r="746">
      <c r="H746" s="365"/>
      <c r="I746" s="366"/>
      <c r="J746" s="369"/>
      <c r="L746" s="367"/>
    </row>
    <row r="747">
      <c r="H747" s="365"/>
      <c r="I747" s="366"/>
      <c r="J747" s="369"/>
      <c r="L747" s="367"/>
    </row>
    <row r="748">
      <c r="H748" s="365"/>
      <c r="I748" s="366"/>
      <c r="J748" s="369"/>
      <c r="L748" s="367"/>
    </row>
    <row r="749">
      <c r="H749" s="365"/>
      <c r="I749" s="366"/>
      <c r="J749" s="369"/>
      <c r="L749" s="367"/>
    </row>
    <row r="750">
      <c r="H750" s="365"/>
      <c r="I750" s="366"/>
      <c r="J750" s="369"/>
      <c r="L750" s="367"/>
    </row>
    <row r="751">
      <c r="H751" s="365"/>
      <c r="I751" s="366"/>
      <c r="J751" s="369"/>
      <c r="L751" s="367"/>
    </row>
    <row r="752">
      <c r="H752" s="365"/>
      <c r="I752" s="366"/>
      <c r="J752" s="369"/>
      <c r="L752" s="367"/>
    </row>
    <row r="753">
      <c r="H753" s="365"/>
      <c r="I753" s="366"/>
      <c r="J753" s="369"/>
      <c r="L753" s="367"/>
    </row>
    <row r="754">
      <c r="H754" s="365"/>
      <c r="I754" s="366"/>
      <c r="J754" s="369"/>
      <c r="L754" s="367"/>
    </row>
    <row r="755">
      <c r="H755" s="365"/>
      <c r="I755" s="366"/>
      <c r="J755" s="369"/>
      <c r="L755" s="367"/>
    </row>
    <row r="756">
      <c r="H756" s="365"/>
      <c r="I756" s="366"/>
      <c r="J756" s="369"/>
      <c r="L756" s="367"/>
    </row>
    <row r="757">
      <c r="H757" s="365"/>
      <c r="I757" s="366"/>
      <c r="J757" s="369"/>
      <c r="L757" s="367"/>
    </row>
    <row r="758">
      <c r="H758" s="365"/>
      <c r="I758" s="366"/>
      <c r="J758" s="369"/>
      <c r="L758" s="367"/>
    </row>
    <row r="759">
      <c r="H759" s="365"/>
      <c r="I759" s="366"/>
      <c r="J759" s="369"/>
      <c r="L759" s="367"/>
    </row>
    <row r="760">
      <c r="H760" s="365"/>
      <c r="I760" s="366"/>
      <c r="J760" s="369"/>
      <c r="L760" s="367"/>
    </row>
    <row r="761">
      <c r="H761" s="365"/>
      <c r="I761" s="366"/>
      <c r="J761" s="369"/>
      <c r="L761" s="367"/>
    </row>
    <row r="762">
      <c r="H762" s="365"/>
      <c r="I762" s="366"/>
      <c r="J762" s="369"/>
      <c r="L762" s="367"/>
    </row>
    <row r="763">
      <c r="H763" s="365"/>
      <c r="I763" s="366"/>
      <c r="J763" s="369"/>
      <c r="L763" s="367"/>
    </row>
    <row r="764">
      <c r="H764" s="365"/>
      <c r="I764" s="366"/>
      <c r="J764" s="369"/>
      <c r="L764" s="367"/>
    </row>
    <row r="765">
      <c r="H765" s="365"/>
      <c r="I765" s="366"/>
      <c r="J765" s="369"/>
      <c r="L765" s="367"/>
    </row>
    <row r="766">
      <c r="H766" s="365"/>
      <c r="I766" s="366"/>
      <c r="J766" s="369"/>
      <c r="L766" s="367"/>
    </row>
    <row r="767">
      <c r="H767" s="365"/>
      <c r="I767" s="366"/>
      <c r="J767" s="369"/>
      <c r="L767" s="367"/>
    </row>
    <row r="768">
      <c r="H768" s="365"/>
      <c r="I768" s="366"/>
      <c r="J768" s="369"/>
      <c r="L768" s="367"/>
    </row>
    <row r="769">
      <c r="H769" s="365"/>
      <c r="I769" s="366"/>
      <c r="J769" s="369"/>
      <c r="L769" s="367"/>
    </row>
    <row r="770">
      <c r="H770" s="365"/>
      <c r="I770" s="366"/>
      <c r="J770" s="369"/>
      <c r="L770" s="367"/>
    </row>
    <row r="771">
      <c r="H771" s="365"/>
      <c r="I771" s="366"/>
      <c r="J771" s="369"/>
      <c r="L771" s="367"/>
    </row>
    <row r="772">
      <c r="H772" s="365"/>
      <c r="I772" s="366"/>
      <c r="J772" s="369"/>
      <c r="L772" s="367"/>
    </row>
    <row r="773">
      <c r="H773" s="365"/>
      <c r="I773" s="366"/>
      <c r="J773" s="369"/>
      <c r="L773" s="367"/>
    </row>
    <row r="774">
      <c r="H774" s="365"/>
      <c r="I774" s="366"/>
      <c r="J774" s="369"/>
      <c r="L774" s="367"/>
    </row>
    <row r="775">
      <c r="H775" s="365"/>
      <c r="I775" s="366"/>
      <c r="J775" s="369"/>
      <c r="L775" s="367"/>
    </row>
    <row r="776">
      <c r="H776" s="365"/>
      <c r="I776" s="366"/>
      <c r="J776" s="369"/>
      <c r="L776" s="367"/>
    </row>
    <row r="777">
      <c r="H777" s="365"/>
      <c r="I777" s="366"/>
      <c r="J777" s="369"/>
      <c r="L777" s="367"/>
    </row>
    <row r="778">
      <c r="H778" s="365"/>
      <c r="I778" s="366"/>
      <c r="J778" s="369"/>
      <c r="L778" s="367"/>
    </row>
    <row r="779">
      <c r="H779" s="365"/>
      <c r="I779" s="366"/>
      <c r="J779" s="369"/>
      <c r="L779" s="367"/>
    </row>
    <row r="780">
      <c r="H780" s="365"/>
      <c r="I780" s="366"/>
      <c r="J780" s="369"/>
      <c r="L780" s="367"/>
    </row>
    <row r="781">
      <c r="H781" s="365"/>
      <c r="I781" s="366"/>
      <c r="J781" s="369"/>
      <c r="L781" s="367"/>
    </row>
    <row r="782">
      <c r="H782" s="365"/>
      <c r="I782" s="366"/>
      <c r="J782" s="369"/>
      <c r="L782" s="367"/>
    </row>
    <row r="783">
      <c r="H783" s="365"/>
      <c r="I783" s="366"/>
      <c r="J783" s="369"/>
      <c r="L783" s="367"/>
    </row>
    <row r="784">
      <c r="H784" s="365"/>
      <c r="I784" s="366"/>
      <c r="J784" s="369"/>
      <c r="L784" s="367"/>
    </row>
    <row r="785">
      <c r="H785" s="365"/>
      <c r="I785" s="366"/>
      <c r="J785" s="369"/>
      <c r="L785" s="367"/>
    </row>
    <row r="786">
      <c r="H786" s="365"/>
      <c r="I786" s="366"/>
      <c r="J786" s="369"/>
      <c r="L786" s="367"/>
    </row>
    <row r="787">
      <c r="H787" s="365"/>
      <c r="I787" s="366"/>
      <c r="J787" s="369"/>
      <c r="L787" s="367"/>
    </row>
    <row r="788">
      <c r="H788" s="365"/>
      <c r="I788" s="366"/>
      <c r="J788" s="369"/>
      <c r="L788" s="367"/>
    </row>
    <row r="789">
      <c r="H789" s="365"/>
      <c r="I789" s="366"/>
      <c r="J789" s="369"/>
      <c r="L789" s="367"/>
    </row>
    <row r="790">
      <c r="H790" s="365"/>
      <c r="I790" s="366"/>
      <c r="J790" s="369"/>
      <c r="L790" s="367"/>
    </row>
    <row r="791">
      <c r="H791" s="365"/>
      <c r="I791" s="366"/>
      <c r="J791" s="369"/>
      <c r="L791" s="367"/>
    </row>
    <row r="792">
      <c r="H792" s="365"/>
      <c r="I792" s="366"/>
      <c r="J792" s="369"/>
      <c r="L792" s="367"/>
    </row>
    <row r="793">
      <c r="H793" s="365"/>
      <c r="I793" s="366"/>
      <c r="J793" s="369"/>
      <c r="L793" s="367"/>
    </row>
    <row r="794">
      <c r="H794" s="365"/>
      <c r="I794" s="366"/>
      <c r="J794" s="369"/>
      <c r="L794" s="367"/>
    </row>
    <row r="795">
      <c r="H795" s="365"/>
      <c r="I795" s="366"/>
      <c r="J795" s="369"/>
      <c r="L795" s="367"/>
    </row>
    <row r="796">
      <c r="H796" s="365"/>
      <c r="I796" s="366"/>
      <c r="J796" s="369"/>
      <c r="L796" s="367"/>
    </row>
    <row r="797">
      <c r="H797" s="365"/>
      <c r="I797" s="366"/>
      <c r="J797" s="369"/>
      <c r="L797" s="367"/>
    </row>
    <row r="798">
      <c r="H798" s="365"/>
      <c r="I798" s="366"/>
      <c r="J798" s="369"/>
      <c r="L798" s="367"/>
    </row>
    <row r="799">
      <c r="H799" s="365"/>
      <c r="I799" s="366"/>
      <c r="J799" s="369"/>
      <c r="L799" s="367"/>
    </row>
    <row r="800">
      <c r="H800" s="365"/>
      <c r="I800" s="366"/>
      <c r="J800" s="369"/>
      <c r="L800" s="367"/>
    </row>
    <row r="801">
      <c r="H801" s="365"/>
      <c r="I801" s="366"/>
      <c r="J801" s="369"/>
      <c r="L801" s="367"/>
    </row>
    <row r="802">
      <c r="H802" s="365"/>
      <c r="I802" s="366"/>
      <c r="J802" s="369"/>
      <c r="L802" s="367"/>
    </row>
    <row r="803">
      <c r="H803" s="365"/>
      <c r="I803" s="366"/>
      <c r="J803" s="369"/>
      <c r="L803" s="367"/>
    </row>
    <row r="804">
      <c r="H804" s="365"/>
      <c r="I804" s="366"/>
      <c r="J804" s="369"/>
      <c r="L804" s="367"/>
    </row>
    <row r="805">
      <c r="H805" s="365"/>
      <c r="I805" s="366"/>
      <c r="J805" s="369"/>
      <c r="L805" s="367"/>
    </row>
    <row r="806">
      <c r="H806" s="365"/>
      <c r="I806" s="366"/>
      <c r="J806" s="369"/>
      <c r="L806" s="367"/>
    </row>
    <row r="807">
      <c r="H807" s="365"/>
      <c r="I807" s="366"/>
      <c r="J807" s="369"/>
      <c r="L807" s="367"/>
    </row>
    <row r="808">
      <c r="H808" s="365"/>
      <c r="I808" s="366"/>
      <c r="J808" s="369"/>
      <c r="L808" s="367"/>
    </row>
    <row r="809">
      <c r="H809" s="365"/>
      <c r="I809" s="366"/>
      <c r="J809" s="369"/>
      <c r="L809" s="367"/>
    </row>
    <row r="810">
      <c r="H810" s="365"/>
      <c r="I810" s="366"/>
      <c r="J810" s="369"/>
      <c r="L810" s="367"/>
    </row>
    <row r="811">
      <c r="H811" s="365"/>
      <c r="I811" s="366"/>
      <c r="J811" s="369"/>
      <c r="L811" s="367"/>
    </row>
    <row r="812">
      <c r="H812" s="365"/>
      <c r="I812" s="366"/>
      <c r="J812" s="369"/>
      <c r="L812" s="367"/>
    </row>
    <row r="813">
      <c r="H813" s="365"/>
      <c r="I813" s="366"/>
      <c r="J813" s="369"/>
      <c r="L813" s="367"/>
    </row>
    <row r="814">
      <c r="H814" s="365"/>
      <c r="I814" s="366"/>
      <c r="J814" s="369"/>
      <c r="L814" s="367"/>
    </row>
    <row r="815">
      <c r="H815" s="365"/>
      <c r="I815" s="366"/>
      <c r="J815" s="369"/>
      <c r="L815" s="367"/>
    </row>
    <row r="816">
      <c r="H816" s="365"/>
      <c r="I816" s="366"/>
      <c r="J816" s="369"/>
      <c r="L816" s="367"/>
    </row>
    <row r="817">
      <c r="H817" s="365"/>
      <c r="I817" s="366"/>
      <c r="J817" s="369"/>
      <c r="L817" s="367"/>
    </row>
    <row r="818">
      <c r="H818" s="365"/>
      <c r="I818" s="366"/>
      <c r="J818" s="369"/>
      <c r="L818" s="367"/>
    </row>
    <row r="819">
      <c r="H819" s="365"/>
      <c r="I819" s="366"/>
      <c r="J819" s="369"/>
      <c r="L819" s="367"/>
    </row>
    <row r="820">
      <c r="H820" s="365"/>
      <c r="I820" s="366"/>
      <c r="J820" s="369"/>
      <c r="L820" s="367"/>
    </row>
    <row r="821">
      <c r="H821" s="365"/>
      <c r="I821" s="366"/>
      <c r="J821" s="369"/>
      <c r="L821" s="367"/>
    </row>
    <row r="822">
      <c r="H822" s="365"/>
      <c r="I822" s="366"/>
      <c r="J822" s="369"/>
      <c r="L822" s="367"/>
    </row>
    <row r="823">
      <c r="H823" s="365"/>
      <c r="I823" s="366"/>
      <c r="J823" s="369"/>
      <c r="L823" s="367"/>
    </row>
    <row r="824">
      <c r="H824" s="365"/>
      <c r="I824" s="366"/>
      <c r="J824" s="369"/>
      <c r="L824" s="367"/>
    </row>
    <row r="825">
      <c r="H825" s="365"/>
      <c r="I825" s="366"/>
      <c r="J825" s="369"/>
      <c r="L825" s="367"/>
    </row>
    <row r="826">
      <c r="H826" s="365"/>
      <c r="I826" s="366"/>
      <c r="J826" s="369"/>
      <c r="L826" s="367"/>
    </row>
    <row r="827">
      <c r="H827" s="365"/>
      <c r="I827" s="366"/>
      <c r="J827" s="369"/>
      <c r="L827" s="367"/>
    </row>
    <row r="828">
      <c r="H828" s="365"/>
      <c r="I828" s="366"/>
      <c r="J828" s="369"/>
      <c r="L828" s="367"/>
    </row>
    <row r="829">
      <c r="H829" s="365"/>
      <c r="I829" s="366"/>
      <c r="J829" s="369"/>
      <c r="L829" s="367"/>
    </row>
    <row r="830">
      <c r="H830" s="365"/>
      <c r="I830" s="366"/>
      <c r="J830" s="369"/>
      <c r="L830" s="367"/>
    </row>
    <row r="831">
      <c r="H831" s="365"/>
      <c r="I831" s="366"/>
      <c r="J831" s="369"/>
      <c r="L831" s="367"/>
    </row>
    <row r="832">
      <c r="H832" s="365"/>
      <c r="I832" s="366"/>
      <c r="J832" s="369"/>
      <c r="L832" s="367"/>
    </row>
    <row r="833">
      <c r="H833" s="365"/>
      <c r="I833" s="366"/>
      <c r="J833" s="369"/>
      <c r="L833" s="367"/>
    </row>
    <row r="834">
      <c r="H834" s="365"/>
      <c r="I834" s="366"/>
      <c r="J834" s="369"/>
      <c r="L834" s="367"/>
    </row>
    <row r="835">
      <c r="H835" s="365"/>
      <c r="I835" s="366"/>
      <c r="J835" s="369"/>
      <c r="L835" s="367"/>
    </row>
    <row r="836">
      <c r="H836" s="365"/>
      <c r="I836" s="366"/>
      <c r="J836" s="369"/>
      <c r="L836" s="367"/>
    </row>
    <row r="837">
      <c r="H837" s="365"/>
      <c r="I837" s="366"/>
      <c r="J837" s="369"/>
      <c r="L837" s="367"/>
    </row>
    <row r="838">
      <c r="H838" s="365"/>
      <c r="I838" s="366"/>
      <c r="J838" s="369"/>
      <c r="L838" s="367"/>
    </row>
    <row r="839">
      <c r="H839" s="365"/>
      <c r="I839" s="366"/>
      <c r="J839" s="369"/>
      <c r="L839" s="367"/>
    </row>
    <row r="840">
      <c r="H840" s="365"/>
      <c r="I840" s="366"/>
      <c r="J840" s="369"/>
      <c r="L840" s="367"/>
    </row>
    <row r="841">
      <c r="H841" s="365"/>
      <c r="I841" s="366"/>
      <c r="J841" s="369"/>
      <c r="L841" s="367"/>
    </row>
    <row r="842">
      <c r="H842" s="365"/>
      <c r="I842" s="366"/>
      <c r="J842" s="369"/>
      <c r="L842" s="367"/>
    </row>
    <row r="843">
      <c r="H843" s="365"/>
      <c r="I843" s="366"/>
      <c r="J843" s="369"/>
      <c r="L843" s="367"/>
    </row>
    <row r="844">
      <c r="H844" s="365"/>
      <c r="I844" s="366"/>
      <c r="J844" s="369"/>
      <c r="L844" s="367"/>
    </row>
    <row r="845">
      <c r="H845" s="365"/>
      <c r="I845" s="366"/>
      <c r="J845" s="369"/>
      <c r="L845" s="367"/>
    </row>
    <row r="846">
      <c r="H846" s="365"/>
      <c r="I846" s="366"/>
      <c r="J846" s="369"/>
      <c r="L846" s="367"/>
    </row>
    <row r="847">
      <c r="H847" s="365"/>
      <c r="I847" s="366"/>
      <c r="J847" s="369"/>
      <c r="L847" s="367"/>
    </row>
    <row r="848">
      <c r="H848" s="365"/>
      <c r="I848" s="366"/>
      <c r="J848" s="369"/>
      <c r="L848" s="367"/>
    </row>
    <row r="849">
      <c r="H849" s="365"/>
      <c r="I849" s="366"/>
      <c r="J849" s="369"/>
      <c r="L849" s="367"/>
    </row>
    <row r="850">
      <c r="H850" s="365"/>
      <c r="I850" s="366"/>
      <c r="J850" s="369"/>
      <c r="L850" s="367"/>
    </row>
    <row r="851">
      <c r="H851" s="365"/>
      <c r="I851" s="366"/>
      <c r="J851" s="369"/>
      <c r="L851" s="367"/>
    </row>
    <row r="852">
      <c r="H852" s="365"/>
      <c r="I852" s="366"/>
      <c r="J852" s="369"/>
      <c r="L852" s="367"/>
    </row>
    <row r="853">
      <c r="H853" s="365"/>
      <c r="I853" s="366"/>
      <c r="J853" s="369"/>
      <c r="L853" s="367"/>
    </row>
    <row r="854">
      <c r="H854" s="365"/>
      <c r="I854" s="366"/>
      <c r="J854" s="369"/>
      <c r="L854" s="367"/>
    </row>
    <row r="855">
      <c r="H855" s="365"/>
      <c r="I855" s="366"/>
      <c r="J855" s="369"/>
      <c r="L855" s="367"/>
    </row>
    <row r="856">
      <c r="H856" s="365"/>
      <c r="I856" s="366"/>
      <c r="J856" s="369"/>
      <c r="L856" s="367"/>
    </row>
    <row r="857">
      <c r="H857" s="365"/>
      <c r="I857" s="366"/>
      <c r="J857" s="369"/>
      <c r="L857" s="367"/>
    </row>
    <row r="858">
      <c r="H858" s="365"/>
      <c r="I858" s="366"/>
      <c r="J858" s="369"/>
      <c r="L858" s="367"/>
    </row>
    <row r="859">
      <c r="H859" s="365"/>
      <c r="I859" s="366"/>
      <c r="J859" s="369"/>
      <c r="L859" s="367"/>
    </row>
    <row r="860">
      <c r="H860" s="365"/>
      <c r="I860" s="366"/>
      <c r="J860" s="369"/>
      <c r="L860" s="367"/>
    </row>
    <row r="861">
      <c r="H861" s="365"/>
      <c r="I861" s="366"/>
      <c r="J861" s="369"/>
      <c r="L861" s="367"/>
    </row>
    <row r="862">
      <c r="H862" s="365"/>
      <c r="I862" s="366"/>
      <c r="J862" s="369"/>
      <c r="L862" s="367"/>
    </row>
    <row r="863">
      <c r="H863" s="365"/>
      <c r="I863" s="366"/>
      <c r="J863" s="369"/>
      <c r="L863" s="367"/>
    </row>
    <row r="864">
      <c r="H864" s="365"/>
      <c r="I864" s="366"/>
      <c r="J864" s="369"/>
      <c r="L864" s="367"/>
    </row>
    <row r="865">
      <c r="H865" s="365"/>
      <c r="I865" s="366"/>
      <c r="J865" s="369"/>
      <c r="L865" s="367"/>
    </row>
    <row r="866">
      <c r="H866" s="365"/>
      <c r="I866" s="366"/>
      <c r="J866" s="369"/>
      <c r="L866" s="367"/>
    </row>
    <row r="867">
      <c r="H867" s="365"/>
      <c r="I867" s="366"/>
      <c r="J867" s="369"/>
      <c r="L867" s="367"/>
    </row>
    <row r="868">
      <c r="H868" s="365"/>
      <c r="I868" s="366"/>
      <c r="J868" s="369"/>
      <c r="L868" s="367"/>
    </row>
    <row r="869">
      <c r="H869" s="365"/>
      <c r="I869" s="366"/>
      <c r="J869" s="369"/>
      <c r="L869" s="367"/>
    </row>
    <row r="870">
      <c r="H870" s="365"/>
      <c r="I870" s="366"/>
      <c r="J870" s="369"/>
      <c r="L870" s="367"/>
    </row>
    <row r="871">
      <c r="H871" s="365"/>
      <c r="I871" s="366"/>
      <c r="J871" s="369"/>
      <c r="L871" s="367"/>
    </row>
    <row r="872">
      <c r="H872" s="365"/>
      <c r="I872" s="366"/>
      <c r="J872" s="369"/>
      <c r="L872" s="367"/>
    </row>
    <row r="873">
      <c r="H873" s="365"/>
      <c r="I873" s="366"/>
      <c r="J873" s="369"/>
      <c r="L873" s="367"/>
    </row>
    <row r="874">
      <c r="H874" s="365"/>
      <c r="I874" s="366"/>
      <c r="J874" s="369"/>
      <c r="L874" s="367"/>
    </row>
    <row r="875">
      <c r="H875" s="365"/>
      <c r="I875" s="366"/>
      <c r="J875" s="369"/>
      <c r="L875" s="367"/>
    </row>
    <row r="876">
      <c r="H876" s="365"/>
      <c r="I876" s="366"/>
      <c r="J876" s="369"/>
      <c r="L876" s="367"/>
    </row>
    <row r="877">
      <c r="H877" s="365"/>
      <c r="I877" s="366"/>
      <c r="J877" s="369"/>
      <c r="L877" s="367"/>
    </row>
    <row r="878">
      <c r="H878" s="365"/>
      <c r="I878" s="366"/>
      <c r="J878" s="369"/>
      <c r="L878" s="367"/>
    </row>
    <row r="879">
      <c r="H879" s="365"/>
      <c r="I879" s="366"/>
      <c r="J879" s="369"/>
      <c r="L879" s="367"/>
    </row>
    <row r="880">
      <c r="H880" s="365"/>
      <c r="I880" s="366"/>
      <c r="J880" s="369"/>
      <c r="L880" s="367"/>
    </row>
    <row r="881">
      <c r="H881" s="365"/>
      <c r="I881" s="366"/>
      <c r="J881" s="369"/>
      <c r="L881" s="367"/>
    </row>
    <row r="882">
      <c r="H882" s="365"/>
      <c r="I882" s="366"/>
      <c r="J882" s="369"/>
      <c r="L882" s="367"/>
    </row>
    <row r="883">
      <c r="H883" s="365"/>
      <c r="I883" s="366"/>
      <c r="J883" s="369"/>
      <c r="L883" s="367"/>
    </row>
    <row r="884">
      <c r="H884" s="365"/>
      <c r="I884" s="366"/>
      <c r="J884" s="369"/>
      <c r="L884" s="367"/>
    </row>
    <row r="885">
      <c r="H885" s="365"/>
      <c r="I885" s="366"/>
      <c r="J885" s="369"/>
      <c r="L885" s="367"/>
    </row>
    <row r="886">
      <c r="H886" s="365"/>
      <c r="I886" s="366"/>
      <c r="J886" s="369"/>
      <c r="L886" s="367"/>
    </row>
    <row r="887">
      <c r="H887" s="365"/>
      <c r="I887" s="366"/>
      <c r="J887" s="369"/>
      <c r="L887" s="367"/>
    </row>
    <row r="888">
      <c r="H888" s="365"/>
      <c r="I888" s="366"/>
      <c r="J888" s="369"/>
      <c r="L888" s="367"/>
    </row>
    <row r="889">
      <c r="H889" s="365"/>
      <c r="I889" s="366"/>
      <c r="J889" s="369"/>
      <c r="L889" s="367"/>
    </row>
    <row r="890">
      <c r="H890" s="365"/>
      <c r="I890" s="366"/>
      <c r="J890" s="369"/>
      <c r="L890" s="367"/>
    </row>
    <row r="891">
      <c r="H891" s="365"/>
      <c r="I891" s="366"/>
      <c r="J891" s="369"/>
      <c r="L891" s="367"/>
    </row>
    <row r="892">
      <c r="H892" s="365"/>
      <c r="I892" s="366"/>
      <c r="J892" s="369"/>
      <c r="L892" s="367"/>
    </row>
    <row r="893">
      <c r="H893" s="365"/>
      <c r="I893" s="366"/>
      <c r="J893" s="369"/>
      <c r="L893" s="367"/>
    </row>
    <row r="894">
      <c r="H894" s="365"/>
      <c r="I894" s="366"/>
      <c r="J894" s="369"/>
      <c r="L894" s="367"/>
    </row>
    <row r="895">
      <c r="H895" s="365"/>
      <c r="I895" s="366"/>
      <c r="J895" s="369"/>
      <c r="L895" s="367"/>
    </row>
    <row r="896">
      <c r="H896" s="365"/>
      <c r="I896" s="366"/>
      <c r="J896" s="369"/>
      <c r="L896" s="367"/>
    </row>
    <row r="897">
      <c r="H897" s="365"/>
      <c r="I897" s="366"/>
      <c r="J897" s="369"/>
      <c r="L897" s="367"/>
    </row>
    <row r="898">
      <c r="H898" s="365"/>
      <c r="I898" s="366"/>
      <c r="J898" s="369"/>
      <c r="L898" s="367"/>
    </row>
    <row r="899">
      <c r="H899" s="365"/>
      <c r="I899" s="366"/>
      <c r="J899" s="369"/>
      <c r="L899" s="367"/>
    </row>
    <row r="900">
      <c r="H900" s="365"/>
      <c r="I900" s="366"/>
      <c r="J900" s="369"/>
      <c r="L900" s="367"/>
    </row>
    <row r="901">
      <c r="H901" s="365"/>
      <c r="I901" s="366"/>
      <c r="J901" s="369"/>
      <c r="L901" s="367"/>
    </row>
    <row r="902">
      <c r="H902" s="365"/>
      <c r="I902" s="366"/>
      <c r="J902" s="369"/>
      <c r="L902" s="367"/>
    </row>
    <row r="903">
      <c r="H903" s="365"/>
      <c r="I903" s="366"/>
      <c r="J903" s="369"/>
      <c r="L903" s="367"/>
    </row>
    <row r="904">
      <c r="H904" s="365"/>
      <c r="I904" s="366"/>
      <c r="J904" s="369"/>
      <c r="L904" s="367"/>
    </row>
    <row r="905">
      <c r="H905" s="365"/>
      <c r="I905" s="366"/>
      <c r="J905" s="369"/>
      <c r="L905" s="367"/>
    </row>
    <row r="906">
      <c r="H906" s="365"/>
      <c r="I906" s="366"/>
      <c r="J906" s="369"/>
      <c r="L906" s="367"/>
    </row>
    <row r="907">
      <c r="H907" s="365"/>
      <c r="I907" s="366"/>
      <c r="J907" s="369"/>
      <c r="L907" s="367"/>
    </row>
    <row r="908">
      <c r="H908" s="365"/>
      <c r="I908" s="366"/>
      <c r="J908" s="369"/>
      <c r="L908" s="367"/>
    </row>
    <row r="909">
      <c r="H909" s="365"/>
      <c r="I909" s="366"/>
      <c r="J909" s="369"/>
      <c r="L909" s="367"/>
    </row>
    <row r="910">
      <c r="H910" s="365"/>
      <c r="I910" s="366"/>
      <c r="J910" s="369"/>
      <c r="L910" s="367"/>
    </row>
    <row r="911">
      <c r="H911" s="365"/>
      <c r="I911" s="366"/>
      <c r="J911" s="369"/>
      <c r="L911" s="367"/>
    </row>
    <row r="912">
      <c r="H912" s="365"/>
      <c r="I912" s="366"/>
      <c r="J912" s="369"/>
      <c r="L912" s="367"/>
    </row>
    <row r="913">
      <c r="H913" s="365"/>
      <c r="I913" s="366"/>
      <c r="J913" s="369"/>
      <c r="L913" s="367"/>
    </row>
    <row r="914">
      <c r="H914" s="365"/>
      <c r="I914" s="366"/>
      <c r="J914" s="369"/>
      <c r="L914" s="367"/>
    </row>
    <row r="915">
      <c r="H915" s="365"/>
      <c r="I915" s="366"/>
      <c r="J915" s="369"/>
      <c r="L915" s="367"/>
    </row>
    <row r="916">
      <c r="H916" s="365"/>
      <c r="I916" s="366"/>
      <c r="J916" s="369"/>
      <c r="L916" s="367"/>
    </row>
    <row r="917">
      <c r="H917" s="365"/>
      <c r="I917" s="366"/>
      <c r="J917" s="369"/>
      <c r="L917" s="367"/>
    </row>
    <row r="918">
      <c r="H918" s="365"/>
      <c r="I918" s="366"/>
      <c r="J918" s="369"/>
      <c r="L918" s="367"/>
    </row>
    <row r="919">
      <c r="H919" s="365"/>
      <c r="I919" s="366"/>
      <c r="J919" s="369"/>
      <c r="L919" s="367"/>
    </row>
    <row r="920">
      <c r="H920" s="365"/>
      <c r="I920" s="366"/>
      <c r="J920" s="369"/>
      <c r="L920" s="367"/>
    </row>
    <row r="921">
      <c r="H921" s="365"/>
      <c r="I921" s="366"/>
      <c r="J921" s="369"/>
      <c r="L921" s="367"/>
    </row>
    <row r="922">
      <c r="H922" s="365"/>
      <c r="I922" s="366"/>
      <c r="J922" s="369"/>
      <c r="L922" s="367"/>
    </row>
    <row r="923">
      <c r="H923" s="365"/>
      <c r="I923" s="366"/>
      <c r="J923" s="369"/>
      <c r="L923" s="367"/>
    </row>
    <row r="924">
      <c r="H924" s="365"/>
      <c r="I924" s="366"/>
      <c r="J924" s="369"/>
      <c r="L924" s="367"/>
    </row>
    <row r="925">
      <c r="H925" s="365"/>
      <c r="I925" s="366"/>
      <c r="J925" s="369"/>
      <c r="L925" s="367"/>
    </row>
    <row r="926">
      <c r="H926" s="365"/>
      <c r="I926" s="366"/>
      <c r="J926" s="369"/>
      <c r="L926" s="367"/>
    </row>
    <row r="927">
      <c r="H927" s="365"/>
      <c r="I927" s="366"/>
      <c r="J927" s="369"/>
      <c r="L927" s="367"/>
    </row>
    <row r="928">
      <c r="H928" s="365"/>
      <c r="I928" s="366"/>
      <c r="J928" s="369"/>
      <c r="L928" s="367"/>
    </row>
    <row r="929">
      <c r="H929" s="365"/>
      <c r="I929" s="366"/>
      <c r="J929" s="369"/>
      <c r="L929" s="367"/>
    </row>
    <row r="930">
      <c r="H930" s="365"/>
      <c r="I930" s="366"/>
      <c r="J930" s="369"/>
      <c r="L930" s="367"/>
    </row>
    <row r="931">
      <c r="H931" s="365"/>
      <c r="I931" s="366"/>
      <c r="J931" s="369"/>
      <c r="L931" s="367"/>
    </row>
    <row r="932">
      <c r="H932" s="365"/>
      <c r="I932" s="366"/>
      <c r="J932" s="369"/>
      <c r="L932" s="367"/>
    </row>
    <row r="933">
      <c r="H933" s="365"/>
      <c r="I933" s="366"/>
      <c r="J933" s="369"/>
      <c r="L933" s="367"/>
    </row>
    <row r="934">
      <c r="H934" s="365"/>
      <c r="I934" s="366"/>
      <c r="J934" s="369"/>
      <c r="L934" s="367"/>
    </row>
    <row r="935">
      <c r="H935" s="365"/>
      <c r="I935" s="366"/>
      <c r="J935" s="369"/>
      <c r="L935" s="367"/>
    </row>
    <row r="936">
      <c r="H936" s="365"/>
      <c r="I936" s="366"/>
      <c r="J936" s="369"/>
      <c r="L936" s="367"/>
    </row>
    <row r="937">
      <c r="H937" s="365"/>
      <c r="I937" s="366"/>
      <c r="J937" s="369"/>
      <c r="L937" s="367"/>
    </row>
    <row r="938">
      <c r="H938" s="365"/>
      <c r="I938" s="366"/>
      <c r="J938" s="369"/>
      <c r="L938" s="367"/>
    </row>
    <row r="939">
      <c r="H939" s="365"/>
      <c r="I939" s="366"/>
      <c r="J939" s="369"/>
      <c r="L939" s="367"/>
    </row>
    <row r="940">
      <c r="H940" s="365"/>
      <c r="I940" s="366"/>
      <c r="J940" s="369"/>
      <c r="L940" s="367"/>
    </row>
    <row r="941">
      <c r="H941" s="365"/>
      <c r="I941" s="366"/>
      <c r="J941" s="369"/>
      <c r="L941" s="367"/>
    </row>
    <row r="942">
      <c r="H942" s="365"/>
      <c r="I942" s="366"/>
      <c r="J942" s="369"/>
      <c r="L942" s="367"/>
    </row>
    <row r="943">
      <c r="H943" s="365"/>
      <c r="I943" s="366"/>
      <c r="J943" s="369"/>
      <c r="L943" s="367"/>
    </row>
    <row r="944">
      <c r="H944" s="365"/>
      <c r="I944" s="366"/>
      <c r="J944" s="369"/>
      <c r="L944" s="367"/>
    </row>
    <row r="945">
      <c r="H945" s="365"/>
      <c r="I945" s="366"/>
      <c r="J945" s="369"/>
      <c r="L945" s="367"/>
    </row>
    <row r="946">
      <c r="H946" s="365"/>
      <c r="I946" s="366"/>
      <c r="J946" s="369"/>
      <c r="L946" s="367"/>
    </row>
    <row r="947">
      <c r="H947" s="365"/>
      <c r="I947" s="366"/>
      <c r="J947" s="369"/>
      <c r="L947" s="367"/>
    </row>
    <row r="948">
      <c r="H948" s="365"/>
      <c r="I948" s="366"/>
      <c r="J948" s="369"/>
      <c r="L948" s="367"/>
    </row>
    <row r="949">
      <c r="H949" s="365"/>
      <c r="I949" s="366"/>
      <c r="J949" s="369"/>
      <c r="L949" s="367"/>
    </row>
    <row r="950">
      <c r="H950" s="365"/>
      <c r="I950" s="366"/>
      <c r="J950" s="369"/>
      <c r="L950" s="367"/>
    </row>
    <row r="951">
      <c r="H951" s="365"/>
      <c r="I951" s="366"/>
      <c r="J951" s="369"/>
      <c r="L951" s="367"/>
    </row>
    <row r="952">
      <c r="H952" s="365"/>
      <c r="I952" s="366"/>
      <c r="J952" s="369"/>
      <c r="L952" s="367"/>
    </row>
    <row r="953">
      <c r="H953" s="365"/>
      <c r="I953" s="366"/>
      <c r="J953" s="369"/>
      <c r="L953" s="367"/>
    </row>
    <row r="954">
      <c r="H954" s="365"/>
      <c r="I954" s="366"/>
      <c r="J954" s="369"/>
      <c r="L954" s="367"/>
    </row>
    <row r="955">
      <c r="H955" s="365"/>
      <c r="I955" s="366"/>
      <c r="J955" s="369"/>
      <c r="L955" s="367"/>
    </row>
    <row r="956">
      <c r="H956" s="365"/>
      <c r="I956" s="366"/>
      <c r="J956" s="369"/>
      <c r="L956" s="367"/>
    </row>
    <row r="957">
      <c r="H957" s="365"/>
      <c r="I957" s="366"/>
      <c r="J957" s="369"/>
      <c r="L957" s="367"/>
    </row>
    <row r="958">
      <c r="H958" s="365"/>
      <c r="I958" s="366"/>
      <c r="J958" s="369"/>
      <c r="L958" s="367"/>
    </row>
    <row r="959">
      <c r="H959" s="365"/>
      <c r="I959" s="366"/>
      <c r="J959" s="369"/>
      <c r="L959" s="367"/>
    </row>
    <row r="960">
      <c r="H960" s="365"/>
      <c r="I960" s="366"/>
      <c r="J960" s="369"/>
      <c r="L960" s="367"/>
    </row>
    <row r="961">
      <c r="H961" s="365"/>
      <c r="I961" s="366"/>
      <c r="J961" s="369"/>
      <c r="L961" s="367"/>
    </row>
    <row r="962">
      <c r="H962" s="365"/>
      <c r="I962" s="366"/>
      <c r="J962" s="369"/>
      <c r="L962" s="367"/>
    </row>
    <row r="963">
      <c r="H963" s="365"/>
      <c r="I963" s="366"/>
      <c r="J963" s="369"/>
      <c r="L963" s="367"/>
    </row>
    <row r="964">
      <c r="H964" s="365"/>
      <c r="I964" s="366"/>
      <c r="J964" s="369"/>
      <c r="L964" s="367"/>
    </row>
    <row r="965">
      <c r="H965" s="365"/>
      <c r="I965" s="366"/>
      <c r="J965" s="369"/>
      <c r="L965" s="367"/>
    </row>
    <row r="966">
      <c r="H966" s="365"/>
      <c r="I966" s="366"/>
      <c r="J966" s="369"/>
      <c r="L966" s="367"/>
    </row>
    <row r="967">
      <c r="H967" s="365"/>
      <c r="I967" s="366"/>
      <c r="J967" s="369"/>
      <c r="L967" s="367"/>
    </row>
    <row r="968">
      <c r="H968" s="365"/>
      <c r="I968" s="366"/>
      <c r="J968" s="369"/>
      <c r="L968" s="367"/>
    </row>
    <row r="969">
      <c r="H969" s="365"/>
      <c r="I969" s="366"/>
      <c r="J969" s="369"/>
      <c r="L969" s="367"/>
    </row>
    <row r="970">
      <c r="H970" s="365"/>
      <c r="I970" s="366"/>
      <c r="J970" s="369"/>
      <c r="L970" s="367"/>
    </row>
    <row r="971">
      <c r="H971" s="365"/>
      <c r="I971" s="366"/>
      <c r="J971" s="369"/>
      <c r="L971" s="367"/>
    </row>
    <row r="972">
      <c r="H972" s="365"/>
      <c r="I972" s="366"/>
      <c r="J972" s="369"/>
      <c r="L972" s="367"/>
    </row>
    <row r="973">
      <c r="H973" s="365"/>
      <c r="I973" s="366"/>
      <c r="J973" s="369"/>
      <c r="L973" s="367"/>
    </row>
    <row r="974">
      <c r="H974" s="365"/>
      <c r="I974" s="366"/>
      <c r="J974" s="369"/>
      <c r="L974" s="367"/>
    </row>
    <row r="975">
      <c r="H975" s="365"/>
      <c r="I975" s="366"/>
      <c r="J975" s="369"/>
      <c r="L975" s="367"/>
    </row>
    <row r="976">
      <c r="H976" s="365"/>
      <c r="I976" s="366"/>
      <c r="J976" s="369"/>
      <c r="L976" s="367"/>
    </row>
    <row r="977">
      <c r="H977" s="365"/>
      <c r="I977" s="366"/>
      <c r="J977" s="369"/>
      <c r="L977" s="367"/>
    </row>
    <row r="978">
      <c r="H978" s="365"/>
      <c r="I978" s="366"/>
      <c r="J978" s="369"/>
      <c r="L978" s="367"/>
    </row>
    <row r="979">
      <c r="H979" s="365"/>
      <c r="I979" s="366"/>
      <c r="J979" s="369"/>
      <c r="L979" s="367"/>
    </row>
    <row r="980">
      <c r="H980" s="365"/>
      <c r="I980" s="366"/>
      <c r="J980" s="369"/>
      <c r="L980" s="367"/>
    </row>
    <row r="981">
      <c r="H981" s="365"/>
      <c r="I981" s="366"/>
      <c r="J981" s="369"/>
      <c r="L981" s="367"/>
    </row>
    <row r="982">
      <c r="H982" s="365"/>
      <c r="I982" s="366"/>
      <c r="J982" s="369"/>
      <c r="L982" s="367"/>
    </row>
    <row r="983">
      <c r="H983" s="365"/>
      <c r="I983" s="366"/>
      <c r="J983" s="369"/>
      <c r="L983" s="367"/>
    </row>
    <row r="984">
      <c r="H984" s="365"/>
      <c r="I984" s="366"/>
      <c r="J984" s="369"/>
      <c r="L984" s="367"/>
    </row>
    <row r="985">
      <c r="H985" s="365"/>
      <c r="I985" s="366"/>
      <c r="J985" s="369"/>
      <c r="L985" s="367"/>
    </row>
    <row r="986">
      <c r="H986" s="365"/>
      <c r="I986" s="366"/>
      <c r="J986" s="369"/>
      <c r="L986" s="367"/>
    </row>
    <row r="987">
      <c r="H987" s="365"/>
      <c r="I987" s="366"/>
      <c r="J987" s="369"/>
      <c r="L987" s="367"/>
    </row>
    <row r="988">
      <c r="H988" s="365"/>
      <c r="I988" s="366"/>
      <c r="J988" s="369"/>
      <c r="L988" s="367"/>
    </row>
    <row r="989">
      <c r="H989" s="365"/>
      <c r="I989" s="366"/>
      <c r="J989" s="369"/>
      <c r="L989" s="367"/>
    </row>
    <row r="990">
      <c r="H990" s="365"/>
      <c r="I990" s="366"/>
      <c r="J990" s="369"/>
      <c r="L990" s="367"/>
    </row>
    <row r="991">
      <c r="H991" s="365"/>
      <c r="I991" s="366"/>
      <c r="J991" s="369"/>
      <c r="L991" s="367"/>
    </row>
    <row r="992">
      <c r="H992" s="365"/>
      <c r="I992" s="366"/>
      <c r="J992" s="369"/>
      <c r="L992" s="367"/>
    </row>
    <row r="993">
      <c r="H993" s="365"/>
      <c r="I993" s="366"/>
      <c r="J993" s="369"/>
      <c r="L993" s="367"/>
    </row>
    <row r="994">
      <c r="H994" s="365"/>
      <c r="I994" s="366"/>
      <c r="J994" s="369"/>
      <c r="L994" s="367"/>
    </row>
    <row r="995">
      <c r="H995" s="365"/>
      <c r="I995" s="366"/>
      <c r="J995" s="369"/>
      <c r="L995" s="367"/>
    </row>
    <row r="996">
      <c r="H996" s="365"/>
      <c r="I996" s="366"/>
      <c r="J996" s="369"/>
      <c r="L996" s="367"/>
    </row>
    <row r="997">
      <c r="H997" s="365"/>
      <c r="I997" s="366"/>
      <c r="J997" s="369"/>
      <c r="L997" s="367"/>
    </row>
    <row r="998">
      <c r="H998" s="365"/>
      <c r="I998" s="366"/>
      <c r="J998" s="369"/>
      <c r="L998" s="367"/>
    </row>
    <row r="999">
      <c r="H999" s="365"/>
      <c r="I999" s="366"/>
      <c r="J999" s="369"/>
      <c r="L999" s="367"/>
    </row>
    <row r="1000">
      <c r="H1000" s="365"/>
      <c r="I1000" s="366"/>
      <c r="J1000" s="369"/>
      <c r="L1000" s="367"/>
    </row>
    <row r="1001">
      <c r="H1001" s="365"/>
      <c r="I1001" s="366"/>
      <c r="J1001" s="369"/>
      <c r="L1001" s="367"/>
    </row>
    <row r="1002">
      <c r="H1002" s="365"/>
      <c r="I1002" s="366"/>
      <c r="J1002" s="369"/>
      <c r="L1002" s="367"/>
    </row>
    <row r="1003">
      <c r="H1003" s="365"/>
      <c r="I1003" s="366"/>
      <c r="J1003" s="369"/>
      <c r="L1003" s="367"/>
    </row>
    <row r="1004">
      <c r="H1004" s="365"/>
      <c r="I1004" s="366"/>
      <c r="J1004" s="369"/>
      <c r="L1004" s="367"/>
    </row>
    <row r="1005">
      <c r="H1005" s="365"/>
      <c r="I1005" s="366"/>
      <c r="J1005" s="369"/>
      <c r="L1005" s="367"/>
    </row>
    <row r="1006">
      <c r="H1006" s="365"/>
      <c r="I1006" s="366"/>
      <c r="J1006" s="369"/>
      <c r="L1006" s="367"/>
    </row>
    <row r="1007">
      <c r="H1007" s="365"/>
      <c r="I1007" s="366"/>
      <c r="J1007" s="369"/>
      <c r="L1007" s="367"/>
    </row>
    <row r="1008">
      <c r="H1008" s="365"/>
      <c r="I1008" s="366"/>
      <c r="J1008" s="369"/>
      <c r="L1008" s="367"/>
    </row>
    <row r="1009">
      <c r="H1009" s="365"/>
      <c r="I1009" s="366"/>
      <c r="J1009" s="369"/>
      <c r="L1009" s="367"/>
    </row>
    <row r="1010">
      <c r="H1010" s="365"/>
      <c r="I1010" s="366"/>
      <c r="J1010" s="369"/>
      <c r="L1010" s="367"/>
    </row>
    <row r="1011">
      <c r="H1011" s="365"/>
      <c r="I1011" s="366"/>
      <c r="J1011" s="369"/>
      <c r="L1011" s="367"/>
    </row>
    <row r="1012">
      <c r="H1012" s="365"/>
      <c r="I1012" s="366"/>
      <c r="J1012" s="369"/>
      <c r="L1012" s="367"/>
    </row>
    <row r="1013">
      <c r="H1013" s="365"/>
      <c r="I1013" s="366"/>
      <c r="J1013" s="369"/>
      <c r="L1013" s="367"/>
    </row>
    <row r="1014">
      <c r="H1014" s="365"/>
      <c r="I1014" s="366"/>
      <c r="J1014" s="369"/>
      <c r="L1014" s="367"/>
    </row>
    <row r="1015">
      <c r="H1015" s="365"/>
      <c r="I1015" s="366"/>
      <c r="J1015" s="369"/>
      <c r="L1015" s="367"/>
    </row>
    <row r="1016">
      <c r="H1016" s="365"/>
      <c r="I1016" s="366"/>
      <c r="J1016" s="369"/>
      <c r="L1016" s="367"/>
    </row>
    <row r="1017">
      <c r="H1017" s="365"/>
      <c r="I1017" s="366"/>
      <c r="J1017" s="369"/>
      <c r="L1017" s="367"/>
    </row>
    <row r="1018">
      <c r="H1018" s="365"/>
      <c r="I1018" s="366"/>
      <c r="J1018" s="369"/>
      <c r="L1018" s="367"/>
    </row>
    <row r="1019">
      <c r="H1019" s="365"/>
      <c r="I1019" s="366"/>
      <c r="J1019" s="369"/>
      <c r="L1019" s="367"/>
    </row>
    <row r="1020">
      <c r="H1020" s="365"/>
      <c r="I1020" s="366"/>
      <c r="J1020" s="369"/>
      <c r="L1020" s="367"/>
    </row>
    <row r="1021">
      <c r="H1021" s="365"/>
      <c r="I1021" s="366"/>
      <c r="J1021" s="369"/>
      <c r="L1021" s="367"/>
    </row>
    <row r="1022">
      <c r="H1022" s="365"/>
      <c r="I1022" s="366"/>
      <c r="J1022" s="369"/>
      <c r="L1022" s="367"/>
    </row>
    <row r="1023">
      <c r="H1023" s="365"/>
      <c r="I1023" s="366"/>
      <c r="J1023" s="369"/>
      <c r="L1023" s="367"/>
    </row>
    <row r="1024">
      <c r="H1024" s="365"/>
      <c r="I1024" s="366"/>
      <c r="J1024" s="369"/>
      <c r="L1024" s="367"/>
    </row>
    <row r="1025">
      <c r="H1025" s="365"/>
      <c r="I1025" s="366"/>
      <c r="J1025" s="369"/>
      <c r="L1025" s="367"/>
    </row>
    <row r="1026">
      <c r="H1026" s="365"/>
      <c r="I1026" s="366"/>
      <c r="J1026" s="369"/>
      <c r="L1026" s="367"/>
    </row>
    <row r="1027">
      <c r="H1027" s="365"/>
      <c r="I1027" s="366"/>
      <c r="J1027" s="369"/>
      <c r="L1027" s="367"/>
    </row>
    <row r="1028">
      <c r="H1028" s="365"/>
      <c r="I1028" s="366"/>
      <c r="J1028" s="369"/>
      <c r="L1028" s="367"/>
    </row>
    <row r="1029">
      <c r="H1029" s="365"/>
      <c r="I1029" s="366"/>
      <c r="J1029" s="369"/>
      <c r="L1029" s="367"/>
    </row>
    <row r="1030">
      <c r="H1030" s="365"/>
      <c r="I1030" s="366"/>
      <c r="J1030" s="369"/>
      <c r="L1030" s="367"/>
    </row>
    <row r="1031">
      <c r="H1031" s="365"/>
      <c r="I1031" s="366"/>
      <c r="J1031" s="369"/>
      <c r="L1031" s="367"/>
    </row>
    <row r="1032">
      <c r="H1032" s="365"/>
      <c r="I1032" s="366"/>
      <c r="J1032" s="369"/>
      <c r="L1032" s="367"/>
    </row>
    <row r="1033">
      <c r="H1033" s="365"/>
      <c r="I1033" s="366"/>
      <c r="J1033" s="369"/>
      <c r="L1033" s="367"/>
    </row>
    <row r="1034">
      <c r="H1034" s="365"/>
      <c r="I1034" s="366"/>
      <c r="J1034" s="369"/>
      <c r="L1034" s="367"/>
    </row>
    <row r="1035">
      <c r="H1035" s="365"/>
      <c r="I1035" s="366"/>
      <c r="J1035" s="369"/>
      <c r="L1035" s="367"/>
    </row>
    <row r="1036">
      <c r="H1036" s="365"/>
      <c r="I1036" s="366"/>
      <c r="J1036" s="369"/>
      <c r="L1036" s="367"/>
    </row>
    <row r="1037">
      <c r="H1037" s="365"/>
      <c r="I1037" s="366"/>
      <c r="J1037" s="369"/>
      <c r="L1037" s="367"/>
    </row>
    <row r="1038">
      <c r="H1038" s="365"/>
      <c r="I1038" s="366"/>
      <c r="J1038" s="369"/>
      <c r="L1038" s="367"/>
    </row>
    <row r="1039">
      <c r="H1039" s="365"/>
      <c r="I1039" s="366"/>
      <c r="J1039" s="369"/>
      <c r="L1039" s="367"/>
    </row>
    <row r="1040">
      <c r="H1040" s="365"/>
      <c r="I1040" s="366"/>
      <c r="J1040" s="369"/>
      <c r="L1040" s="367"/>
    </row>
    <row r="1041">
      <c r="H1041" s="365"/>
      <c r="I1041" s="366"/>
      <c r="J1041" s="369"/>
      <c r="L1041" s="367"/>
    </row>
    <row r="1042">
      <c r="H1042" s="365"/>
      <c r="I1042" s="366"/>
      <c r="J1042" s="369"/>
      <c r="L1042" s="367"/>
    </row>
    <row r="1043">
      <c r="H1043" s="365"/>
      <c r="I1043" s="366"/>
      <c r="J1043" s="369"/>
      <c r="L1043" s="367"/>
    </row>
    <row r="1044">
      <c r="H1044" s="365"/>
      <c r="I1044" s="366"/>
      <c r="J1044" s="369"/>
      <c r="L1044" s="367"/>
    </row>
    <row r="1045">
      <c r="H1045" s="365"/>
      <c r="I1045" s="366"/>
      <c r="J1045" s="369"/>
      <c r="L1045" s="367"/>
    </row>
    <row r="1046">
      <c r="H1046" s="365"/>
      <c r="I1046" s="366"/>
      <c r="J1046" s="369"/>
      <c r="L1046" s="367"/>
    </row>
    <row r="1047">
      <c r="H1047" s="365"/>
      <c r="I1047" s="366"/>
      <c r="J1047" s="369"/>
      <c r="L1047" s="367"/>
    </row>
    <row r="1048">
      <c r="H1048" s="365"/>
      <c r="I1048" s="366"/>
      <c r="J1048" s="369"/>
      <c r="L1048" s="367"/>
    </row>
    <row r="1049">
      <c r="H1049" s="365"/>
      <c r="I1049" s="366"/>
      <c r="J1049" s="369"/>
      <c r="L1049" s="367"/>
    </row>
    <row r="1050">
      <c r="H1050" s="365"/>
      <c r="I1050" s="366"/>
      <c r="J1050" s="369"/>
      <c r="L1050" s="367"/>
    </row>
    <row r="1051">
      <c r="H1051" s="365"/>
      <c r="I1051" s="366"/>
      <c r="J1051" s="369"/>
      <c r="L1051" s="367"/>
    </row>
    <row r="1052">
      <c r="H1052" s="365"/>
      <c r="I1052" s="366"/>
      <c r="J1052" s="369"/>
      <c r="L1052" s="367"/>
    </row>
    <row r="1053">
      <c r="H1053" s="365"/>
      <c r="I1053" s="366"/>
      <c r="J1053" s="369"/>
      <c r="L1053" s="367"/>
    </row>
    <row r="1054">
      <c r="H1054" s="365"/>
      <c r="I1054" s="366"/>
      <c r="J1054" s="369"/>
      <c r="L1054" s="367"/>
    </row>
    <row r="1055">
      <c r="H1055" s="365"/>
      <c r="I1055" s="366"/>
      <c r="J1055" s="369"/>
      <c r="L1055" s="367"/>
    </row>
    <row r="1056">
      <c r="H1056" s="365"/>
      <c r="I1056" s="366"/>
      <c r="J1056" s="369"/>
      <c r="L1056" s="367"/>
    </row>
    <row r="1057">
      <c r="H1057" s="365"/>
      <c r="I1057" s="366"/>
      <c r="J1057" s="369"/>
      <c r="L1057" s="367"/>
    </row>
    <row r="1058">
      <c r="H1058" s="365"/>
      <c r="I1058" s="366"/>
      <c r="J1058" s="369"/>
      <c r="L1058" s="367"/>
    </row>
    <row r="1059">
      <c r="H1059" s="365"/>
      <c r="I1059" s="366"/>
      <c r="J1059" s="369"/>
      <c r="L1059" s="367"/>
    </row>
    <row r="1060">
      <c r="H1060" s="365"/>
      <c r="I1060" s="366"/>
      <c r="J1060" s="369"/>
      <c r="L1060" s="367"/>
    </row>
    <row r="1061">
      <c r="H1061" s="365"/>
      <c r="I1061" s="366"/>
      <c r="J1061" s="369"/>
      <c r="L1061" s="367"/>
    </row>
    <row r="1062">
      <c r="H1062" s="365"/>
      <c r="I1062" s="366"/>
      <c r="J1062" s="369"/>
      <c r="L1062" s="367"/>
    </row>
    <row r="1063">
      <c r="H1063" s="365"/>
      <c r="I1063" s="366"/>
      <c r="J1063" s="369"/>
      <c r="L1063" s="367"/>
    </row>
    <row r="1064">
      <c r="H1064" s="365"/>
      <c r="I1064" s="366"/>
      <c r="J1064" s="369"/>
      <c r="L1064" s="367"/>
    </row>
    <row r="1065">
      <c r="H1065" s="365"/>
      <c r="I1065" s="366"/>
      <c r="J1065" s="369"/>
      <c r="L1065" s="367"/>
    </row>
    <row r="1066">
      <c r="H1066" s="365"/>
      <c r="I1066" s="366"/>
      <c r="J1066" s="369"/>
      <c r="L1066" s="367"/>
    </row>
    <row r="1067">
      <c r="H1067" s="365"/>
      <c r="I1067" s="366"/>
      <c r="J1067" s="369"/>
      <c r="L1067" s="367"/>
    </row>
    <row r="1068">
      <c r="H1068" s="365"/>
      <c r="I1068" s="366"/>
      <c r="J1068" s="369"/>
      <c r="L1068" s="367"/>
    </row>
    <row r="1069">
      <c r="H1069" s="365"/>
      <c r="I1069" s="366"/>
      <c r="J1069" s="369"/>
      <c r="L1069" s="367"/>
    </row>
    <row r="1070">
      <c r="H1070" s="365"/>
      <c r="I1070" s="366"/>
      <c r="J1070" s="369"/>
      <c r="L1070" s="367"/>
    </row>
    <row r="1071">
      <c r="H1071" s="365"/>
      <c r="I1071" s="366"/>
      <c r="J1071" s="369"/>
      <c r="L1071" s="367"/>
    </row>
    <row r="1072">
      <c r="H1072" s="365"/>
      <c r="I1072" s="366"/>
      <c r="J1072" s="369"/>
      <c r="L1072" s="367"/>
    </row>
    <row r="1073">
      <c r="H1073" s="365"/>
      <c r="I1073" s="366"/>
      <c r="J1073" s="369"/>
      <c r="L1073" s="367"/>
    </row>
    <row r="1074">
      <c r="H1074" s="365"/>
      <c r="I1074" s="366"/>
      <c r="J1074" s="369"/>
      <c r="L1074" s="367"/>
    </row>
    <row r="1075">
      <c r="H1075" s="365"/>
      <c r="I1075" s="366"/>
      <c r="J1075" s="369"/>
      <c r="L1075" s="367"/>
    </row>
    <row r="1076">
      <c r="H1076" s="365"/>
      <c r="I1076" s="366"/>
      <c r="J1076" s="369"/>
      <c r="L1076" s="367"/>
    </row>
    <row r="1077">
      <c r="H1077" s="365"/>
      <c r="I1077" s="366"/>
      <c r="J1077" s="369"/>
      <c r="L1077" s="367"/>
    </row>
    <row r="1078">
      <c r="H1078" s="365"/>
      <c r="I1078" s="366"/>
      <c r="J1078" s="369"/>
      <c r="L1078" s="367"/>
    </row>
    <row r="1079">
      <c r="H1079" s="365"/>
      <c r="I1079" s="366"/>
      <c r="J1079" s="369"/>
      <c r="L1079" s="367"/>
    </row>
    <row r="1080">
      <c r="H1080" s="365"/>
      <c r="I1080" s="366"/>
      <c r="J1080" s="369"/>
      <c r="L1080" s="367"/>
    </row>
    <row r="1081">
      <c r="H1081" s="365"/>
      <c r="I1081" s="366"/>
      <c r="J1081" s="369"/>
      <c r="L1081" s="367"/>
    </row>
    <row r="1082">
      <c r="H1082" s="365"/>
      <c r="I1082" s="366"/>
      <c r="J1082" s="369"/>
      <c r="L1082" s="367"/>
    </row>
    <row r="1083">
      <c r="H1083" s="365"/>
      <c r="I1083" s="366"/>
      <c r="J1083" s="369"/>
      <c r="L1083" s="367"/>
    </row>
    <row r="1084">
      <c r="H1084" s="365"/>
      <c r="I1084" s="366"/>
      <c r="J1084" s="369"/>
      <c r="L1084" s="367"/>
    </row>
    <row r="1085">
      <c r="H1085" s="365"/>
      <c r="I1085" s="366"/>
      <c r="J1085" s="369"/>
      <c r="L1085" s="367"/>
    </row>
    <row r="1086">
      <c r="H1086" s="365"/>
      <c r="I1086" s="366"/>
      <c r="J1086" s="369"/>
      <c r="L1086" s="367"/>
    </row>
    <row r="1087">
      <c r="H1087" s="365"/>
      <c r="I1087" s="366"/>
      <c r="J1087" s="369"/>
      <c r="L1087" s="367"/>
    </row>
    <row r="1088">
      <c r="H1088" s="365"/>
      <c r="I1088" s="366"/>
      <c r="J1088" s="369"/>
      <c r="L1088" s="367"/>
    </row>
    <row r="1089">
      <c r="H1089" s="365"/>
      <c r="I1089" s="366"/>
      <c r="J1089" s="369"/>
      <c r="L1089" s="367"/>
    </row>
    <row r="1090">
      <c r="H1090" s="365"/>
      <c r="I1090" s="366"/>
      <c r="J1090" s="369"/>
      <c r="L1090" s="367"/>
    </row>
    <row r="1091">
      <c r="H1091" s="365"/>
      <c r="I1091" s="366"/>
      <c r="J1091" s="369"/>
      <c r="L1091" s="367"/>
    </row>
    <row r="1092">
      <c r="H1092" s="365"/>
      <c r="I1092" s="366"/>
      <c r="J1092" s="369"/>
      <c r="L1092" s="367"/>
    </row>
    <row r="1093">
      <c r="H1093" s="365"/>
      <c r="I1093" s="366"/>
      <c r="J1093" s="369"/>
      <c r="L1093" s="367"/>
    </row>
  </sheetData>
  <conditionalFormatting sqref="H158">
    <cfRule type="notContainsBlanks" dxfId="0" priority="1">
      <formula>LEN(TRIM(H158))&gt;0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