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definedName localSheetId="0" name="StudentList">#REF!</definedName>
    <definedName name="StudentName">#REF!</definedName>
  </definedNames>
  <calcPr/>
  <extLst>
    <ext uri="GoogleSheetsCustomDataVersion1">
      <go:sheetsCustomData xmlns:go="http://customooxmlschemas.google.com/" r:id="rId5" roundtripDataSignature="AMtx7minEc30AqacjyNWgcd7qEzviSCiDg=="/>
    </ext>
  </extLst>
</workbook>
</file>

<file path=xl/sharedStrings.xml><?xml version="1.0" encoding="utf-8"?>
<sst xmlns="http://schemas.openxmlformats.org/spreadsheetml/2006/main" count="244" uniqueCount="177">
  <si>
    <t xml:space="preserve"> </t>
  </si>
  <si>
    <t>FIRST NAME</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</si>
  <si>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</si>
  <si>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LAST NAME</t>
  </si>
  <si>
    <t>ADDRESS</t>
  </si>
  <si>
    <t>CITY</t>
  </si>
  <si>
    <t>STATE</t>
  </si>
  <si>
    <t>ZIP</t>
  </si>
  <si>
    <t>PHONE</t>
  </si>
  <si>
    <t>EMAIL</t>
  </si>
  <si>
    <t>JOIN DATE</t>
  </si>
  <si>
    <t>ADDITIONAL #1</t>
  </si>
  <si>
    <t xml:space="preserve">  </t>
  </si>
  <si>
    <t>Alicia</t>
  </si>
  <si>
    <t>***Note: the join date must include the month and year but the exact day is not necessary</t>
  </si>
  <si>
    <t>Bordewyk</t>
  </si>
  <si>
    <t>7776 Dennler Lane</t>
  </si>
  <si>
    <t>Cincinnati</t>
  </si>
  <si>
    <t>OH</t>
  </si>
  <si>
    <t>202-714-3453</t>
  </si>
  <si>
    <t>Amelia</t>
  </si>
  <si>
    <t>Geiser</t>
  </si>
  <si>
    <t>1513 Hunter Road</t>
  </si>
  <si>
    <t>Fairfield</t>
  </si>
  <si>
    <t>513-787-6871</t>
  </si>
  <si>
    <t>GeiserAmelia@gmail.com</t>
  </si>
  <si>
    <t>Amy</t>
  </si>
  <si>
    <t>Logan</t>
  </si>
  <si>
    <t>17 Reminton Ct.</t>
  </si>
  <si>
    <t>513-942-2065</t>
  </si>
  <si>
    <t>Ashley</t>
  </si>
  <si>
    <t>McMonigle</t>
  </si>
  <si>
    <t>6008 Mackview St</t>
  </si>
  <si>
    <t>419-306-6101</t>
  </si>
  <si>
    <t>ashley.sottoway@gmail.com</t>
  </si>
  <si>
    <t>Beth</t>
  </si>
  <si>
    <t>Walker</t>
  </si>
  <si>
    <t>1957 Edgewater Drive</t>
  </si>
  <si>
    <t>513-739-3879</t>
  </si>
  <si>
    <t>Chelsea</t>
  </si>
  <si>
    <t>Burton</t>
  </si>
  <si>
    <t>5326 Southgate Blvd</t>
  </si>
  <si>
    <t>513-302-2161</t>
  </si>
  <si>
    <t>burtonc8@muohio.edu</t>
  </si>
  <si>
    <t>Christina</t>
  </si>
  <si>
    <t>Norris</t>
  </si>
  <si>
    <t>5453 Woodmansee Way</t>
  </si>
  <si>
    <t>Liberty Twp</t>
  </si>
  <si>
    <t>513-479-9996</t>
  </si>
  <si>
    <t>cdnorris2004@yahoo.com</t>
  </si>
  <si>
    <t>Erin</t>
  </si>
  <si>
    <t>Wade</t>
  </si>
  <si>
    <t>1 Pebble Beach Court</t>
  </si>
  <si>
    <t>812-599-2789</t>
  </si>
  <si>
    <t>erinwade86@gmail.com</t>
  </si>
  <si>
    <t>Jackie</t>
  </si>
  <si>
    <t>Holthaus</t>
  </si>
  <si>
    <t>1858 Leway Drive</t>
  </si>
  <si>
    <t>513-600-0416</t>
  </si>
  <si>
    <t>jkraemer43@gmail.com</t>
  </si>
  <si>
    <t>Jaclyn</t>
  </si>
  <si>
    <t>Threadgill</t>
  </si>
  <si>
    <t>6039 Boymel Dr. Apt. M</t>
  </si>
  <si>
    <t>817-600-5459</t>
  </si>
  <si>
    <t>threadgill@gmail.com</t>
  </si>
  <si>
    <t>Jamie</t>
  </si>
  <si>
    <t>Gille</t>
  </si>
  <si>
    <t>7019 Chesnut Oak Ct</t>
  </si>
  <si>
    <t>Hamilton</t>
  </si>
  <si>
    <t>513-882-7080</t>
  </si>
  <si>
    <t>rjgille@gmail.com</t>
  </si>
  <si>
    <t>Jessica</t>
  </si>
  <si>
    <t>Jeffries</t>
  </si>
  <si>
    <t>5589 Monica Dr</t>
  </si>
  <si>
    <t>513-265-9216</t>
  </si>
  <si>
    <t>JoAnna</t>
  </si>
  <si>
    <t>Winsted</t>
  </si>
  <si>
    <t>179 Clara Dr</t>
  </si>
  <si>
    <t>Trenton</t>
  </si>
  <si>
    <t>513-226-3746</t>
  </si>
  <si>
    <t xml:space="preserve"> jwinsted84@gmail.com </t>
  </si>
  <si>
    <t>Kayla</t>
  </si>
  <si>
    <t>Whoberry</t>
  </si>
  <si>
    <t>5021 Denison Drive</t>
  </si>
  <si>
    <t>513-259-6619</t>
  </si>
  <si>
    <t>prbykaylawhoberry@gmail.com</t>
  </si>
  <si>
    <t>Kelli</t>
  </si>
  <si>
    <t>Braese</t>
  </si>
  <si>
    <t>2035 Harrowgate Hill Ln</t>
  </si>
  <si>
    <t>513-766-1492</t>
  </si>
  <si>
    <t>Kelly</t>
  </si>
  <si>
    <t>Denney</t>
  </si>
  <si>
    <t>5341 Burgundy Pl</t>
  </si>
  <si>
    <t>937-361-7108</t>
  </si>
  <si>
    <t>Kimberly</t>
  </si>
  <si>
    <t>Engle</t>
  </si>
  <si>
    <t>5266 Oakbrook Dr</t>
  </si>
  <si>
    <t>513-476-4669</t>
  </si>
  <si>
    <t>Krissy</t>
  </si>
  <si>
    <t>Bruewer</t>
  </si>
  <si>
    <t>44 Boehm Drive</t>
  </si>
  <si>
    <t>513-307-3275</t>
  </si>
  <si>
    <t>Laura</t>
  </si>
  <si>
    <t>Ash</t>
  </si>
  <si>
    <t xml:space="preserve">6356 Firestone Dr </t>
  </si>
  <si>
    <t>513-310-0657</t>
  </si>
  <si>
    <t>Wendt</t>
  </si>
  <si>
    <t>5920 Embassy Dr</t>
  </si>
  <si>
    <t>419-271-5384</t>
  </si>
  <si>
    <t>valleslaura689@gmail.com</t>
  </si>
  <si>
    <t>Lisa</t>
  </si>
  <si>
    <t>Gillissen</t>
  </si>
  <si>
    <t>5660 Chesapeake Way</t>
  </si>
  <si>
    <t>617-678-4793</t>
  </si>
  <si>
    <t>Mandy</t>
  </si>
  <si>
    <t>Cavanaugh</t>
  </si>
  <si>
    <t>12 Bookbinder Pl</t>
  </si>
  <si>
    <t>513-236-1726</t>
  </si>
  <si>
    <t>mandygrantz@yahoo.com</t>
  </si>
  <si>
    <t>Maria</t>
  </si>
  <si>
    <t>Irizarry</t>
  </si>
  <si>
    <t xml:space="preserve">5405 Camelot Dr. Apt C. </t>
  </si>
  <si>
    <t>787-461-8375</t>
  </si>
  <si>
    <t>Megan</t>
  </si>
  <si>
    <t>Chapman</t>
  </si>
  <si>
    <t>1465 Hartwood Dr</t>
  </si>
  <si>
    <t>513-477-9132</t>
  </si>
  <si>
    <t>gossarmd@yahoo.com</t>
  </si>
  <si>
    <t>Melissa</t>
  </si>
  <si>
    <t>Spahr</t>
  </si>
  <si>
    <t>2112 Winchester Place</t>
  </si>
  <si>
    <t>513-312-2904</t>
  </si>
  <si>
    <t>Michelle</t>
  </si>
  <si>
    <t>Bellman</t>
  </si>
  <si>
    <t>5845 Morningside Dr</t>
  </si>
  <si>
    <t>513-535-1807</t>
  </si>
  <si>
    <t>bellmanmb@gmail.com</t>
  </si>
  <si>
    <t>Boyd</t>
  </si>
  <si>
    <t>808 Weller Ave</t>
  </si>
  <si>
    <t>513-207-9881</t>
  </si>
  <si>
    <t>mboyd.droid@gmail.com</t>
  </si>
  <si>
    <t>Campbell</t>
  </si>
  <si>
    <t>5389 Winton Rd</t>
  </si>
  <si>
    <t>513-668-7932</t>
  </si>
  <si>
    <t>Natalie</t>
  </si>
  <si>
    <t>Postell</t>
  </si>
  <si>
    <t>6 Marcel Ct</t>
  </si>
  <si>
    <t>513-476-2027</t>
  </si>
  <si>
    <t>nataliepostell@yahoo.com</t>
  </si>
  <si>
    <t>Nicole</t>
  </si>
  <si>
    <t>Raymond</t>
  </si>
  <si>
    <t>5620 Red Oak ct</t>
  </si>
  <si>
    <t>513-383-9282</t>
  </si>
  <si>
    <t>nlraymond20@gmail.com</t>
  </si>
  <si>
    <t>Paula</t>
  </si>
  <si>
    <t>Belknap</t>
  </si>
  <si>
    <t>1931 Happy Valley Dr.</t>
  </si>
  <si>
    <t>513-262-6912</t>
  </si>
  <si>
    <t>Pbelknap44@gmail.com</t>
  </si>
  <si>
    <t>Sheena</t>
  </si>
  <si>
    <t>Lovich</t>
  </si>
  <si>
    <t>1750 Garrett House Lane</t>
  </si>
  <si>
    <t>513-255-1129</t>
  </si>
  <si>
    <t>Sheri</t>
  </si>
  <si>
    <t>Beer</t>
  </si>
  <si>
    <t>5587 Red Oak Ct</t>
  </si>
  <si>
    <t>513-807-7730</t>
  </si>
  <si>
    <t>Tia</t>
  </si>
  <si>
    <t>Slaughter</t>
  </si>
  <si>
    <t>2036 CREST RD</t>
  </si>
  <si>
    <t>513-761-2248</t>
  </si>
  <si>
    <t>TIA_BATCHELOR@YAHOO.COM</t>
  </si>
  <si>
    <t>Tracy</t>
  </si>
  <si>
    <t>Jahn</t>
  </si>
  <si>
    <t>1425 Bruton Parish Way</t>
  </si>
  <si>
    <t>513-267-3879</t>
  </si>
  <si>
    <t>KTJahn2010@aol.com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</si>
</sst>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lt;=9999999]###\-####;\(###\)\ ###\-####"/>
    <numFmt numFmtId="165" formatCode="mm/dd/yyyy"/>
    <numFmt numFmtId="166" formatCode="m/d/yyyy"/>
  </numFmts>
  <fonts count="11">
    <font>
      <sz val="10.0"/>
      <color rgb="FF000000"/>
      <name val="Century Gothic"/>
    </font>
    <font>
      <sz val="10.0"/>
      <color rgb="FF000000"/>
      <name val="Bookman Old Style"/>
    </font>
    <font>
      <sz val="12.0"/>
      <color rgb="FF000000"/>
      <name val="Bookman Old Style"/>
    </font>
    <font>
      <sz val="12.0"/>
      <color rgb="FFC00000"/>
      <name val="Bookman Old Style"/>
    </font>
    <font>
      <u/>
      <sz val="11.0"/>
      <color rgb="FF0000FF"/>
      <name val="Calibri"/>
    </font>
    <font/>
    <font>
      <sz val="11.0"/>
      <color rgb="FF000000"/>
      <name val="Calibri"/>
    </font>
    <font>
      <sz val="11.0"/>
      <name val="Calibri"/>
    </font>
    <font>
      <u/>
      <sz val="11.0"/>
      <color rgb="FF0000FF"/>
      <name val="Calibri"/>
    </font>
    <font>
      <sz val="11.0"/>
      <color rgb="FF333E48"/>
      <name val="National2"/>
    </font>
    <font>
      <u/>
      <sz val="11.0"/>
      <color rgb="FF0000FF"/>
      <name val="Calibri"/>
    </font>
  </fonts>
  <fills count="3">
    <fill>
      <patternFill patternType="none"/>
    </fill>
    <fill>
      <patternFill patternType="lightGray"/>
    </fill>
    <fill>
      <patternFill patternType="solid">
        <fgColor rgb="FFFFFFFF"/>
        <bgColor rgb="FFFFFFFF"/>
      </patternFill>
    </fill>
  </fills>
  <borders count="10">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top style="thin">
        <color rgb="FF000000"/>
      </top>
      <bottom style="thin">
        <color rgb="FF00000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8">
    <xf borderId="0" fillId="0" fontId="0" numFmtId="0" xfId="0" applyAlignment="1" applyFont="1">
      <alignment readingOrder="0" shrinkToFit="0" vertical="center" wrapText="0"/>
    </xf>
    <xf borderId="1" fillId="0" fontId="0"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4" fillId="0" fontId="1" numFmtId="0" xfId="0" applyAlignment="1" applyBorder="1" applyFont="1">
      <alignment vertical="center"/>
    </xf>
    <xf borderId="0" fillId="0" fontId="1" numFmtId="0" xfId="0" applyAlignment="1" applyFont="1">
      <alignment horizontal="left" vertical="center"/>
    </xf>
    <xf borderId="0" fillId="0" fontId="2" numFmtId="0" xfId="0" applyAlignment="1" applyFont="1">
      <alignment horizontal="left" shrinkToFit="0" vertical="top" wrapText="1"/>
    </xf>
    <xf borderId="0" fillId="0" fontId="1" numFmtId="0" xfId="0" applyAlignment="1" applyFont="1">
      <alignment vertical="center"/>
    </xf>
    <xf borderId="5" fillId="0" fontId="0" numFmtId="0" xfId="0" applyAlignment="1" applyBorder="1" applyFont="1">
      <alignment vertical="center"/>
    </xf>
    <xf borderId="4" fillId="0" fontId="0" numFmtId="0" xfId="0" applyAlignment="1" applyBorder="1" applyFont="1">
      <alignment vertical="center"/>
    </xf>
    <xf borderId="0" fillId="0" fontId="0" numFmtId="0" xfId="0" applyAlignment="1" applyFont="1">
      <alignment horizontal="left" vertical="center"/>
    </xf>
    <xf borderId="0" fillId="0" fontId="3" numFmtId="0" xfId="0" applyAlignment="1" applyFont="1">
      <alignment horizontal="left" shrinkToFit="0" vertical="top" wrapText="1"/>
    </xf>
    <xf borderId="6" fillId="0" fontId="0" numFmtId="0" xfId="0" applyAlignment="1" applyBorder="1" applyFont="1">
      <alignment horizontal="center" vertical="bottom"/>
    </xf>
    <xf borderId="7" fillId="0" fontId="4" numFmtId="164" xfId="0" applyAlignment="1" applyBorder="1" applyFont="1" applyNumberFormat="1">
      <alignment vertical="bottom"/>
    </xf>
    <xf borderId="8" fillId="0" fontId="5" numFmtId="0" xfId="0" applyAlignment="1" applyBorder="1" applyFont="1">
      <alignment vertical="center"/>
    </xf>
    <xf borderId="9" fillId="0" fontId="5" numFmtId="0" xfId="0" applyAlignment="1" applyBorder="1" applyFont="1">
      <alignment vertical="center"/>
    </xf>
    <xf borderId="7" fillId="0" fontId="6" numFmtId="14" xfId="0" applyAlignment="1" applyBorder="1" applyFont="1" applyNumberFormat="1">
      <alignment horizontal="right" vertical="bottom"/>
    </xf>
    <xf borderId="0" fillId="0" fontId="0" numFmtId="14" xfId="0" applyAlignment="1" applyFont="1" applyNumberFormat="1">
      <alignment horizontal="left" vertical="center"/>
    </xf>
    <xf borderId="0" fillId="0" fontId="7" numFmtId="164" xfId="0" applyAlignment="1" applyFont="1" applyNumberFormat="1">
      <alignment vertical="bottom"/>
    </xf>
    <xf borderId="0" fillId="0" fontId="6" numFmtId="165" xfId="0" applyAlignment="1" applyFont="1" applyNumberFormat="1">
      <alignment horizontal="right" vertical="bottom"/>
    </xf>
    <xf borderId="0" fillId="0" fontId="8" numFmtId="164" xfId="0" applyAlignment="1" applyFont="1" applyNumberFormat="1">
      <alignment vertical="bottom"/>
    </xf>
    <xf borderId="0" fillId="0" fontId="6" numFmtId="14" xfId="0" applyAlignment="1" applyFont="1" applyNumberFormat="1">
      <alignment horizontal="right" vertical="bottom"/>
    </xf>
    <xf borderId="0" fillId="0" fontId="6" numFmtId="164" xfId="0" applyAlignment="1" applyFont="1" applyNumberFormat="1">
      <alignment vertical="bottom"/>
    </xf>
    <xf borderId="0" fillId="2" fontId="9" numFmtId="164" xfId="0" applyAlignment="1" applyFill="1" applyFont="1" applyNumberFormat="1">
      <alignment vertical="bottom"/>
    </xf>
    <xf borderId="0" fillId="0" fontId="10"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0" fillId="0" fontId="6" numFmtId="166"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8" name="Shape 8"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3" name="Shape 3"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4" name="Shape 4" title="Data Entry Tip"/>
          <xdr:cNvGrpSpPr/>
        </xdr:nvGrpSpPr>
        <xdr:grpSpPr>
          <a:xfrm>
            <a:off x="3869625" y="3379950"/>
            <a:ext cx="2952750" cy="800100"/>
            <a:chOff x="95007" y="726179"/>
            <a:chExt cx="4082536" cy="561976"/>
          </a:xfrm>
        </xdr:grpSpPr>
        <xdr:sp>
          <xdr:nvSpPr>
            <xdr:cNvPr id="5" name="Shape 5"/>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6" name="Shape 6"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7" name="Shape 7"/>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6" t="s">
        <v>2</v>
      </c>
      <c r="L3" s="8"/>
    </row>
    <row r="4" ht="21.0" customHeight="1">
      <c r="B4" s="9"/>
      <c r="C4" s="11" t="s">
        <v>14</v>
      </c>
      <c r="L4" s="8"/>
    </row>
    <row r="5" ht="21.0" customHeight="1">
      <c r="B5" s="12"/>
      <c r="C5" s="14"/>
      <c r="D5" s="14"/>
      <c r="E5" s="14"/>
      <c r="F5" s="14"/>
      <c r="G5" s="14"/>
      <c r="H5" s="14"/>
      <c r="I5" s="14"/>
      <c r="J5" s="14"/>
      <c r="K5" s="14"/>
      <c r="L5" s="15"/>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B5:L5"/>
    <mergeCell ref="C3:K3"/>
    <mergeCell ref="C4:K4"/>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0</v>
      </c>
      <c r="C3" s="5" t="s">
        <v>1</v>
      </c>
      <c r="D3" s="5" t="s">
        <v>3</v>
      </c>
      <c r="E3" s="5" t="s">
        <v>4</v>
      </c>
      <c r="F3" s="5" t="s">
        <v>5</v>
      </c>
      <c r="G3" s="5" t="s">
        <v>6</v>
      </c>
      <c r="H3" s="5" t="s">
        <v>7</v>
      </c>
      <c r="I3" s="7" t="s">
        <v>8</v>
      </c>
      <c r="J3" s="7" t="s">
        <v>9</v>
      </c>
      <c r="K3" s="7" t="s">
        <v>10</v>
      </c>
      <c r="L3" s="7" t="s">
        <v>11</v>
      </c>
      <c r="M3" t="s">
        <v>12</v>
      </c>
    </row>
    <row r="4" ht="21.0" customHeight="1">
      <c r="B4" s="9"/>
      <c r="C4" s="10" t="s">
        <v>13</v>
      </c>
      <c r="D4" s="10" t="s">
        <v>15</v>
      </c>
      <c r="E4" s="10" t="s">
        <v>16</v>
      </c>
      <c r="F4" s="10" t="s">
        <v>17</v>
      </c>
      <c r="G4" s="10" t="s">
        <v>18</v>
      </c>
      <c r="H4" s="10">
        <v>45247.0</v>
      </c>
      <c r="I4" s="10" t="s">
        <v>19</v>
      </c>
      <c r="J4" s="13" t="str">
        <f>HYPERLINK("mailto:aliciarose15@gmail.com","aliciarose15@gmail.com")</f>
        <v>aliciarose15@gmail.com</v>
      </c>
      <c r="K4" s="16">
        <v>42493.0</v>
      </c>
      <c r="L4" s="17"/>
      <c r="M4" s="8"/>
    </row>
    <row r="5" ht="21.0" customHeight="1">
      <c r="B5" s="9"/>
      <c r="C5" s="10" t="s">
        <v>20</v>
      </c>
      <c r="D5" s="10" t="s">
        <v>21</v>
      </c>
      <c r="E5" s="10" t="s">
        <v>22</v>
      </c>
      <c r="F5" s="10" t="s">
        <v>23</v>
      </c>
      <c r="G5" s="10" t="s">
        <v>18</v>
      </c>
      <c r="H5" s="10">
        <v>45014.0</v>
      </c>
      <c r="I5" s="10" t="s">
        <v>24</v>
      </c>
      <c r="J5" s="18" t="s">
        <v>25</v>
      </c>
      <c r="K5" s="19">
        <v>42991.0</v>
      </c>
      <c r="L5" s="17"/>
      <c r="M5" s="8"/>
    </row>
    <row r="6" ht="21.0" customHeight="1">
      <c r="B6" s="9"/>
      <c r="C6" s="10" t="s">
        <v>26</v>
      </c>
      <c r="D6" s="10" t="s">
        <v>27</v>
      </c>
      <c r="E6" s="10" t="s">
        <v>28</v>
      </c>
      <c r="F6" s="10" t="s">
        <v>23</v>
      </c>
      <c r="G6" s="10" t="s">
        <v>18</v>
      </c>
      <c r="H6" s="10">
        <v>45011.0</v>
      </c>
      <c r="I6" s="10" t="s">
        <v>29</v>
      </c>
      <c r="J6" s="20" t="str">
        <f>HYPERLINK("mailto:amy252518@gmail.com","amy252518@gmail.com")</f>
        <v>amy252518@gmail.com</v>
      </c>
      <c r="K6" s="21">
        <v>42740.0</v>
      </c>
      <c r="L6" s="17"/>
      <c r="M6" s="8"/>
    </row>
    <row r="7" ht="21.0" customHeight="1">
      <c r="B7" s="9"/>
      <c r="C7" s="10" t="s">
        <v>30</v>
      </c>
      <c r="D7" s="10" t="s">
        <v>31</v>
      </c>
      <c r="E7" s="10" t="s">
        <v>32</v>
      </c>
      <c r="F7" s="10" t="s">
        <v>23</v>
      </c>
      <c r="G7" s="10" t="s">
        <v>18</v>
      </c>
      <c r="H7" s="10">
        <v>45014.0</v>
      </c>
      <c r="I7" s="10" t="s">
        <v>33</v>
      </c>
      <c r="J7" s="22" t="s">
        <v>34</v>
      </c>
      <c r="K7" s="21">
        <v>43571.0</v>
      </c>
      <c r="L7" s="17"/>
      <c r="M7" s="8"/>
    </row>
    <row r="8" ht="21.0" customHeight="1">
      <c r="B8" s="9"/>
      <c r="C8" s="10" t="s">
        <v>35</v>
      </c>
      <c r="D8" s="10" t="s">
        <v>36</v>
      </c>
      <c r="E8" s="10" t="s">
        <v>37</v>
      </c>
      <c r="F8" s="10" t="s">
        <v>17</v>
      </c>
      <c r="G8" s="10" t="s">
        <v>18</v>
      </c>
      <c r="H8" s="10">
        <v>45240.0</v>
      </c>
      <c r="I8" s="10" t="s">
        <v>38</v>
      </c>
      <c r="J8" s="20" t="str">
        <f>HYPERLINK("mailto:bwincincy@gmail.com","bwincincy@gmail.com")</f>
        <v>bwincincy@gmail.com</v>
      </c>
      <c r="K8" s="21">
        <v>42635.0</v>
      </c>
      <c r="L8" s="17"/>
      <c r="M8" s="8"/>
    </row>
    <row r="9" ht="21.0" customHeight="1">
      <c r="B9" s="9"/>
      <c r="C9" s="10" t="s">
        <v>39</v>
      </c>
      <c r="D9" s="10" t="s">
        <v>40</v>
      </c>
      <c r="E9" s="10" t="s">
        <v>41</v>
      </c>
      <c r="F9" s="10" t="s">
        <v>23</v>
      </c>
      <c r="G9" s="10" t="s">
        <v>18</v>
      </c>
      <c r="H9" s="10">
        <v>45014.0</v>
      </c>
      <c r="I9" s="10" t="s">
        <v>42</v>
      </c>
      <c r="J9" s="23" t="s">
        <v>43</v>
      </c>
      <c r="K9" s="21">
        <v>43328.0</v>
      </c>
      <c r="L9" s="17"/>
      <c r="M9" s="8"/>
    </row>
    <row r="10" ht="21.0" customHeight="1">
      <c r="C10" s="10" t="s">
        <v>44</v>
      </c>
      <c r="D10" s="10" t="s">
        <v>45</v>
      </c>
      <c r="E10" s="10" t="s">
        <v>46</v>
      </c>
      <c r="F10" s="10" t="s">
        <v>47</v>
      </c>
      <c r="G10" s="10" t="s">
        <v>18</v>
      </c>
      <c r="H10" s="10">
        <v>45011.0</v>
      </c>
      <c r="I10" s="10" t="s">
        <v>48</v>
      </c>
      <c r="J10" s="24" t="s">
        <v>49</v>
      </c>
      <c r="K10" s="21">
        <v>41408.0</v>
      </c>
    </row>
    <row r="11" ht="21.0" customHeight="1">
      <c r="C11" s="10" t="s">
        <v>50</v>
      </c>
      <c r="D11" s="10" t="s">
        <v>51</v>
      </c>
      <c r="E11" s="10" t="s">
        <v>52</v>
      </c>
      <c r="F11" s="10" t="s">
        <v>23</v>
      </c>
      <c r="G11" s="10" t="s">
        <v>18</v>
      </c>
      <c r="H11" s="10">
        <v>45014.0</v>
      </c>
      <c r="I11" s="10" t="s">
        <v>53</v>
      </c>
      <c r="J11" s="25" t="s">
        <v>54</v>
      </c>
      <c r="K11" s="19">
        <v>43011.0</v>
      </c>
    </row>
    <row r="12" ht="21.0" customHeight="1">
      <c r="C12" s="10" t="s">
        <v>55</v>
      </c>
      <c r="D12" s="10" t="s">
        <v>56</v>
      </c>
      <c r="E12" s="10" t="s">
        <v>57</v>
      </c>
      <c r="F12" s="10" t="s">
        <v>23</v>
      </c>
      <c r="G12" s="10" t="s">
        <v>18</v>
      </c>
      <c r="H12" s="10">
        <v>45014.0</v>
      </c>
      <c r="I12" s="10" t="s">
        <v>58</v>
      </c>
      <c r="J12" s="26" t="s">
        <v>59</v>
      </c>
      <c r="K12" s="19">
        <v>43249.0</v>
      </c>
    </row>
    <row r="13" ht="21.0" customHeight="1">
      <c r="C13" s="10" t="s">
        <v>60</v>
      </c>
      <c r="D13" s="10" t="s">
        <v>61</v>
      </c>
      <c r="E13" s="10" t="s">
        <v>62</v>
      </c>
      <c r="F13" s="10" t="s">
        <v>23</v>
      </c>
      <c r="G13" s="10" t="s">
        <v>18</v>
      </c>
      <c r="H13" s="10">
        <v>45014.0</v>
      </c>
      <c r="I13" s="10" t="s">
        <v>63</v>
      </c>
      <c r="J13" s="25" t="s">
        <v>64</v>
      </c>
      <c r="K13" s="19">
        <v>42966.0</v>
      </c>
    </row>
    <row r="14" ht="21.0" customHeight="1">
      <c r="C14" s="10" t="s">
        <v>65</v>
      </c>
      <c r="D14" s="10" t="s">
        <v>66</v>
      </c>
      <c r="E14" s="10" t="s">
        <v>67</v>
      </c>
      <c r="F14" s="10" t="s">
        <v>68</v>
      </c>
      <c r="G14" s="10" t="s">
        <v>18</v>
      </c>
      <c r="H14" s="10">
        <v>45014.0</v>
      </c>
      <c r="I14" s="10" t="s">
        <v>69</v>
      </c>
      <c r="J14" s="25" t="s">
        <v>70</v>
      </c>
      <c r="K14" s="19">
        <v>43132.0</v>
      </c>
    </row>
    <row r="15" ht="21.0" customHeight="1">
      <c r="C15" s="10" t="s">
        <v>71</v>
      </c>
      <c r="D15" s="10" t="s">
        <v>72</v>
      </c>
      <c r="E15" s="10" t="s">
        <v>73</v>
      </c>
      <c r="F15" s="10" t="s">
        <v>23</v>
      </c>
      <c r="G15" s="10" t="s">
        <v>18</v>
      </c>
      <c r="H15" s="10">
        <v>45014.0</v>
      </c>
      <c r="I15" s="10" t="s">
        <v>74</v>
      </c>
      <c r="J15" s="24" t="str">
        <f>HYPERLINK("mailto:franksjessica@gmail.com","franksjessica@gmail.com")</f>
        <v>franksjessica@gmail.com</v>
      </c>
      <c r="K15" s="21">
        <v>42863.0</v>
      </c>
    </row>
    <row r="16" ht="21.0" customHeight="1">
      <c r="C16" s="10" t="s">
        <v>75</v>
      </c>
      <c r="D16" s="10" t="s">
        <v>76</v>
      </c>
      <c r="E16" s="10" t="s">
        <v>77</v>
      </c>
      <c r="F16" s="10" t="s">
        <v>78</v>
      </c>
      <c r="G16" s="10" t="s">
        <v>18</v>
      </c>
      <c r="H16" s="10">
        <v>45067.0</v>
      </c>
      <c r="I16" s="10" t="s">
        <v>79</v>
      </c>
      <c r="J16" s="24" t="s">
        <v>80</v>
      </c>
      <c r="K16" s="21">
        <v>42649.0</v>
      </c>
    </row>
    <row r="17" ht="21.0" customHeight="1">
      <c r="C17" s="10" t="s">
        <v>81</v>
      </c>
      <c r="D17" s="10" t="s">
        <v>82</v>
      </c>
      <c r="E17" s="10" t="s">
        <v>83</v>
      </c>
      <c r="F17" s="10" t="s">
        <v>23</v>
      </c>
      <c r="G17" s="10" t="s">
        <v>18</v>
      </c>
      <c r="H17" s="10">
        <v>45014.0</v>
      </c>
      <c r="I17" s="10" t="s">
        <v>84</v>
      </c>
      <c r="J17" s="26" t="s">
        <v>85</v>
      </c>
      <c r="K17" s="19">
        <v>43259.0</v>
      </c>
    </row>
    <row r="18" ht="21.0" customHeight="1">
      <c r="C18" s="10" t="s">
        <v>86</v>
      </c>
      <c r="D18" s="10" t="s">
        <v>87</v>
      </c>
      <c r="E18" s="10" t="s">
        <v>88</v>
      </c>
      <c r="F18" s="10" t="s">
        <v>23</v>
      </c>
      <c r="G18" s="10" t="s">
        <v>18</v>
      </c>
      <c r="H18" s="10">
        <v>45014.0</v>
      </c>
      <c r="I18" s="10" t="s">
        <v>89</v>
      </c>
      <c r="J18" s="24" t="str">
        <f>HYPERLINK("mailto:nikandkelli@gmail.com","nikandkelli@gmail.com")</f>
        <v>nikandkelli@gmail.com</v>
      </c>
      <c r="K18" s="21">
        <v>40927.0</v>
      </c>
    </row>
    <row r="19" ht="21.0" customHeight="1">
      <c r="C19" s="10" t="s">
        <v>90</v>
      </c>
      <c r="D19" s="10" t="s">
        <v>91</v>
      </c>
      <c r="E19" s="10" t="s">
        <v>92</v>
      </c>
      <c r="F19" s="10" t="s">
        <v>23</v>
      </c>
      <c r="G19" s="10" t="s">
        <v>18</v>
      </c>
      <c r="H19" s="10">
        <v>45014.0</v>
      </c>
      <c r="I19" s="10" t="s">
        <v>93</v>
      </c>
      <c r="J19" s="24" t="str">
        <f>HYPERLINK("mailto:kellydenney12@gmail.com","kellydenney12@gmail.com")</f>
        <v>kellydenney12@gmail.com</v>
      </c>
      <c r="K19" s="21">
        <v>42078.0</v>
      </c>
    </row>
    <row r="20" ht="21.0" customHeight="1">
      <c r="C20" s="10" t="s">
        <v>94</v>
      </c>
      <c r="D20" s="10" t="s">
        <v>95</v>
      </c>
      <c r="E20" s="10" t="s">
        <v>96</v>
      </c>
      <c r="F20" s="10" t="s">
        <v>23</v>
      </c>
      <c r="G20" s="10" t="s">
        <v>18</v>
      </c>
      <c r="H20" s="10">
        <v>45014.0</v>
      </c>
      <c r="I20" s="10" t="s">
        <v>97</v>
      </c>
      <c r="J20" s="24" t="str">
        <f>HYPERLINK("mailto:kimengle969@gmail.com","kimengle969@gmail.com")</f>
        <v>kimengle969@gmail.com</v>
      </c>
      <c r="K20" s="21">
        <v>42547.0</v>
      </c>
    </row>
    <row r="21" ht="21.0" customHeight="1">
      <c r="C21" s="10" t="s">
        <v>98</v>
      </c>
      <c r="D21" s="10" t="s">
        <v>99</v>
      </c>
      <c r="E21" s="10" t="s">
        <v>100</v>
      </c>
      <c r="F21" s="10" t="s">
        <v>23</v>
      </c>
      <c r="G21" s="10" t="s">
        <v>18</v>
      </c>
      <c r="H21" s="10">
        <v>45014.0</v>
      </c>
      <c r="I21" s="10" t="s">
        <v>101</v>
      </c>
      <c r="J21" s="24" t="str">
        <f>HYPERLINK("mailto:krissy.bruewer@gmail.com","krissy.bruewer@gmail.com")</f>
        <v>krissy.bruewer@gmail.com</v>
      </c>
      <c r="K21" s="21">
        <v>42533.0</v>
      </c>
    </row>
    <row r="22" ht="21.0" customHeight="1">
      <c r="C22" s="10" t="s">
        <v>102</v>
      </c>
      <c r="D22" s="10" t="s">
        <v>103</v>
      </c>
      <c r="E22" s="10" t="s">
        <v>104</v>
      </c>
      <c r="F22" s="10" t="s">
        <v>23</v>
      </c>
      <c r="G22" s="10" t="s">
        <v>18</v>
      </c>
      <c r="H22" s="10">
        <v>45014.0</v>
      </c>
      <c r="I22" s="10" t="s">
        <v>105</v>
      </c>
      <c r="J22" s="24" t="str">
        <f>HYPERLINK("mailto:lm_ash@hotmail.com","lm_ash@hotmail.com ")</f>
        <v>lm_ash@hotmail.com </v>
      </c>
      <c r="K22" s="21">
        <v>42863.0</v>
      </c>
    </row>
    <row r="23" ht="21.0" customHeight="1">
      <c r="C23" s="10" t="s">
        <v>102</v>
      </c>
      <c r="D23" s="10" t="s">
        <v>106</v>
      </c>
      <c r="E23" s="10" t="s">
        <v>107</v>
      </c>
      <c r="F23" s="10" t="s">
        <v>23</v>
      </c>
      <c r="G23" s="10" t="s">
        <v>18</v>
      </c>
      <c r="H23" s="10">
        <v>45014.0</v>
      </c>
      <c r="I23" s="10" t="s">
        <v>108</v>
      </c>
      <c r="J23" s="26" t="s">
        <v>109</v>
      </c>
      <c r="K23" s="19">
        <v>43410.0</v>
      </c>
    </row>
    <row r="24" ht="21.0" customHeight="1">
      <c r="C24" s="10" t="s">
        <v>110</v>
      </c>
      <c r="D24" s="10" t="s">
        <v>111</v>
      </c>
      <c r="E24" s="10" t="s">
        <v>112</v>
      </c>
      <c r="F24" s="10" t="s">
        <v>23</v>
      </c>
      <c r="G24" s="10" t="s">
        <v>18</v>
      </c>
      <c r="H24" s="10">
        <v>45014.0</v>
      </c>
      <c r="I24" s="10" t="s">
        <v>113</v>
      </c>
      <c r="J24" s="24" t="str">
        <f>HYPERLINK("mailto:sanlisa2@aol.com","sanlisa2@aol.com")</f>
        <v>sanlisa2@aol.com</v>
      </c>
      <c r="K24" s="21">
        <v>41426.0</v>
      </c>
    </row>
    <row r="25" ht="21.0" customHeight="1">
      <c r="C25" s="10" t="s">
        <v>114</v>
      </c>
      <c r="D25" s="10" t="s">
        <v>115</v>
      </c>
      <c r="E25" s="10" t="s">
        <v>116</v>
      </c>
      <c r="F25" s="10" t="s">
        <v>23</v>
      </c>
      <c r="G25" s="10" t="s">
        <v>18</v>
      </c>
      <c r="H25" s="10">
        <v>45014.0</v>
      </c>
      <c r="I25" s="10" t="s">
        <v>117</v>
      </c>
      <c r="J25" s="26" t="s">
        <v>118</v>
      </c>
      <c r="K25" s="27">
        <v>43036.0</v>
      </c>
    </row>
    <row r="26" ht="21.0" customHeight="1">
      <c r="C26" s="10" t="s">
        <v>119</v>
      </c>
      <c r="D26" s="10" t="s">
        <v>120</v>
      </c>
      <c r="E26" s="10" t="s">
        <v>121</v>
      </c>
      <c r="F26" s="10" t="s">
        <v>23</v>
      </c>
      <c r="G26" s="10" t="s">
        <v>18</v>
      </c>
      <c r="H26" s="10">
        <v>45014.0</v>
      </c>
      <c r="I26" s="10" t="s">
        <v>122</v>
      </c>
      <c r="J26" s="24" t="str">
        <f>HYPERLINK("mailto:mirizarry4@gmail.com","mirizarry4@gmail.com")</f>
        <v>mirizarry4@gmail.com</v>
      </c>
      <c r="K26" s="21">
        <v>42573.0</v>
      </c>
    </row>
    <row r="27" ht="21.0" customHeight="1">
      <c r="C27" s="10" t="s">
        <v>123</v>
      </c>
      <c r="D27" s="10" t="s">
        <v>124</v>
      </c>
      <c r="E27" s="10" t="s">
        <v>125</v>
      </c>
      <c r="F27" s="10" t="s">
        <v>17</v>
      </c>
      <c r="G27" s="10" t="s">
        <v>18</v>
      </c>
      <c r="H27" s="10">
        <v>45240.0</v>
      </c>
      <c r="I27" s="10" t="s">
        <v>126</v>
      </c>
      <c r="J27" s="25" t="s">
        <v>127</v>
      </c>
      <c r="K27" s="19">
        <v>43259.0</v>
      </c>
    </row>
    <row r="28" ht="21.0" customHeight="1">
      <c r="C28" s="10" t="s">
        <v>128</v>
      </c>
      <c r="D28" s="10" t="s">
        <v>129</v>
      </c>
      <c r="E28" s="10" t="s">
        <v>130</v>
      </c>
      <c r="F28" s="10" t="s">
        <v>23</v>
      </c>
      <c r="G28" s="10" t="s">
        <v>18</v>
      </c>
      <c r="H28" s="10">
        <v>45014.0</v>
      </c>
      <c r="I28" s="10" t="s">
        <v>131</v>
      </c>
      <c r="J28" s="24" t="str">
        <f>HYPERLINK("mailto:mikichan@junkjungle.com","mikichan@junkjungle.com")</f>
        <v>mikichan@junkjungle.com</v>
      </c>
      <c r="K28" s="21">
        <v>41440.0</v>
      </c>
    </row>
    <row r="29" ht="21.0" customHeight="1">
      <c r="C29" s="10" t="s">
        <v>132</v>
      </c>
      <c r="D29" s="10" t="s">
        <v>133</v>
      </c>
      <c r="E29" s="10" t="s">
        <v>134</v>
      </c>
      <c r="F29" s="10" t="s">
        <v>23</v>
      </c>
      <c r="G29" s="10" t="s">
        <v>18</v>
      </c>
      <c r="H29" s="10">
        <v>45014.0</v>
      </c>
      <c r="I29" s="10" t="s">
        <v>135</v>
      </c>
      <c r="J29" s="24" t="s">
        <v>136</v>
      </c>
      <c r="K29" s="21">
        <v>43481.0</v>
      </c>
    </row>
    <row r="30" ht="21.0" customHeight="1">
      <c r="C30" s="10" t="s">
        <v>132</v>
      </c>
      <c r="D30" s="10" t="s">
        <v>137</v>
      </c>
      <c r="E30" s="10" t="s">
        <v>138</v>
      </c>
      <c r="F30" s="10" t="s">
        <v>68</v>
      </c>
      <c r="G30" s="10" t="s">
        <v>18</v>
      </c>
      <c r="H30" s="10">
        <v>45015.0</v>
      </c>
      <c r="I30" s="10" t="s">
        <v>139</v>
      </c>
      <c r="J30" s="24" t="s">
        <v>140</v>
      </c>
      <c r="K30" s="21">
        <v>41857.0</v>
      </c>
    </row>
    <row r="31" ht="21.0" customHeight="1">
      <c r="C31" s="10" t="s">
        <v>132</v>
      </c>
      <c r="D31" s="10" t="s">
        <v>141</v>
      </c>
      <c r="E31" s="10" t="s">
        <v>142</v>
      </c>
      <c r="F31" s="10" t="s">
        <v>23</v>
      </c>
      <c r="G31" s="10" t="s">
        <v>18</v>
      </c>
      <c r="H31" s="10">
        <v>45014.0</v>
      </c>
      <c r="I31" s="10" t="s">
        <v>143</v>
      </c>
      <c r="J31" s="24" t="str">
        <f>HYPERLINK("mailto:mkcampbell77@gmail.com","mkcampbell77@gmail.com")</f>
        <v>mkcampbell77@gmail.com</v>
      </c>
      <c r="K31" s="21">
        <v>42510.0</v>
      </c>
    </row>
    <row r="32" ht="21.0" customHeight="1">
      <c r="C32" s="10" t="s">
        <v>144</v>
      </c>
      <c r="D32" s="10" t="s">
        <v>145</v>
      </c>
      <c r="E32" s="10" t="s">
        <v>146</v>
      </c>
      <c r="F32" s="10" t="s">
        <v>23</v>
      </c>
      <c r="G32" s="10" t="s">
        <v>18</v>
      </c>
      <c r="H32" s="10">
        <v>45014.0</v>
      </c>
      <c r="I32" s="10" t="s">
        <v>147</v>
      </c>
      <c r="J32" s="24" t="s">
        <v>148</v>
      </c>
      <c r="K32" s="21">
        <v>40820.0</v>
      </c>
    </row>
    <row r="33" ht="21.0" customHeight="1">
      <c r="C33" s="10" t="s">
        <v>149</v>
      </c>
      <c r="D33" s="10" t="s">
        <v>150</v>
      </c>
      <c r="E33" s="10" t="s">
        <v>151</v>
      </c>
      <c r="F33" s="10" t="s">
        <v>23</v>
      </c>
      <c r="G33" s="10" t="s">
        <v>18</v>
      </c>
      <c r="H33" s="10">
        <v>45014.0</v>
      </c>
      <c r="I33" s="10" t="s">
        <v>152</v>
      </c>
      <c r="J33" s="26" t="s">
        <v>153</v>
      </c>
      <c r="K33" s="19">
        <v>42964.0</v>
      </c>
    </row>
    <row r="34" ht="21.0" customHeight="1">
      <c r="C34" s="10" t="s">
        <v>154</v>
      </c>
      <c r="D34" s="10" t="s">
        <v>155</v>
      </c>
      <c r="E34" s="10" t="s">
        <v>156</v>
      </c>
      <c r="F34" s="10" t="s">
        <v>23</v>
      </c>
      <c r="G34" s="10" t="s">
        <v>18</v>
      </c>
      <c r="H34" s="10">
        <v>45014.0</v>
      </c>
      <c r="I34" s="10" t="s">
        <v>157</v>
      </c>
      <c r="J34" s="24" t="s">
        <v>158</v>
      </c>
      <c r="K34" s="21">
        <v>39744.0</v>
      </c>
    </row>
    <row r="35" ht="21.0" customHeight="1">
      <c r="C35" s="10" t="s">
        <v>159</v>
      </c>
      <c r="D35" s="10" t="s">
        <v>160</v>
      </c>
      <c r="E35" s="10" t="s">
        <v>161</v>
      </c>
      <c r="F35" s="10" t="s">
        <v>23</v>
      </c>
      <c r="G35" s="10" t="s">
        <v>18</v>
      </c>
      <c r="H35" s="10">
        <v>45014.0</v>
      </c>
      <c r="I35" s="10" t="s">
        <v>162</v>
      </c>
      <c r="J35" s="24" t="str">
        <f>HYPERLINK("mailto:sheena11_11@yahoo.com","sheena11_11@yahoo.com")</f>
        <v>sheena11_11@yahoo.com</v>
      </c>
      <c r="K35" s="21">
        <v>42675.0</v>
      </c>
    </row>
    <row r="36" ht="21.0" customHeight="1">
      <c r="C36" s="10" t="s">
        <v>163</v>
      </c>
      <c r="D36" s="10" t="s">
        <v>164</v>
      </c>
      <c r="E36" s="10" t="s">
        <v>165</v>
      </c>
      <c r="F36" s="10" t="s">
        <v>23</v>
      </c>
      <c r="G36" s="10" t="s">
        <v>18</v>
      </c>
      <c r="H36" s="10">
        <v>45014.0</v>
      </c>
      <c r="I36" s="10" t="s">
        <v>166</v>
      </c>
      <c r="J36" s="24" t="str">
        <f>HYPERLINK("mailto:sheri.beer@yahoo.com","sheri.beer@yahoo.com")</f>
        <v>sheri.beer@yahoo.com</v>
      </c>
      <c r="K36" s="21">
        <v>41927.0</v>
      </c>
    </row>
    <row r="37" ht="21.0" customHeight="1">
      <c r="C37" s="10" t="s">
        <v>167</v>
      </c>
      <c r="D37" s="10" t="s">
        <v>168</v>
      </c>
      <c r="E37" s="10" t="s">
        <v>169</v>
      </c>
      <c r="F37" s="10" t="s">
        <v>17</v>
      </c>
      <c r="G37" s="10" t="s">
        <v>18</v>
      </c>
      <c r="H37" s="10">
        <v>45240.0</v>
      </c>
      <c r="I37" s="10" t="s">
        <v>170</v>
      </c>
      <c r="J37" s="26" t="s">
        <v>171</v>
      </c>
      <c r="K37" s="19">
        <v>42992.0</v>
      </c>
    </row>
    <row r="38" ht="21.0" customHeight="1">
      <c r="C38" s="10" t="s">
        <v>172</v>
      </c>
      <c r="D38" s="10" t="s">
        <v>173</v>
      </c>
      <c r="E38" s="10" t="s">
        <v>174</v>
      </c>
      <c r="F38" s="10" t="s">
        <v>23</v>
      </c>
      <c r="G38" s="10" t="s">
        <v>18</v>
      </c>
      <c r="H38" s="10">
        <v>45014.0</v>
      </c>
      <c r="I38" s="10" t="s">
        <v>175</v>
      </c>
      <c r="J38" s="26" t="s">
        <v>176</v>
      </c>
      <c r="K38" s="19">
        <v>43046.0</v>
      </c>
    </row>
    <row r="39" ht="21.0" customHeight="1">
      <c r="D39" s="10" t="str">
        <f t="shared" ref="D39:D40" si="1">IF(ISERR(FIND(" ",E39)),"",RIGHT(E39,LEN(E39)-FIND("*",SUBSTITUTE(E39," ","*",LEN(E39)-LEN(SUBSTITUTE(E39," ",""))))))</f>
        <v/>
      </c>
    </row>
    <row r="40" ht="21.0" customHeight="1">
      <c r="D40" s="10" t="str">
        <f t="shared" si="1"/>
        <v/>
      </c>
    </row>
    <row r="41" ht="21.0" customHeight="1"/>
    <row r="42" ht="21.0" customHeight="1"/>
    <row r="43" ht="21.0" customHeight="1"/>
    <row r="44" ht="21.0" customHeight="1"/>
    <row r="45" ht="21.0" customHeight="1"/>
    <row r="46" ht="21.0" customHeight="1"/>
    <row r="47" ht="21.0" customHeight="1"/>
    <row r="48" ht="21.0" customHeight="1"/>
    <row r="49" ht="21.0" customHeight="1">
      <c r="B49" s="12"/>
      <c r="C49" s="14"/>
      <c r="D49" s="14"/>
      <c r="E49" s="14"/>
      <c r="F49" s="14"/>
      <c r="G49" s="14"/>
      <c r="H49" s="14"/>
      <c r="I49" s="14"/>
      <c r="J49" s="14"/>
      <c r="K49" s="14"/>
      <c r="L49" s="14"/>
      <c r="M49" s="15"/>
    </row>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1">
    <mergeCell ref="B49:M49"/>
  </mergeCells>
  <printOptions horizontalCentered="1"/>
  <pageMargins bottom="0.75" footer="0.0" header="0.0" left="0.25" right="0.25" top="0.75"/>
  <pageSetup fitToHeight="0" orientation="landscape"/>
  <headerFooter>
    <oddHeader>&amp;RPage &amp;P of </oddHead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