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nabarboza/Documents/"/>
    </mc:Choice>
  </mc:AlternateContent>
  <bookViews>
    <workbookView xWindow="0" yWindow="860" windowWidth="23260" windowHeight="12580"/>
  </bookViews>
  <sheets>
    <sheet name="SORTED BY DUE DATE" sheetId="3" r:id="rId1"/>
    <sheet name="Bank Statement " sheetId="4" r:id="rId2"/>
  </sheets>
  <definedNames>
    <definedName name="_xlnm._FilterDatabase" localSheetId="0" hidden="1">'SORTED BY DUE DATE'!$B$1:$Y$92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4" l="1"/>
  <c r="E57" i="4"/>
  <c r="E59" i="4"/>
  <c r="G53" i="4"/>
  <c r="AB94" i="3"/>
  <c r="K24" i="3"/>
  <c r="F57" i="4"/>
  <c r="AC94" i="3"/>
  <c r="F40" i="4"/>
  <c r="E40" i="4"/>
  <c r="E42" i="4"/>
  <c r="F6" i="4"/>
  <c r="E6" i="4"/>
  <c r="E17" i="4"/>
  <c r="E14" i="4"/>
  <c r="E11" i="4"/>
  <c r="G38" i="4"/>
  <c r="F8" i="4"/>
  <c r="F24" i="4"/>
  <c r="E8" i="4"/>
  <c r="E24" i="4"/>
  <c r="G5" i="4"/>
  <c r="K53" i="3"/>
  <c r="K65" i="3"/>
  <c r="K90" i="3"/>
  <c r="K39" i="3"/>
  <c r="K73" i="3"/>
  <c r="K11" i="3"/>
  <c r="K4" i="3"/>
  <c r="K23" i="3"/>
  <c r="G45" i="4"/>
  <c r="G46" i="4"/>
  <c r="G47" i="4"/>
  <c r="G48" i="4"/>
  <c r="G49" i="4"/>
  <c r="G50" i="4"/>
  <c r="G51" i="4"/>
  <c r="G39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7" i="4"/>
  <c r="G28" i="4"/>
  <c r="G29" i="4"/>
  <c r="G30" i="4"/>
  <c r="G31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<sst xmlns="http://schemas.openxmlformats.org/spreadsheetml/2006/main" count="1071" uniqueCount="765">
  <si>
    <t>Alison</t>
  </si>
  <si>
    <t>Ashenfelter</t>
  </si>
  <si>
    <t>1045 Ryans Run</t>
  </si>
  <si>
    <t>Garnet Valley</t>
  </si>
  <si>
    <t>PA</t>
  </si>
  <si>
    <t>610-810-8122</t>
  </si>
  <si>
    <t>Nov - 13</t>
  </si>
  <si>
    <t>Josh</t>
  </si>
  <si>
    <t>Teddy - 11/12/11</t>
  </si>
  <si>
    <t>Jack - 10/21/2014</t>
  </si>
  <si>
    <t>Brooke</t>
  </si>
  <si>
    <t>Banville</t>
  </si>
  <si>
    <t>1067 Mansion Lane</t>
  </si>
  <si>
    <t>610-587-8087</t>
  </si>
  <si>
    <t>Laurence</t>
  </si>
  <si>
    <t>Brynn - 9/28/16</t>
  </si>
  <si>
    <t>Kim</t>
  </si>
  <si>
    <t>Glen Mills</t>
  </si>
  <si>
    <t>Bryan</t>
  </si>
  <si>
    <t>Heather</t>
  </si>
  <si>
    <t>Benson</t>
  </si>
  <si>
    <t>1463 Powell Circle</t>
  </si>
  <si>
    <t>610-761-4895</t>
  </si>
  <si>
    <t>hreader2@washcoll.edu</t>
  </si>
  <si>
    <t>Nov - 12</t>
  </si>
  <si>
    <t>Levi</t>
  </si>
  <si>
    <t>Lillie - 01/04/09</t>
  </si>
  <si>
    <t>Jacoby - 08/23/11</t>
  </si>
  <si>
    <t>Lincoln - 10/20/14</t>
  </si>
  <si>
    <t>Feb - 13</t>
  </si>
  <si>
    <t>Michelle</t>
  </si>
  <si>
    <t>Sep - 16</t>
  </si>
  <si>
    <t>Michael</t>
  </si>
  <si>
    <t>Brian</t>
  </si>
  <si>
    <t>Christina</t>
  </si>
  <si>
    <t>Bridge</t>
  </si>
  <si>
    <t>301-613-5853</t>
  </si>
  <si>
    <t>cparkerbridge@gmail.com</t>
  </si>
  <si>
    <t>Matt</t>
  </si>
  <si>
    <t>Parker 10/17/10</t>
  </si>
  <si>
    <t>Cameron 10/22/12</t>
  </si>
  <si>
    <t>Reese 10/22/12</t>
  </si>
  <si>
    <t>Jackson 6/20/16</t>
  </si>
  <si>
    <t>Carley</t>
  </si>
  <si>
    <t>Burke</t>
  </si>
  <si>
    <t>46 Huntingdon Farm Dr.</t>
  </si>
  <si>
    <t>518-928-8020</t>
  </si>
  <si>
    <t>Jan -16</t>
  </si>
  <si>
    <t>Brendan</t>
  </si>
  <si>
    <t>Camilla - 9/29/13</t>
  </si>
  <si>
    <t>Charlie - 5/28/15</t>
  </si>
  <si>
    <t>Aug - 16</t>
  </si>
  <si>
    <t>Jennifer</t>
  </si>
  <si>
    <t>Kristen</t>
  </si>
  <si>
    <t>Donovan</t>
  </si>
  <si>
    <t>1068 Mansion Lane</t>
  </si>
  <si>
    <t>908-229-3383</t>
  </si>
  <si>
    <t>kqquigley@gmail.com</t>
  </si>
  <si>
    <t>Drew</t>
  </si>
  <si>
    <t>Brady - 04/29/10</t>
  </si>
  <si>
    <t>Quinn - 10/28/11</t>
  </si>
  <si>
    <t>Emily</t>
  </si>
  <si>
    <t>Douglas</t>
  </si>
  <si>
    <t>320 Drew Lane</t>
  </si>
  <si>
    <t>Aston</t>
  </si>
  <si>
    <t>410-937-5243</t>
  </si>
  <si>
    <t>emilydouglass@hotmail.com</t>
  </si>
  <si>
    <t>Jeff</t>
  </si>
  <si>
    <t>Cameron - 5/11/09</t>
  </si>
  <si>
    <t>Colby - 5/18/11</t>
  </si>
  <si>
    <t>Adriana</t>
  </si>
  <si>
    <t>Fazio</t>
  </si>
  <si>
    <t>June -4</t>
  </si>
  <si>
    <t>Christopher</t>
  </si>
  <si>
    <t>Christopher - 8/20/07</t>
  </si>
  <si>
    <t>Isabella 4/23/09</t>
  </si>
  <si>
    <t>Becky</t>
  </si>
  <si>
    <t>Gupta</t>
  </si>
  <si>
    <t>3842 Rotherfield Lane</t>
  </si>
  <si>
    <t>Chadds Ford</t>
  </si>
  <si>
    <t>302-563-9496</t>
  </si>
  <si>
    <t>guptabecky@gmail.com</t>
  </si>
  <si>
    <t>Apr - 12</t>
  </si>
  <si>
    <t>Neil</t>
  </si>
  <si>
    <t>Elsie - 07/04/09</t>
  </si>
  <si>
    <t>Jane - 04/07/11</t>
  </si>
  <si>
    <t>Gordy - 09/10/13</t>
  </si>
  <si>
    <t>Heim</t>
  </si>
  <si>
    <t>87 Ivy Mills Rd</t>
  </si>
  <si>
    <t>610-639-4273</t>
  </si>
  <si>
    <t>Feb -16</t>
  </si>
  <si>
    <t>Bruno</t>
  </si>
  <si>
    <t>Heidi - 2/1/07</t>
  </si>
  <si>
    <t>Bruno - 4/9/10</t>
  </si>
  <si>
    <t>Sabina - 11/10/11</t>
  </si>
  <si>
    <t>Mike</t>
  </si>
  <si>
    <t>Joe</t>
  </si>
  <si>
    <t>Jaimie</t>
  </si>
  <si>
    <t>Jensen</t>
  </si>
  <si>
    <t>6 Thomas Dr</t>
  </si>
  <si>
    <t>610-459-4249</t>
  </si>
  <si>
    <t>717-380-8855</t>
  </si>
  <si>
    <t>standijl@yahoo.com</t>
  </si>
  <si>
    <t>Feb - 11</t>
  </si>
  <si>
    <t>Eric</t>
  </si>
  <si>
    <t>Grace - 09/25/09</t>
  </si>
  <si>
    <t>Emma - 07/07/11</t>
  </si>
  <si>
    <t>Charlotte - 06/20/13</t>
  </si>
  <si>
    <t>Jones</t>
  </si>
  <si>
    <t>4 Twincreeks Dr.</t>
  </si>
  <si>
    <t>Thornton</t>
  </si>
  <si>
    <t>484-653-7788</t>
  </si>
  <si>
    <t>Apr - 16</t>
  </si>
  <si>
    <t xml:space="preserve">Bob </t>
  </si>
  <si>
    <t>Mason - 7/27/10</t>
  </si>
  <si>
    <t>Anna - 8/7/12</t>
  </si>
  <si>
    <t>Kapanjie</t>
  </si>
  <si>
    <t>22 Oakmont Circle</t>
  </si>
  <si>
    <t>484-326-9980</t>
  </si>
  <si>
    <t>jkapanjie@gmail.com</t>
  </si>
  <si>
    <t>Darin</t>
  </si>
  <si>
    <t>Landon - 06/18/09</t>
  </si>
  <si>
    <t>Sienna Rose - 01/04/12</t>
  </si>
  <si>
    <t>Savannah - 01/15/14</t>
  </si>
  <si>
    <t>Ana</t>
  </si>
  <si>
    <t>Krauthamer</t>
  </si>
  <si>
    <t>3 Sussex Ct</t>
  </si>
  <si>
    <t>240-566-2060</t>
  </si>
  <si>
    <t>Oct - 15</t>
  </si>
  <si>
    <t>Mar - 12</t>
  </si>
  <si>
    <t>Nathan</t>
  </si>
  <si>
    <t>Zoe - 5/17/14</t>
  </si>
  <si>
    <t>Norah - 5/17/14</t>
  </si>
  <si>
    <t xml:space="preserve">Brianne </t>
  </si>
  <si>
    <t>Krysiak</t>
  </si>
  <si>
    <t>32 Ponds View Drive</t>
  </si>
  <si>
    <t>607-342-4906</t>
  </si>
  <si>
    <t>brianne.krysiak@gmail.com</t>
  </si>
  <si>
    <t>Nov - 14</t>
  </si>
  <si>
    <t>June -3</t>
  </si>
  <si>
    <t>Dave</t>
  </si>
  <si>
    <t>Bennett - 01/08/2014</t>
  </si>
  <si>
    <t>Joana</t>
  </si>
  <si>
    <t>Lacy</t>
  </si>
  <si>
    <t>1154 Darczuk Drive</t>
  </si>
  <si>
    <t>215-485-1519</t>
  </si>
  <si>
    <t>joana.lacy@gmail.com</t>
  </si>
  <si>
    <t>Oct - 14</t>
  </si>
  <si>
    <t>Jun -21</t>
  </si>
  <si>
    <t>William</t>
  </si>
  <si>
    <t>Mia - 09/19/07</t>
  </si>
  <si>
    <t>Karoline - 05/05/10</t>
  </si>
  <si>
    <t>Klaudia - 02/07/14</t>
  </si>
  <si>
    <t>John</t>
  </si>
  <si>
    <t xml:space="preserve"> </t>
  </si>
  <si>
    <t>FIRST NAME</t>
  </si>
  <si>
    <t>LAST NAME</t>
  </si>
  <si>
    <t>ADDRESS</t>
  </si>
  <si>
    <t>CITY</t>
  </si>
  <si>
    <t>STATE</t>
  </si>
  <si>
    <t>ZIP</t>
  </si>
  <si>
    <t>HOME PHONE</t>
  </si>
  <si>
    <t>CELL PHONE</t>
  </si>
  <si>
    <t>EMAIL</t>
  </si>
  <si>
    <t>JOIN DATE</t>
  </si>
  <si>
    <t>BIRTHDAY</t>
  </si>
  <si>
    <t>HUSBAND</t>
  </si>
  <si>
    <t>CHILD #1 (first name/DOB)</t>
  </si>
  <si>
    <t>CHILD #2 (first name/DOB)</t>
  </si>
  <si>
    <t>CHILD #3 (first name/DOB)</t>
  </si>
  <si>
    <t>CHILD #4 (first name/DOB)</t>
  </si>
  <si>
    <t>CHILD #5 (first name/DOB)</t>
  </si>
  <si>
    <t>CHILD #6 (first name/DOB)</t>
  </si>
  <si>
    <t xml:space="preserve">  </t>
  </si>
  <si>
    <t>Brandon</t>
  </si>
  <si>
    <t>Diane</t>
  </si>
  <si>
    <t>Linett</t>
  </si>
  <si>
    <t>12 Maple Lane</t>
  </si>
  <si>
    <t>610-361-8935</t>
  </si>
  <si>
    <t>dianelinett@comcast.net</t>
  </si>
  <si>
    <t>Sept - 02</t>
  </si>
  <si>
    <t>Tom</t>
  </si>
  <si>
    <t>Lauren - 05/08/02</t>
  </si>
  <si>
    <t>Christine - 10/28/06</t>
  </si>
  <si>
    <t>Mary Pat</t>
  </si>
  <si>
    <t>Lynam</t>
  </si>
  <si>
    <t>148 Concord Meeting Rd</t>
  </si>
  <si>
    <t>610-358-5065</t>
  </si>
  <si>
    <t>Sept-28</t>
  </si>
  <si>
    <t>Nicole</t>
  </si>
  <si>
    <t>Maureen</t>
  </si>
  <si>
    <t>McAleenan</t>
  </si>
  <si>
    <t>190 Willits Way</t>
  </si>
  <si>
    <t>610-459-7838</t>
  </si>
  <si>
    <t>610-580-6585</t>
  </si>
  <si>
    <t>mmcaleen@gmail.com</t>
  </si>
  <si>
    <t>McGlynn</t>
  </si>
  <si>
    <t>484-716-7443</t>
  </si>
  <si>
    <t>Jamisyn - 4/7</t>
  </si>
  <si>
    <t>Gavin - 7/22</t>
  </si>
  <si>
    <t>Angela</t>
  </si>
  <si>
    <t>2 Lea Dr</t>
  </si>
  <si>
    <t>Audrey - 06/01/11</t>
  </si>
  <si>
    <t>Sept - 15</t>
  </si>
  <si>
    <t>Ilana</t>
  </si>
  <si>
    <t>Miniman</t>
  </si>
  <si>
    <t>18 Great Oak Dr</t>
  </si>
  <si>
    <t>302-561-5694</t>
  </si>
  <si>
    <t>Caroline - 07/12/13</t>
  </si>
  <si>
    <t>Sherin</t>
  </si>
  <si>
    <t>Motawea</t>
  </si>
  <si>
    <t>602 Bethel Ave.</t>
  </si>
  <si>
    <t>610-635-9478</t>
  </si>
  <si>
    <t>Oct -15</t>
  </si>
  <si>
    <t>Matthew</t>
  </si>
  <si>
    <t>Dan</t>
  </si>
  <si>
    <t>Sofia</t>
  </si>
  <si>
    <t>Nicot</t>
  </si>
  <si>
    <t>13 Forwood Dr</t>
  </si>
  <si>
    <t>610-361-8546</t>
  </si>
  <si>
    <t>267-991-6518</t>
  </si>
  <si>
    <t>sofia.nicot@hotmail.com</t>
  </si>
  <si>
    <t>Jun - 15</t>
  </si>
  <si>
    <t>Jul -25</t>
  </si>
  <si>
    <t>Ernesto</t>
  </si>
  <si>
    <t>Viviana - 04/09/13</t>
  </si>
  <si>
    <t>Rafael - 05/28/15</t>
  </si>
  <si>
    <t>Patano-Bastado</t>
  </si>
  <si>
    <t>76 Kirk Rd</t>
  </si>
  <si>
    <t>610-459-0328</t>
  </si>
  <si>
    <t>484-886-5500</t>
  </si>
  <si>
    <t>George</t>
  </si>
  <si>
    <t>Ameleo - 06/14/13</t>
  </si>
  <si>
    <t>Alessendra - 05/22/15</t>
  </si>
  <si>
    <t>Kristine</t>
  </si>
  <si>
    <t>Potochar</t>
  </si>
  <si>
    <t>36 Pennrose Talley</t>
  </si>
  <si>
    <t>610-459-2827</t>
  </si>
  <si>
    <t>571-235-6338</t>
  </si>
  <si>
    <t>kristine.potochar@gmail.com</t>
  </si>
  <si>
    <t>Chris</t>
  </si>
  <si>
    <t>Jackson - 06/02/05</t>
  </si>
  <si>
    <t>Ethan - 02/06/08</t>
  </si>
  <si>
    <t>Kaidyn - 01/18/10</t>
  </si>
  <si>
    <t>Liam - 12/15/13</t>
  </si>
  <si>
    <t>Pursley</t>
  </si>
  <si>
    <t>14 Robert Court</t>
  </si>
  <si>
    <t>chadds Ford</t>
  </si>
  <si>
    <t>610-703-5906</t>
  </si>
  <si>
    <t>pursley.nicole@yahoo.com</t>
  </si>
  <si>
    <t>Madeline - 2/2/10</t>
  </si>
  <si>
    <t>Laura</t>
  </si>
  <si>
    <t>Ramirez-de-Arellano</t>
  </si>
  <si>
    <t>267 Willits Way</t>
  </si>
  <si>
    <t>610-358-6027</t>
  </si>
  <si>
    <t>610-740-4643</t>
  </si>
  <si>
    <t>laurarda@ymail.com</t>
  </si>
  <si>
    <t>Luis</t>
  </si>
  <si>
    <t>William - 12/11/08</t>
  </si>
  <si>
    <t>Christopher - 12/11/08</t>
  </si>
  <si>
    <t xml:space="preserve">Sandie </t>
  </si>
  <si>
    <t>Rowles</t>
  </si>
  <si>
    <t>3080 Booth Dr.</t>
  </si>
  <si>
    <t>484-832-4694</t>
  </si>
  <si>
    <t>Mark</t>
  </si>
  <si>
    <t>Sabrina - 12/02/03</t>
  </si>
  <si>
    <t>Miranda - 07/18/05</t>
  </si>
  <si>
    <t>Damon - 06/13/09</t>
  </si>
  <si>
    <t>Daphne - 06/10/11</t>
  </si>
  <si>
    <t>Kristin</t>
  </si>
  <si>
    <t>Sanfilippo</t>
  </si>
  <si>
    <t>3810 Elizabeth Dr</t>
  </si>
  <si>
    <t>678-877-0550</t>
  </si>
  <si>
    <t>May -17</t>
  </si>
  <si>
    <t>Alexander - 3/20/15</t>
  </si>
  <si>
    <t>Amy</t>
  </si>
  <si>
    <t>Schullery</t>
  </si>
  <si>
    <t>215-630-8683</t>
  </si>
  <si>
    <t>aschullery@gmail.com</t>
  </si>
  <si>
    <t>Dec - 12</t>
  </si>
  <si>
    <t>Lydia - 07/18/11</t>
  </si>
  <si>
    <t>Ian - 10/28/14</t>
  </si>
  <si>
    <t>Lisa</t>
  </si>
  <si>
    <t>Shah</t>
  </si>
  <si>
    <t>1089 Darczuk Dr</t>
  </si>
  <si>
    <t>302-507-7461</t>
  </si>
  <si>
    <t>lmshah77@gmail.com</t>
  </si>
  <si>
    <t>Jan - 17</t>
  </si>
  <si>
    <t>Saagar</t>
  </si>
  <si>
    <t>Reena - 2/7/10</t>
  </si>
  <si>
    <t>Aliya - 2/7/10</t>
  </si>
  <si>
    <t>Shyla - 2/7/10</t>
  </si>
  <si>
    <t xml:space="preserve">Jamie </t>
  </si>
  <si>
    <t>Sheehan</t>
  </si>
  <si>
    <t>262 Willits Way</t>
  </si>
  <si>
    <t>610-804-0023</t>
  </si>
  <si>
    <t>eagledr88@yahoo.com</t>
  </si>
  <si>
    <t>Feb - 1</t>
  </si>
  <si>
    <t>Will</t>
  </si>
  <si>
    <t>Danny - 02/10/08</t>
  </si>
  <si>
    <t>Owen - 05/12/10</t>
  </si>
  <si>
    <t>Ellie - 08/29/12</t>
  </si>
  <si>
    <t>Rhys - 11/25/13</t>
  </si>
  <si>
    <t>Slater</t>
  </si>
  <si>
    <t>146 Ivy Lane</t>
  </si>
  <si>
    <t>917-653-9050</t>
  </si>
  <si>
    <t>heatherahughes@gmail.com</t>
  </si>
  <si>
    <t>Brayden - 10/14/14</t>
  </si>
  <si>
    <t>Aug - 15</t>
  </si>
  <si>
    <t>Deanna</t>
  </si>
  <si>
    <t>Traugott</t>
  </si>
  <si>
    <t>5 James Getty Lane</t>
  </si>
  <si>
    <t>302-545-9809</t>
  </si>
  <si>
    <t>Emily - 8/24/12</t>
  </si>
  <si>
    <t>Samantha - 12/5/14</t>
  </si>
  <si>
    <t>Tront</t>
  </si>
  <si>
    <t>7 Ward Creek Drive</t>
  </si>
  <si>
    <t>302-521-3781</t>
  </si>
  <si>
    <t>Isabella - 1/11/07</t>
  </si>
  <si>
    <t>Gabriella - 2/17/09</t>
  </si>
  <si>
    <t>Cecilia - 7/28/11</t>
  </si>
  <si>
    <t>Lien</t>
  </si>
  <si>
    <t>Vo-Jones</t>
  </si>
  <si>
    <t>617-216-0982</t>
  </si>
  <si>
    <t>lvojones@yahoo.com</t>
  </si>
  <si>
    <t>Langdon - 08/15/11</t>
  </si>
  <si>
    <t>Kingston - 08/05/13</t>
  </si>
  <si>
    <t>Walsh</t>
  </si>
  <si>
    <t>27 Threewood Drive</t>
  </si>
  <si>
    <t>Dec - 13</t>
  </si>
  <si>
    <t>Brady</t>
  </si>
  <si>
    <t>Aidan</t>
  </si>
  <si>
    <t>Maggie</t>
  </si>
  <si>
    <t>Hilary</t>
  </si>
  <si>
    <t>Weinbrecht</t>
  </si>
  <si>
    <t>1439 Garnet Mine Rd.</t>
  </si>
  <si>
    <t>610-308-8197</t>
  </si>
  <si>
    <t>Adelina - 5/3/13</t>
  </si>
  <si>
    <t>Feb - 17</t>
  </si>
  <si>
    <t>Nov-11</t>
  </si>
  <si>
    <t>Dec-16</t>
  </si>
  <si>
    <t>Aug- 14</t>
  </si>
  <si>
    <t>Jan - 16</t>
  </si>
  <si>
    <t>Aug - 14</t>
  </si>
  <si>
    <t>May - 11</t>
  </si>
  <si>
    <t>Nathan - 7/1/16</t>
  </si>
  <si>
    <t>Sep-17</t>
  </si>
  <si>
    <t>Liv - 9/22/17</t>
  </si>
  <si>
    <t>Jul - 10</t>
  </si>
  <si>
    <t>Natalie - 09/09/08 (Grandchild)</t>
  </si>
  <si>
    <t>Mason - 5/15</t>
  </si>
  <si>
    <t>Elise - 5/1/16</t>
  </si>
  <si>
    <t>Lilly Allman - 9/22/12</t>
  </si>
  <si>
    <t>Layla Allman- 12/11/13</t>
  </si>
  <si>
    <t>smrowles@gmail.com</t>
  </si>
  <si>
    <t>Jan - 12</t>
  </si>
  <si>
    <t>610-358-4086</t>
  </si>
  <si>
    <t>Lilly - 8/12/15</t>
  </si>
  <si>
    <t>Abby - 9/26/17</t>
  </si>
  <si>
    <t>Mar - 31</t>
  </si>
  <si>
    <t>Grace</t>
  </si>
  <si>
    <t>Stern</t>
  </si>
  <si>
    <t>1216 Painters Crossing</t>
  </si>
  <si>
    <t>402-960-4351</t>
  </si>
  <si>
    <t>Aug-17</t>
  </si>
  <si>
    <t>5104 Chevers Drive</t>
  </si>
  <si>
    <t>Everett 3/19/17</t>
  </si>
  <si>
    <t>Bianca</t>
  </si>
  <si>
    <t>Young</t>
  </si>
  <si>
    <t>4006 Pennford Place</t>
  </si>
  <si>
    <t>516-220-8977</t>
  </si>
  <si>
    <t>biancayoung923@gmail.com</t>
  </si>
  <si>
    <t>Avery Rose - 6/16/17</t>
  </si>
  <si>
    <t>West Chester</t>
  </si>
  <si>
    <t xml:space="preserve">100 Cherry Farm Lane
 </t>
  </si>
  <si>
    <t>610-716-9791</t>
  </si>
  <si>
    <t>brooke.banville@gmail.com</t>
  </si>
  <si>
    <t>Pearl</t>
  </si>
  <si>
    <t>Panichpong</t>
  </si>
  <si>
    <t>1090 Mansion Lane</t>
  </si>
  <si>
    <t>785-550-7051</t>
  </si>
  <si>
    <t>pearlp1130@yahoo.com</t>
  </si>
  <si>
    <t>Jan - 18</t>
  </si>
  <si>
    <t>Nov - 30</t>
  </si>
  <si>
    <t>Mel Limson</t>
  </si>
  <si>
    <t>Cataleeya (Leeya) 7/17/14</t>
  </si>
  <si>
    <t>Amanda</t>
  </si>
  <si>
    <t>Blevins</t>
  </si>
  <si>
    <t>Jenna</t>
  </si>
  <si>
    <t>Heichel</t>
  </si>
  <si>
    <t>29 Woodside Farm Drive</t>
  </si>
  <si>
    <t>717-330-3768</t>
  </si>
  <si>
    <t>jenna.heichel@gmail.com</t>
  </si>
  <si>
    <t>Mar - 18</t>
  </si>
  <si>
    <t>Ryan</t>
  </si>
  <si>
    <t>Ava - 1/4/17</t>
  </si>
  <si>
    <t>Alvarez</t>
  </si>
  <si>
    <t>245 Concord Road</t>
  </si>
  <si>
    <t>302-540-7323</t>
  </si>
  <si>
    <t>Mar-18</t>
  </si>
  <si>
    <t>Vincent - 5/23/16</t>
  </si>
  <si>
    <t>17 Giana Way</t>
  </si>
  <si>
    <t>972-975-2578</t>
  </si>
  <si>
    <t>Rush</t>
  </si>
  <si>
    <t>Camden - 4/30/10</t>
  </si>
  <si>
    <t>Barrett - 1/3/12</t>
  </si>
  <si>
    <t>Helen -October 2017</t>
  </si>
  <si>
    <t>9 Ashley Court</t>
  </si>
  <si>
    <t>Kelli</t>
  </si>
  <si>
    <t>Law</t>
  </si>
  <si>
    <t>349 Willits Way</t>
  </si>
  <si>
    <t>610-361-9067</t>
  </si>
  <si>
    <t>kal429@verizon.net</t>
  </si>
  <si>
    <t>Jadan - 05/13/01</t>
  </si>
  <si>
    <t>Katja - 10/22/02</t>
  </si>
  <si>
    <t>Relic - 01/01/04</t>
  </si>
  <si>
    <t>Rogan - 05/17/05</t>
  </si>
  <si>
    <t xml:space="preserve">Taryn - 09/21/06  </t>
  </si>
  <si>
    <t>Talon - 04/21/08</t>
  </si>
  <si>
    <t>Mar-19</t>
  </si>
  <si>
    <t>Caley</t>
  </si>
  <si>
    <t>Smith</t>
  </si>
  <si>
    <t>1080 Forest Lane</t>
  </si>
  <si>
    <t>610-733.9362</t>
  </si>
  <si>
    <t>caleytate@gmail.com</t>
  </si>
  <si>
    <t>Jan-24</t>
  </si>
  <si>
    <t>Travis</t>
  </si>
  <si>
    <t>Chrissy</t>
  </si>
  <si>
    <t>Recchiuti</t>
  </si>
  <si>
    <t>Chester Heights</t>
  </si>
  <si>
    <t>Apr-19</t>
  </si>
  <si>
    <t>Charlie - 2014</t>
  </si>
  <si>
    <t>Wes - 2018</t>
  </si>
  <si>
    <t>chrissy.bunting@gmail.com</t>
  </si>
  <si>
    <t>610-256-3551</t>
  </si>
  <si>
    <t>14 Miller Way</t>
  </si>
  <si>
    <t xml:space="preserve">Amanda </t>
  </si>
  <si>
    <t>Adams</t>
  </si>
  <si>
    <t>2108 Westminster Drive</t>
  </si>
  <si>
    <t>Wilmington</t>
  </si>
  <si>
    <t>De</t>
  </si>
  <si>
    <t>610-633-1795</t>
  </si>
  <si>
    <t>amanda@ariron.com</t>
  </si>
  <si>
    <t>Jul-19</t>
  </si>
  <si>
    <t>Josselyn - 9/10/17</t>
  </si>
  <si>
    <t xml:space="preserve">Kristin </t>
  </si>
  <si>
    <t>Judge</t>
  </si>
  <si>
    <t>44 Overlook Circle</t>
  </si>
  <si>
    <t>302-632-7663</t>
  </si>
  <si>
    <t>kristin.nickle@yahoo.com</t>
  </si>
  <si>
    <t>Raegan - 12/1/16</t>
  </si>
  <si>
    <t>Charlotte - 6/11/19</t>
  </si>
  <si>
    <t>Dana</t>
  </si>
  <si>
    <t>Zbozien</t>
  </si>
  <si>
    <t>998 Shavertown Road</t>
  </si>
  <si>
    <t>410-207-9807</t>
  </si>
  <si>
    <t>danazbozien@gmail.com</t>
  </si>
  <si>
    <t>Mack - 12/7/17</t>
  </si>
  <si>
    <t>20 Stephens Green</t>
  </si>
  <si>
    <t>Drew Baby due 3/18</t>
  </si>
  <si>
    <t>Kraya</t>
  </si>
  <si>
    <t>50 Overlook Circle</t>
  </si>
  <si>
    <t>610-316-5370</t>
  </si>
  <si>
    <t>Aug-19</t>
  </si>
  <si>
    <t>Mar-11</t>
  </si>
  <si>
    <t>Seth</t>
  </si>
  <si>
    <t>Aiden 11/9/18</t>
  </si>
  <si>
    <t xml:space="preserve">laura.kraya@gmail.com
</t>
  </si>
  <si>
    <t>Jace - 4/19/19</t>
  </si>
  <si>
    <t>Hitchings</t>
  </si>
  <si>
    <t>901 Heathfield Close</t>
  </si>
  <si>
    <t>171-557-6424</t>
  </si>
  <si>
    <t>khaack01@gmail.com</t>
  </si>
  <si>
    <t>Jarret</t>
  </si>
  <si>
    <t>Lincoln - 9/6/17</t>
  </si>
  <si>
    <t>Rachel</t>
  </si>
  <si>
    <t>Parisi</t>
  </si>
  <si>
    <t>1020 Davids Drive</t>
  </si>
  <si>
    <t>484-467-8162</t>
  </si>
  <si>
    <t>rachelnparisi@gmail.com</t>
  </si>
  <si>
    <t>Aug - 19</t>
  </si>
  <si>
    <t>Apr - 20</t>
  </si>
  <si>
    <t>Frank</t>
  </si>
  <si>
    <t>Thomas 2/13/18</t>
  </si>
  <si>
    <t>Tanner</t>
  </si>
  <si>
    <t>22 Overlook Circle</t>
  </si>
  <si>
    <t>267-432-4265</t>
  </si>
  <si>
    <t>tanner2012md@gmail.com</t>
  </si>
  <si>
    <t>Sep - 19</t>
  </si>
  <si>
    <t>Feb - 28</t>
  </si>
  <si>
    <t>Joey - 12/20/18</t>
  </si>
  <si>
    <t>Maddy - 12/20/18</t>
  </si>
  <si>
    <t>Tara</t>
  </si>
  <si>
    <t>Herweg-Mann</t>
  </si>
  <si>
    <t>717-856-1512</t>
  </si>
  <si>
    <t>tara.herweg@gmail.com</t>
  </si>
  <si>
    <t>Oct - 19</t>
  </si>
  <si>
    <t>Julian - 6/20/19</t>
  </si>
  <si>
    <t>Thompson</t>
  </si>
  <si>
    <t>12 James Getty Lane</t>
  </si>
  <si>
    <t>609-923-9875</t>
  </si>
  <si>
    <t xml:space="preserve">Jul-1 </t>
  </si>
  <si>
    <t>Nov-19</t>
  </si>
  <si>
    <t>David</t>
  </si>
  <si>
    <t>David - 7/22/13</t>
  </si>
  <si>
    <t>Adalyn 3/16/16</t>
  </si>
  <si>
    <t xml:space="preserve">Michelle </t>
  </si>
  <si>
    <t>Parker</t>
  </si>
  <si>
    <t>12 Highland Drive</t>
  </si>
  <si>
    <t>Media</t>
  </si>
  <si>
    <t>610-329-2263</t>
  </si>
  <si>
    <t>Owen 10/21/07</t>
  </si>
  <si>
    <t>Gwen 12/11/09</t>
  </si>
  <si>
    <t>Lauren</t>
  </si>
  <si>
    <t>Talley</t>
  </si>
  <si>
    <t>610-506-4771</t>
  </si>
  <si>
    <t>lmj0609@gmail.com</t>
  </si>
  <si>
    <t>Jun - 9</t>
  </si>
  <si>
    <t>Feb - 20</t>
  </si>
  <si>
    <t>Brent</t>
  </si>
  <si>
    <t>Reynolds - 7/10/16</t>
  </si>
  <si>
    <t>Olivia - 4/20/18</t>
  </si>
  <si>
    <t>Dec - 19</t>
  </si>
  <si>
    <t>Mike Longo - Fiance</t>
  </si>
  <si>
    <t>Clark October 2019</t>
  </si>
  <si>
    <t>Ben 6/25/19</t>
  </si>
  <si>
    <t>New Baby</t>
  </si>
  <si>
    <t>Baby due Marc 2020</t>
  </si>
  <si>
    <t>Andy - 4/19/18</t>
  </si>
  <si>
    <t>Darren - 2/19</t>
  </si>
  <si>
    <t>Victoria - 2018</t>
  </si>
  <si>
    <t>annie.kernicky@gmail.com</t>
  </si>
  <si>
    <t>Aug-20</t>
  </si>
  <si>
    <t xml:space="preserve">Annie </t>
  </si>
  <si>
    <t>Kernicky</t>
  </si>
  <si>
    <t>20 Hudson Way</t>
  </si>
  <si>
    <t>617-610-4713</t>
  </si>
  <si>
    <t>38 James Hayward Road</t>
  </si>
  <si>
    <t>108 Hart Dr, 19311</t>
  </si>
  <si>
    <t>Avondale</t>
  </si>
  <si>
    <t>Michael 12/14/17</t>
  </si>
  <si>
    <t>Corrinne 11/29/19</t>
  </si>
  <si>
    <t>40 Hunters Lane</t>
  </si>
  <si>
    <t>Elizabeth</t>
  </si>
  <si>
    <t>O'Neill</t>
  </si>
  <si>
    <t>11 Big Woods Drive</t>
  </si>
  <si>
    <t>631-987-8125</t>
  </si>
  <si>
    <t>eacton11@gmail.com</t>
  </si>
  <si>
    <t>Nov - 20</t>
  </si>
  <si>
    <t>Sept-11</t>
  </si>
  <si>
    <t>Braden - 01/13/16</t>
  </si>
  <si>
    <t>Ashton - 01/10/19</t>
  </si>
  <si>
    <t>Marna</t>
  </si>
  <si>
    <t>Schmidt</t>
  </si>
  <si>
    <t>1101 Darczuk Dr.</t>
  </si>
  <si>
    <t>610-909-9910</t>
  </si>
  <si>
    <t>mbschmidt1996@gmail.com</t>
  </si>
  <si>
    <t>Dec-20</t>
  </si>
  <si>
    <t>Mar-02</t>
  </si>
  <si>
    <t>Rich Goddard</t>
  </si>
  <si>
    <t>Keira - 7/3/14</t>
  </si>
  <si>
    <t>Matthew - 4/11/17</t>
  </si>
  <si>
    <t>Radhika (Rad)</t>
  </si>
  <si>
    <t>Shah-Meade</t>
  </si>
  <si>
    <t>4495 Bethel Road</t>
  </si>
  <si>
    <t>Upper Chichester</t>
  </si>
  <si>
    <t>901-340-9175</t>
  </si>
  <si>
    <t>radshahmeade@gmail.com</t>
  </si>
  <si>
    <t>Apr-21</t>
  </si>
  <si>
    <t>Jeff Meade</t>
  </si>
  <si>
    <t>Ellie Sariah 5/16/20</t>
  </si>
  <si>
    <t>Rebecca</t>
  </si>
  <si>
    <t>Martin</t>
  </si>
  <si>
    <t>57 Dogwood Lane</t>
  </si>
  <si>
    <t>610-656-4532</t>
  </si>
  <si>
    <t>rlh9823@gmail.com</t>
  </si>
  <si>
    <t>Apr - 21</t>
  </si>
  <si>
    <t>May-23</t>
  </si>
  <si>
    <t>Allison 6/25/13</t>
  </si>
  <si>
    <t>Ashley 2/16/17</t>
  </si>
  <si>
    <t>Christopher 6/17/19</t>
  </si>
  <si>
    <t>Bindu</t>
  </si>
  <si>
    <t>Thandapany</t>
  </si>
  <si>
    <t>101 Homestead Lane</t>
  </si>
  <si>
    <t>732-310-1490</t>
  </si>
  <si>
    <t>bindupany@gmail.com</t>
  </si>
  <si>
    <t>Jul - 5</t>
  </si>
  <si>
    <t>Rajagopalan Vijayamoorthy</t>
  </si>
  <si>
    <t>Rohit Rajagopalan 6/16/09</t>
  </si>
  <si>
    <t>Rohan Rajagopalan 1/16/15</t>
  </si>
  <si>
    <t xml:space="preserve">Bernadette </t>
  </si>
  <si>
    <t>Fedele</t>
  </si>
  <si>
    <t>7 Oxford Shire Court</t>
  </si>
  <si>
    <t>bernfedele@gmail.com</t>
  </si>
  <si>
    <t>May-21</t>
  </si>
  <si>
    <t>Sept - 27</t>
  </si>
  <si>
    <t>Charlie</t>
  </si>
  <si>
    <t>Sydney-4/16/07</t>
  </si>
  <si>
    <t>Samantha 9/6/09</t>
  </si>
  <si>
    <t>Brian - 8/25/14</t>
  </si>
  <si>
    <t>Tiffany</t>
  </si>
  <si>
    <t>Gessler</t>
  </si>
  <si>
    <t>28 Concord Creek Road</t>
  </si>
  <si>
    <t>484-574-7364</t>
  </si>
  <si>
    <t>610-563-8131</t>
  </si>
  <si>
    <t>tiffany.gessler2@gmail.com</t>
  </si>
  <si>
    <t>Feb-3</t>
  </si>
  <si>
    <t>Joey 2 Years old</t>
  </si>
  <si>
    <t>Brayden 1 year old</t>
  </si>
  <si>
    <t>Erica</t>
  </si>
  <si>
    <t>Latorre</t>
  </si>
  <si>
    <t>272 Willits Way</t>
  </si>
  <si>
    <t>856-207-5853</t>
  </si>
  <si>
    <t>e.latorre1984@gmail.com</t>
  </si>
  <si>
    <t>Sep - 6</t>
  </si>
  <si>
    <t>Tom Kane</t>
  </si>
  <si>
    <t>Mia Kane - 04/09/2010</t>
  </si>
  <si>
    <t>Landon Evans - 07/11/2014</t>
  </si>
  <si>
    <t>Horstmann</t>
  </si>
  <si>
    <t>49 Venuti Drive</t>
  </si>
  <si>
    <t>267-746-0866</t>
  </si>
  <si>
    <t>angelahorstmann@gmail.com</t>
  </si>
  <si>
    <t>Jun - 21</t>
  </si>
  <si>
    <t>Ted</t>
  </si>
  <si>
    <t>Audrey - 2-6-10</t>
  </si>
  <si>
    <t>Evelyn - 2/5/13</t>
  </si>
  <si>
    <t>Greta 5/2/15</t>
  </si>
  <si>
    <t>Meagan</t>
  </si>
  <si>
    <t>Ratajczak</t>
  </si>
  <si>
    <t>1540 Grand Oak Lane</t>
  </si>
  <si>
    <t>201-317-5804</t>
  </si>
  <si>
    <t>meagan.wing@gmail.com</t>
  </si>
  <si>
    <t>Jul - 29</t>
  </si>
  <si>
    <t>Brittany</t>
  </si>
  <si>
    <t>McCann</t>
  </si>
  <si>
    <t>Sept - 08</t>
  </si>
  <si>
    <t>9/8/21</t>
  </si>
  <si>
    <t>Cech</t>
  </si>
  <si>
    <t>8/20/21</t>
  </si>
  <si>
    <t>8/11/21</t>
  </si>
  <si>
    <t>Keerthi</t>
  </si>
  <si>
    <t>Reddy</t>
  </si>
  <si>
    <t>8/16/21</t>
  </si>
  <si>
    <t>Sarah</t>
  </si>
  <si>
    <t>Close</t>
  </si>
  <si>
    <t>Aug- 11</t>
  </si>
  <si>
    <t>7/30/21</t>
  </si>
  <si>
    <t>Kara</t>
  </si>
  <si>
    <t>Jul-30</t>
  </si>
  <si>
    <t>7/5/21</t>
  </si>
  <si>
    <t>7/1/21</t>
  </si>
  <si>
    <t>5/19/21</t>
  </si>
  <si>
    <t>05/05/21</t>
  </si>
  <si>
    <t>Gina</t>
  </si>
  <si>
    <t>Bizzari</t>
  </si>
  <si>
    <t>May - 5</t>
  </si>
  <si>
    <t>5/5/21</t>
  </si>
  <si>
    <t>4/28/21</t>
  </si>
  <si>
    <t>4/20/21</t>
  </si>
  <si>
    <t>2/25/20</t>
  </si>
  <si>
    <t>2/27/20</t>
  </si>
  <si>
    <t>2021 PAYMENT DATE</t>
  </si>
  <si>
    <t>2020 PAYMENT DATE</t>
  </si>
  <si>
    <t>1/8/20</t>
  </si>
  <si>
    <t>2/26/20</t>
  </si>
  <si>
    <t>2/26/21</t>
  </si>
  <si>
    <t>11/5/20</t>
  </si>
  <si>
    <t>3/3/20</t>
  </si>
  <si>
    <t>3/19/20</t>
  </si>
  <si>
    <t>11/9/20</t>
  </si>
  <si>
    <t>11/6/20</t>
  </si>
  <si>
    <t>11/14/20</t>
  </si>
  <si>
    <t>6/29/20</t>
  </si>
  <si>
    <t>DUE NOW</t>
  </si>
  <si>
    <t>11/18/20</t>
  </si>
  <si>
    <t>12/4/20</t>
  </si>
  <si>
    <t>11/13/20</t>
  </si>
  <si>
    <t>11/8/20</t>
  </si>
  <si>
    <t>12/1/20</t>
  </si>
  <si>
    <t>11/4/20</t>
  </si>
  <si>
    <t>11/16/20</t>
  </si>
  <si>
    <t>12/6/20</t>
  </si>
  <si>
    <t>Nov - 18</t>
  </si>
  <si>
    <t>RENEWED/STATUS</t>
  </si>
  <si>
    <t>January</t>
  </si>
  <si>
    <t>February</t>
  </si>
  <si>
    <t>March</t>
  </si>
  <si>
    <t>April</t>
  </si>
  <si>
    <t>Moved - Remove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</si>
  <si>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</si>
  <si>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</si>
  <si>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</si>
  <si>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</si>
  <si>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</si>
  <si>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</si>
  <si>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</si>
  <si>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</si>
  <si>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CURRENT</t>
  </si>
  <si>
    <t>Balance</t>
  </si>
  <si>
    <t>Paid 2020</t>
  </si>
  <si>
    <t>Paid 2021</t>
  </si>
  <si>
    <t>TOTAL</t>
  </si>
  <si>
    <t>Interest</t>
  </si>
  <si>
    <t>Venmo</t>
  </si>
  <si>
    <t>Check - US Postal Service</t>
  </si>
  <si>
    <t>Venmo + Check Deposit</t>
  </si>
  <si>
    <t>Check - Brooke (Santa Train)</t>
  </si>
  <si>
    <t>Check - STA Script (Giant)</t>
  </si>
  <si>
    <t>Deposits</t>
  </si>
  <si>
    <t>Check - Bianca (Open House)</t>
  </si>
  <si>
    <t>Check - Sofia (Holiday Party)</t>
  </si>
  <si>
    <t>Check - Bianca (Halloween Parade)</t>
  </si>
  <si>
    <t>Check - Heather (Adopt A Family)</t>
  </si>
  <si>
    <t>Check - Heather (Stockings For Soldiers)</t>
  </si>
  <si>
    <t>Check - Bianca (Go Daddy 2019)</t>
  </si>
  <si>
    <t>Expenses:</t>
  </si>
  <si>
    <t>Check - Heather (Chapter Registration)</t>
  </si>
  <si>
    <t>Check Deposit</t>
  </si>
  <si>
    <t>Check - Pearl (Valentine's Gift)</t>
  </si>
  <si>
    <t>Withdrawals</t>
  </si>
  <si>
    <t>Check - Heather (Club National Dues)</t>
  </si>
  <si>
    <t>Go Daddy - Due Dec</t>
  </si>
  <si>
    <t>PO Box 323 - Due March</t>
  </si>
  <si>
    <t>Chapter Registration - Due Dec</t>
  </si>
  <si>
    <t>TOTAL DEPOSITS/WITHDRAWALS</t>
  </si>
  <si>
    <t>Total Dues Collected</t>
  </si>
  <si>
    <t>TO BE DEPOSITED</t>
  </si>
  <si>
    <t>9/21/21</t>
  </si>
  <si>
    <t>2/12/21</t>
  </si>
  <si>
    <t>Cancelled - Remove</t>
  </si>
  <si>
    <t>jmholt79@gmail.com</t>
  </si>
  <si>
    <t>biancomb885@gmail.com</t>
  </si>
  <si>
    <t>sarah.a.close@gmail.com</t>
  </si>
  <si>
    <t>ecech@incyte.com</t>
  </si>
  <si>
    <t>3/31/21</t>
  </si>
  <si>
    <t>4/16/21</t>
  </si>
  <si>
    <t>2/17/21</t>
  </si>
  <si>
    <t>NEW</t>
  </si>
  <si>
    <t>Paola</t>
  </si>
  <si>
    <t>Nardello</t>
  </si>
  <si>
    <t>Sept - 20</t>
  </si>
  <si>
    <t>9/20/21</t>
  </si>
  <si>
    <t>Bianco</t>
  </si>
  <si>
    <t>10/05/21</t>
  </si>
  <si>
    <t>10/19/21</t>
  </si>
  <si>
    <t>4/21/21 and 10/18/21</t>
  </si>
  <si>
    <t>12/01/21</t>
  </si>
  <si>
    <t>12/-6/21</t>
  </si>
  <si>
    <t>12/06/21</t>
  </si>
  <si>
    <t>current</t>
  </si>
  <si>
    <t>DUE SOON</t>
  </si>
  <si>
    <t>Paid 2022</t>
  </si>
  <si>
    <t>$27 on 03/27/22</t>
  </si>
  <si>
    <t>$27 ON 02/10/22</t>
  </si>
  <si>
    <t>04/22/22</t>
  </si>
  <si>
    <t>05/10/22</t>
  </si>
  <si>
    <t>2022 PAYMENT DATE</t>
  </si>
  <si>
    <t>NO LONGER MEMBER</t>
  </si>
  <si>
    <t>02/14/22</t>
  </si>
  <si>
    <t>12/08/21</t>
  </si>
  <si>
    <t xml:space="preserve"> 05/02/22</t>
  </si>
  <si>
    <t>4/26/22</t>
  </si>
  <si>
    <t>12/21</t>
  </si>
  <si>
    <t>ginabizzari@gmail.com</t>
  </si>
  <si>
    <t>brittanyh.mccann@gmail.com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</si>
</sst>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mmm&quot;-&quot;d"/>
    <numFmt numFmtId="165" formatCode="_(&quot;$&quot;* #,##0_);_(&quot;$&quot;* \(#,##0\);_(&quot;$&quot;* &quot;-&quot;??_);_(@_)"/>
    <numFmt numFmtId="166" formatCode="&quot;$&quot;#,##0"/>
  </numFmts>
  <fonts count="18" x14ac:knownFonts="1">
    <font>
      <sz val="10"/>
      <color rgb="FF000000"/>
      <name val="Century Gothic"/>
    </font>
    <font>
      <sz val="10"/>
      <color rgb="FF7F7F7F"/>
      <name val="Century Gothic"/>
      <family val="2"/>
    </font>
    <font>
      <u/>
      <sz val="10"/>
      <color rgb="FF61C7DB"/>
      <name val="Century Gothic"/>
      <family val="2"/>
    </font>
    <font>
      <u/>
      <sz val="10"/>
      <color rgb="FF7F7F7F"/>
      <name val="Century Gothic"/>
      <family val="2"/>
    </font>
    <font>
      <u/>
      <sz val="10"/>
      <color rgb="FF7F7F7F"/>
      <name val="Century Gothic"/>
      <family val="2"/>
    </font>
    <font>
      <sz val="10"/>
      <color rgb="FF000000"/>
      <name val="Bookman Old Style"/>
      <family val="1"/>
    </font>
    <font>
      <sz val="10"/>
      <name val="Century Gothic"/>
      <family val="2"/>
    </font>
    <font>
      <sz val="10"/>
      <color rgb="FF000000"/>
      <name val="Century Gothic"/>
      <family val="2"/>
    </font>
    <font>
      <u/>
      <sz val="10"/>
      <color theme="10"/>
      <name val="Century Gothic"/>
      <family val="2"/>
    </font>
    <font>
      <b/>
      <sz val="10"/>
      <color rgb="FF000000"/>
      <name val="Century Gothic"/>
      <family val="2"/>
    </font>
    <font>
      <b/>
      <sz val="10"/>
      <color rgb="FF000000"/>
      <name val="Bookman Old Style"/>
      <family val="1"/>
    </font>
    <font>
      <b/>
      <sz val="10"/>
      <color rgb="FF7F7F7F"/>
      <name val="Bookman Old Style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entury Gothic"/>
    </font>
    <font>
      <b/>
      <sz val="10"/>
      <color rgb="FFFF0000"/>
      <name val="Century Gothic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ck">
        <color rgb="FFBFE8F0"/>
      </right>
      <top/>
      <bottom/>
      <diagonal/>
    </border>
    <border>
      <left style="thick">
        <color rgb="FFBFE8F0"/>
      </left>
      <right/>
      <top/>
      <bottom style="thick">
        <color rgb="FFBFE8F0"/>
      </bottom>
      <diagonal/>
    </border>
    <border>
      <left/>
      <right style="thick">
        <color rgb="FFBFE8F0"/>
      </right>
      <top/>
      <bottom style="thick">
        <color rgb="FFBFE8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9" applyNumberFormat="0" applyAlignment="0" applyProtection="0"/>
  </cellStyleXfs>
  <cellXfs count="110">
    <xf numFmtId="0" fontId="0" fillId="0" borderId="0" xfId="0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49" fontId="0" fillId="0" borderId="7" xfId="0" applyNumberFormat="1" applyFill="1" applyBorder="1" applyAlignment="1">
      <alignment horizontal="left" vertical="top" wrapText="1"/>
    </xf>
    <xf numFmtId="1" fontId="0" fillId="0" borderId="7" xfId="0" applyNumberForma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8" fillId="0" borderId="7" xfId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top" wrapText="1"/>
    </xf>
    <xf numFmtId="164" fontId="0" fillId="0" borderId="7" xfId="0" applyNumberFormat="1" applyFill="1" applyBorder="1" applyAlignment="1">
      <alignment horizontal="left" vertical="top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49" fontId="8" fillId="0" borderId="7" xfId="1" applyNumberForma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top"/>
    </xf>
    <xf numFmtId="0" fontId="8" fillId="0" borderId="7" xfId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center"/>
    </xf>
    <xf numFmtId="0" fontId="6" fillId="0" borderId="0" xfId="0" applyFont="1" applyFill="1"/>
    <xf numFmtId="49" fontId="3" fillId="0" borderId="7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49" fontId="7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center"/>
    </xf>
    <xf numFmtId="49" fontId="0" fillId="2" borderId="7" xfId="0" applyNumberFormat="1" applyFill="1" applyBorder="1" applyAlignment="1">
      <alignment horizontal="left" vertical="top" wrapText="1"/>
    </xf>
    <xf numFmtId="49" fontId="7" fillId="2" borderId="7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/>
    </xf>
    <xf numFmtId="0" fontId="0" fillId="0" borderId="7" xfId="0" applyFill="1" applyBorder="1" applyAlignment="1">
      <alignment vertical="center"/>
    </xf>
    <xf numFmtId="0" fontId="4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1" fontId="0" fillId="2" borderId="7" xfId="0" applyNumberFormat="1" applyFill="1" applyBorder="1" applyAlignment="1">
      <alignment horizontal="left" vertical="top" wrapText="1"/>
    </xf>
    <xf numFmtId="0" fontId="6" fillId="2" borderId="0" xfId="0" applyFont="1" applyFill="1" applyAlignment="1">
      <alignment vertical="center"/>
    </xf>
    <xf numFmtId="49" fontId="7" fillId="0" borderId="7" xfId="0" applyNumberFormat="1" applyFont="1" applyBorder="1" applyAlignment="1">
      <alignment horizontal="left" vertical="top" wrapText="1"/>
    </xf>
    <xf numFmtId="49" fontId="7" fillId="3" borderId="7" xfId="0" applyNumberFormat="1" applyFont="1" applyFill="1" applyBorder="1" applyAlignment="1">
      <alignment horizontal="left" vertical="top" wrapText="1"/>
    </xf>
    <xf numFmtId="1" fontId="0" fillId="3" borderId="7" xfId="0" applyNumberForma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49" fontId="8" fillId="3" borderId="7" xfId="1" applyNumberFormat="1" applyFill="1" applyBorder="1" applyAlignment="1">
      <alignment horizontal="left" vertical="top" wrapText="1"/>
    </xf>
    <xf numFmtId="49" fontId="0" fillId="3" borderId="7" xfId="0" applyNumberFormat="1" applyFill="1" applyBorder="1" applyAlignment="1">
      <alignment horizontal="left" vertical="top" wrapText="1"/>
    </xf>
    <xf numFmtId="49" fontId="0" fillId="4" borderId="7" xfId="0" applyNumberFormat="1" applyFill="1" applyBorder="1" applyAlignment="1">
      <alignment horizontal="left" vertical="top" wrapText="1"/>
    </xf>
    <xf numFmtId="49" fontId="12" fillId="3" borderId="7" xfId="0" applyNumberFormat="1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49" fontId="0" fillId="5" borderId="7" xfId="0" applyNumberFormat="1" applyFill="1" applyBorder="1" applyAlignment="1">
      <alignment horizontal="left" vertical="top" wrapText="1"/>
    </xf>
    <xf numFmtId="17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165" fontId="0" fillId="0" borderId="0" xfId="2" applyNumberFormat="1" applyFont="1" applyFill="1" applyAlignment="1">
      <alignment vertical="center"/>
    </xf>
    <xf numFmtId="165" fontId="0" fillId="0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5" fontId="0" fillId="0" borderId="0" xfId="2" applyNumberFormat="1" applyFont="1" applyAlignment="1">
      <alignment vertical="center"/>
    </xf>
    <xf numFmtId="0" fontId="7" fillId="0" borderId="0" xfId="0" applyFont="1" applyAlignment="1">
      <alignment vertical="center"/>
    </xf>
    <xf numFmtId="44" fontId="0" fillId="0" borderId="0" xfId="2" applyNumberFormat="1" applyFont="1" applyAlignment="1">
      <alignment vertical="center"/>
    </xf>
    <xf numFmtId="17" fontId="7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165" fontId="9" fillId="0" borderId="0" xfId="2" applyNumberFormat="1" applyFont="1" applyAlignment="1">
      <alignment vertical="center"/>
    </xf>
    <xf numFmtId="165" fontId="0" fillId="0" borderId="8" xfId="2" applyNumberFormat="1" applyFont="1" applyBorder="1" applyAlignment="1">
      <alignment vertical="center"/>
    </xf>
    <xf numFmtId="44" fontId="0" fillId="0" borderId="8" xfId="2" applyNumberFormat="1" applyFont="1" applyBorder="1" applyAlignment="1">
      <alignment vertical="center"/>
    </xf>
    <xf numFmtId="4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14" fillId="0" borderId="0" xfId="2" applyNumberFormat="1" applyFont="1" applyAlignment="1">
      <alignment vertical="center"/>
    </xf>
    <xf numFmtId="49" fontId="8" fillId="0" borderId="0" xfId="1" applyNumberFormat="1" applyFill="1" applyBorder="1" applyAlignment="1">
      <alignment horizontal="left" vertical="top" wrapText="1"/>
    </xf>
    <xf numFmtId="49" fontId="7" fillId="6" borderId="7" xfId="0" applyNumberFormat="1" applyFont="1" applyFill="1" applyBorder="1" applyAlignment="1">
      <alignment horizontal="left" vertical="top" wrapText="1"/>
    </xf>
    <xf numFmtId="1" fontId="0" fillId="6" borderId="7" xfId="0" applyNumberFormat="1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8" fillId="6" borderId="7" xfId="1" applyFill="1" applyBorder="1" applyAlignment="1">
      <alignment horizontal="left" vertical="top" wrapText="1"/>
    </xf>
    <xf numFmtId="49" fontId="0" fillId="6" borderId="7" xfId="0" applyNumberFormat="1" applyFill="1" applyBorder="1" applyAlignment="1">
      <alignment horizontal="left" vertical="top" wrapText="1"/>
    </xf>
    <xf numFmtId="49" fontId="8" fillId="6" borderId="7" xfId="1" applyNumberFormat="1" applyFill="1" applyBorder="1" applyAlignment="1">
      <alignment horizontal="left" vertical="top" wrapText="1"/>
    </xf>
    <xf numFmtId="0" fontId="9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6" fontId="0" fillId="0" borderId="7" xfId="0" applyNumberFormat="1" applyFill="1" applyBorder="1" applyAlignment="1">
      <alignment horizontal="right" vertical="top" wrapText="1"/>
    </xf>
    <xf numFmtId="166" fontId="10" fillId="3" borderId="7" xfId="0" applyNumberFormat="1" applyFont="1" applyFill="1" applyBorder="1" applyAlignment="1">
      <alignment horizontal="right" vertical="center" wrapText="1"/>
    </xf>
    <xf numFmtId="166" fontId="12" fillId="3" borderId="7" xfId="0" applyNumberFormat="1" applyFont="1" applyFill="1" applyBorder="1" applyAlignment="1">
      <alignment horizontal="right" vertical="top" wrapText="1"/>
    </xf>
    <xf numFmtId="49" fontId="15" fillId="7" borderId="7" xfId="3" applyNumberFormat="1" applyBorder="1" applyAlignment="1">
      <alignment horizontal="left" vertical="top" wrapText="1"/>
    </xf>
    <xf numFmtId="49" fontId="16" fillId="8" borderId="7" xfId="4" applyNumberFormat="1" applyBorder="1" applyAlignment="1">
      <alignment horizontal="left" vertical="top" wrapText="1"/>
    </xf>
    <xf numFmtId="0" fontId="15" fillId="7" borderId="0" xfId="3" applyBorder="1"/>
    <xf numFmtId="8" fontId="0" fillId="0" borderId="0" xfId="0" applyNumberFormat="1" applyFill="1" applyAlignment="1">
      <alignment vertical="center"/>
    </xf>
    <xf numFmtId="0" fontId="15" fillId="7" borderId="0" xfId="3" applyAlignment="1">
      <alignment vertical="center"/>
    </xf>
    <xf numFmtId="0" fontId="0" fillId="0" borderId="0" xfId="0"/>
    <xf numFmtId="49" fontId="0" fillId="0" borderId="7" xfId="0" applyNumberFormat="1" applyFont="1" applyFill="1" applyBorder="1" applyAlignment="1">
      <alignment horizontal="left" vertical="top" wrapText="1"/>
    </xf>
    <xf numFmtId="6" fontId="0" fillId="0" borderId="0" xfId="0" applyNumberFormat="1" applyFill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7" fillId="9" borderId="9" xfId="5" applyAlignment="1">
      <alignment horizontal="left" vertical="center" wrapText="1"/>
    </xf>
    <xf numFmtId="14" fontId="0" fillId="0" borderId="0" xfId="0" applyNumberFormat="1" applyFill="1" applyBorder="1" applyAlignment="1">
      <alignment horizontal="left" vertical="top" wrapText="1"/>
    </xf>
    <xf numFmtId="0" fontId="17" fillId="9" borderId="9" xfId="5" applyAlignment="1">
      <alignment horizontal="left" vertical="top" wrapText="1"/>
    </xf>
    <xf numFmtId="6" fontId="6" fillId="0" borderId="0" xfId="0" applyNumberFormat="1" applyFont="1" applyFill="1" applyAlignment="1">
      <alignment vertical="center"/>
    </xf>
  </cellXfs>
  <cellStyles count="6">
    <cellStyle name="Check Cell" xfId="5" builtinId="23"/>
    <cellStyle name="Currency" xfId="2" builtinId="4"/>
    <cellStyle name="Good" xfId="3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66FF"/>
      <color rgb="FFFF99CC"/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rlh9823@gmail.com" TargetMode="External"/><Relationship Id="rId21" Type="http://schemas.openxmlformats.org/officeDocument/2006/relationships/hyperlink" Target="mailto:bindupany@gmail.com" TargetMode="External"/><Relationship Id="rId22" Type="http://schemas.openxmlformats.org/officeDocument/2006/relationships/hyperlink" Target="mailto:bernfedele@gmail.com" TargetMode="External"/><Relationship Id="rId23" Type="http://schemas.openxmlformats.org/officeDocument/2006/relationships/hyperlink" Target="mailto:tiffany.gessler2@gmail.com" TargetMode="External"/><Relationship Id="rId24" Type="http://schemas.openxmlformats.org/officeDocument/2006/relationships/hyperlink" Target="mailto:e.latorre1984@gmail.com" TargetMode="External"/><Relationship Id="rId25" Type="http://schemas.openxmlformats.org/officeDocument/2006/relationships/hyperlink" Target="mailto:mmcaleen@gmail.com" TargetMode="External"/><Relationship Id="rId26" Type="http://schemas.openxmlformats.org/officeDocument/2006/relationships/hyperlink" Target="mailto:angelahorstmann@gmail.com" TargetMode="External"/><Relationship Id="rId27" Type="http://schemas.openxmlformats.org/officeDocument/2006/relationships/hyperlink" Target="mailto:lmj0609@gmail.com" TargetMode="External"/><Relationship Id="rId28" Type="http://schemas.openxmlformats.org/officeDocument/2006/relationships/hyperlink" Target="mailto:kqquigley@gmail.com" TargetMode="External"/><Relationship Id="rId29" Type="http://schemas.openxmlformats.org/officeDocument/2006/relationships/hyperlink" Target="mailto:guptabecky@gmail.com" TargetMode="External"/><Relationship Id="rId1" Type="http://schemas.openxmlformats.org/officeDocument/2006/relationships/hyperlink" Target="mailto:smrowles@gmail.com" TargetMode="External"/><Relationship Id="rId2" Type="http://schemas.openxmlformats.org/officeDocument/2006/relationships/hyperlink" Target="mailto:pearlp1130@yahoo.com" TargetMode="External"/><Relationship Id="rId3" Type="http://schemas.openxmlformats.org/officeDocument/2006/relationships/hyperlink" Target="mailto:jenna.heichel@gmail.com" TargetMode="External"/><Relationship Id="rId4" Type="http://schemas.openxmlformats.org/officeDocument/2006/relationships/hyperlink" Target="mailto:eagledr88@yahoo.com" TargetMode="External"/><Relationship Id="rId5" Type="http://schemas.openxmlformats.org/officeDocument/2006/relationships/hyperlink" Target="mailto:caleytate@gmail.com" TargetMode="External"/><Relationship Id="rId30" Type="http://schemas.openxmlformats.org/officeDocument/2006/relationships/hyperlink" Target="mailto:brittanyh.mccann@gmail.com" TargetMode="External"/><Relationship Id="rId31" Type="http://schemas.openxmlformats.org/officeDocument/2006/relationships/hyperlink" Target="mailto:meagan.wing@gmail.com" TargetMode="External"/><Relationship Id="rId32" Type="http://schemas.openxmlformats.org/officeDocument/2006/relationships/hyperlink" Target="mailto:sarah.a.close@gmail.com" TargetMode="External"/><Relationship Id="rId9" Type="http://schemas.openxmlformats.org/officeDocument/2006/relationships/hyperlink" Target="mailto:biancayoung923@gmail.com" TargetMode="External"/><Relationship Id="rId6" Type="http://schemas.openxmlformats.org/officeDocument/2006/relationships/hyperlink" Target="mailto:chrissy.bunting@gmail.com" TargetMode="External"/><Relationship Id="rId7" Type="http://schemas.openxmlformats.org/officeDocument/2006/relationships/hyperlink" Target="mailto:amanda@ariron.com" TargetMode="External"/><Relationship Id="rId8" Type="http://schemas.openxmlformats.org/officeDocument/2006/relationships/hyperlink" Target="mailto:kristin.nickle@yahoo.com" TargetMode="External"/><Relationship Id="rId33" Type="http://schemas.openxmlformats.org/officeDocument/2006/relationships/hyperlink" Target="mailto:ecech@incyte.com" TargetMode="External"/><Relationship Id="rId34" Type="http://schemas.openxmlformats.org/officeDocument/2006/relationships/hyperlink" Target="mailto:biancomb885@gmail.com" TargetMode="External"/><Relationship Id="rId35" Type="http://schemas.openxmlformats.org/officeDocument/2006/relationships/hyperlink" Target="mailto:jmholt79@gmail.com" TargetMode="External"/><Relationship Id="rId36" Type="http://schemas.openxmlformats.org/officeDocument/2006/relationships/hyperlink" Target="mailto:ginabizzari@gmail.com" TargetMode="External"/><Relationship Id="rId10" Type="http://schemas.openxmlformats.org/officeDocument/2006/relationships/hyperlink" Target="mailto:danazbozien@gmail.com" TargetMode="External"/><Relationship Id="rId11" Type="http://schemas.openxmlformats.org/officeDocument/2006/relationships/hyperlink" Target="mailto:lmshah77@gmail.com" TargetMode="External"/><Relationship Id="rId12" Type="http://schemas.openxmlformats.org/officeDocument/2006/relationships/hyperlink" Target="mailto:laura.kraya@gmail.com" TargetMode="External"/><Relationship Id="rId13" Type="http://schemas.openxmlformats.org/officeDocument/2006/relationships/hyperlink" Target="mailto:khaack01@gmail.com" TargetMode="External"/><Relationship Id="rId14" Type="http://schemas.openxmlformats.org/officeDocument/2006/relationships/hyperlink" Target="mailto:rachelnparisi@gmail.com" TargetMode="External"/><Relationship Id="rId15" Type="http://schemas.openxmlformats.org/officeDocument/2006/relationships/hyperlink" Target="mailto:tanner2012md@gmail.com" TargetMode="External"/><Relationship Id="rId16" Type="http://schemas.openxmlformats.org/officeDocument/2006/relationships/hyperlink" Target="mailto:tara.herweg@gmail.com" TargetMode="External"/><Relationship Id="rId17" Type="http://schemas.openxmlformats.org/officeDocument/2006/relationships/hyperlink" Target="mailto:annie.kernicky@gmail.com" TargetMode="External"/><Relationship Id="rId18" Type="http://schemas.openxmlformats.org/officeDocument/2006/relationships/hyperlink" Target="mailto:eacton11@gmail.com" TargetMode="External"/><Relationship Id="rId19" Type="http://schemas.openxmlformats.org/officeDocument/2006/relationships/hyperlink" Target="mailto:radshahme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61C7DB"/>
  </sheetPr>
  <dimension ref="A1:CJ1009"/>
  <sheetViews>
    <sheetView tabSelected="1" workbookViewId="0">
      <selection activeCell="K65" sqref="K65"/>
    </sheetView>
  </sheetViews>
  <sheetFormatPr baseColWidth="10" defaultColWidth="14.5" defaultRowHeight="13" x14ac:dyDescent="0.15"/>
  <cols>
    <col min="1" max="1" width="6.1640625" style="15" customWidth="1"/>
    <col min="2" max="2" width="1.1640625" style="15" customWidth="1"/>
    <col min="3" max="3" width="18.5" style="15" customWidth="1"/>
    <col min="4" max="4" width="20" style="15" customWidth="1"/>
    <col min="5" max="5" width="28.6640625" style="15" hidden="1" customWidth="1"/>
    <col min="6" max="6" width="17.1640625" style="15" hidden="1" customWidth="1"/>
    <col min="7" max="7" width="10.5" style="15" hidden="1" customWidth="1"/>
    <col min="8" max="8" width="9.6640625" style="15" hidden="1" customWidth="1"/>
    <col min="9" max="10" width="14.5" style="15" customWidth="1"/>
    <col min="11" max="11" width="31.5" style="15" customWidth="1"/>
    <col min="12" max="12" width="13.6640625" style="15" customWidth="1"/>
    <col min="13" max="13" width="21.5" style="15" customWidth="1"/>
    <col min="14" max="14" width="23.1640625" style="15" customWidth="1"/>
    <col min="15" max="15" width="22.6640625" style="15" customWidth="1"/>
    <col min="16" max="17" width="13.6640625" style="15" hidden="1" customWidth="1"/>
    <col min="18" max="18" width="25" style="15" hidden="1" customWidth="1"/>
    <col min="19" max="19" width="28.33203125" style="15" hidden="1" customWidth="1"/>
    <col min="20" max="20" width="28.5" style="15" hidden="1" customWidth="1"/>
    <col min="21" max="21" width="30.6640625" style="15" hidden="1" customWidth="1"/>
    <col min="22" max="22" width="25" style="15" hidden="1" customWidth="1"/>
    <col min="23" max="23" width="30.33203125" style="15" hidden="1" customWidth="1"/>
    <col min="24" max="24" width="30.33203125" style="15" customWidth="1"/>
    <col min="25" max="27" width="1.6640625" style="15" customWidth="1"/>
    <col min="28" max="29" width="11.1640625" style="15" customWidth="1"/>
    <col min="30" max="16384" width="14.5" style="15"/>
  </cols>
  <sheetData>
    <row r="1" spans="1:30" s="5" customFormat="1" ht="14" thickBot="1" x14ac:dyDescent="0.2">
      <c r="A1" s="1"/>
      <c r="B1" s="2" t="s">
        <v>154</v>
      </c>
      <c r="C1" s="3" t="s">
        <v>155</v>
      </c>
      <c r="D1" s="3" t="s">
        <v>156</v>
      </c>
      <c r="E1" s="3" t="s">
        <v>157</v>
      </c>
      <c r="F1" s="3" t="s">
        <v>158</v>
      </c>
      <c r="G1" s="3" t="s">
        <v>159</v>
      </c>
      <c r="H1" s="3" t="s">
        <v>160</v>
      </c>
      <c r="I1" s="3" t="s">
        <v>161</v>
      </c>
      <c r="J1" s="3" t="s">
        <v>162</v>
      </c>
      <c r="K1" s="3" t="s">
        <v>163</v>
      </c>
      <c r="L1" s="3" t="s">
        <v>164</v>
      </c>
      <c r="M1" s="3" t="s">
        <v>683</v>
      </c>
      <c r="N1" s="3" t="s">
        <v>661</v>
      </c>
      <c r="O1" s="3" t="s">
        <v>662</v>
      </c>
      <c r="P1" s="3" t="s">
        <v>165</v>
      </c>
      <c r="Q1" s="3" t="s">
        <v>166</v>
      </c>
      <c r="R1" s="3" t="s">
        <v>167</v>
      </c>
      <c r="S1" s="3" t="s">
        <v>168</v>
      </c>
      <c r="T1" s="3" t="s">
        <v>169</v>
      </c>
      <c r="U1" s="3" t="s">
        <v>170</v>
      </c>
      <c r="V1" s="3" t="s">
        <v>171</v>
      </c>
      <c r="W1" s="3" t="s">
        <v>172</v>
      </c>
      <c r="X1" s="105" t="s">
        <v>756</v>
      </c>
      <c r="Y1" s="4" t="s">
        <v>173</v>
      </c>
      <c r="AB1" s="3" t="s">
        <v>700</v>
      </c>
      <c r="AC1" s="3" t="s">
        <v>699</v>
      </c>
      <c r="AD1" s="5" t="s">
        <v>751</v>
      </c>
    </row>
    <row r="2" spans="1:30" s="5" customFormat="1" ht="18" thickTop="1" thickBot="1" x14ac:dyDescent="0.2">
      <c r="A2" s="1"/>
      <c r="B2" s="2"/>
      <c r="C2" s="62" t="s">
        <v>684</v>
      </c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3"/>
      <c r="Q2" s="3"/>
      <c r="R2" s="3"/>
      <c r="S2" s="3"/>
      <c r="T2" s="3"/>
      <c r="U2" s="3"/>
      <c r="V2" s="3"/>
      <c r="W2" s="3"/>
      <c r="X2" s="106"/>
      <c r="Y2" s="4"/>
      <c r="AB2" s="63"/>
      <c r="AC2" s="63"/>
    </row>
    <row r="3" spans="1:30" ht="21" customHeight="1" thickTop="1" x14ac:dyDescent="0.15">
      <c r="A3" s="6"/>
      <c r="B3" s="7"/>
      <c r="C3" s="8" t="s">
        <v>260</v>
      </c>
      <c r="D3" s="8" t="s">
        <v>261</v>
      </c>
      <c r="E3" s="8" t="s">
        <v>262</v>
      </c>
      <c r="F3" s="8" t="s">
        <v>3</v>
      </c>
      <c r="G3" s="8" t="s">
        <v>4</v>
      </c>
      <c r="H3" s="9">
        <v>19060</v>
      </c>
      <c r="I3" s="10"/>
      <c r="J3" s="8" t="s">
        <v>263</v>
      </c>
      <c r="K3" s="11" t="s">
        <v>354</v>
      </c>
      <c r="L3" s="12" t="s">
        <v>355</v>
      </c>
      <c r="M3" s="97" t="s">
        <v>697</v>
      </c>
      <c r="N3" s="8" t="s">
        <v>649</v>
      </c>
      <c r="O3" s="8"/>
      <c r="P3" s="13">
        <v>41820</v>
      </c>
      <c r="Q3" s="8" t="s">
        <v>264</v>
      </c>
      <c r="R3" s="8" t="s">
        <v>265</v>
      </c>
      <c r="S3" s="8" t="s">
        <v>266</v>
      </c>
      <c r="T3" s="8" t="s">
        <v>267</v>
      </c>
      <c r="U3" s="8" t="s">
        <v>268</v>
      </c>
      <c r="V3" s="10"/>
      <c r="W3" s="10"/>
      <c r="X3" s="107">
        <v>44663</v>
      </c>
      <c r="Y3" s="14"/>
      <c r="AB3" s="94">
        <v>25</v>
      </c>
      <c r="AC3" s="94"/>
    </row>
    <row r="4" spans="1:30" ht="21" customHeight="1" x14ac:dyDescent="0.2">
      <c r="A4" s="6"/>
      <c r="B4" s="7"/>
      <c r="C4" s="8" t="s">
        <v>70</v>
      </c>
      <c r="D4" s="8" t="s">
        <v>71</v>
      </c>
      <c r="E4" s="12" t="s">
        <v>374</v>
      </c>
      <c r="F4" s="12" t="s">
        <v>373</v>
      </c>
      <c r="G4" s="8" t="s">
        <v>4</v>
      </c>
      <c r="H4" s="10">
        <v>19382</v>
      </c>
      <c r="I4" s="16" t="s">
        <v>375</v>
      </c>
      <c r="J4" s="10"/>
      <c r="K4" s="17" t="str">
        <f>HYPERLINK("mailto:futurefazio@gmail.com","futurefazio@gmail.com")</f>
        <v>futurefazio@gmail.com</v>
      </c>
      <c r="L4" s="12" t="s">
        <v>342</v>
      </c>
      <c r="M4" s="99" t="s">
        <v>697</v>
      </c>
      <c r="N4" s="8" t="s">
        <v>746</v>
      </c>
      <c r="O4" s="8" t="s">
        <v>659</v>
      </c>
      <c r="P4" s="8" t="s">
        <v>72</v>
      </c>
      <c r="Q4" s="8" t="s">
        <v>73</v>
      </c>
      <c r="R4" s="8" t="s">
        <v>74</v>
      </c>
      <c r="S4" s="8" t="s">
        <v>75</v>
      </c>
      <c r="T4" s="10"/>
      <c r="U4" s="10"/>
      <c r="V4" s="10"/>
      <c r="W4" s="10"/>
      <c r="X4" s="107">
        <v>44677</v>
      </c>
      <c r="Y4" s="14"/>
      <c r="AA4" s="68"/>
      <c r="AB4" s="94">
        <v>27</v>
      </c>
      <c r="AC4" s="94">
        <v>25</v>
      </c>
      <c r="AD4" s="104">
        <v>27</v>
      </c>
    </row>
    <row r="5" spans="1:30" ht="13.5" customHeight="1" thickBot="1" x14ac:dyDescent="0.25">
      <c r="A5" s="6"/>
      <c r="B5" s="6"/>
      <c r="C5" s="8" t="s">
        <v>61</v>
      </c>
      <c r="D5" s="8" t="s">
        <v>62</v>
      </c>
      <c r="E5" s="8" t="s">
        <v>63</v>
      </c>
      <c r="F5" s="8" t="s">
        <v>64</v>
      </c>
      <c r="G5" s="8" t="s">
        <v>4</v>
      </c>
      <c r="H5" s="9">
        <v>19014</v>
      </c>
      <c r="I5" s="8"/>
      <c r="J5" s="10" t="s">
        <v>65</v>
      </c>
      <c r="K5" s="18" t="s">
        <v>66</v>
      </c>
      <c r="L5" s="12" t="s">
        <v>287</v>
      </c>
      <c r="M5" s="99" t="s">
        <v>697</v>
      </c>
      <c r="N5" s="8" t="s">
        <v>746</v>
      </c>
      <c r="O5" s="8" t="s">
        <v>660</v>
      </c>
      <c r="P5" s="13">
        <v>42541</v>
      </c>
      <c r="Q5" s="8" t="s">
        <v>67</v>
      </c>
      <c r="R5" s="8" t="s">
        <v>68</v>
      </c>
      <c r="S5" s="10" t="s">
        <v>69</v>
      </c>
      <c r="T5" s="10"/>
      <c r="U5" s="10"/>
      <c r="V5" s="10"/>
      <c r="W5" s="10"/>
      <c r="X5" s="107">
        <v>44678</v>
      </c>
      <c r="Y5" s="19"/>
      <c r="AA5" s="68"/>
      <c r="AB5" s="94">
        <v>27</v>
      </c>
      <c r="AC5" s="94">
        <v>25</v>
      </c>
      <c r="AD5" s="104">
        <v>27</v>
      </c>
    </row>
    <row r="6" spans="1:30" ht="20.25" customHeight="1" thickTop="1" thickBot="1" x14ac:dyDescent="0.2">
      <c r="A6" s="6"/>
      <c r="B6" s="20"/>
      <c r="C6" s="8" t="s">
        <v>377</v>
      </c>
      <c r="D6" s="8" t="s">
        <v>378</v>
      </c>
      <c r="E6" s="8" t="s">
        <v>379</v>
      </c>
      <c r="F6" s="8" t="s">
        <v>3</v>
      </c>
      <c r="G6" s="8" t="s">
        <v>4</v>
      </c>
      <c r="H6" s="10">
        <v>19060</v>
      </c>
      <c r="I6" s="8" t="s">
        <v>380</v>
      </c>
      <c r="J6" s="8"/>
      <c r="K6" s="21" t="s">
        <v>381</v>
      </c>
      <c r="L6" s="8" t="s">
        <v>382</v>
      </c>
      <c r="M6" s="97" t="s">
        <v>697</v>
      </c>
      <c r="N6" s="12" t="s">
        <v>727</v>
      </c>
      <c r="O6" s="8" t="s">
        <v>663</v>
      </c>
      <c r="P6" s="8" t="s">
        <v>383</v>
      </c>
      <c r="Q6" s="8" t="s">
        <v>384</v>
      </c>
      <c r="R6" s="8" t="s">
        <v>385</v>
      </c>
      <c r="S6" s="8"/>
      <c r="T6" s="10"/>
      <c r="U6" s="10"/>
      <c r="V6" s="10"/>
      <c r="W6" s="10"/>
      <c r="X6" s="107">
        <v>44673</v>
      </c>
      <c r="Y6" s="22"/>
      <c r="AA6" s="68"/>
      <c r="AB6" s="94">
        <v>27</v>
      </c>
      <c r="AC6" s="94">
        <v>25</v>
      </c>
      <c r="AD6" s="104">
        <v>27</v>
      </c>
    </row>
    <row r="7" spans="1:30" ht="18" thickTop="1" thickBot="1" x14ac:dyDescent="0.2">
      <c r="A7" s="6"/>
      <c r="B7" s="23"/>
      <c r="C7" s="62" t="s">
        <v>685</v>
      </c>
      <c r="D7" s="63"/>
      <c r="E7" s="63"/>
      <c r="F7" s="63"/>
      <c r="G7" s="63"/>
      <c r="H7" s="63"/>
      <c r="I7" s="63"/>
      <c r="J7" s="63"/>
      <c r="K7" s="64"/>
      <c r="L7" s="63"/>
      <c r="M7" s="63"/>
      <c r="N7" s="63"/>
      <c r="O7" s="63"/>
      <c r="P7" s="8"/>
      <c r="Q7" s="8"/>
      <c r="R7" s="8"/>
      <c r="S7" s="8"/>
      <c r="T7" s="10"/>
      <c r="U7" s="10"/>
      <c r="V7" s="10"/>
      <c r="W7" s="10"/>
      <c r="X7" s="108"/>
      <c r="Y7" s="24"/>
      <c r="AB7" s="94"/>
      <c r="AC7" s="94"/>
    </row>
    <row r="8" spans="1:30" ht="21" customHeight="1" thickTop="1" x14ac:dyDescent="0.15">
      <c r="A8" s="6"/>
      <c r="B8" s="23"/>
      <c r="C8" s="8" t="s">
        <v>97</v>
      </c>
      <c r="D8" s="8" t="s">
        <v>98</v>
      </c>
      <c r="E8" s="8" t="s">
        <v>99</v>
      </c>
      <c r="F8" s="8" t="s">
        <v>3</v>
      </c>
      <c r="G8" s="8" t="s">
        <v>4</v>
      </c>
      <c r="H8" s="9">
        <v>19060</v>
      </c>
      <c r="I8" s="8" t="s">
        <v>100</v>
      </c>
      <c r="J8" s="8" t="s">
        <v>101</v>
      </c>
      <c r="K8" s="18" t="s">
        <v>102</v>
      </c>
      <c r="L8" s="8" t="s">
        <v>103</v>
      </c>
      <c r="M8" s="97" t="s">
        <v>697</v>
      </c>
      <c r="N8" s="8" t="s">
        <v>746</v>
      </c>
      <c r="O8" s="8" t="s">
        <v>660</v>
      </c>
      <c r="P8" s="13">
        <v>41952</v>
      </c>
      <c r="Q8" s="8" t="s">
        <v>104</v>
      </c>
      <c r="R8" s="8" t="s">
        <v>105</v>
      </c>
      <c r="S8" s="8" t="s">
        <v>106</v>
      </c>
      <c r="T8" s="8" t="s">
        <v>107</v>
      </c>
      <c r="U8" s="10"/>
      <c r="V8" s="10"/>
      <c r="W8" s="10"/>
      <c r="X8" s="107">
        <v>44678</v>
      </c>
      <c r="Y8" s="24"/>
      <c r="AA8" s="68"/>
      <c r="AB8" s="94">
        <v>27</v>
      </c>
      <c r="AC8" s="94">
        <v>25</v>
      </c>
      <c r="AD8" s="104">
        <v>27</v>
      </c>
    </row>
    <row r="9" spans="1:30" ht="21" customHeight="1" x14ac:dyDescent="0.15">
      <c r="A9" s="6"/>
      <c r="B9" s="23"/>
      <c r="C9" s="8" t="s">
        <v>251</v>
      </c>
      <c r="D9" s="8" t="s">
        <v>252</v>
      </c>
      <c r="E9" s="8" t="s">
        <v>253</v>
      </c>
      <c r="F9" s="8" t="s">
        <v>17</v>
      </c>
      <c r="G9" s="8" t="s">
        <v>4</v>
      </c>
      <c r="H9" s="9">
        <v>19342</v>
      </c>
      <c r="I9" s="8" t="s">
        <v>254</v>
      </c>
      <c r="J9" s="8" t="s">
        <v>255</v>
      </c>
      <c r="K9" s="18" t="s">
        <v>256</v>
      </c>
      <c r="L9" s="8" t="s">
        <v>29</v>
      </c>
      <c r="M9" s="97" t="s">
        <v>697</v>
      </c>
      <c r="N9" s="12" t="s">
        <v>728</v>
      </c>
      <c r="O9" s="8" t="s">
        <v>664</v>
      </c>
      <c r="P9" s="13">
        <v>41733</v>
      </c>
      <c r="Q9" s="8" t="s">
        <v>257</v>
      </c>
      <c r="R9" s="8" t="s">
        <v>258</v>
      </c>
      <c r="S9" s="8" t="s">
        <v>259</v>
      </c>
      <c r="T9" s="10"/>
      <c r="U9" s="10"/>
      <c r="V9" s="10"/>
      <c r="W9" s="10"/>
      <c r="X9" s="107">
        <v>44609</v>
      </c>
      <c r="Y9" s="24"/>
      <c r="AA9" s="68"/>
      <c r="AB9" s="94">
        <v>25</v>
      </c>
      <c r="AC9" s="94">
        <v>25</v>
      </c>
      <c r="AD9" s="104">
        <v>27</v>
      </c>
    </row>
    <row r="10" spans="1:30" ht="21" customHeight="1" x14ac:dyDescent="0.15">
      <c r="A10" s="6"/>
      <c r="B10" s="23"/>
      <c r="C10" s="8" t="s">
        <v>321</v>
      </c>
      <c r="D10" s="8" t="s">
        <v>322</v>
      </c>
      <c r="E10" s="12" t="s">
        <v>365</v>
      </c>
      <c r="F10" s="12" t="s">
        <v>17</v>
      </c>
      <c r="G10" s="8" t="s">
        <v>4</v>
      </c>
      <c r="H10" s="9">
        <v>19342</v>
      </c>
      <c r="I10" s="10"/>
      <c r="J10" s="8" t="s">
        <v>323</v>
      </c>
      <c r="K10" s="18" t="s">
        <v>324</v>
      </c>
      <c r="L10" s="8" t="s">
        <v>29</v>
      </c>
      <c r="M10" s="97" t="s">
        <v>697</v>
      </c>
      <c r="N10" s="8" t="s">
        <v>665</v>
      </c>
      <c r="O10" s="8" t="s">
        <v>664</v>
      </c>
      <c r="P10" s="13">
        <v>41827</v>
      </c>
      <c r="Q10" s="8"/>
      <c r="R10" s="8" t="s">
        <v>325</v>
      </c>
      <c r="S10" s="8" t="s">
        <v>326</v>
      </c>
      <c r="T10" s="10"/>
      <c r="U10" s="10"/>
      <c r="V10" s="10"/>
      <c r="W10" s="10"/>
      <c r="X10" s="38"/>
      <c r="Y10" s="24"/>
      <c r="AA10" s="68"/>
      <c r="AB10" s="94">
        <v>25</v>
      </c>
      <c r="AC10" s="94">
        <v>25</v>
      </c>
    </row>
    <row r="11" spans="1:30" ht="21" customHeight="1" x14ac:dyDescent="0.15">
      <c r="A11" s="6"/>
      <c r="B11" s="23"/>
      <c r="C11" s="8" t="s">
        <v>30</v>
      </c>
      <c r="D11" s="8" t="s">
        <v>87</v>
      </c>
      <c r="E11" s="8" t="s">
        <v>88</v>
      </c>
      <c r="F11" s="8" t="s">
        <v>17</v>
      </c>
      <c r="G11" s="8" t="s">
        <v>4</v>
      </c>
      <c r="H11" s="9">
        <v>19342</v>
      </c>
      <c r="I11" s="8" t="s">
        <v>89</v>
      </c>
      <c r="J11" s="10"/>
      <c r="K11" s="17" t="str">
        <f>HYPERLINK("mailto:michelleheim05@hotmail.com","michelleheim05@hotmail.com")</f>
        <v>michelleheim05@hotmail.com</v>
      </c>
      <c r="L11" s="8" t="s">
        <v>90</v>
      </c>
      <c r="M11" s="97" t="s">
        <v>697</v>
      </c>
      <c r="N11" s="8" t="s">
        <v>746</v>
      </c>
      <c r="O11" s="8" t="s">
        <v>664</v>
      </c>
      <c r="P11" s="13">
        <v>42662</v>
      </c>
      <c r="Q11" s="8" t="s">
        <v>91</v>
      </c>
      <c r="R11" s="8" t="s">
        <v>92</v>
      </c>
      <c r="S11" s="8" t="s">
        <v>93</v>
      </c>
      <c r="T11" s="8" t="s">
        <v>94</v>
      </c>
      <c r="U11" s="10"/>
      <c r="V11" s="10"/>
      <c r="W11" s="10"/>
      <c r="X11" s="107">
        <v>44677</v>
      </c>
      <c r="Y11" s="24"/>
      <c r="AA11" s="68"/>
      <c r="AB11" s="94">
        <v>27</v>
      </c>
      <c r="AC11" s="94">
        <v>25</v>
      </c>
      <c r="AD11" s="104">
        <v>27</v>
      </c>
    </row>
    <row r="12" spans="1:30" ht="21" customHeight="1" x14ac:dyDescent="0.15">
      <c r="A12" s="6"/>
      <c r="B12" s="23"/>
      <c r="C12" s="8" t="s">
        <v>10</v>
      </c>
      <c r="D12" s="8" t="s">
        <v>11</v>
      </c>
      <c r="E12" s="8" t="s">
        <v>12</v>
      </c>
      <c r="F12" s="8" t="s">
        <v>3</v>
      </c>
      <c r="G12" s="8" t="s">
        <v>4</v>
      </c>
      <c r="H12" s="9">
        <v>19060</v>
      </c>
      <c r="I12" s="8" t="s">
        <v>13</v>
      </c>
      <c r="J12" s="10"/>
      <c r="K12" s="25" t="s">
        <v>376</v>
      </c>
      <c r="L12" s="12" t="s">
        <v>338</v>
      </c>
      <c r="M12" s="97" t="s">
        <v>697</v>
      </c>
      <c r="N12" s="8" t="s">
        <v>736</v>
      </c>
      <c r="O12" s="8" t="s">
        <v>664</v>
      </c>
      <c r="P12" s="13"/>
      <c r="Q12" s="8" t="s">
        <v>14</v>
      </c>
      <c r="R12" s="8" t="s">
        <v>15</v>
      </c>
      <c r="S12" s="16" t="s">
        <v>529</v>
      </c>
      <c r="T12" s="10"/>
      <c r="U12" s="10"/>
      <c r="V12" s="10"/>
      <c r="W12" s="10"/>
      <c r="X12" s="107">
        <v>44677</v>
      </c>
      <c r="Y12" s="24"/>
      <c r="AA12" s="68"/>
      <c r="AB12" s="94">
        <v>25</v>
      </c>
      <c r="AC12" s="94">
        <v>25</v>
      </c>
      <c r="AD12" s="104">
        <v>27</v>
      </c>
    </row>
    <row r="13" spans="1:30" ht="21" customHeight="1" x14ac:dyDescent="0.15">
      <c r="A13" s="6"/>
      <c r="B13" s="23"/>
      <c r="C13" s="8" t="s">
        <v>282</v>
      </c>
      <c r="D13" s="8" t="s">
        <v>283</v>
      </c>
      <c r="E13" s="8" t="s">
        <v>284</v>
      </c>
      <c r="F13" s="8" t="s">
        <v>3</v>
      </c>
      <c r="G13" s="8" t="s">
        <v>4</v>
      </c>
      <c r="H13" s="9">
        <v>19060</v>
      </c>
      <c r="I13" s="8" t="s">
        <v>285</v>
      </c>
      <c r="J13" s="10"/>
      <c r="K13" s="21" t="s">
        <v>286</v>
      </c>
      <c r="L13" s="12" t="s">
        <v>338</v>
      </c>
      <c r="M13" s="97" t="s">
        <v>697</v>
      </c>
      <c r="N13" s="8" t="s">
        <v>646</v>
      </c>
      <c r="O13" s="8" t="s">
        <v>664</v>
      </c>
      <c r="P13" s="13">
        <v>42892</v>
      </c>
      <c r="Q13" s="8" t="s">
        <v>288</v>
      </c>
      <c r="R13" s="8" t="s">
        <v>289</v>
      </c>
      <c r="S13" s="10" t="s">
        <v>290</v>
      </c>
      <c r="T13" s="10" t="s">
        <v>291</v>
      </c>
      <c r="U13" s="10"/>
      <c r="V13" s="10"/>
      <c r="W13" s="10"/>
      <c r="X13" s="38"/>
      <c r="Y13" s="24"/>
      <c r="AA13" s="68"/>
      <c r="AB13" s="94">
        <v>25</v>
      </c>
      <c r="AC13" s="94">
        <v>25</v>
      </c>
    </row>
    <row r="14" spans="1:30" ht="21" customHeight="1" thickBot="1" x14ac:dyDescent="0.2">
      <c r="A14" s="6"/>
      <c r="B14" s="26"/>
      <c r="C14" s="12" t="s">
        <v>513</v>
      </c>
      <c r="D14" s="12" t="s">
        <v>514</v>
      </c>
      <c r="E14" s="8" t="s">
        <v>537</v>
      </c>
      <c r="F14" s="8" t="s">
        <v>17</v>
      </c>
      <c r="G14" s="8" t="s">
        <v>4</v>
      </c>
      <c r="H14" s="9">
        <v>19342</v>
      </c>
      <c r="I14" s="8"/>
      <c r="J14" s="16" t="s">
        <v>515</v>
      </c>
      <c r="K14" s="21" t="s">
        <v>516</v>
      </c>
      <c r="L14" s="12" t="s">
        <v>518</v>
      </c>
      <c r="M14" s="97" t="s">
        <v>697</v>
      </c>
      <c r="N14" s="8" t="s">
        <v>748</v>
      </c>
      <c r="O14" s="8" t="s">
        <v>664</v>
      </c>
      <c r="P14" s="12" t="s">
        <v>517</v>
      </c>
      <c r="Q14" s="12" t="s">
        <v>519</v>
      </c>
      <c r="R14" s="12" t="s">
        <v>520</v>
      </c>
      <c r="S14" s="8" t="s">
        <v>521</v>
      </c>
      <c r="T14" s="10"/>
      <c r="U14" s="10"/>
      <c r="V14" s="10"/>
      <c r="W14" s="10"/>
      <c r="X14" s="107">
        <v>44677</v>
      </c>
      <c r="Y14" s="27"/>
      <c r="AA14" s="68"/>
      <c r="AB14" s="94"/>
      <c r="AC14" s="94">
        <v>25</v>
      </c>
      <c r="AD14" s="104">
        <v>27</v>
      </c>
    </row>
    <row r="15" spans="1:30" ht="18" thickTop="1" thickBot="1" x14ac:dyDescent="0.2">
      <c r="A15" s="6"/>
      <c r="B15" s="48"/>
      <c r="C15" s="62" t="s">
        <v>686</v>
      </c>
      <c r="D15" s="63"/>
      <c r="E15" s="63"/>
      <c r="F15" s="63"/>
      <c r="G15" s="63"/>
      <c r="H15" s="63"/>
      <c r="I15" s="63"/>
      <c r="J15" s="63"/>
      <c r="K15" s="64"/>
      <c r="L15" s="63"/>
      <c r="M15" s="63"/>
      <c r="N15" s="63"/>
      <c r="O15" s="63"/>
      <c r="P15" s="12"/>
      <c r="Q15" s="12"/>
      <c r="R15" s="12"/>
      <c r="S15" s="8"/>
      <c r="T15" s="10"/>
      <c r="U15" s="10"/>
      <c r="V15" s="10"/>
      <c r="W15" s="10"/>
      <c r="X15" s="108"/>
      <c r="Y15" s="49"/>
      <c r="AB15" s="95"/>
      <c r="AC15" s="95"/>
    </row>
    <row r="16" spans="1:30" ht="21" customHeight="1" thickTop="1" x14ac:dyDescent="0.15">
      <c r="A16" s="6"/>
      <c r="B16" s="48"/>
      <c r="C16" s="8"/>
      <c r="D16" s="8" t="s">
        <v>396</v>
      </c>
      <c r="E16" s="8" t="s">
        <v>397</v>
      </c>
      <c r="F16" s="8" t="s">
        <v>3</v>
      </c>
      <c r="G16" s="8" t="s">
        <v>4</v>
      </c>
      <c r="H16" s="9">
        <v>19060</v>
      </c>
      <c r="I16" s="8"/>
      <c r="J16" s="8" t="s">
        <v>398</v>
      </c>
      <c r="K16" s="21"/>
      <c r="L16" s="8" t="s">
        <v>399</v>
      </c>
      <c r="M16" s="98"/>
      <c r="N16" s="8"/>
      <c r="O16" s="8"/>
      <c r="P16" s="13">
        <v>43139</v>
      </c>
      <c r="Q16" s="8" t="s">
        <v>33</v>
      </c>
      <c r="R16" s="8" t="s">
        <v>400</v>
      </c>
      <c r="S16" s="12" t="s">
        <v>530</v>
      </c>
      <c r="T16" s="16"/>
      <c r="U16" s="10"/>
      <c r="V16" s="10"/>
      <c r="W16" s="10"/>
      <c r="X16" s="38"/>
      <c r="Y16" s="49"/>
      <c r="AA16" s="68"/>
      <c r="AB16" s="94"/>
      <c r="AC16" s="94"/>
      <c r="AD16" s="68"/>
    </row>
    <row r="17" spans="1:88" ht="21" customHeight="1" x14ac:dyDescent="0.15">
      <c r="A17" s="6"/>
      <c r="B17" s="6"/>
      <c r="C17" s="12" t="s">
        <v>386</v>
      </c>
      <c r="D17" s="12" t="s">
        <v>387</v>
      </c>
      <c r="E17" s="12" t="s">
        <v>401</v>
      </c>
      <c r="F17" s="12" t="s">
        <v>17</v>
      </c>
      <c r="G17" s="12" t="s">
        <v>4</v>
      </c>
      <c r="H17" s="9">
        <v>19342</v>
      </c>
      <c r="I17" s="12" t="s">
        <v>402</v>
      </c>
      <c r="J17" s="10"/>
      <c r="K17" s="21"/>
      <c r="L17" s="12" t="s">
        <v>399</v>
      </c>
      <c r="M17" s="98" t="s">
        <v>757</v>
      </c>
      <c r="N17" s="8" t="s">
        <v>734</v>
      </c>
      <c r="O17" s="8" t="s">
        <v>667</v>
      </c>
      <c r="P17" s="13">
        <v>43424</v>
      </c>
      <c r="Q17" s="12" t="s">
        <v>403</v>
      </c>
      <c r="R17" s="12" t="s">
        <v>404</v>
      </c>
      <c r="S17" s="16" t="s">
        <v>405</v>
      </c>
      <c r="T17" s="10"/>
      <c r="U17" s="10"/>
      <c r="V17" s="10"/>
      <c r="W17" s="10"/>
      <c r="X17" s="38"/>
      <c r="Y17" s="19"/>
      <c r="AA17" s="68"/>
      <c r="AB17" s="94">
        <v>25</v>
      </c>
      <c r="AC17" s="94">
        <v>25</v>
      </c>
    </row>
    <row r="18" spans="1:88" ht="21" customHeight="1" thickBot="1" x14ac:dyDescent="0.2">
      <c r="A18" s="6"/>
      <c r="B18" s="6"/>
      <c r="C18" s="8" t="s">
        <v>388</v>
      </c>
      <c r="D18" s="8" t="s">
        <v>389</v>
      </c>
      <c r="E18" s="8" t="s">
        <v>390</v>
      </c>
      <c r="F18" s="8" t="s">
        <v>3</v>
      </c>
      <c r="G18" s="8" t="s">
        <v>4</v>
      </c>
      <c r="H18" s="9">
        <v>19060</v>
      </c>
      <c r="I18" s="8" t="s">
        <v>391</v>
      </c>
      <c r="J18" s="10"/>
      <c r="K18" s="21" t="s">
        <v>392</v>
      </c>
      <c r="L18" s="12" t="s">
        <v>393</v>
      </c>
      <c r="M18" s="97" t="s">
        <v>697</v>
      </c>
      <c r="N18" s="8" t="s">
        <v>746</v>
      </c>
      <c r="O18" s="8" t="s">
        <v>664</v>
      </c>
      <c r="P18" s="13">
        <v>43172</v>
      </c>
      <c r="Q18" s="8" t="s">
        <v>394</v>
      </c>
      <c r="R18" s="8" t="s">
        <v>395</v>
      </c>
      <c r="S18" s="8"/>
      <c r="T18" s="8"/>
      <c r="U18" s="10"/>
      <c r="V18" s="10"/>
      <c r="W18" s="10"/>
      <c r="X18" s="107">
        <v>44692</v>
      </c>
      <c r="Y18" s="19"/>
      <c r="AA18" s="68"/>
      <c r="AB18" s="94"/>
      <c r="AC18" s="94">
        <v>25</v>
      </c>
      <c r="AD18" s="104">
        <v>27</v>
      </c>
    </row>
    <row r="19" spans="1:88" ht="21" hidden="1" customHeight="1" x14ac:dyDescent="0.15">
      <c r="A19" s="6"/>
      <c r="B19" s="6"/>
      <c r="C19" s="84" t="s">
        <v>420</v>
      </c>
      <c r="D19" s="84" t="s">
        <v>421</v>
      </c>
      <c r="E19" s="84" t="s">
        <v>422</v>
      </c>
      <c r="F19" s="84" t="s">
        <v>17</v>
      </c>
      <c r="G19" s="84" t="s">
        <v>4</v>
      </c>
      <c r="H19" s="85">
        <v>19342</v>
      </c>
      <c r="I19" s="86"/>
      <c r="J19" s="84" t="s">
        <v>423</v>
      </c>
      <c r="K19" s="90" t="s">
        <v>424</v>
      </c>
      <c r="L19" s="84" t="s">
        <v>419</v>
      </c>
      <c r="M19" s="89" t="s">
        <v>688</v>
      </c>
      <c r="N19" s="89"/>
      <c r="O19" s="89" t="s">
        <v>668</v>
      </c>
      <c r="P19" s="12" t="s">
        <v>425</v>
      </c>
      <c r="Q19" s="12" t="s">
        <v>426</v>
      </c>
      <c r="R19" s="12" t="s">
        <v>468</v>
      </c>
      <c r="S19" s="10"/>
      <c r="T19" s="10"/>
      <c r="U19" s="10"/>
      <c r="V19" s="10"/>
      <c r="W19" s="10"/>
      <c r="X19" s="38"/>
      <c r="Y19" s="19"/>
      <c r="AA19" s="68"/>
      <c r="AB19" s="94"/>
      <c r="AC19" s="94">
        <v>25</v>
      </c>
    </row>
    <row r="20" spans="1:88" ht="18" thickTop="1" thickBot="1" x14ac:dyDescent="0.2">
      <c r="A20" s="6"/>
      <c r="B20" s="6"/>
      <c r="C20" s="62" t="s">
        <v>687</v>
      </c>
      <c r="D20" s="56"/>
      <c r="E20" s="56"/>
      <c r="F20" s="56"/>
      <c r="G20" s="56"/>
      <c r="H20" s="57"/>
      <c r="I20" s="58"/>
      <c r="J20" s="56"/>
      <c r="K20" s="59"/>
      <c r="L20" s="56"/>
      <c r="M20" s="60"/>
      <c r="N20" s="60"/>
      <c r="O20" s="60"/>
      <c r="P20" s="12"/>
      <c r="Q20" s="12"/>
      <c r="R20" s="12"/>
      <c r="S20" s="10"/>
      <c r="T20" s="10"/>
      <c r="U20" s="10"/>
      <c r="V20" s="10"/>
      <c r="W20" s="10"/>
      <c r="X20" s="108"/>
      <c r="Y20" s="19"/>
      <c r="AB20" s="94">
        <v>27</v>
      </c>
      <c r="AC20" s="94"/>
    </row>
    <row r="21" spans="1:88" ht="21" customHeight="1" thickTop="1" x14ac:dyDescent="0.15">
      <c r="A21" s="6"/>
      <c r="B21" s="6"/>
      <c r="C21" s="8" t="s">
        <v>53</v>
      </c>
      <c r="D21" s="8" t="s">
        <v>54</v>
      </c>
      <c r="E21" s="8" t="s">
        <v>55</v>
      </c>
      <c r="F21" s="8" t="s">
        <v>3</v>
      </c>
      <c r="G21" s="8" t="s">
        <v>4</v>
      </c>
      <c r="H21" s="9">
        <v>19060</v>
      </c>
      <c r="I21" s="8" t="s">
        <v>56</v>
      </c>
      <c r="J21" s="8" t="s">
        <v>56</v>
      </c>
      <c r="K21" s="21" t="s">
        <v>57</v>
      </c>
      <c r="L21" s="8" t="s">
        <v>82</v>
      </c>
      <c r="M21" s="97" t="s">
        <v>697</v>
      </c>
      <c r="N21" s="8" t="s">
        <v>746</v>
      </c>
      <c r="O21" s="8" t="s">
        <v>666</v>
      </c>
      <c r="P21" s="13">
        <v>41757</v>
      </c>
      <c r="Q21" s="8" t="s">
        <v>58</v>
      </c>
      <c r="R21" s="8" t="s">
        <v>59</v>
      </c>
      <c r="S21" s="8" t="s">
        <v>60</v>
      </c>
      <c r="T21" s="10"/>
      <c r="U21" s="10"/>
      <c r="V21" s="10"/>
      <c r="W21" s="10"/>
      <c r="X21" s="107">
        <v>44728</v>
      </c>
      <c r="Y21" s="19"/>
      <c r="AB21" s="94">
        <v>27</v>
      </c>
      <c r="AC21" s="94">
        <v>25</v>
      </c>
    </row>
    <row r="22" spans="1:88" ht="21" customHeight="1" x14ac:dyDescent="0.15">
      <c r="A22" s="6"/>
      <c r="B22" s="6"/>
      <c r="C22" s="8" t="s">
        <v>76</v>
      </c>
      <c r="D22" s="8" t="s">
        <v>77</v>
      </c>
      <c r="E22" s="8" t="s">
        <v>78</v>
      </c>
      <c r="F22" s="8" t="s">
        <v>79</v>
      </c>
      <c r="G22" s="8" t="s">
        <v>4</v>
      </c>
      <c r="H22" s="9">
        <v>19317</v>
      </c>
      <c r="I22" s="8" t="s">
        <v>80</v>
      </c>
      <c r="J22" s="10"/>
      <c r="K22" s="21" t="s">
        <v>81</v>
      </c>
      <c r="L22" s="8" t="s">
        <v>82</v>
      </c>
      <c r="M22" s="97" t="s">
        <v>697</v>
      </c>
      <c r="N22" s="8" t="s">
        <v>746</v>
      </c>
      <c r="O22" s="8"/>
      <c r="P22" s="13">
        <v>41698</v>
      </c>
      <c r="Q22" s="8" t="s">
        <v>83</v>
      </c>
      <c r="R22" s="8" t="s">
        <v>84</v>
      </c>
      <c r="S22" s="8" t="s">
        <v>85</v>
      </c>
      <c r="T22" s="8" t="s">
        <v>86</v>
      </c>
      <c r="U22" s="16" t="s">
        <v>526</v>
      </c>
      <c r="V22" s="10"/>
      <c r="W22" s="10"/>
      <c r="X22" s="107">
        <v>44677</v>
      </c>
      <c r="Y22" s="19"/>
      <c r="AB22" s="94">
        <v>27</v>
      </c>
      <c r="AC22" s="94"/>
      <c r="AD22" s="104">
        <v>27</v>
      </c>
    </row>
    <row r="23" spans="1:88" ht="21" hidden="1" customHeight="1" x14ac:dyDescent="0.15">
      <c r="A23" s="6"/>
      <c r="B23" s="6"/>
      <c r="C23" s="89" t="s">
        <v>43</v>
      </c>
      <c r="D23" s="89" t="s">
        <v>44</v>
      </c>
      <c r="E23" s="89" t="s">
        <v>45</v>
      </c>
      <c r="F23" s="89" t="s">
        <v>17</v>
      </c>
      <c r="G23" s="89" t="s">
        <v>4</v>
      </c>
      <c r="H23" s="86">
        <v>19342</v>
      </c>
      <c r="I23" s="89" t="s">
        <v>46</v>
      </c>
      <c r="J23" s="86"/>
      <c r="K23" s="88" t="str">
        <f>HYPERLINK("mailto:carsburke@gmail.com","carsburke@gmail.com")</f>
        <v>carsburke@gmail.com</v>
      </c>
      <c r="L23" s="84" t="s">
        <v>112</v>
      </c>
      <c r="M23" s="89" t="s">
        <v>688</v>
      </c>
      <c r="N23" s="89"/>
      <c r="O23" s="89" t="s">
        <v>664</v>
      </c>
      <c r="P23" s="8" t="s">
        <v>47</v>
      </c>
      <c r="Q23" s="8" t="s">
        <v>48</v>
      </c>
      <c r="R23" s="8" t="s">
        <v>49</v>
      </c>
      <c r="S23" s="8" t="s">
        <v>50</v>
      </c>
      <c r="T23" s="10"/>
      <c r="U23" s="10"/>
      <c r="V23" s="10"/>
      <c r="W23" s="10"/>
      <c r="X23" s="38"/>
      <c r="Y23" s="19"/>
      <c r="AB23" s="94"/>
      <c r="AC23" s="94">
        <v>25</v>
      </c>
    </row>
    <row r="24" spans="1:88" ht="21" customHeight="1" x14ac:dyDescent="0.15">
      <c r="A24" s="6"/>
      <c r="B24" s="6"/>
      <c r="C24" s="8" t="s">
        <v>16</v>
      </c>
      <c r="D24" s="8" t="s">
        <v>108</v>
      </c>
      <c r="E24" s="8" t="s">
        <v>109</v>
      </c>
      <c r="F24" s="8" t="s">
        <v>110</v>
      </c>
      <c r="G24" s="8" t="s">
        <v>4</v>
      </c>
      <c r="H24" s="9">
        <v>19373</v>
      </c>
      <c r="I24" s="10" t="s">
        <v>111</v>
      </c>
      <c r="J24" s="10"/>
      <c r="K24" s="28" t="str">
        <f>HYPERLINK("mailto:kimberly.jones@wawa.com","kimberly.jones@wawa.com")</f>
        <v>kimberly.jones@wawa.com</v>
      </c>
      <c r="L24" s="8" t="s">
        <v>112</v>
      </c>
      <c r="M24" s="97" t="s">
        <v>697</v>
      </c>
      <c r="N24" s="8" t="s">
        <v>735</v>
      </c>
      <c r="O24" s="8" t="s">
        <v>666</v>
      </c>
      <c r="P24" s="13">
        <v>42711</v>
      </c>
      <c r="Q24" s="8" t="s">
        <v>113</v>
      </c>
      <c r="R24" s="8" t="s">
        <v>114</v>
      </c>
      <c r="S24" s="8" t="s">
        <v>115</v>
      </c>
      <c r="T24" s="10"/>
      <c r="U24" s="10"/>
      <c r="V24" s="10"/>
      <c r="W24" s="10"/>
      <c r="X24" s="107">
        <v>44677</v>
      </c>
      <c r="Y24" s="19"/>
      <c r="AB24" s="94">
        <v>25</v>
      </c>
      <c r="AC24" s="94">
        <v>25</v>
      </c>
      <c r="AD24" s="104">
        <v>27</v>
      </c>
    </row>
    <row r="25" spans="1:88" ht="21" customHeight="1" x14ac:dyDescent="0.15">
      <c r="A25" s="6"/>
      <c r="B25" s="6"/>
      <c r="C25" s="12" t="s">
        <v>427</v>
      </c>
      <c r="D25" s="12" t="s">
        <v>428</v>
      </c>
      <c r="E25" s="12" t="s">
        <v>435</v>
      </c>
      <c r="F25" s="12" t="s">
        <v>429</v>
      </c>
      <c r="G25" s="12" t="s">
        <v>4</v>
      </c>
      <c r="H25" s="9">
        <v>19014</v>
      </c>
      <c r="I25" s="10"/>
      <c r="J25" s="12" t="s">
        <v>434</v>
      </c>
      <c r="K25" s="11" t="s">
        <v>433</v>
      </c>
      <c r="L25" s="12" t="s">
        <v>430</v>
      </c>
      <c r="M25" s="97" t="s">
        <v>697</v>
      </c>
      <c r="N25" s="8" t="s">
        <v>746</v>
      </c>
      <c r="O25" s="8" t="s">
        <v>664</v>
      </c>
      <c r="P25" s="13">
        <v>43575</v>
      </c>
      <c r="Q25" s="12" t="s">
        <v>95</v>
      </c>
      <c r="R25" s="12" t="s">
        <v>431</v>
      </c>
      <c r="S25" s="12" t="s">
        <v>432</v>
      </c>
      <c r="T25" s="12" t="s">
        <v>527</v>
      </c>
      <c r="U25" s="8"/>
      <c r="V25" s="10"/>
      <c r="W25" s="10"/>
      <c r="X25" s="107">
        <v>44677</v>
      </c>
      <c r="Y25" s="19"/>
      <c r="AB25" s="94">
        <v>27</v>
      </c>
      <c r="AC25" s="94">
        <v>25</v>
      </c>
      <c r="AD25" s="104">
        <v>27</v>
      </c>
    </row>
    <row r="26" spans="1:88" s="52" customFormat="1" ht="21" customHeight="1" x14ac:dyDescent="0.15">
      <c r="A26" s="6" t="s">
        <v>737</v>
      </c>
      <c r="B26" s="6"/>
      <c r="C26" s="8" t="s">
        <v>571</v>
      </c>
      <c r="D26" s="8" t="s">
        <v>572</v>
      </c>
      <c r="E26" s="46" t="s">
        <v>573</v>
      </c>
      <c r="F26" s="46" t="s">
        <v>17</v>
      </c>
      <c r="G26" s="46" t="s">
        <v>4</v>
      </c>
      <c r="H26" s="53">
        <v>19342</v>
      </c>
      <c r="I26" s="102" t="s">
        <v>574</v>
      </c>
      <c r="J26" s="102"/>
      <c r="K26" s="11" t="s">
        <v>575</v>
      </c>
      <c r="L26" s="12" t="s">
        <v>576</v>
      </c>
      <c r="M26" s="97" t="s">
        <v>749</v>
      </c>
      <c r="N26" s="8" t="s">
        <v>658</v>
      </c>
      <c r="O26" s="8"/>
      <c r="P26" s="12" t="s">
        <v>577</v>
      </c>
      <c r="Q26" s="12" t="s">
        <v>215</v>
      </c>
      <c r="R26" s="12" t="s">
        <v>578</v>
      </c>
      <c r="S26" s="16" t="s">
        <v>579</v>
      </c>
      <c r="T26" s="16" t="s">
        <v>580</v>
      </c>
      <c r="U26" s="10"/>
      <c r="V26" s="10"/>
      <c r="W26" s="10"/>
      <c r="X26" s="107">
        <v>44677</v>
      </c>
      <c r="Y26" s="19"/>
      <c r="Z26" s="15"/>
      <c r="AA26" s="15"/>
      <c r="AB26" s="94">
        <v>25</v>
      </c>
      <c r="AC26" s="94"/>
      <c r="AD26" s="104">
        <v>27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</row>
    <row r="27" spans="1:88" s="52" customFormat="1" ht="21" customHeight="1" x14ac:dyDescent="0.15">
      <c r="A27" s="6" t="s">
        <v>737</v>
      </c>
      <c r="B27" s="6"/>
      <c r="C27" s="8" t="s">
        <v>562</v>
      </c>
      <c r="D27" s="8" t="s">
        <v>563</v>
      </c>
      <c r="E27" s="46" t="s">
        <v>564</v>
      </c>
      <c r="F27" s="46" t="s">
        <v>565</v>
      </c>
      <c r="G27" s="46" t="s">
        <v>4</v>
      </c>
      <c r="H27" s="53">
        <v>19061</v>
      </c>
      <c r="I27" s="102" t="s">
        <v>566</v>
      </c>
      <c r="J27" s="102"/>
      <c r="K27" s="21" t="s">
        <v>567</v>
      </c>
      <c r="L27" s="12" t="s">
        <v>568</v>
      </c>
      <c r="M27" s="98" t="s">
        <v>673</v>
      </c>
      <c r="N27" s="8" t="s">
        <v>658</v>
      </c>
      <c r="O27" s="8"/>
      <c r="P27" s="13">
        <v>44278</v>
      </c>
      <c r="Q27" s="8" t="s">
        <v>569</v>
      </c>
      <c r="R27" s="8" t="s">
        <v>570</v>
      </c>
      <c r="S27" s="10"/>
      <c r="T27" s="10"/>
      <c r="U27" s="10"/>
      <c r="V27" s="10"/>
      <c r="W27" s="10"/>
      <c r="X27" s="38"/>
      <c r="Y27" s="19"/>
      <c r="Z27" s="15"/>
      <c r="AA27" s="15"/>
      <c r="AB27" s="94">
        <v>25</v>
      </c>
      <c r="AC27" s="94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</row>
    <row r="28" spans="1:88" s="52" customFormat="1" ht="21" customHeight="1" thickBot="1" x14ac:dyDescent="0.2">
      <c r="A28" s="6" t="s">
        <v>737</v>
      </c>
      <c r="B28" s="6"/>
      <c r="C28" s="12" t="s">
        <v>581</v>
      </c>
      <c r="D28" s="103" t="s">
        <v>582</v>
      </c>
      <c r="E28" s="47" t="s">
        <v>583</v>
      </c>
      <c r="F28" s="47" t="s">
        <v>79</v>
      </c>
      <c r="G28" s="47" t="s">
        <v>4</v>
      </c>
      <c r="H28" s="53">
        <v>19317</v>
      </c>
      <c r="I28" s="102"/>
      <c r="J28" s="102" t="s">
        <v>584</v>
      </c>
      <c r="K28" s="21" t="s">
        <v>585</v>
      </c>
      <c r="L28" s="12" t="s">
        <v>568</v>
      </c>
      <c r="M28" s="98" t="s">
        <v>673</v>
      </c>
      <c r="N28" s="8" t="s">
        <v>745</v>
      </c>
      <c r="O28" s="8"/>
      <c r="P28" s="12" t="s">
        <v>586</v>
      </c>
      <c r="Q28" s="12" t="s">
        <v>587</v>
      </c>
      <c r="R28" s="12" t="s">
        <v>588</v>
      </c>
      <c r="S28" s="12" t="s">
        <v>589</v>
      </c>
      <c r="T28" s="10"/>
      <c r="U28" s="10"/>
      <c r="V28" s="10"/>
      <c r="W28" s="10"/>
      <c r="X28" s="38"/>
      <c r="Y28" s="19"/>
      <c r="Z28" s="15"/>
      <c r="AA28" s="15"/>
      <c r="AB28" s="94">
        <v>25</v>
      </c>
      <c r="AC28" s="94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</row>
    <row r="29" spans="1:88" ht="18" thickTop="1" thickBot="1" x14ac:dyDescent="0.2">
      <c r="A29" s="6"/>
      <c r="B29" s="6"/>
      <c r="C29" s="62" t="s">
        <v>689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12"/>
      <c r="Q29" s="12"/>
      <c r="R29" s="12"/>
      <c r="S29" s="12"/>
      <c r="T29" s="10"/>
      <c r="U29" s="10"/>
      <c r="V29" s="10"/>
      <c r="W29" s="10"/>
      <c r="X29" s="108"/>
      <c r="Y29" s="19"/>
      <c r="AB29" s="95"/>
      <c r="AC29" s="95"/>
    </row>
    <row r="30" spans="1:88" s="52" customFormat="1" ht="21" customHeight="1" thickTop="1" x14ac:dyDescent="0.15">
      <c r="A30" s="6" t="s">
        <v>737</v>
      </c>
      <c r="B30" s="6"/>
      <c r="C30" s="12" t="s">
        <v>653</v>
      </c>
      <c r="D30" s="12" t="s">
        <v>654</v>
      </c>
      <c r="E30" s="47"/>
      <c r="F30" s="47"/>
      <c r="G30" s="47"/>
      <c r="H30" s="53"/>
      <c r="I30" s="102"/>
      <c r="J30" s="102"/>
      <c r="K30" s="21" t="s">
        <v>763</v>
      </c>
      <c r="L30" s="8" t="s">
        <v>655</v>
      </c>
      <c r="M30" s="97" t="s">
        <v>697</v>
      </c>
      <c r="N30" s="8" t="s">
        <v>656</v>
      </c>
      <c r="O30" s="8"/>
      <c r="P30" s="12"/>
      <c r="Q30" s="12"/>
      <c r="R30" s="12"/>
      <c r="S30" s="12"/>
      <c r="T30" s="10"/>
      <c r="U30" s="10"/>
      <c r="V30" s="10"/>
      <c r="W30" s="10"/>
      <c r="X30" s="107">
        <v>44733</v>
      </c>
      <c r="Y30" s="19"/>
      <c r="Z30" s="15"/>
      <c r="AA30" s="15"/>
      <c r="AB30" s="94">
        <v>25</v>
      </c>
      <c r="AC30" s="94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</row>
    <row r="31" spans="1:88" ht="21" customHeight="1" x14ac:dyDescent="0.15">
      <c r="A31" s="6"/>
      <c r="B31" s="6"/>
      <c r="C31" s="8" t="s">
        <v>52</v>
      </c>
      <c r="D31" s="8" t="s">
        <v>116</v>
      </c>
      <c r="E31" s="8" t="s">
        <v>117</v>
      </c>
      <c r="F31" s="8" t="s">
        <v>17</v>
      </c>
      <c r="G31" s="8" t="s">
        <v>4</v>
      </c>
      <c r="H31" s="9">
        <v>19342</v>
      </c>
      <c r="I31" s="8" t="s">
        <v>118</v>
      </c>
      <c r="J31" s="10"/>
      <c r="K31" s="18" t="s">
        <v>119</v>
      </c>
      <c r="L31" s="8" t="s">
        <v>344</v>
      </c>
      <c r="M31" s="98" t="s">
        <v>750</v>
      </c>
      <c r="N31" s="8" t="s">
        <v>746</v>
      </c>
      <c r="O31" s="8" t="s">
        <v>666</v>
      </c>
      <c r="P31" s="13">
        <v>41738</v>
      </c>
      <c r="Q31" s="8" t="s">
        <v>120</v>
      </c>
      <c r="R31" s="8" t="s">
        <v>121</v>
      </c>
      <c r="S31" s="8" t="s">
        <v>122</v>
      </c>
      <c r="T31" s="8" t="s">
        <v>123</v>
      </c>
      <c r="U31" s="10"/>
      <c r="V31" s="10"/>
      <c r="W31" s="10"/>
      <c r="X31" s="38"/>
      <c r="Y31" s="19"/>
      <c r="AB31" s="94">
        <v>27</v>
      </c>
      <c r="AC31" s="94">
        <v>25</v>
      </c>
    </row>
    <row r="32" spans="1:88" s="52" customFormat="1" ht="21" customHeight="1" x14ac:dyDescent="0.15">
      <c r="A32" s="6" t="s">
        <v>737</v>
      </c>
      <c r="B32" s="6"/>
      <c r="C32" s="12" t="s">
        <v>590</v>
      </c>
      <c r="D32" s="12" t="s">
        <v>591</v>
      </c>
      <c r="E32" s="12" t="s">
        <v>592</v>
      </c>
      <c r="F32" s="12" t="s">
        <v>3</v>
      </c>
      <c r="G32" s="12" t="s">
        <v>4</v>
      </c>
      <c r="H32" s="10">
        <v>19060</v>
      </c>
      <c r="I32" s="16" t="s">
        <v>603</v>
      </c>
      <c r="J32" s="28"/>
      <c r="K32" s="28" t="s">
        <v>593</v>
      </c>
      <c r="L32" s="12" t="s">
        <v>594</v>
      </c>
      <c r="M32" s="97" t="s">
        <v>697</v>
      </c>
      <c r="N32" s="8" t="s">
        <v>758</v>
      </c>
      <c r="O32" s="8"/>
      <c r="P32" s="12" t="s">
        <v>595</v>
      </c>
      <c r="Q32" s="12" t="s">
        <v>596</v>
      </c>
      <c r="R32" s="12" t="s">
        <v>597</v>
      </c>
      <c r="S32" s="12" t="s">
        <v>598</v>
      </c>
      <c r="T32" s="16" t="s">
        <v>599</v>
      </c>
      <c r="U32" s="10"/>
      <c r="V32" s="10"/>
      <c r="W32" s="10"/>
      <c r="X32" s="38"/>
      <c r="Y32" s="19"/>
      <c r="Z32" s="15"/>
      <c r="AA32" s="15"/>
      <c r="AB32" s="94"/>
      <c r="AC32" s="94"/>
      <c r="AD32" s="104">
        <v>27</v>
      </c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</row>
    <row r="33" spans="1:88" s="52" customFormat="1" ht="21" customHeight="1" x14ac:dyDescent="0.15">
      <c r="A33" s="6" t="s">
        <v>737</v>
      </c>
      <c r="B33" s="6"/>
      <c r="C33" s="12" t="s">
        <v>600</v>
      </c>
      <c r="D33" s="12" t="s">
        <v>601</v>
      </c>
      <c r="E33" s="12" t="s">
        <v>602</v>
      </c>
      <c r="F33" s="12" t="s">
        <v>17</v>
      </c>
      <c r="G33" s="12" t="s">
        <v>4</v>
      </c>
      <c r="H33" s="10">
        <v>19342</v>
      </c>
      <c r="I33" s="16" t="s">
        <v>604</v>
      </c>
      <c r="J33" s="28"/>
      <c r="K33" s="28" t="s">
        <v>605</v>
      </c>
      <c r="L33" s="12" t="s">
        <v>594</v>
      </c>
      <c r="M33" s="98" t="s">
        <v>750</v>
      </c>
      <c r="N33" s="8" t="s">
        <v>657</v>
      </c>
      <c r="O33" s="8"/>
      <c r="P33" s="12" t="s">
        <v>606</v>
      </c>
      <c r="Q33" s="12" t="s">
        <v>7</v>
      </c>
      <c r="R33" s="12" t="s">
        <v>607</v>
      </c>
      <c r="S33" s="12" t="s">
        <v>608</v>
      </c>
      <c r="T33" s="16"/>
      <c r="U33" s="10"/>
      <c r="V33" s="10"/>
      <c r="W33" s="10"/>
      <c r="X33" s="38"/>
      <c r="Y33" s="19"/>
      <c r="Z33" s="15"/>
      <c r="AA33" s="15"/>
      <c r="AB33" s="94">
        <v>25</v>
      </c>
      <c r="AC33" s="94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</row>
    <row r="34" spans="1:88" s="52" customFormat="1" ht="21" customHeight="1" thickBot="1" x14ac:dyDescent="0.2">
      <c r="A34" s="6" t="s">
        <v>737</v>
      </c>
      <c r="B34" s="6"/>
      <c r="C34" s="8" t="s">
        <v>609</v>
      </c>
      <c r="D34" s="8" t="s">
        <v>610</v>
      </c>
      <c r="E34" s="8" t="s">
        <v>611</v>
      </c>
      <c r="F34" s="8" t="s">
        <v>17</v>
      </c>
      <c r="G34" s="8" t="s">
        <v>4</v>
      </c>
      <c r="H34" s="10">
        <v>19342</v>
      </c>
      <c r="I34" s="10"/>
      <c r="J34" s="8" t="s">
        <v>612</v>
      </c>
      <c r="K34" s="21" t="s">
        <v>613</v>
      </c>
      <c r="L34" s="8" t="s">
        <v>594</v>
      </c>
      <c r="M34" s="97" t="s">
        <v>697</v>
      </c>
      <c r="N34" s="8" t="s">
        <v>651</v>
      </c>
      <c r="O34" s="8"/>
      <c r="P34" s="8" t="s">
        <v>614</v>
      </c>
      <c r="Q34" s="8" t="s">
        <v>615</v>
      </c>
      <c r="R34" s="8" t="s">
        <v>616</v>
      </c>
      <c r="S34" s="8" t="s">
        <v>617</v>
      </c>
      <c r="T34" s="8"/>
      <c r="U34" s="10"/>
      <c r="V34" s="10"/>
      <c r="W34" s="10"/>
      <c r="X34" s="107">
        <v>44690</v>
      </c>
      <c r="Y34" s="19"/>
      <c r="Z34" s="15"/>
      <c r="AA34" s="15"/>
      <c r="AB34" s="94">
        <v>25</v>
      </c>
      <c r="AC34" s="94"/>
      <c r="AD34" s="104">
        <v>27</v>
      </c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</row>
    <row r="35" spans="1:88" ht="18" thickTop="1" thickBot="1" x14ac:dyDescent="0.2">
      <c r="A35" s="6"/>
      <c r="B35" s="6"/>
      <c r="C35" s="62" t="s">
        <v>690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12"/>
      <c r="Q35" s="12"/>
      <c r="R35" s="12"/>
      <c r="S35" s="12"/>
      <c r="T35" s="10"/>
      <c r="U35" s="10"/>
      <c r="V35" s="10"/>
      <c r="W35" s="10"/>
      <c r="X35" s="108"/>
      <c r="Y35" s="19"/>
      <c r="AB35" s="96"/>
      <c r="AC35" s="96"/>
    </row>
    <row r="36" spans="1:88" ht="21" customHeight="1" thickTop="1" x14ac:dyDescent="0.15">
      <c r="A36" s="6"/>
      <c r="B36" s="6"/>
      <c r="C36" s="8" t="s">
        <v>216</v>
      </c>
      <c r="D36" s="8" t="s">
        <v>217</v>
      </c>
      <c r="E36" s="8" t="s">
        <v>218</v>
      </c>
      <c r="F36" s="8" t="s">
        <v>3</v>
      </c>
      <c r="G36" s="8" t="s">
        <v>4</v>
      </c>
      <c r="H36" s="10">
        <v>19060</v>
      </c>
      <c r="I36" s="8" t="s">
        <v>219</v>
      </c>
      <c r="J36" s="8" t="s">
        <v>220</v>
      </c>
      <c r="K36" s="18" t="s">
        <v>221</v>
      </c>
      <c r="L36" s="8" t="s">
        <v>222</v>
      </c>
      <c r="M36" s="65" t="s">
        <v>697</v>
      </c>
      <c r="N36" s="12" t="s">
        <v>727</v>
      </c>
      <c r="O36" s="8" t="s">
        <v>669</v>
      </c>
      <c r="P36" s="8" t="s">
        <v>223</v>
      </c>
      <c r="Q36" s="8" t="s">
        <v>224</v>
      </c>
      <c r="R36" s="8" t="s">
        <v>225</v>
      </c>
      <c r="S36" s="8" t="s">
        <v>226</v>
      </c>
      <c r="T36" s="10"/>
      <c r="U36" s="10"/>
      <c r="V36" s="10"/>
      <c r="W36" s="10"/>
      <c r="X36" s="38"/>
      <c r="Y36" s="19"/>
      <c r="AB36" s="94">
        <v>27</v>
      </c>
      <c r="AC36" s="94">
        <v>25</v>
      </c>
      <c r="AD36" s="104">
        <v>27</v>
      </c>
    </row>
    <row r="37" spans="1:88" s="54" customFormat="1" ht="19.25" customHeight="1" thickBot="1" x14ac:dyDescent="0.2">
      <c r="A37" s="6" t="s">
        <v>737</v>
      </c>
      <c r="B37" s="29"/>
      <c r="C37" s="12" t="s">
        <v>200</v>
      </c>
      <c r="D37" s="12" t="s">
        <v>618</v>
      </c>
      <c r="E37" s="47" t="s">
        <v>619</v>
      </c>
      <c r="F37" s="47" t="s">
        <v>64</v>
      </c>
      <c r="G37" s="47" t="s">
        <v>4</v>
      </c>
      <c r="H37" s="53">
        <v>19014</v>
      </c>
      <c r="I37" s="102" t="s">
        <v>620</v>
      </c>
      <c r="J37" s="102"/>
      <c r="K37" s="28" t="s">
        <v>621</v>
      </c>
      <c r="L37" s="12" t="s">
        <v>622</v>
      </c>
      <c r="M37" s="97" t="s">
        <v>697</v>
      </c>
      <c r="N37" s="8" t="s">
        <v>650</v>
      </c>
      <c r="O37" s="8"/>
      <c r="P37" s="12" t="s">
        <v>346</v>
      </c>
      <c r="Q37" s="12" t="s">
        <v>623</v>
      </c>
      <c r="R37" s="12" t="s">
        <v>624</v>
      </c>
      <c r="S37" s="12" t="s">
        <v>625</v>
      </c>
      <c r="T37" s="12" t="s">
        <v>626</v>
      </c>
      <c r="U37" s="10"/>
      <c r="V37" s="10"/>
      <c r="W37" s="10"/>
      <c r="X37" s="38"/>
      <c r="Y37" s="30"/>
      <c r="Z37" s="31"/>
      <c r="AA37" s="31"/>
      <c r="AB37" s="94">
        <v>25</v>
      </c>
      <c r="AC37" s="94"/>
      <c r="AD37" s="109">
        <v>27</v>
      </c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</row>
    <row r="38" spans="1:88" ht="18" thickTop="1" thickBot="1" x14ac:dyDescent="0.2">
      <c r="A38" s="6"/>
      <c r="B38" s="6"/>
      <c r="C38" s="62" t="s">
        <v>691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12"/>
      <c r="Q38" s="12"/>
      <c r="R38" s="12"/>
      <c r="S38" s="12"/>
      <c r="T38" s="10"/>
      <c r="U38" s="10"/>
      <c r="V38" s="10"/>
      <c r="W38" s="10"/>
      <c r="X38" s="108"/>
      <c r="Y38" s="19"/>
      <c r="AB38" s="94"/>
      <c r="AC38" s="94"/>
    </row>
    <row r="39" spans="1:88" ht="21" customHeight="1" thickTop="1" x14ac:dyDescent="0.15">
      <c r="A39" s="6"/>
      <c r="B39" s="6"/>
      <c r="C39" s="8" t="s">
        <v>184</v>
      </c>
      <c r="D39" s="8" t="s">
        <v>185</v>
      </c>
      <c r="E39" s="8" t="s">
        <v>186</v>
      </c>
      <c r="F39" s="8" t="s">
        <v>17</v>
      </c>
      <c r="G39" s="8" t="s">
        <v>4</v>
      </c>
      <c r="H39" s="9">
        <v>19342</v>
      </c>
      <c r="I39" s="8" t="s">
        <v>187</v>
      </c>
      <c r="J39" s="10"/>
      <c r="K39" s="17" t="str">
        <f>HYPERLINK("mailto:mplynam@outlook.com","mplynam@outlook.com")</f>
        <v>mplynam@outlook.com</v>
      </c>
      <c r="L39" s="8" t="s">
        <v>348</v>
      </c>
      <c r="M39" s="65" t="s">
        <v>697</v>
      </c>
      <c r="N39" s="8" t="s">
        <v>743</v>
      </c>
      <c r="O39" s="8"/>
      <c r="P39" s="8" t="s">
        <v>188</v>
      </c>
      <c r="Q39" s="8" t="s">
        <v>153</v>
      </c>
      <c r="R39" s="8" t="s">
        <v>349</v>
      </c>
      <c r="S39" s="10"/>
      <c r="T39" s="10"/>
      <c r="U39" s="10"/>
      <c r="V39" s="10"/>
      <c r="W39" s="10"/>
      <c r="X39" s="38"/>
      <c r="Y39" s="19"/>
      <c r="AA39" s="32"/>
      <c r="AB39" s="94">
        <v>27</v>
      </c>
      <c r="AC39" s="94"/>
      <c r="AD39" s="104">
        <v>27</v>
      </c>
    </row>
    <row r="40" spans="1:88" ht="16" x14ac:dyDescent="0.15">
      <c r="A40" s="6"/>
      <c r="B40" s="6"/>
      <c r="C40" s="8" t="s">
        <v>436</v>
      </c>
      <c r="D40" s="8" t="s">
        <v>437</v>
      </c>
      <c r="E40" s="12" t="s">
        <v>438</v>
      </c>
      <c r="F40" s="12" t="s">
        <v>439</v>
      </c>
      <c r="G40" s="12" t="s">
        <v>440</v>
      </c>
      <c r="H40" s="9">
        <v>19810</v>
      </c>
      <c r="I40" s="8"/>
      <c r="J40" s="12" t="s">
        <v>441</v>
      </c>
      <c r="K40" s="21" t="s">
        <v>442</v>
      </c>
      <c r="L40" s="12" t="s">
        <v>443</v>
      </c>
      <c r="M40" s="97" t="s">
        <v>697</v>
      </c>
      <c r="N40" s="8" t="s">
        <v>748</v>
      </c>
      <c r="O40" s="8" t="s">
        <v>670</v>
      </c>
      <c r="P40" s="13">
        <v>43788</v>
      </c>
      <c r="Q40" s="12" t="s">
        <v>32</v>
      </c>
      <c r="R40" s="12" t="s">
        <v>444</v>
      </c>
      <c r="S40" s="8"/>
      <c r="T40" s="16"/>
      <c r="U40" s="10"/>
      <c r="V40" s="10"/>
      <c r="W40" s="10"/>
      <c r="X40" s="38"/>
      <c r="Y40" s="19"/>
      <c r="AB40" s="94">
        <v>27</v>
      </c>
      <c r="AC40" s="94">
        <v>25</v>
      </c>
      <c r="AD40" s="104">
        <v>27</v>
      </c>
    </row>
    <row r="41" spans="1:88" ht="16" x14ac:dyDescent="0.15">
      <c r="A41" s="6"/>
      <c r="B41" s="6"/>
      <c r="C41" s="8" t="s">
        <v>445</v>
      </c>
      <c r="D41" s="8" t="s">
        <v>446</v>
      </c>
      <c r="E41" s="8" t="s">
        <v>447</v>
      </c>
      <c r="F41" s="8" t="s">
        <v>3</v>
      </c>
      <c r="G41" s="8" t="s">
        <v>4</v>
      </c>
      <c r="H41" s="9">
        <v>19060</v>
      </c>
      <c r="I41" s="10" t="s">
        <v>448</v>
      </c>
      <c r="J41" s="10"/>
      <c r="K41" s="39" t="s">
        <v>449</v>
      </c>
      <c r="L41" s="12" t="s">
        <v>443</v>
      </c>
      <c r="M41" s="97" t="s">
        <v>697</v>
      </c>
      <c r="N41" s="8" t="s">
        <v>746</v>
      </c>
      <c r="O41" s="8"/>
      <c r="P41" s="13">
        <v>43608</v>
      </c>
      <c r="Q41" s="12" t="s">
        <v>113</v>
      </c>
      <c r="R41" s="12" t="s">
        <v>450</v>
      </c>
      <c r="S41" s="12" t="s">
        <v>451</v>
      </c>
      <c r="T41" s="10"/>
      <c r="U41" s="10"/>
      <c r="V41" s="10"/>
      <c r="W41" s="10"/>
      <c r="X41" s="38"/>
      <c r="Y41" s="19"/>
      <c r="AB41" s="94">
        <v>27</v>
      </c>
      <c r="AC41" s="94"/>
      <c r="AD41" s="104">
        <v>27</v>
      </c>
    </row>
    <row r="42" spans="1:88" ht="21" hidden="1" customHeight="1" x14ac:dyDescent="0.15">
      <c r="A42" s="6"/>
      <c r="B42" s="6"/>
      <c r="C42" s="84" t="s">
        <v>452</v>
      </c>
      <c r="D42" s="84" t="s">
        <v>453</v>
      </c>
      <c r="E42" s="84" t="s">
        <v>454</v>
      </c>
      <c r="F42" s="84" t="s">
        <v>3</v>
      </c>
      <c r="G42" s="84" t="s">
        <v>4</v>
      </c>
      <c r="H42" s="85">
        <v>19060</v>
      </c>
      <c r="I42" s="86"/>
      <c r="J42" s="87" t="s">
        <v>455</v>
      </c>
      <c r="K42" s="88" t="s">
        <v>456</v>
      </c>
      <c r="L42" s="84" t="s">
        <v>443</v>
      </c>
      <c r="M42" s="84" t="s">
        <v>729</v>
      </c>
      <c r="N42" s="89"/>
      <c r="O42" s="89"/>
      <c r="P42" s="13">
        <v>43497</v>
      </c>
      <c r="Q42" s="16"/>
      <c r="R42" s="16" t="s">
        <v>457</v>
      </c>
      <c r="S42" s="10"/>
      <c r="T42" s="10"/>
      <c r="U42" s="10"/>
      <c r="V42" s="10"/>
      <c r="W42" s="10"/>
      <c r="X42" s="38"/>
      <c r="Y42" s="19"/>
      <c r="AB42" s="94"/>
      <c r="AC42" s="94"/>
    </row>
    <row r="43" spans="1:88" ht="21" customHeight="1" x14ac:dyDescent="0.15">
      <c r="A43" s="6"/>
      <c r="B43" s="6"/>
      <c r="C43" s="12" t="s">
        <v>627</v>
      </c>
      <c r="D43" s="12" t="s">
        <v>628</v>
      </c>
      <c r="E43" s="12" t="s">
        <v>629</v>
      </c>
      <c r="F43" s="12" t="s">
        <v>3</v>
      </c>
      <c r="G43" s="12" t="s">
        <v>4</v>
      </c>
      <c r="H43" s="9">
        <v>19060</v>
      </c>
      <c r="I43" s="12" t="s">
        <v>630</v>
      </c>
      <c r="J43" s="21"/>
      <c r="K43" s="21" t="s">
        <v>631</v>
      </c>
      <c r="L43" s="55" t="s">
        <v>632</v>
      </c>
      <c r="M43" s="97" t="s">
        <v>697</v>
      </c>
      <c r="N43" s="8" t="s">
        <v>652</v>
      </c>
      <c r="O43" s="8"/>
      <c r="P43" s="13"/>
      <c r="Q43" s="16"/>
      <c r="R43" s="16"/>
      <c r="S43" s="10"/>
      <c r="T43" s="10"/>
      <c r="U43" s="10"/>
      <c r="V43" s="10"/>
      <c r="W43" s="10"/>
      <c r="X43" s="38"/>
      <c r="Y43" s="19"/>
      <c r="AB43" s="94">
        <v>25</v>
      </c>
      <c r="AC43" s="94"/>
      <c r="AD43" s="104">
        <v>27</v>
      </c>
    </row>
    <row r="44" spans="1:88" ht="21" customHeight="1" x14ac:dyDescent="0.15">
      <c r="A44" s="6" t="s">
        <v>737</v>
      </c>
      <c r="B44" s="6"/>
      <c r="C44" s="12" t="s">
        <v>647</v>
      </c>
      <c r="D44" s="12" t="s">
        <v>742</v>
      </c>
      <c r="E44" s="12"/>
      <c r="F44" s="12"/>
      <c r="G44" s="12"/>
      <c r="H44" s="9"/>
      <c r="I44" s="10"/>
      <c r="J44" s="16"/>
      <c r="K44" s="28" t="s">
        <v>731</v>
      </c>
      <c r="L44" s="12" t="s">
        <v>648</v>
      </c>
      <c r="M44" s="97" t="s">
        <v>697</v>
      </c>
      <c r="N44" s="8" t="s">
        <v>646</v>
      </c>
      <c r="O44" s="8"/>
      <c r="P44" s="13"/>
      <c r="Q44" s="16"/>
      <c r="R44" s="16"/>
      <c r="S44" s="10"/>
      <c r="T44" s="10"/>
      <c r="U44" s="10"/>
      <c r="V44" s="10"/>
      <c r="W44" s="10"/>
      <c r="X44" s="38"/>
      <c r="Y44" s="19"/>
      <c r="AB44" s="94">
        <v>25</v>
      </c>
      <c r="AC44" s="94"/>
      <c r="AD44" s="104">
        <v>27</v>
      </c>
    </row>
    <row r="45" spans="1:88" ht="21" customHeight="1" thickBot="1" x14ac:dyDescent="0.2">
      <c r="A45" s="6" t="s">
        <v>737</v>
      </c>
      <c r="B45" s="6"/>
      <c r="C45" s="12" t="s">
        <v>52</v>
      </c>
      <c r="D45" s="12" t="s">
        <v>283</v>
      </c>
      <c r="E45" s="12"/>
      <c r="F45" s="8"/>
      <c r="G45" s="8"/>
      <c r="H45" s="9"/>
      <c r="I45" s="10"/>
      <c r="J45" s="10"/>
      <c r="K45" s="28" t="s">
        <v>730</v>
      </c>
      <c r="L45" s="12" t="s">
        <v>648</v>
      </c>
      <c r="M45" s="97" t="s">
        <v>697</v>
      </c>
      <c r="N45" s="8" t="s">
        <v>646</v>
      </c>
      <c r="O45" s="8"/>
      <c r="P45" s="13"/>
      <c r="Q45" s="12"/>
      <c r="R45" s="12"/>
      <c r="S45" s="16"/>
      <c r="T45" s="16"/>
      <c r="U45" s="10"/>
      <c r="V45" s="10"/>
      <c r="W45" s="10"/>
      <c r="X45" s="38"/>
      <c r="Y45" s="19"/>
      <c r="AB45" s="94">
        <v>25</v>
      </c>
      <c r="AC45" s="94"/>
      <c r="AD45" s="104">
        <v>27</v>
      </c>
    </row>
    <row r="46" spans="1:88" ht="18" thickTop="1" thickBot="1" x14ac:dyDescent="0.2">
      <c r="A46" s="6"/>
      <c r="B46" s="6"/>
      <c r="C46" s="62" t="s">
        <v>692</v>
      </c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12"/>
      <c r="Q46" s="12"/>
      <c r="R46" s="12"/>
      <c r="S46" s="12"/>
      <c r="T46" s="10"/>
      <c r="U46" s="10"/>
      <c r="V46" s="10"/>
      <c r="W46" s="10"/>
      <c r="X46" s="108"/>
      <c r="Y46" s="19"/>
      <c r="AB46" s="96"/>
      <c r="AC46" s="96"/>
    </row>
    <row r="47" spans="1:88" ht="21" customHeight="1" thickTop="1" x14ac:dyDescent="0.15">
      <c r="A47" s="6" t="s">
        <v>737</v>
      </c>
      <c r="B47" s="6"/>
      <c r="C47" s="12" t="s">
        <v>643</v>
      </c>
      <c r="D47" s="12" t="s">
        <v>644</v>
      </c>
      <c r="E47" s="12"/>
      <c r="F47" s="12"/>
      <c r="G47" s="12"/>
      <c r="H47" s="9"/>
      <c r="I47" s="10"/>
      <c r="J47" s="16"/>
      <c r="K47" s="28" t="s">
        <v>732</v>
      </c>
      <c r="L47" s="8" t="s">
        <v>645</v>
      </c>
      <c r="M47" s="97" t="s">
        <v>697</v>
      </c>
      <c r="N47" s="8" t="s">
        <v>639</v>
      </c>
      <c r="O47" s="8"/>
      <c r="P47" s="13"/>
      <c r="Q47" s="16"/>
      <c r="R47" s="16"/>
      <c r="S47" s="10"/>
      <c r="T47" s="10"/>
      <c r="U47" s="10"/>
      <c r="V47" s="10"/>
      <c r="W47" s="10"/>
      <c r="X47" s="38"/>
      <c r="Y47" s="19"/>
      <c r="AB47" s="94">
        <v>25</v>
      </c>
      <c r="AC47" s="94"/>
      <c r="AD47" s="104">
        <v>27</v>
      </c>
    </row>
    <row r="48" spans="1:88" ht="21" customHeight="1" x14ac:dyDescent="0.15">
      <c r="A48" s="6"/>
      <c r="B48" s="6"/>
      <c r="C48" s="8" t="s">
        <v>204</v>
      </c>
      <c r="D48" s="8" t="s">
        <v>205</v>
      </c>
      <c r="E48" s="8" t="s">
        <v>206</v>
      </c>
      <c r="F48" s="8" t="s">
        <v>17</v>
      </c>
      <c r="G48" s="8" t="s">
        <v>4</v>
      </c>
      <c r="H48" s="9">
        <v>19342</v>
      </c>
      <c r="I48" s="10"/>
      <c r="J48" s="8" t="s">
        <v>207</v>
      </c>
      <c r="K48" s="17"/>
      <c r="L48" s="8" t="s">
        <v>341</v>
      </c>
      <c r="M48" s="98" t="s">
        <v>757</v>
      </c>
      <c r="N48" s="8"/>
      <c r="O48" s="8"/>
      <c r="P48" s="13">
        <v>41686</v>
      </c>
      <c r="Q48" s="8" t="s">
        <v>174</v>
      </c>
      <c r="R48" s="8" t="s">
        <v>208</v>
      </c>
      <c r="S48" s="10" t="s">
        <v>351</v>
      </c>
      <c r="T48" s="16" t="s">
        <v>525</v>
      </c>
      <c r="U48" s="10"/>
      <c r="V48" s="10"/>
      <c r="W48" s="10"/>
      <c r="X48" s="38"/>
      <c r="Y48" s="19"/>
      <c r="AB48" s="94"/>
      <c r="AC48" s="94"/>
    </row>
    <row r="49" spans="1:30" ht="21" customHeight="1" x14ac:dyDescent="0.15">
      <c r="A49" s="6"/>
      <c r="B49" s="48"/>
      <c r="C49" s="8" t="s">
        <v>30</v>
      </c>
      <c r="D49" s="8" t="s">
        <v>227</v>
      </c>
      <c r="E49" s="8" t="s">
        <v>228</v>
      </c>
      <c r="F49" s="8" t="s">
        <v>3</v>
      </c>
      <c r="G49" s="8" t="s">
        <v>4</v>
      </c>
      <c r="H49" s="9">
        <v>19060</v>
      </c>
      <c r="I49" s="8" t="s">
        <v>229</v>
      </c>
      <c r="J49" s="8" t="s">
        <v>230</v>
      </c>
      <c r="K49" s="21"/>
      <c r="L49" s="12" t="s">
        <v>343</v>
      </c>
      <c r="M49" s="98" t="s">
        <v>757</v>
      </c>
      <c r="N49" s="8"/>
      <c r="O49" s="8"/>
      <c r="P49" s="13">
        <v>41925</v>
      </c>
      <c r="Q49" s="8" t="s">
        <v>231</v>
      </c>
      <c r="R49" s="8" t="s">
        <v>232</v>
      </c>
      <c r="S49" s="8" t="s">
        <v>233</v>
      </c>
      <c r="T49" s="10"/>
      <c r="U49" s="10"/>
      <c r="V49" s="10"/>
      <c r="W49" s="10"/>
      <c r="X49" s="38"/>
      <c r="Y49" s="49"/>
      <c r="AB49" s="94"/>
      <c r="AC49" s="94"/>
    </row>
    <row r="50" spans="1:30" ht="21" customHeight="1" x14ac:dyDescent="0.15">
      <c r="A50" s="6"/>
      <c r="B50" s="48"/>
      <c r="C50" s="8" t="s">
        <v>333</v>
      </c>
      <c r="D50" s="8" t="s">
        <v>334</v>
      </c>
      <c r="E50" s="8" t="s">
        <v>335</v>
      </c>
      <c r="F50" s="8" t="s">
        <v>3</v>
      </c>
      <c r="G50" s="8" t="s">
        <v>4</v>
      </c>
      <c r="H50" s="9">
        <v>19060</v>
      </c>
      <c r="I50" s="10"/>
      <c r="J50" s="8" t="s">
        <v>336</v>
      </c>
      <c r="K50" s="17"/>
      <c r="L50" s="8" t="s">
        <v>308</v>
      </c>
      <c r="M50" s="98" t="s">
        <v>757</v>
      </c>
      <c r="N50" s="8"/>
      <c r="O50" s="8"/>
      <c r="P50" s="13">
        <v>42218</v>
      </c>
      <c r="Q50" s="8" t="s">
        <v>240</v>
      </c>
      <c r="R50" s="8" t="s">
        <v>337</v>
      </c>
      <c r="S50" s="12" t="s">
        <v>366</v>
      </c>
      <c r="T50" s="10"/>
      <c r="U50" s="10"/>
      <c r="V50" s="10"/>
      <c r="W50" s="10"/>
      <c r="X50" s="38"/>
      <c r="Y50" s="49"/>
      <c r="AB50" s="94"/>
      <c r="AC50" s="94"/>
    </row>
    <row r="51" spans="1:30" ht="21" customHeight="1" x14ac:dyDescent="0.15">
      <c r="A51" s="6"/>
      <c r="B51" s="48"/>
      <c r="C51" s="8" t="s">
        <v>53</v>
      </c>
      <c r="D51" s="8" t="s">
        <v>196</v>
      </c>
      <c r="E51" s="8" t="s">
        <v>407</v>
      </c>
      <c r="F51" s="8" t="s">
        <v>17</v>
      </c>
      <c r="G51" s="8" t="s">
        <v>4</v>
      </c>
      <c r="H51" s="9">
        <v>19342</v>
      </c>
      <c r="I51" s="8"/>
      <c r="J51" s="10" t="s">
        <v>197</v>
      </c>
      <c r="K51" s="18"/>
      <c r="L51" s="8" t="s">
        <v>51</v>
      </c>
      <c r="M51" s="98" t="s">
        <v>757</v>
      </c>
      <c r="N51" s="8"/>
      <c r="O51" s="8"/>
      <c r="P51" s="13">
        <v>42620</v>
      </c>
      <c r="Q51" s="8" t="s">
        <v>18</v>
      </c>
      <c r="R51" s="8" t="s">
        <v>198</v>
      </c>
      <c r="S51" s="10" t="s">
        <v>199</v>
      </c>
      <c r="T51" s="10" t="s">
        <v>350</v>
      </c>
      <c r="U51" s="10"/>
      <c r="V51" s="10"/>
      <c r="W51" s="10"/>
      <c r="X51" s="38"/>
      <c r="Y51" s="49"/>
      <c r="AB51" s="94"/>
      <c r="AC51" s="94"/>
    </row>
    <row r="52" spans="1:30" ht="21" customHeight="1" x14ac:dyDescent="0.15">
      <c r="A52" s="6"/>
      <c r="B52" s="48"/>
      <c r="C52" s="8" t="s">
        <v>309</v>
      </c>
      <c r="D52" s="8" t="s">
        <v>310</v>
      </c>
      <c r="E52" s="8" t="s">
        <v>311</v>
      </c>
      <c r="F52" s="8" t="s">
        <v>17</v>
      </c>
      <c r="G52" s="8" t="s">
        <v>4</v>
      </c>
      <c r="H52" s="9">
        <v>19342</v>
      </c>
      <c r="I52" s="8"/>
      <c r="J52" s="10" t="s">
        <v>312</v>
      </c>
      <c r="K52" s="33"/>
      <c r="L52" s="8" t="s">
        <v>51</v>
      </c>
      <c r="M52" s="98" t="s">
        <v>757</v>
      </c>
      <c r="N52" s="8"/>
      <c r="O52" s="8"/>
      <c r="P52" s="13">
        <v>42598</v>
      </c>
      <c r="Q52" s="8" t="s">
        <v>104</v>
      </c>
      <c r="R52" s="8" t="s">
        <v>313</v>
      </c>
      <c r="S52" s="8" t="s">
        <v>314</v>
      </c>
      <c r="T52" s="10"/>
      <c r="U52" s="10"/>
      <c r="V52" s="10"/>
      <c r="W52" s="10"/>
      <c r="X52" s="38"/>
      <c r="Y52" s="49"/>
      <c r="AB52" s="94"/>
      <c r="AC52" s="94"/>
    </row>
    <row r="53" spans="1:30" ht="21" customHeight="1" x14ac:dyDescent="0.15">
      <c r="A53" s="6"/>
      <c r="B53" s="6"/>
      <c r="C53" s="8" t="s">
        <v>52</v>
      </c>
      <c r="D53" s="8" t="s">
        <v>315</v>
      </c>
      <c r="E53" s="8" t="s">
        <v>316</v>
      </c>
      <c r="F53" s="8" t="s">
        <v>17</v>
      </c>
      <c r="G53" s="8" t="s">
        <v>4</v>
      </c>
      <c r="H53" s="9">
        <v>19342</v>
      </c>
      <c r="I53" s="8"/>
      <c r="J53" s="8" t="s">
        <v>317</v>
      </c>
      <c r="K53" s="33" t="str">
        <f>HYPERLINK("mailto:jennifertront@gmail.com","jennifertront@gmail.com")</f>
        <v>jennifertront@gmail.com</v>
      </c>
      <c r="L53" s="12" t="s">
        <v>51</v>
      </c>
      <c r="M53" s="97" t="s">
        <v>697</v>
      </c>
      <c r="N53" s="8" t="s">
        <v>746</v>
      </c>
      <c r="O53" s="8" t="s">
        <v>666</v>
      </c>
      <c r="P53" s="13">
        <v>42674</v>
      </c>
      <c r="Q53" s="8" t="s">
        <v>214</v>
      </c>
      <c r="R53" s="8" t="s">
        <v>318</v>
      </c>
      <c r="S53" s="8" t="s">
        <v>319</v>
      </c>
      <c r="T53" s="10" t="s">
        <v>320</v>
      </c>
      <c r="U53" s="10"/>
      <c r="V53" s="10"/>
      <c r="W53" s="10"/>
      <c r="X53" s="38"/>
      <c r="Y53" s="19"/>
      <c r="AB53" s="94">
        <v>27</v>
      </c>
      <c r="AC53" s="94">
        <v>25</v>
      </c>
      <c r="AD53" s="104">
        <v>27</v>
      </c>
    </row>
    <row r="54" spans="1:30" ht="30.75" customHeight="1" x14ac:dyDescent="0.15">
      <c r="A54" s="6"/>
      <c r="B54" s="48"/>
      <c r="C54" s="8"/>
      <c r="D54" s="8"/>
      <c r="E54" s="8" t="s">
        <v>328</v>
      </c>
      <c r="F54" s="8" t="s">
        <v>17</v>
      </c>
      <c r="G54" s="8" t="s">
        <v>4</v>
      </c>
      <c r="H54" s="9">
        <v>19342</v>
      </c>
      <c r="I54" s="10"/>
      <c r="J54" s="8"/>
      <c r="K54" s="34"/>
      <c r="L54" s="12"/>
      <c r="M54" s="102"/>
      <c r="N54" s="8"/>
      <c r="O54" s="8"/>
      <c r="P54" s="8" t="s">
        <v>329</v>
      </c>
      <c r="Q54" s="8" t="s">
        <v>215</v>
      </c>
      <c r="R54" s="8" t="s">
        <v>330</v>
      </c>
      <c r="S54" s="10" t="s">
        <v>331</v>
      </c>
      <c r="T54" s="10" t="s">
        <v>332</v>
      </c>
      <c r="U54" s="10"/>
      <c r="V54" s="10"/>
      <c r="W54" s="10"/>
      <c r="X54" s="38"/>
      <c r="Y54" s="49"/>
      <c r="AB54" s="94"/>
      <c r="AC54" s="94"/>
    </row>
    <row r="55" spans="1:30" ht="20" customHeight="1" x14ac:dyDescent="0.15">
      <c r="A55" s="6"/>
      <c r="B55" s="6"/>
      <c r="C55" s="8" t="s">
        <v>640</v>
      </c>
      <c r="D55" s="8" t="s">
        <v>641</v>
      </c>
      <c r="E55" s="8"/>
      <c r="F55" s="8"/>
      <c r="G55" s="8"/>
      <c r="H55" s="9"/>
      <c r="I55" s="10"/>
      <c r="J55" s="8"/>
      <c r="K55" s="34"/>
      <c r="L55" s="12" t="s">
        <v>51</v>
      </c>
      <c r="M55" s="97" t="s">
        <v>697</v>
      </c>
      <c r="N55" s="8" t="s">
        <v>642</v>
      </c>
      <c r="O55" s="8"/>
      <c r="P55" s="8"/>
      <c r="Q55" s="8"/>
      <c r="R55" s="8"/>
      <c r="S55" s="10"/>
      <c r="T55" s="10"/>
      <c r="U55" s="10"/>
      <c r="V55" s="10"/>
      <c r="W55" s="10"/>
      <c r="X55" s="38"/>
      <c r="Y55" s="19"/>
      <c r="AB55" s="94">
        <v>25</v>
      </c>
      <c r="AC55" s="94"/>
      <c r="AD55" s="104">
        <v>27</v>
      </c>
    </row>
    <row r="56" spans="1:30" ht="30.75" customHeight="1" x14ac:dyDescent="0.15">
      <c r="A56" s="6"/>
      <c r="B56" s="48"/>
      <c r="C56" s="12" t="s">
        <v>360</v>
      </c>
      <c r="D56" s="12" t="s">
        <v>361</v>
      </c>
      <c r="E56" s="12" t="s">
        <v>362</v>
      </c>
      <c r="F56" s="12" t="s">
        <v>79</v>
      </c>
      <c r="G56" s="12" t="s">
        <v>4</v>
      </c>
      <c r="H56" s="9">
        <v>19317</v>
      </c>
      <c r="I56" s="8"/>
      <c r="J56" s="16" t="s">
        <v>363</v>
      </c>
      <c r="K56" s="21"/>
      <c r="L56" s="12" t="s">
        <v>364</v>
      </c>
      <c r="M56" s="98" t="s">
        <v>757</v>
      </c>
      <c r="N56" s="8"/>
      <c r="O56" s="8"/>
      <c r="P56" s="13">
        <v>43402</v>
      </c>
      <c r="Q56" s="12" t="s">
        <v>149</v>
      </c>
      <c r="R56" s="12" t="s">
        <v>406</v>
      </c>
      <c r="S56" s="8"/>
      <c r="T56" s="10"/>
      <c r="U56" s="10"/>
      <c r="V56" s="10"/>
      <c r="W56" s="10"/>
      <c r="X56" s="38"/>
      <c r="Y56" s="49"/>
      <c r="AB56" s="94"/>
      <c r="AC56" s="94"/>
    </row>
    <row r="57" spans="1:30" ht="27" customHeight="1" x14ac:dyDescent="0.15">
      <c r="A57" s="6"/>
      <c r="B57" s="6"/>
      <c r="C57" s="12" t="s">
        <v>53</v>
      </c>
      <c r="D57" s="12" t="s">
        <v>469</v>
      </c>
      <c r="E57" s="12" t="s">
        <v>470</v>
      </c>
      <c r="F57" s="12" t="s">
        <v>79</v>
      </c>
      <c r="G57" s="12" t="s">
        <v>4</v>
      </c>
      <c r="H57" s="9">
        <v>19317</v>
      </c>
      <c r="I57" s="12" t="s">
        <v>471</v>
      </c>
      <c r="J57" s="10"/>
      <c r="K57" s="28" t="s">
        <v>472</v>
      </c>
      <c r="L57" s="12" t="s">
        <v>463</v>
      </c>
      <c r="M57" s="97" t="s">
        <v>697</v>
      </c>
      <c r="N57" s="8" t="s">
        <v>748</v>
      </c>
      <c r="O57" s="8"/>
      <c r="P57" s="13">
        <v>43678</v>
      </c>
      <c r="Q57" s="12" t="s">
        <v>473</v>
      </c>
      <c r="R57" s="12" t="s">
        <v>474</v>
      </c>
      <c r="S57" s="8"/>
      <c r="T57" s="8"/>
      <c r="U57" s="10"/>
      <c r="V57" s="10"/>
      <c r="W57" s="10"/>
      <c r="X57" s="38"/>
      <c r="Y57" s="19"/>
      <c r="AB57" s="94">
        <v>27</v>
      </c>
      <c r="AC57" s="94"/>
      <c r="AD57" s="104">
        <v>27</v>
      </c>
    </row>
    <row r="58" spans="1:30" ht="21" customHeight="1" x14ac:dyDescent="0.15">
      <c r="A58" s="6"/>
      <c r="B58" s="48"/>
      <c r="C58" s="8" t="s">
        <v>251</v>
      </c>
      <c r="D58" s="8" t="s">
        <v>460</v>
      </c>
      <c r="E58" s="8" t="s">
        <v>461</v>
      </c>
      <c r="F58" s="8" t="s">
        <v>3</v>
      </c>
      <c r="G58" s="8" t="s">
        <v>4</v>
      </c>
      <c r="H58" s="9">
        <v>19060</v>
      </c>
      <c r="I58" s="10"/>
      <c r="J58" s="8" t="s">
        <v>462</v>
      </c>
      <c r="K58" s="21" t="s">
        <v>467</v>
      </c>
      <c r="L58" s="8" t="s">
        <v>463</v>
      </c>
      <c r="M58" s="97" t="s">
        <v>697</v>
      </c>
      <c r="N58" s="8" t="s">
        <v>761</v>
      </c>
      <c r="O58" s="8" t="s">
        <v>671</v>
      </c>
      <c r="P58" s="8" t="s">
        <v>464</v>
      </c>
      <c r="Q58" s="8" t="s">
        <v>465</v>
      </c>
      <c r="R58" s="8" t="s">
        <v>466</v>
      </c>
      <c r="S58" s="8"/>
      <c r="T58" s="10"/>
      <c r="U58" s="10"/>
      <c r="V58" s="10"/>
      <c r="W58" s="10"/>
      <c r="X58" s="107"/>
      <c r="Y58" s="49"/>
      <c r="AB58" s="94">
        <v>27</v>
      </c>
      <c r="AC58" s="94">
        <v>25</v>
      </c>
    </row>
    <row r="59" spans="1:30" ht="21" customHeight="1" x14ac:dyDescent="0.15">
      <c r="A59" s="6"/>
      <c r="B59" s="48"/>
      <c r="C59" s="8" t="s">
        <v>475</v>
      </c>
      <c r="D59" s="8" t="s">
        <v>476</v>
      </c>
      <c r="E59" s="8" t="s">
        <v>477</v>
      </c>
      <c r="F59" s="8" t="s">
        <v>64</v>
      </c>
      <c r="G59" s="8" t="s">
        <v>4</v>
      </c>
      <c r="H59" s="10">
        <v>19014</v>
      </c>
      <c r="I59" s="8" t="s">
        <v>478</v>
      </c>
      <c r="J59" s="8"/>
      <c r="K59" s="21" t="s">
        <v>479</v>
      </c>
      <c r="L59" s="8" t="s">
        <v>480</v>
      </c>
      <c r="M59" s="97" t="s">
        <v>697</v>
      </c>
      <c r="N59" s="8"/>
      <c r="O59" s="8"/>
      <c r="P59" s="8" t="s">
        <v>481</v>
      </c>
      <c r="Q59" s="8" t="s">
        <v>482</v>
      </c>
      <c r="R59" s="8" t="s">
        <v>483</v>
      </c>
      <c r="S59" s="8"/>
      <c r="T59" s="10"/>
      <c r="U59" s="10"/>
      <c r="V59" s="10"/>
      <c r="W59" s="10"/>
      <c r="X59" s="38"/>
      <c r="Y59" s="49"/>
      <c r="AB59" s="94"/>
      <c r="AC59" s="94"/>
    </row>
    <row r="60" spans="1:30" ht="21" customHeight="1" x14ac:dyDescent="0.15">
      <c r="A60" s="6"/>
      <c r="B60" s="6"/>
      <c r="C60" s="12" t="s">
        <v>533</v>
      </c>
      <c r="D60" s="12" t="s">
        <v>534</v>
      </c>
      <c r="E60" s="12" t="s">
        <v>535</v>
      </c>
      <c r="F60" s="8" t="s">
        <v>3</v>
      </c>
      <c r="G60" s="8" t="s">
        <v>4</v>
      </c>
      <c r="H60" s="9">
        <v>19060</v>
      </c>
      <c r="I60" s="10" t="s">
        <v>536</v>
      </c>
      <c r="J60" s="10"/>
      <c r="K60" s="28" t="s">
        <v>531</v>
      </c>
      <c r="L60" s="12" t="s">
        <v>532</v>
      </c>
      <c r="M60" s="97" t="s">
        <v>697</v>
      </c>
      <c r="N60" s="8" t="s">
        <v>748</v>
      </c>
      <c r="O60" s="8" t="s">
        <v>672</v>
      </c>
      <c r="P60" s="13">
        <v>44102</v>
      </c>
      <c r="Q60" s="12" t="s">
        <v>95</v>
      </c>
      <c r="R60" s="12" t="s">
        <v>540</v>
      </c>
      <c r="S60" s="16" t="s">
        <v>541</v>
      </c>
      <c r="T60" s="16"/>
      <c r="U60" s="10"/>
      <c r="V60" s="10"/>
      <c r="W60" s="10"/>
      <c r="X60" s="38"/>
      <c r="Y60" s="19"/>
      <c r="AB60" s="94">
        <v>27</v>
      </c>
      <c r="AC60" s="94">
        <v>25</v>
      </c>
    </row>
    <row r="61" spans="1:30" ht="21" customHeight="1" thickBot="1" x14ac:dyDescent="0.2">
      <c r="A61" s="6"/>
      <c r="B61" s="6"/>
      <c r="C61" s="12" t="s">
        <v>609</v>
      </c>
      <c r="D61" s="12" t="s">
        <v>637</v>
      </c>
      <c r="E61" s="12"/>
      <c r="F61" s="8"/>
      <c r="G61" s="8"/>
      <c r="H61" s="9"/>
      <c r="I61" s="10"/>
      <c r="J61" s="10"/>
      <c r="K61" s="28" t="s">
        <v>733</v>
      </c>
      <c r="L61" s="12" t="s">
        <v>532</v>
      </c>
      <c r="M61" s="97" t="s">
        <v>697</v>
      </c>
      <c r="N61" s="8" t="s">
        <v>638</v>
      </c>
      <c r="O61" s="8"/>
      <c r="P61" s="13"/>
      <c r="Q61" s="12"/>
      <c r="R61" s="12"/>
      <c r="S61" s="16"/>
      <c r="T61" s="16"/>
      <c r="U61" s="10"/>
      <c r="V61" s="10"/>
      <c r="W61" s="10"/>
      <c r="X61" s="38"/>
      <c r="Y61" s="19"/>
      <c r="AB61" s="94">
        <v>25</v>
      </c>
      <c r="AC61" s="94"/>
    </row>
    <row r="62" spans="1:30" ht="18" thickTop="1" thickBot="1" x14ac:dyDescent="0.2">
      <c r="A62" s="6"/>
      <c r="B62" s="6"/>
      <c r="C62" s="62" t="s">
        <v>693</v>
      </c>
      <c r="D62" s="62"/>
      <c r="E62" s="62"/>
      <c r="F62" s="62"/>
      <c r="G62" s="62"/>
      <c r="H62" s="62"/>
      <c r="I62" s="62"/>
      <c r="J62" s="62"/>
      <c r="K62" s="62"/>
      <c r="L62" s="62"/>
      <c r="M62" s="97"/>
      <c r="N62" s="62"/>
      <c r="O62" s="62"/>
      <c r="P62" s="12"/>
      <c r="Q62" s="12"/>
      <c r="R62" s="12"/>
      <c r="S62" s="12"/>
      <c r="T62" s="10"/>
      <c r="U62" s="10"/>
      <c r="V62" s="10"/>
      <c r="W62" s="10"/>
      <c r="X62" s="108"/>
      <c r="Y62" s="19"/>
      <c r="AB62" s="96"/>
      <c r="AC62" s="96"/>
    </row>
    <row r="63" spans="1:30" ht="21" customHeight="1" thickTop="1" x14ac:dyDescent="0.15">
      <c r="A63" s="6"/>
      <c r="B63" s="48"/>
      <c r="C63" s="8" t="s">
        <v>175</v>
      </c>
      <c r="D63" s="8" t="s">
        <v>176</v>
      </c>
      <c r="E63" s="8" t="s">
        <v>177</v>
      </c>
      <c r="F63" s="8" t="s">
        <v>17</v>
      </c>
      <c r="G63" s="8" t="s">
        <v>4</v>
      </c>
      <c r="H63" s="9">
        <v>19342</v>
      </c>
      <c r="I63" s="8" t="s">
        <v>178</v>
      </c>
      <c r="J63" s="10"/>
      <c r="K63" s="18" t="s">
        <v>179</v>
      </c>
      <c r="L63" s="8" t="s">
        <v>180</v>
      </c>
      <c r="M63" s="97" t="s">
        <v>697</v>
      </c>
      <c r="N63" s="8"/>
      <c r="O63" s="8"/>
      <c r="P63" s="13">
        <v>41778</v>
      </c>
      <c r="Q63" s="8" t="s">
        <v>181</v>
      </c>
      <c r="R63" s="8" t="s">
        <v>182</v>
      </c>
      <c r="S63" s="8" t="s">
        <v>183</v>
      </c>
      <c r="T63" s="10"/>
      <c r="U63" s="10"/>
      <c r="V63" s="10"/>
      <c r="W63" s="10"/>
      <c r="X63" s="38"/>
      <c r="Y63" s="49"/>
      <c r="AB63" s="94"/>
      <c r="AC63" s="94"/>
      <c r="AD63" s="15" t="s">
        <v>752</v>
      </c>
    </row>
    <row r="64" spans="1:30" ht="21" customHeight="1" x14ac:dyDescent="0.15">
      <c r="A64" s="6"/>
      <c r="B64" s="6"/>
      <c r="C64" s="12" t="s">
        <v>633</v>
      </c>
      <c r="D64" s="12" t="s">
        <v>634</v>
      </c>
      <c r="E64" s="8"/>
      <c r="F64" s="8"/>
      <c r="G64" s="8"/>
      <c r="H64" s="9"/>
      <c r="I64" s="8"/>
      <c r="J64" s="10"/>
      <c r="K64" s="83" t="s">
        <v>764</v>
      </c>
      <c r="L64" s="8" t="s">
        <v>635</v>
      </c>
      <c r="M64" s="97" t="s">
        <v>697</v>
      </c>
      <c r="N64" s="8" t="s">
        <v>636</v>
      </c>
      <c r="O64" s="8"/>
      <c r="P64" s="13"/>
      <c r="Q64" s="8"/>
      <c r="R64" s="8"/>
      <c r="S64" s="8"/>
      <c r="T64" s="10"/>
      <c r="U64" s="10"/>
      <c r="V64" s="10"/>
      <c r="W64" s="10"/>
      <c r="X64" s="38"/>
      <c r="Y64" s="19"/>
      <c r="AB64" s="94">
        <v>25</v>
      </c>
      <c r="AC64" s="94"/>
    </row>
    <row r="65" spans="1:30" ht="21" customHeight="1" x14ac:dyDescent="0.15">
      <c r="A65" s="6"/>
      <c r="B65" s="6"/>
      <c r="C65" s="8" t="s">
        <v>269</v>
      </c>
      <c r="D65" s="8" t="s">
        <v>270</v>
      </c>
      <c r="E65" s="8" t="s">
        <v>271</v>
      </c>
      <c r="F65" s="8" t="s">
        <v>3</v>
      </c>
      <c r="G65" s="8" t="s">
        <v>4</v>
      </c>
      <c r="H65" s="10">
        <v>19060</v>
      </c>
      <c r="I65" s="8" t="s">
        <v>272</v>
      </c>
      <c r="J65" s="10"/>
      <c r="K65" s="51" t="str">
        <f>HYPERLINK("mailto:KLS325@hotmail.com","KLS325@hotmail.com")</f>
        <v>KLS325@hotmail.com</v>
      </c>
      <c r="L65" s="8" t="s">
        <v>203</v>
      </c>
      <c r="M65" s="97" t="s">
        <v>697</v>
      </c>
      <c r="N65" s="8" t="s">
        <v>762</v>
      </c>
      <c r="O65" s="8"/>
      <c r="P65" s="8" t="s">
        <v>273</v>
      </c>
      <c r="Q65" s="8" t="s">
        <v>96</v>
      </c>
      <c r="R65" s="8" t="s">
        <v>274</v>
      </c>
      <c r="S65" s="16" t="s">
        <v>528</v>
      </c>
      <c r="T65" s="10"/>
      <c r="U65" s="10"/>
      <c r="V65" s="10"/>
      <c r="W65" s="10"/>
      <c r="X65" s="38"/>
      <c r="Y65" s="19"/>
      <c r="AB65" s="94">
        <v>27</v>
      </c>
      <c r="AC65" s="94"/>
    </row>
    <row r="66" spans="1:30" ht="17.25" customHeight="1" x14ac:dyDescent="0.2">
      <c r="A66" s="6"/>
      <c r="B66" s="6"/>
      <c r="C66" s="8" t="s">
        <v>189</v>
      </c>
      <c r="D66" s="8" t="s">
        <v>245</v>
      </c>
      <c r="E66" s="8" t="s">
        <v>246</v>
      </c>
      <c r="F66" s="8" t="s">
        <v>247</v>
      </c>
      <c r="G66" s="8" t="s">
        <v>4</v>
      </c>
      <c r="H66" s="9">
        <v>19317</v>
      </c>
      <c r="I66" s="8"/>
      <c r="J66" s="10" t="s">
        <v>248</v>
      </c>
      <c r="K66" s="18" t="s">
        <v>249</v>
      </c>
      <c r="L66" s="8" t="s">
        <v>31</v>
      </c>
      <c r="M66" s="99" t="s">
        <v>697</v>
      </c>
      <c r="N66" s="8" t="s">
        <v>746</v>
      </c>
      <c r="O66" s="8"/>
      <c r="P66" s="13">
        <v>42661</v>
      </c>
      <c r="Q66" s="8"/>
      <c r="R66" s="8" t="s">
        <v>250</v>
      </c>
      <c r="S66" s="10"/>
      <c r="T66" s="10"/>
      <c r="U66" s="10"/>
      <c r="V66" s="10"/>
      <c r="W66" s="10"/>
      <c r="X66" s="38"/>
      <c r="Y66" s="19"/>
      <c r="AB66" s="94">
        <v>27</v>
      </c>
      <c r="AC66" s="94"/>
    </row>
    <row r="67" spans="1:30" ht="21" customHeight="1" x14ac:dyDescent="0.15">
      <c r="A67" s="6"/>
      <c r="B67" s="6"/>
      <c r="C67" s="12" t="s">
        <v>367</v>
      </c>
      <c r="D67" s="12" t="s">
        <v>368</v>
      </c>
      <c r="E67" s="12" t="s">
        <v>369</v>
      </c>
      <c r="F67" s="12" t="s">
        <v>3</v>
      </c>
      <c r="G67" s="12" t="s">
        <v>4</v>
      </c>
      <c r="H67" s="9">
        <v>19060</v>
      </c>
      <c r="I67" s="10"/>
      <c r="J67" s="16" t="s">
        <v>370</v>
      </c>
      <c r="K67" s="28" t="s">
        <v>371</v>
      </c>
      <c r="L67" s="12" t="s">
        <v>346</v>
      </c>
      <c r="M67" s="65" t="s">
        <v>697</v>
      </c>
      <c r="N67" s="8" t="s">
        <v>744</v>
      </c>
      <c r="O67" s="8" t="s">
        <v>674</v>
      </c>
      <c r="P67" s="13">
        <v>43210</v>
      </c>
      <c r="Q67" s="16" t="s">
        <v>174</v>
      </c>
      <c r="R67" s="16" t="s">
        <v>372</v>
      </c>
      <c r="S67" s="10"/>
      <c r="T67" s="10"/>
      <c r="U67" s="10"/>
      <c r="V67" s="10"/>
      <c r="W67" s="10"/>
      <c r="X67" s="38"/>
      <c r="Y67" s="19"/>
      <c r="AB67" s="94"/>
      <c r="AC67" s="94">
        <v>25</v>
      </c>
    </row>
    <row r="68" spans="1:30" ht="30" customHeight="1" x14ac:dyDescent="0.15">
      <c r="A68" s="6"/>
      <c r="B68" s="6"/>
      <c r="C68" s="8" t="s">
        <v>484</v>
      </c>
      <c r="D68" s="8" t="s">
        <v>327</v>
      </c>
      <c r="E68" s="8" t="s">
        <v>485</v>
      </c>
      <c r="F68" s="8" t="s">
        <v>3</v>
      </c>
      <c r="G68" s="8" t="s">
        <v>4</v>
      </c>
      <c r="H68" s="9">
        <v>19060</v>
      </c>
      <c r="I68" s="50"/>
      <c r="J68" s="10" t="s">
        <v>486</v>
      </c>
      <c r="K68" s="28" t="s">
        <v>487</v>
      </c>
      <c r="L68" s="12" t="s">
        <v>488</v>
      </c>
      <c r="M68" s="97" t="s">
        <v>697</v>
      </c>
      <c r="N68" s="8" t="s">
        <v>746</v>
      </c>
      <c r="O68" s="8" t="s">
        <v>670</v>
      </c>
      <c r="P68" s="8" t="s">
        <v>489</v>
      </c>
      <c r="Q68" s="8" t="s">
        <v>96</v>
      </c>
      <c r="R68" s="8" t="s">
        <v>490</v>
      </c>
      <c r="S68" s="10" t="s">
        <v>491</v>
      </c>
      <c r="T68" s="10"/>
      <c r="U68" s="10"/>
      <c r="V68" s="10"/>
      <c r="W68" s="10"/>
      <c r="X68" s="38"/>
      <c r="Y68" s="19"/>
      <c r="AB68" s="94">
        <v>27</v>
      </c>
      <c r="AC68" s="94">
        <v>25</v>
      </c>
    </row>
    <row r="69" spans="1:30" ht="30" customHeight="1" thickBot="1" x14ac:dyDescent="0.2">
      <c r="A69" s="6"/>
      <c r="B69" s="6"/>
      <c r="C69" s="8" t="s">
        <v>738</v>
      </c>
      <c r="D69" s="8" t="s">
        <v>739</v>
      </c>
      <c r="E69" s="8"/>
      <c r="F69" s="8"/>
      <c r="G69" s="8"/>
      <c r="H69" s="9"/>
      <c r="I69" s="50"/>
      <c r="J69" s="10"/>
      <c r="K69" s="28"/>
      <c r="L69" s="12" t="s">
        <v>740</v>
      </c>
      <c r="M69" s="65" t="s">
        <v>697</v>
      </c>
      <c r="N69" s="8" t="s">
        <v>741</v>
      </c>
      <c r="O69" s="8"/>
      <c r="P69" s="8"/>
      <c r="Q69" s="8"/>
      <c r="R69" s="8"/>
      <c r="S69" s="10"/>
      <c r="T69" s="10"/>
      <c r="U69" s="10"/>
      <c r="V69" s="10"/>
      <c r="W69" s="10"/>
      <c r="X69" s="38"/>
      <c r="Y69" s="19"/>
      <c r="AB69" s="94">
        <v>25</v>
      </c>
      <c r="AC69" s="94"/>
    </row>
    <row r="70" spans="1:30" ht="18" thickTop="1" thickBot="1" x14ac:dyDescent="0.2">
      <c r="A70" s="6"/>
      <c r="B70" s="6"/>
      <c r="C70" s="62" t="s">
        <v>694</v>
      </c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12"/>
      <c r="Q70" s="12"/>
      <c r="R70" s="12"/>
      <c r="S70" s="12"/>
      <c r="T70" s="10"/>
      <c r="U70" s="10"/>
      <c r="V70" s="10"/>
      <c r="W70" s="10"/>
      <c r="X70" s="108"/>
      <c r="Y70" s="19"/>
      <c r="AB70" s="96"/>
      <c r="AC70" s="96"/>
    </row>
    <row r="71" spans="1:30" ht="17" customHeight="1" thickTop="1" x14ac:dyDescent="0.15">
      <c r="A71" s="6"/>
      <c r="B71" s="6"/>
      <c r="C71" s="8"/>
      <c r="D71" s="8"/>
      <c r="E71" s="8" t="s">
        <v>201</v>
      </c>
      <c r="F71" s="8" t="s">
        <v>79</v>
      </c>
      <c r="G71" s="8" t="s">
        <v>4</v>
      </c>
      <c r="H71" s="9">
        <v>19317</v>
      </c>
      <c r="I71" s="8"/>
      <c r="J71" s="10"/>
      <c r="K71" s="18"/>
      <c r="L71" s="8"/>
      <c r="M71" s="102"/>
      <c r="N71" s="8"/>
      <c r="O71" s="8"/>
      <c r="P71" s="13">
        <v>41828</v>
      </c>
      <c r="Q71" s="8" t="s">
        <v>95</v>
      </c>
      <c r="R71" s="8" t="s">
        <v>202</v>
      </c>
      <c r="S71" s="10"/>
      <c r="T71" s="10"/>
      <c r="U71" s="10"/>
      <c r="V71" s="10"/>
      <c r="W71" s="10"/>
      <c r="X71" s="38"/>
      <c r="Y71" s="19"/>
      <c r="AB71" s="94"/>
      <c r="AC71" s="94"/>
    </row>
    <row r="72" spans="1:30" ht="21" customHeight="1" x14ac:dyDescent="0.15">
      <c r="A72" s="6"/>
      <c r="B72" s="6"/>
      <c r="C72" s="8" t="s">
        <v>142</v>
      </c>
      <c r="D72" s="8" t="s">
        <v>143</v>
      </c>
      <c r="E72" s="8" t="s">
        <v>144</v>
      </c>
      <c r="F72" s="8" t="s">
        <v>3</v>
      </c>
      <c r="G72" s="8" t="s">
        <v>4</v>
      </c>
      <c r="H72" s="10">
        <v>19060</v>
      </c>
      <c r="I72" s="10"/>
      <c r="J72" s="8" t="s">
        <v>145</v>
      </c>
      <c r="K72" s="18" t="s">
        <v>146</v>
      </c>
      <c r="L72" s="8" t="s">
        <v>147</v>
      </c>
      <c r="M72" s="97" t="s">
        <v>749</v>
      </c>
      <c r="N72" s="8" t="s">
        <v>746</v>
      </c>
      <c r="O72" s="8" t="s">
        <v>666</v>
      </c>
      <c r="P72" s="8" t="s">
        <v>148</v>
      </c>
      <c r="Q72" s="8" t="s">
        <v>149</v>
      </c>
      <c r="R72" s="8" t="s">
        <v>150</v>
      </c>
      <c r="S72" s="8" t="s">
        <v>151</v>
      </c>
      <c r="T72" s="8" t="s">
        <v>152</v>
      </c>
      <c r="U72" s="10"/>
      <c r="V72" s="10"/>
      <c r="W72" s="10"/>
      <c r="X72" s="38"/>
      <c r="Y72" s="19"/>
      <c r="AB72" s="94">
        <v>27</v>
      </c>
      <c r="AC72" s="94">
        <v>25</v>
      </c>
    </row>
    <row r="73" spans="1:30" ht="21" customHeight="1" x14ac:dyDescent="0.15">
      <c r="A73" s="6"/>
      <c r="B73" s="6"/>
      <c r="C73" s="8" t="s">
        <v>124</v>
      </c>
      <c r="D73" s="8" t="s">
        <v>125</v>
      </c>
      <c r="E73" s="8" t="s">
        <v>126</v>
      </c>
      <c r="F73" s="8" t="s">
        <v>3</v>
      </c>
      <c r="G73" s="8" t="s">
        <v>4</v>
      </c>
      <c r="H73" s="9">
        <v>19060</v>
      </c>
      <c r="I73" s="10">
        <v>2405662060</v>
      </c>
      <c r="J73" s="8" t="s">
        <v>127</v>
      </c>
      <c r="K73" s="17" t="str">
        <f>HYPERLINK("mailto:happylovematters@gmail.com","happylovematters@gmail.com")</f>
        <v>happylovematters@gmail.com</v>
      </c>
      <c r="L73" s="8" t="s">
        <v>128</v>
      </c>
      <c r="M73" s="97" t="s">
        <v>697</v>
      </c>
      <c r="N73" s="8" t="s">
        <v>754</v>
      </c>
      <c r="O73" s="8" t="s">
        <v>675</v>
      </c>
      <c r="P73" s="8" t="s">
        <v>129</v>
      </c>
      <c r="Q73" s="8" t="s">
        <v>130</v>
      </c>
      <c r="R73" s="8" t="s">
        <v>131</v>
      </c>
      <c r="S73" s="8" t="s">
        <v>132</v>
      </c>
      <c r="T73" s="10" t="s">
        <v>345</v>
      </c>
      <c r="U73" s="10"/>
      <c r="V73" s="10"/>
      <c r="W73" s="10"/>
      <c r="X73" s="38"/>
      <c r="Y73" s="19"/>
      <c r="AB73" s="94"/>
      <c r="AC73" s="94">
        <v>25</v>
      </c>
      <c r="AD73" s="100">
        <v>54</v>
      </c>
    </row>
    <row r="74" spans="1:30" ht="21" customHeight="1" thickBot="1" x14ac:dyDescent="0.2">
      <c r="A74" s="6"/>
      <c r="B74" s="6"/>
      <c r="C74" s="8" t="s">
        <v>209</v>
      </c>
      <c r="D74" s="8" t="s">
        <v>210</v>
      </c>
      <c r="E74" s="8" t="s">
        <v>211</v>
      </c>
      <c r="F74" s="8" t="s">
        <v>64</v>
      </c>
      <c r="G74" s="8" t="s">
        <v>4</v>
      </c>
      <c r="H74" s="9">
        <v>19014</v>
      </c>
      <c r="I74" s="10"/>
      <c r="J74" s="8" t="s">
        <v>212</v>
      </c>
      <c r="K74" s="17"/>
      <c r="L74" s="8" t="s">
        <v>213</v>
      </c>
      <c r="M74" s="98" t="s">
        <v>757</v>
      </c>
      <c r="N74" s="8"/>
      <c r="O74" s="8"/>
      <c r="P74" s="13">
        <v>42348</v>
      </c>
      <c r="Q74" s="8" t="s">
        <v>214</v>
      </c>
      <c r="R74" s="8" t="s">
        <v>352</v>
      </c>
      <c r="S74" s="8" t="s">
        <v>353</v>
      </c>
      <c r="T74" s="10"/>
      <c r="U74" s="10"/>
      <c r="V74" s="10"/>
      <c r="W74" s="10"/>
      <c r="X74" s="38"/>
      <c r="Y74" s="19"/>
      <c r="AB74" s="94"/>
      <c r="AC74" s="94"/>
      <c r="AD74" s="101"/>
    </row>
    <row r="75" spans="1:30" ht="21" hidden="1" customHeight="1" x14ac:dyDescent="0.15">
      <c r="A75" s="6"/>
      <c r="B75" s="6"/>
      <c r="C75" s="8" t="s">
        <v>492</v>
      </c>
      <c r="D75" s="8" t="s">
        <v>493</v>
      </c>
      <c r="E75" s="8" t="s">
        <v>538</v>
      </c>
      <c r="F75" s="8" t="s">
        <v>539</v>
      </c>
      <c r="G75" s="12" t="s">
        <v>4</v>
      </c>
      <c r="H75" s="9">
        <v>19810</v>
      </c>
      <c r="I75" s="8" t="s">
        <v>494</v>
      </c>
      <c r="J75" s="8" t="s">
        <v>494</v>
      </c>
      <c r="K75" s="28" t="s">
        <v>495</v>
      </c>
      <c r="L75" s="8" t="s">
        <v>496</v>
      </c>
      <c r="M75" s="61" t="s">
        <v>673</v>
      </c>
      <c r="N75" s="8"/>
      <c r="O75" s="8" t="s">
        <v>676</v>
      </c>
      <c r="P75" s="13">
        <v>43613</v>
      </c>
      <c r="Q75" s="8" t="s">
        <v>214</v>
      </c>
      <c r="R75" s="8" t="s">
        <v>497</v>
      </c>
      <c r="S75" s="8"/>
      <c r="T75" s="8"/>
      <c r="U75" s="10"/>
      <c r="V75" s="10"/>
      <c r="W75" s="10"/>
      <c r="X75" s="38"/>
      <c r="Y75" s="19"/>
      <c r="AB75" s="94"/>
      <c r="AC75" s="94">
        <v>25</v>
      </c>
    </row>
    <row r="76" spans="1:30" ht="18" thickTop="1" thickBot="1" x14ac:dyDescent="0.2">
      <c r="A76" s="6"/>
      <c r="B76" s="6"/>
      <c r="C76" s="62" t="s">
        <v>695</v>
      </c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12"/>
      <c r="Q76" s="12"/>
      <c r="R76" s="12"/>
      <c r="S76" s="12"/>
      <c r="T76" s="10"/>
      <c r="U76" s="10"/>
      <c r="V76" s="10"/>
      <c r="W76" s="10"/>
      <c r="X76" s="108"/>
      <c r="Y76" s="19"/>
      <c r="AB76" s="96"/>
      <c r="AC76" s="96"/>
    </row>
    <row r="77" spans="1:30" ht="27" customHeight="1" thickTop="1" x14ac:dyDescent="0.15">
      <c r="A77" s="6"/>
      <c r="B77" s="6"/>
      <c r="C77" s="8" t="s">
        <v>190</v>
      </c>
      <c r="D77" s="8" t="s">
        <v>191</v>
      </c>
      <c r="E77" s="8" t="s">
        <v>192</v>
      </c>
      <c r="F77" s="8" t="s">
        <v>17</v>
      </c>
      <c r="G77" s="8" t="s">
        <v>4</v>
      </c>
      <c r="H77" s="9">
        <v>19342</v>
      </c>
      <c r="I77" s="8" t="s">
        <v>193</v>
      </c>
      <c r="J77" s="8" t="s">
        <v>194</v>
      </c>
      <c r="K77" s="21" t="s">
        <v>195</v>
      </c>
      <c r="L77" s="12" t="s">
        <v>339</v>
      </c>
      <c r="M77" s="65" t="s">
        <v>697</v>
      </c>
      <c r="N77" s="8" t="s">
        <v>748</v>
      </c>
      <c r="O77" s="8" t="s">
        <v>666</v>
      </c>
      <c r="P77" s="12"/>
      <c r="Q77" s="12"/>
      <c r="R77" s="12"/>
      <c r="S77" s="12"/>
      <c r="T77" s="10"/>
      <c r="U77" s="10"/>
      <c r="V77" s="10"/>
      <c r="W77" s="10"/>
      <c r="X77" s="38"/>
      <c r="Y77" s="19"/>
      <c r="AB77" s="94"/>
      <c r="AC77" s="94">
        <v>25</v>
      </c>
    </row>
    <row r="78" spans="1:30" ht="28.5" customHeight="1" x14ac:dyDescent="0.15">
      <c r="A78" s="6"/>
      <c r="B78" s="6"/>
      <c r="C78" s="8" t="s">
        <v>19</v>
      </c>
      <c r="D78" s="8" t="s">
        <v>20</v>
      </c>
      <c r="E78" s="8" t="s">
        <v>21</v>
      </c>
      <c r="F78" s="8" t="s">
        <v>3</v>
      </c>
      <c r="G78" s="8" t="s">
        <v>4</v>
      </c>
      <c r="H78" s="9">
        <v>19060</v>
      </c>
      <c r="I78" s="8" t="s">
        <v>22</v>
      </c>
      <c r="J78" s="8" t="s">
        <v>22</v>
      </c>
      <c r="K78" s="18" t="s">
        <v>23</v>
      </c>
      <c r="L78" s="12" t="s">
        <v>339</v>
      </c>
      <c r="M78" s="65" t="s">
        <v>697</v>
      </c>
      <c r="N78" s="8" t="s">
        <v>748</v>
      </c>
      <c r="O78" s="8" t="s">
        <v>677</v>
      </c>
      <c r="P78" s="13">
        <v>42004</v>
      </c>
      <c r="Q78" s="8" t="s">
        <v>25</v>
      </c>
      <c r="R78" s="8" t="s">
        <v>26</v>
      </c>
      <c r="S78" s="8" t="s">
        <v>27</v>
      </c>
      <c r="T78" s="8" t="s">
        <v>28</v>
      </c>
      <c r="U78" s="10"/>
      <c r="V78" s="10"/>
      <c r="W78" s="10"/>
      <c r="X78" s="38"/>
      <c r="Y78" s="19"/>
      <c r="AB78" s="94">
        <v>27</v>
      </c>
      <c r="AC78" s="94">
        <v>25</v>
      </c>
    </row>
    <row r="79" spans="1:30" ht="21" customHeight="1" x14ac:dyDescent="0.15">
      <c r="A79" s="6"/>
      <c r="B79" s="6"/>
      <c r="C79" s="8" t="s">
        <v>234</v>
      </c>
      <c r="D79" s="8" t="s">
        <v>235</v>
      </c>
      <c r="E79" s="8" t="s">
        <v>236</v>
      </c>
      <c r="F79" s="8" t="s">
        <v>3</v>
      </c>
      <c r="G79" s="8" t="s">
        <v>4</v>
      </c>
      <c r="H79" s="9">
        <v>19060</v>
      </c>
      <c r="I79" s="8" t="s">
        <v>237</v>
      </c>
      <c r="J79" s="8" t="s">
        <v>238</v>
      </c>
      <c r="K79" s="18" t="s">
        <v>239</v>
      </c>
      <c r="L79" s="8" t="s">
        <v>24</v>
      </c>
      <c r="M79" s="65" t="s">
        <v>697</v>
      </c>
      <c r="N79" s="8"/>
      <c r="O79" s="8" t="s">
        <v>678</v>
      </c>
      <c r="P79" s="13">
        <v>41949</v>
      </c>
      <c r="Q79" s="8" t="s">
        <v>240</v>
      </c>
      <c r="R79" s="8" t="s">
        <v>241</v>
      </c>
      <c r="S79" s="8" t="s">
        <v>242</v>
      </c>
      <c r="T79" s="8" t="s">
        <v>243</v>
      </c>
      <c r="U79" s="8" t="s">
        <v>244</v>
      </c>
      <c r="V79" s="10"/>
      <c r="W79" s="10"/>
      <c r="X79" s="38"/>
      <c r="Y79" s="19"/>
      <c r="AB79" s="94"/>
      <c r="AC79" s="94">
        <v>25</v>
      </c>
    </row>
    <row r="80" spans="1:30" ht="21" customHeight="1" x14ac:dyDescent="0.15">
      <c r="A80" s="6"/>
      <c r="B80" s="6"/>
      <c r="C80" s="8" t="s">
        <v>0</v>
      </c>
      <c r="D80" s="8" t="s">
        <v>1</v>
      </c>
      <c r="E80" s="8" t="s">
        <v>2</v>
      </c>
      <c r="F80" s="8" t="s">
        <v>3</v>
      </c>
      <c r="G80" s="8" t="s">
        <v>4</v>
      </c>
      <c r="H80" s="9">
        <v>19060</v>
      </c>
      <c r="I80" s="8" t="s">
        <v>5</v>
      </c>
      <c r="J80" s="8" t="s">
        <v>5</v>
      </c>
      <c r="K80" s="18"/>
      <c r="L80" s="8" t="s">
        <v>6</v>
      </c>
      <c r="M80" s="98" t="s">
        <v>757</v>
      </c>
      <c r="N80" s="8"/>
      <c r="O80" s="8"/>
      <c r="P80" s="13">
        <v>41715</v>
      </c>
      <c r="Q80" s="8" t="s">
        <v>7</v>
      </c>
      <c r="R80" s="8" t="s">
        <v>8</v>
      </c>
      <c r="S80" s="8" t="s">
        <v>9</v>
      </c>
      <c r="T80" s="16" t="s">
        <v>459</v>
      </c>
      <c r="U80" s="10"/>
      <c r="V80" s="10"/>
      <c r="W80" s="10"/>
      <c r="X80" s="38"/>
      <c r="Y80" s="19"/>
      <c r="AB80" s="94"/>
      <c r="AC80" s="94"/>
    </row>
    <row r="81" spans="1:30" ht="29.25" customHeight="1" x14ac:dyDescent="0.15">
      <c r="A81" s="6"/>
      <c r="B81" s="6"/>
      <c r="C81" s="8" t="s">
        <v>133</v>
      </c>
      <c r="D81" s="8" t="s">
        <v>134</v>
      </c>
      <c r="E81" s="8" t="s">
        <v>135</v>
      </c>
      <c r="F81" s="8" t="s">
        <v>17</v>
      </c>
      <c r="G81" s="8" t="s">
        <v>4</v>
      </c>
      <c r="H81" s="10">
        <v>19342</v>
      </c>
      <c r="I81" s="10"/>
      <c r="J81" s="8" t="s">
        <v>136</v>
      </c>
      <c r="K81" s="18" t="s">
        <v>137</v>
      </c>
      <c r="L81" s="8" t="s">
        <v>138</v>
      </c>
      <c r="M81" s="65" t="s">
        <v>697</v>
      </c>
      <c r="N81" s="8"/>
      <c r="O81" s="8" t="s">
        <v>670</v>
      </c>
      <c r="P81" s="8" t="s">
        <v>139</v>
      </c>
      <c r="Q81" s="8" t="s">
        <v>140</v>
      </c>
      <c r="R81" s="8" t="s">
        <v>141</v>
      </c>
      <c r="S81" s="10" t="s">
        <v>347</v>
      </c>
      <c r="T81" s="16" t="s">
        <v>524</v>
      </c>
      <c r="U81" s="10"/>
      <c r="V81" s="10"/>
      <c r="W81" s="10"/>
      <c r="X81" s="38"/>
      <c r="Y81" s="19"/>
      <c r="AB81" s="94"/>
      <c r="AC81" s="94">
        <v>25</v>
      </c>
    </row>
    <row r="82" spans="1:30" ht="21" customHeight="1" x14ac:dyDescent="0.15">
      <c r="A82" s="6"/>
      <c r="B82" s="6"/>
      <c r="C82" s="8" t="s">
        <v>292</v>
      </c>
      <c r="D82" s="8" t="s">
        <v>293</v>
      </c>
      <c r="E82" s="8" t="s">
        <v>294</v>
      </c>
      <c r="F82" s="8" t="s">
        <v>17</v>
      </c>
      <c r="G82" s="8" t="s">
        <v>4</v>
      </c>
      <c r="H82" s="10">
        <v>19342</v>
      </c>
      <c r="I82" s="10"/>
      <c r="J82" s="8" t="s">
        <v>295</v>
      </c>
      <c r="K82" s="21" t="s">
        <v>296</v>
      </c>
      <c r="L82" s="8" t="s">
        <v>138</v>
      </c>
      <c r="M82" s="65" t="s">
        <v>697</v>
      </c>
      <c r="N82" s="8" t="s">
        <v>746</v>
      </c>
      <c r="O82" s="8" t="s">
        <v>679</v>
      </c>
      <c r="P82" s="8" t="s">
        <v>297</v>
      </c>
      <c r="Q82" s="8" t="s">
        <v>298</v>
      </c>
      <c r="R82" s="8" t="s">
        <v>299</v>
      </c>
      <c r="S82" s="8" t="s">
        <v>300</v>
      </c>
      <c r="T82" s="8" t="s">
        <v>301</v>
      </c>
      <c r="U82" s="8" t="s">
        <v>302</v>
      </c>
      <c r="V82" s="16" t="s">
        <v>357</v>
      </c>
      <c r="W82" s="16" t="s">
        <v>358</v>
      </c>
      <c r="X82" s="35"/>
      <c r="Y82" s="19"/>
      <c r="AB82" s="94">
        <v>27</v>
      </c>
      <c r="AC82" s="94">
        <v>25</v>
      </c>
    </row>
    <row r="83" spans="1:30" ht="21" customHeight="1" x14ac:dyDescent="0.15">
      <c r="A83" s="6"/>
      <c r="B83" s="6"/>
      <c r="C83" s="8" t="s">
        <v>19</v>
      </c>
      <c r="D83" s="8" t="s">
        <v>303</v>
      </c>
      <c r="E83" s="8" t="s">
        <v>304</v>
      </c>
      <c r="F83" s="8" t="s">
        <v>17</v>
      </c>
      <c r="G83" s="8" t="s">
        <v>4</v>
      </c>
      <c r="H83" s="9">
        <v>19342</v>
      </c>
      <c r="I83" s="10"/>
      <c r="J83" s="8" t="s">
        <v>305</v>
      </c>
      <c r="K83" s="18" t="s">
        <v>306</v>
      </c>
      <c r="L83" s="8" t="s">
        <v>138</v>
      </c>
      <c r="M83" s="65" t="s">
        <v>697</v>
      </c>
      <c r="N83" s="8" t="s">
        <v>746</v>
      </c>
      <c r="O83" s="8" t="s">
        <v>671</v>
      </c>
      <c r="P83" s="12" t="s">
        <v>359</v>
      </c>
      <c r="Q83" s="8" t="s">
        <v>33</v>
      </c>
      <c r="R83" s="8" t="s">
        <v>307</v>
      </c>
      <c r="S83" s="10"/>
      <c r="T83" s="10"/>
      <c r="U83" s="10"/>
      <c r="V83" s="10"/>
      <c r="W83" s="10"/>
      <c r="X83" s="38"/>
      <c r="Y83" s="19"/>
      <c r="AB83" s="94">
        <v>27</v>
      </c>
      <c r="AC83" s="94">
        <v>25</v>
      </c>
    </row>
    <row r="84" spans="1:30" ht="21" customHeight="1" x14ac:dyDescent="0.15">
      <c r="A84" s="6"/>
      <c r="B84" s="6"/>
      <c r="C84" s="8" t="s">
        <v>408</v>
      </c>
      <c r="D84" s="8" t="s">
        <v>409</v>
      </c>
      <c r="E84" s="8" t="s">
        <v>410</v>
      </c>
      <c r="F84" s="8" t="s">
        <v>3</v>
      </c>
      <c r="G84" s="8" t="s">
        <v>4</v>
      </c>
      <c r="H84" s="9">
        <v>19060</v>
      </c>
      <c r="I84" s="8" t="s">
        <v>411</v>
      </c>
      <c r="J84" s="10"/>
      <c r="K84" s="33" t="s">
        <v>412</v>
      </c>
      <c r="L84" s="12" t="s">
        <v>682</v>
      </c>
      <c r="M84" s="97" t="s">
        <v>697</v>
      </c>
      <c r="N84" s="8"/>
      <c r="O84" s="8"/>
      <c r="P84" s="12"/>
      <c r="Q84" s="8"/>
      <c r="R84" s="8"/>
      <c r="S84" s="10"/>
      <c r="T84" s="10"/>
      <c r="U84" s="10"/>
      <c r="V84" s="10"/>
      <c r="W84" s="10"/>
      <c r="X84" s="38" t="s">
        <v>760</v>
      </c>
      <c r="Y84" s="19"/>
      <c r="AB84" s="94">
        <v>27</v>
      </c>
      <c r="AC84" s="94">
        <v>27</v>
      </c>
    </row>
    <row r="85" spans="1:30" ht="23" customHeight="1" x14ac:dyDescent="0.15">
      <c r="A85" s="6"/>
      <c r="B85" s="6"/>
      <c r="C85" s="12" t="s">
        <v>386</v>
      </c>
      <c r="D85" s="12" t="s">
        <v>498</v>
      </c>
      <c r="E85" s="12" t="s">
        <v>499</v>
      </c>
      <c r="F85" s="12" t="s">
        <v>17</v>
      </c>
      <c r="G85" s="12" t="s">
        <v>4</v>
      </c>
      <c r="H85" s="9">
        <v>19342</v>
      </c>
      <c r="I85" s="8"/>
      <c r="J85" s="16" t="s">
        <v>500</v>
      </c>
      <c r="K85" s="21"/>
      <c r="L85" s="12" t="s">
        <v>502</v>
      </c>
      <c r="M85" s="98" t="s">
        <v>757</v>
      </c>
      <c r="N85" s="8"/>
      <c r="O85" s="8"/>
      <c r="P85" s="12" t="s">
        <v>501</v>
      </c>
      <c r="Q85" s="12" t="s">
        <v>503</v>
      </c>
      <c r="R85" s="12" t="s">
        <v>504</v>
      </c>
      <c r="S85" s="12" t="s">
        <v>505</v>
      </c>
      <c r="T85" s="10"/>
      <c r="U85" s="10"/>
      <c r="V85" s="10"/>
      <c r="W85" s="10"/>
      <c r="X85" s="38"/>
      <c r="Y85" s="19"/>
      <c r="AB85" s="94"/>
      <c r="AC85" s="94"/>
    </row>
    <row r="86" spans="1:30" ht="21" customHeight="1" thickBot="1" x14ac:dyDescent="0.2">
      <c r="A86" s="6"/>
      <c r="B86" s="6"/>
      <c r="C86" s="8" t="s">
        <v>543</v>
      </c>
      <c r="D86" s="8" t="s">
        <v>544</v>
      </c>
      <c r="E86" s="8" t="s">
        <v>545</v>
      </c>
      <c r="F86" s="8" t="s">
        <v>17</v>
      </c>
      <c r="G86" s="8" t="s">
        <v>4</v>
      </c>
      <c r="H86" s="10">
        <v>19342</v>
      </c>
      <c r="I86" s="8" t="s">
        <v>546</v>
      </c>
      <c r="J86" s="8"/>
      <c r="K86" s="21" t="s">
        <v>547</v>
      </c>
      <c r="L86" s="8" t="s">
        <v>548</v>
      </c>
      <c r="M86" s="65" t="s">
        <v>697</v>
      </c>
      <c r="N86" s="8" t="s">
        <v>747</v>
      </c>
      <c r="O86" s="8" t="s">
        <v>680</v>
      </c>
      <c r="P86" s="8" t="s">
        <v>549</v>
      </c>
      <c r="Q86" s="8"/>
      <c r="R86" s="8" t="s">
        <v>550</v>
      </c>
      <c r="S86" s="8" t="s">
        <v>551</v>
      </c>
      <c r="T86" s="10"/>
      <c r="U86" s="10"/>
      <c r="V86" s="10"/>
      <c r="W86" s="10"/>
      <c r="X86" s="38"/>
      <c r="Y86" s="19"/>
      <c r="AB86" s="94">
        <v>27</v>
      </c>
      <c r="AC86" s="94">
        <v>25</v>
      </c>
    </row>
    <row r="87" spans="1:30" ht="18" thickTop="1" thickBot="1" x14ac:dyDescent="0.2">
      <c r="A87" s="6"/>
      <c r="B87" s="6"/>
      <c r="C87" s="62" t="s">
        <v>696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12"/>
      <c r="Q87" s="12"/>
      <c r="R87" s="12"/>
      <c r="S87" s="12"/>
      <c r="T87" s="10"/>
      <c r="U87" s="10"/>
      <c r="V87" s="10"/>
      <c r="W87" s="10"/>
      <c r="X87" s="108"/>
      <c r="Y87" s="19"/>
      <c r="AB87" s="96"/>
      <c r="AC87" s="96"/>
    </row>
    <row r="88" spans="1:30" ht="21" customHeight="1" thickTop="1" x14ac:dyDescent="0.15">
      <c r="A88" s="6"/>
      <c r="B88" s="6"/>
      <c r="C88" s="8" t="s">
        <v>275</v>
      </c>
      <c r="D88" s="8" t="s">
        <v>276</v>
      </c>
      <c r="E88" s="12" t="s">
        <v>542</v>
      </c>
      <c r="F88" s="12" t="s">
        <v>17</v>
      </c>
      <c r="G88" s="8" t="s">
        <v>4</v>
      </c>
      <c r="H88" s="9">
        <v>19342</v>
      </c>
      <c r="I88" s="16" t="s">
        <v>356</v>
      </c>
      <c r="J88" s="8" t="s">
        <v>277</v>
      </c>
      <c r="K88" s="18" t="s">
        <v>278</v>
      </c>
      <c r="L88" s="8" t="s">
        <v>279</v>
      </c>
      <c r="M88" s="97" t="s">
        <v>697</v>
      </c>
      <c r="N88" s="8" t="s">
        <v>759</v>
      </c>
      <c r="O88" s="8"/>
      <c r="P88" s="13">
        <v>41778</v>
      </c>
      <c r="Q88" s="8" t="s">
        <v>38</v>
      </c>
      <c r="R88" s="8" t="s">
        <v>280</v>
      </c>
      <c r="S88" s="8" t="s">
        <v>281</v>
      </c>
      <c r="T88" s="10"/>
      <c r="U88" s="10"/>
      <c r="V88" s="10"/>
      <c r="W88" s="10"/>
      <c r="X88" s="38"/>
      <c r="Y88" s="19"/>
      <c r="AB88" s="94"/>
      <c r="AC88" s="94"/>
    </row>
    <row r="89" spans="1:30" ht="21" customHeight="1" x14ac:dyDescent="0.15">
      <c r="A89" s="6"/>
      <c r="B89" s="6"/>
      <c r="C89" s="8" t="s">
        <v>34</v>
      </c>
      <c r="D89" s="8" t="s">
        <v>35</v>
      </c>
      <c r="E89" s="12" t="s">
        <v>458</v>
      </c>
      <c r="F89" s="8" t="s">
        <v>17</v>
      </c>
      <c r="G89" s="8" t="s">
        <v>4</v>
      </c>
      <c r="H89" s="9">
        <v>19342</v>
      </c>
      <c r="I89" s="40" t="s">
        <v>36</v>
      </c>
      <c r="J89" s="10"/>
      <c r="K89" s="18" t="s">
        <v>37</v>
      </c>
      <c r="L89" s="12" t="s">
        <v>340</v>
      </c>
      <c r="M89" s="97" t="s">
        <v>697</v>
      </c>
      <c r="N89" s="8" t="s">
        <v>755</v>
      </c>
      <c r="O89" s="8"/>
      <c r="P89" s="13">
        <v>42652</v>
      </c>
      <c r="Q89" s="8" t="s">
        <v>38</v>
      </c>
      <c r="R89" s="8" t="s">
        <v>39</v>
      </c>
      <c r="S89" s="10" t="s">
        <v>40</v>
      </c>
      <c r="T89" s="10" t="s">
        <v>41</v>
      </c>
      <c r="U89" s="10" t="s">
        <v>42</v>
      </c>
      <c r="V89" s="10"/>
      <c r="W89" s="10"/>
      <c r="X89" s="38"/>
      <c r="Y89" s="19"/>
      <c r="AB89" s="94"/>
      <c r="AC89" s="94"/>
    </row>
    <row r="90" spans="1:30" ht="21" customHeight="1" x14ac:dyDescent="0.15">
      <c r="A90" s="6"/>
      <c r="B90" s="6"/>
      <c r="C90" s="8" t="s">
        <v>506</v>
      </c>
      <c r="D90" s="8" t="s">
        <v>507</v>
      </c>
      <c r="E90" s="8" t="s">
        <v>508</v>
      </c>
      <c r="F90" s="8" t="s">
        <v>509</v>
      </c>
      <c r="G90" s="8" t="s">
        <v>4</v>
      </c>
      <c r="H90" s="9">
        <v>19063</v>
      </c>
      <c r="I90" s="8" t="s">
        <v>510</v>
      </c>
      <c r="J90" s="10"/>
      <c r="K90" s="18" t="str">
        <f>HYPERLINK("mailto:mp.petdoc@gmail.com","mp.petdoc@gmail.com")</f>
        <v>mp.petdoc@gmail.com</v>
      </c>
      <c r="L90" s="8" t="s">
        <v>522</v>
      </c>
      <c r="M90" s="65" t="s">
        <v>697</v>
      </c>
      <c r="N90" s="8" t="s">
        <v>755</v>
      </c>
      <c r="O90" s="8" t="s">
        <v>666</v>
      </c>
      <c r="P90" s="13">
        <v>42635</v>
      </c>
      <c r="Q90" s="8" t="s">
        <v>523</v>
      </c>
      <c r="R90" s="8" t="s">
        <v>511</v>
      </c>
      <c r="S90" s="10" t="s">
        <v>512</v>
      </c>
      <c r="T90" s="10"/>
      <c r="U90" s="10"/>
      <c r="V90" s="10"/>
      <c r="W90" s="10"/>
      <c r="X90" s="38"/>
      <c r="Y90" s="19"/>
      <c r="AB90" s="94"/>
      <c r="AC90" s="94">
        <v>25</v>
      </c>
      <c r="AD90" s="15" t="s">
        <v>753</v>
      </c>
    </row>
    <row r="91" spans="1:30" ht="21" customHeight="1" x14ac:dyDescent="0.15">
      <c r="A91" s="6"/>
      <c r="B91" s="6"/>
      <c r="C91" s="8" t="s">
        <v>552</v>
      </c>
      <c r="D91" s="8" t="s">
        <v>553</v>
      </c>
      <c r="E91" s="8" t="s">
        <v>554</v>
      </c>
      <c r="F91" s="8" t="s">
        <v>3</v>
      </c>
      <c r="G91" s="8" t="s">
        <v>4</v>
      </c>
      <c r="H91" s="10">
        <v>19060</v>
      </c>
      <c r="I91" s="8"/>
      <c r="J91" s="10" t="s">
        <v>555</v>
      </c>
      <c r="K91" s="17" t="s">
        <v>556</v>
      </c>
      <c r="L91" s="12" t="s">
        <v>557</v>
      </c>
      <c r="M91" s="65" t="s">
        <v>697</v>
      </c>
      <c r="N91" s="8" t="s">
        <v>747</v>
      </c>
      <c r="O91" s="8" t="s">
        <v>681</v>
      </c>
      <c r="P91" s="12" t="s">
        <v>558</v>
      </c>
      <c r="Q91" s="12" t="s">
        <v>559</v>
      </c>
      <c r="R91" s="12" t="s">
        <v>560</v>
      </c>
      <c r="S91" s="16" t="s">
        <v>561</v>
      </c>
      <c r="T91" s="10"/>
      <c r="U91" s="10"/>
      <c r="V91" s="10"/>
      <c r="W91" s="10"/>
      <c r="X91" s="38"/>
      <c r="Y91" s="19"/>
      <c r="AB91" s="94">
        <v>27</v>
      </c>
      <c r="AC91" s="94">
        <v>25</v>
      </c>
    </row>
    <row r="92" spans="1:30" x14ac:dyDescent="0.15">
      <c r="A92" s="6"/>
      <c r="B92" s="6"/>
      <c r="C92" s="8"/>
      <c r="D92" s="8"/>
      <c r="E92" s="8"/>
      <c r="F92" s="8"/>
      <c r="G92" s="8"/>
      <c r="H92" s="9"/>
      <c r="I92" s="8"/>
      <c r="J92" s="10"/>
      <c r="K92" s="33"/>
      <c r="L92" s="12"/>
      <c r="M92" s="8"/>
      <c r="N92" s="8"/>
      <c r="O92" s="8"/>
      <c r="P92" s="13">
        <v>41684</v>
      </c>
      <c r="Q92" s="8" t="s">
        <v>240</v>
      </c>
      <c r="R92" s="8" t="s">
        <v>413</v>
      </c>
      <c r="S92" s="8" t="s">
        <v>414</v>
      </c>
      <c r="T92" s="10" t="s">
        <v>415</v>
      </c>
      <c r="U92" s="10" t="s">
        <v>416</v>
      </c>
      <c r="V92" s="10" t="s">
        <v>417</v>
      </c>
      <c r="W92" s="10" t="s">
        <v>418</v>
      </c>
      <c r="X92" s="38"/>
      <c r="Y92" s="19"/>
      <c r="AB92" s="94"/>
      <c r="AC92" s="94"/>
    </row>
    <row r="93" spans="1:30" ht="21" customHeight="1" x14ac:dyDescent="0.15">
      <c r="A93" s="6"/>
      <c r="B93" s="6"/>
      <c r="C93" s="36"/>
      <c r="D93" s="36"/>
      <c r="E93" s="36"/>
      <c r="F93" s="36"/>
      <c r="G93" s="36"/>
      <c r="H93" s="37"/>
      <c r="I93" s="38"/>
      <c r="J93" s="35"/>
      <c r="K93" s="39"/>
      <c r="L93" s="36"/>
      <c r="M93" s="40"/>
      <c r="N93" s="40"/>
      <c r="O93" s="40"/>
      <c r="P93" s="41"/>
      <c r="Q93" s="35"/>
      <c r="R93" s="35"/>
      <c r="S93" s="38"/>
      <c r="T93" s="38"/>
      <c r="U93" s="38"/>
      <c r="V93" s="38"/>
      <c r="W93" s="38"/>
      <c r="X93" s="38"/>
      <c r="Y93" s="19"/>
    </row>
    <row r="94" spans="1:30" ht="21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42"/>
      <c r="K94" s="43"/>
      <c r="L94" s="6"/>
      <c r="M94" s="6"/>
      <c r="N94" s="6"/>
      <c r="O94" s="1" t="s">
        <v>701</v>
      </c>
      <c r="P94" s="1"/>
      <c r="Q94" s="1"/>
      <c r="R94" s="1"/>
      <c r="S94" s="1"/>
      <c r="T94" s="1"/>
      <c r="U94" s="1"/>
      <c r="V94" s="1"/>
      <c r="W94" s="1"/>
      <c r="X94" s="1"/>
      <c r="Y94" s="4"/>
      <c r="Z94" s="5"/>
      <c r="AA94" s="5"/>
      <c r="AB94" s="81">
        <f>SUM(AB3:AB92)</f>
        <v>1306</v>
      </c>
      <c r="AC94" s="81">
        <f>SUM(AC3:AC92)</f>
        <v>952</v>
      </c>
      <c r="AD94" s="69"/>
    </row>
    <row r="95" spans="1:30" ht="21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42"/>
      <c r="K95" s="4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14"/>
    </row>
    <row r="96" spans="1:30" ht="21" customHeight="1" x14ac:dyDescent="0.15">
      <c r="J96" s="44"/>
      <c r="K96" s="45"/>
      <c r="P96" s="14"/>
    </row>
    <row r="97" spans="10:16" ht="21" customHeight="1" x14ac:dyDescent="0.15">
      <c r="J97" s="44"/>
      <c r="K97" s="45"/>
      <c r="P97" s="14"/>
    </row>
    <row r="98" spans="10:16" ht="21" customHeight="1" x14ac:dyDescent="0.15">
      <c r="J98" s="44"/>
      <c r="K98" s="45"/>
      <c r="P98" s="14"/>
    </row>
    <row r="99" spans="10:16" ht="21" customHeight="1" x14ac:dyDescent="0.15">
      <c r="J99" s="44"/>
      <c r="K99" s="45"/>
      <c r="P99" s="14"/>
    </row>
    <row r="100" spans="10:16" ht="21" customHeight="1" x14ac:dyDescent="0.15">
      <c r="J100" s="44"/>
      <c r="K100" s="45"/>
      <c r="P100" s="14"/>
    </row>
    <row r="101" spans="10:16" ht="21" customHeight="1" x14ac:dyDescent="0.15">
      <c r="J101" s="44"/>
      <c r="K101" s="45"/>
      <c r="P101" s="14"/>
    </row>
    <row r="102" spans="10:16" ht="21" customHeight="1" x14ac:dyDescent="0.15">
      <c r="J102" s="44"/>
      <c r="K102" s="45"/>
      <c r="P102" s="14"/>
    </row>
    <row r="103" spans="10:16" ht="21" customHeight="1" x14ac:dyDescent="0.15">
      <c r="J103" s="44"/>
      <c r="K103" s="45"/>
      <c r="P103" s="14"/>
    </row>
    <row r="104" spans="10:16" ht="21" customHeight="1" x14ac:dyDescent="0.15">
      <c r="J104" s="44"/>
      <c r="K104" s="45"/>
      <c r="P104" s="14"/>
    </row>
    <row r="105" spans="10:16" ht="21" customHeight="1" x14ac:dyDescent="0.15">
      <c r="J105" s="44"/>
      <c r="K105" s="45"/>
      <c r="P105" s="14"/>
    </row>
    <row r="106" spans="10:16" ht="21" customHeight="1" x14ac:dyDescent="0.15">
      <c r="J106" s="44"/>
      <c r="K106" s="45"/>
      <c r="P106" s="14"/>
    </row>
    <row r="107" spans="10:16" ht="21" customHeight="1" x14ac:dyDescent="0.15">
      <c r="J107" s="44"/>
      <c r="K107" s="45"/>
      <c r="P107" s="14"/>
    </row>
    <row r="108" spans="10:16" ht="21" customHeight="1" x14ac:dyDescent="0.15">
      <c r="J108" s="44"/>
      <c r="K108" s="45"/>
      <c r="P108" s="14"/>
    </row>
    <row r="109" spans="10:16" ht="21" customHeight="1" x14ac:dyDescent="0.15">
      <c r="J109" s="44"/>
      <c r="K109" s="45"/>
      <c r="P109" s="14"/>
    </row>
    <row r="110" spans="10:16" ht="21" customHeight="1" x14ac:dyDescent="0.15">
      <c r="J110" s="44"/>
      <c r="K110" s="45"/>
      <c r="P110" s="14"/>
    </row>
    <row r="111" spans="10:16" ht="21" customHeight="1" x14ac:dyDescent="0.15">
      <c r="J111" s="44"/>
      <c r="K111" s="45"/>
      <c r="P111" s="14"/>
    </row>
    <row r="112" spans="10:16" ht="21" customHeight="1" x14ac:dyDescent="0.15">
      <c r="J112" s="44"/>
      <c r="K112" s="45"/>
      <c r="P112" s="14"/>
    </row>
    <row r="113" spans="10:16" ht="21" customHeight="1" x14ac:dyDescent="0.15">
      <c r="J113" s="44"/>
      <c r="K113" s="45"/>
      <c r="P113" s="14"/>
    </row>
    <row r="114" spans="10:16" ht="21" customHeight="1" x14ac:dyDescent="0.15">
      <c r="J114" s="44"/>
      <c r="K114" s="45"/>
      <c r="P114" s="14"/>
    </row>
    <row r="115" spans="10:16" ht="21" customHeight="1" x14ac:dyDescent="0.15">
      <c r="J115" s="44"/>
      <c r="K115" s="45"/>
      <c r="P115" s="14"/>
    </row>
    <row r="116" spans="10:16" ht="21" customHeight="1" x14ac:dyDescent="0.15">
      <c r="J116" s="44"/>
      <c r="K116" s="45"/>
      <c r="P116" s="14"/>
    </row>
    <row r="117" spans="10:16" ht="21" customHeight="1" x14ac:dyDescent="0.15">
      <c r="J117" s="44"/>
      <c r="K117" s="45"/>
      <c r="P117" s="14"/>
    </row>
    <row r="118" spans="10:16" ht="21" customHeight="1" x14ac:dyDescent="0.15">
      <c r="J118" s="44"/>
      <c r="K118" s="45"/>
      <c r="P118" s="14"/>
    </row>
    <row r="119" spans="10:16" ht="21" customHeight="1" x14ac:dyDescent="0.15">
      <c r="J119" s="44"/>
      <c r="K119" s="45"/>
      <c r="P119" s="14"/>
    </row>
    <row r="120" spans="10:16" ht="21" customHeight="1" x14ac:dyDescent="0.15">
      <c r="J120" s="44"/>
      <c r="K120" s="45"/>
      <c r="P120" s="14"/>
    </row>
    <row r="121" spans="10:16" ht="21" customHeight="1" x14ac:dyDescent="0.15">
      <c r="J121" s="44"/>
      <c r="K121" s="45"/>
      <c r="P121" s="14"/>
    </row>
    <row r="122" spans="10:16" ht="21" customHeight="1" x14ac:dyDescent="0.15">
      <c r="J122" s="44"/>
      <c r="K122" s="45"/>
      <c r="P122" s="14"/>
    </row>
    <row r="123" spans="10:16" ht="21" customHeight="1" x14ac:dyDescent="0.15">
      <c r="J123" s="44"/>
      <c r="K123" s="45"/>
      <c r="P123" s="14"/>
    </row>
    <row r="124" spans="10:16" ht="21" customHeight="1" x14ac:dyDescent="0.15">
      <c r="J124" s="44"/>
      <c r="K124" s="45"/>
      <c r="P124" s="14"/>
    </row>
    <row r="125" spans="10:16" ht="21" customHeight="1" x14ac:dyDescent="0.15">
      <c r="J125" s="44"/>
      <c r="K125" s="45"/>
      <c r="P125" s="14"/>
    </row>
    <row r="126" spans="10:16" ht="21" customHeight="1" x14ac:dyDescent="0.15">
      <c r="J126" s="44"/>
      <c r="K126" s="45"/>
      <c r="P126" s="14"/>
    </row>
    <row r="127" spans="10:16" ht="21" customHeight="1" x14ac:dyDescent="0.15">
      <c r="J127" s="44"/>
      <c r="K127" s="45"/>
      <c r="P127" s="14"/>
    </row>
    <row r="128" spans="10:16" ht="21" customHeight="1" x14ac:dyDescent="0.15">
      <c r="J128" s="44"/>
      <c r="K128" s="45"/>
      <c r="P128" s="14"/>
    </row>
    <row r="129" spans="10:16" ht="21" customHeight="1" x14ac:dyDescent="0.15">
      <c r="J129" s="44"/>
      <c r="K129" s="45"/>
      <c r="P129" s="14"/>
    </row>
    <row r="130" spans="10:16" ht="21" customHeight="1" x14ac:dyDescent="0.15">
      <c r="J130" s="44"/>
      <c r="K130" s="45"/>
      <c r="P130" s="14"/>
    </row>
    <row r="131" spans="10:16" ht="21" customHeight="1" x14ac:dyDescent="0.15">
      <c r="J131" s="44"/>
      <c r="K131" s="45"/>
      <c r="P131" s="14"/>
    </row>
    <row r="132" spans="10:16" ht="21" customHeight="1" x14ac:dyDescent="0.15">
      <c r="J132" s="44"/>
      <c r="K132" s="45"/>
      <c r="P132" s="14"/>
    </row>
    <row r="133" spans="10:16" ht="21" customHeight="1" x14ac:dyDescent="0.15">
      <c r="J133" s="44"/>
      <c r="K133" s="45"/>
      <c r="P133" s="14"/>
    </row>
    <row r="134" spans="10:16" ht="21" customHeight="1" x14ac:dyDescent="0.15">
      <c r="J134" s="44"/>
      <c r="K134" s="45"/>
      <c r="P134" s="14"/>
    </row>
    <row r="135" spans="10:16" ht="21" customHeight="1" x14ac:dyDescent="0.15">
      <c r="J135" s="44"/>
      <c r="K135" s="45"/>
      <c r="P135" s="14"/>
    </row>
    <row r="136" spans="10:16" ht="21" customHeight="1" x14ac:dyDescent="0.15">
      <c r="J136" s="44"/>
      <c r="K136" s="45"/>
      <c r="P136" s="14"/>
    </row>
    <row r="137" spans="10:16" ht="21" customHeight="1" x14ac:dyDescent="0.15">
      <c r="J137" s="44"/>
      <c r="K137" s="45"/>
      <c r="P137" s="14"/>
    </row>
    <row r="138" spans="10:16" ht="21" customHeight="1" x14ac:dyDescent="0.15">
      <c r="J138" s="44"/>
      <c r="K138" s="45"/>
      <c r="P138" s="14"/>
    </row>
    <row r="139" spans="10:16" ht="21" customHeight="1" x14ac:dyDescent="0.15">
      <c r="J139" s="44"/>
      <c r="K139" s="45"/>
      <c r="P139" s="14"/>
    </row>
    <row r="140" spans="10:16" ht="21" customHeight="1" x14ac:dyDescent="0.15">
      <c r="J140" s="44"/>
      <c r="K140" s="45"/>
      <c r="P140" s="14"/>
    </row>
    <row r="141" spans="10:16" ht="21" customHeight="1" x14ac:dyDescent="0.15">
      <c r="J141" s="44"/>
      <c r="K141" s="45"/>
      <c r="P141" s="14"/>
    </row>
    <row r="142" spans="10:16" ht="21" customHeight="1" x14ac:dyDescent="0.15">
      <c r="J142" s="44"/>
      <c r="K142" s="45"/>
      <c r="P142" s="14"/>
    </row>
    <row r="143" spans="10:16" ht="21" customHeight="1" x14ac:dyDescent="0.15">
      <c r="J143" s="44"/>
      <c r="K143" s="45"/>
      <c r="P143" s="14"/>
    </row>
    <row r="144" spans="10:16" ht="21" customHeight="1" x14ac:dyDescent="0.15">
      <c r="J144" s="44"/>
      <c r="K144" s="45"/>
      <c r="P144" s="14"/>
    </row>
    <row r="145" spans="10:16" ht="21" customHeight="1" x14ac:dyDescent="0.15">
      <c r="J145" s="44"/>
      <c r="K145" s="45"/>
      <c r="P145" s="14"/>
    </row>
    <row r="146" spans="10:16" ht="21" customHeight="1" x14ac:dyDescent="0.15">
      <c r="J146" s="44"/>
      <c r="K146" s="45"/>
      <c r="P146" s="14"/>
    </row>
    <row r="147" spans="10:16" ht="21" customHeight="1" x14ac:dyDescent="0.15">
      <c r="J147" s="44"/>
      <c r="K147" s="45"/>
      <c r="P147" s="14"/>
    </row>
    <row r="148" spans="10:16" ht="21" customHeight="1" x14ac:dyDescent="0.15">
      <c r="J148" s="44"/>
      <c r="K148" s="45"/>
      <c r="P148" s="14"/>
    </row>
    <row r="149" spans="10:16" ht="21" customHeight="1" x14ac:dyDescent="0.15">
      <c r="J149" s="44"/>
      <c r="K149" s="45"/>
      <c r="P149" s="14"/>
    </row>
    <row r="150" spans="10:16" ht="21" customHeight="1" x14ac:dyDescent="0.15">
      <c r="J150" s="44"/>
      <c r="K150" s="45"/>
      <c r="P150" s="14"/>
    </row>
    <row r="151" spans="10:16" ht="21" customHeight="1" x14ac:dyDescent="0.15">
      <c r="J151" s="44"/>
      <c r="K151" s="45"/>
      <c r="P151" s="14"/>
    </row>
    <row r="152" spans="10:16" ht="21" customHeight="1" x14ac:dyDescent="0.15">
      <c r="J152" s="44"/>
      <c r="K152" s="45"/>
      <c r="P152" s="14"/>
    </row>
    <row r="153" spans="10:16" ht="21" customHeight="1" x14ac:dyDescent="0.15">
      <c r="J153" s="44"/>
      <c r="K153" s="45"/>
      <c r="P153" s="14"/>
    </row>
    <row r="154" spans="10:16" ht="21" customHeight="1" x14ac:dyDescent="0.15">
      <c r="J154" s="44"/>
      <c r="K154" s="45"/>
      <c r="P154" s="14"/>
    </row>
    <row r="155" spans="10:16" ht="21" customHeight="1" x14ac:dyDescent="0.15">
      <c r="J155" s="44"/>
      <c r="K155" s="45"/>
      <c r="P155" s="14"/>
    </row>
    <row r="156" spans="10:16" ht="21" customHeight="1" x14ac:dyDescent="0.15">
      <c r="J156" s="44"/>
      <c r="K156" s="45"/>
      <c r="P156" s="14"/>
    </row>
    <row r="157" spans="10:16" ht="21" customHeight="1" x14ac:dyDescent="0.15">
      <c r="J157" s="44"/>
      <c r="K157" s="45"/>
      <c r="P157" s="14"/>
    </row>
    <row r="158" spans="10:16" ht="21" customHeight="1" x14ac:dyDescent="0.15">
      <c r="J158" s="44"/>
      <c r="K158" s="45"/>
      <c r="P158" s="14"/>
    </row>
    <row r="159" spans="10:16" ht="21" customHeight="1" x14ac:dyDescent="0.15">
      <c r="J159" s="44"/>
      <c r="K159" s="45"/>
      <c r="P159" s="14"/>
    </row>
    <row r="160" spans="10:16" ht="21" customHeight="1" x14ac:dyDescent="0.15">
      <c r="J160" s="44"/>
      <c r="K160" s="45"/>
      <c r="P160" s="14"/>
    </row>
    <row r="161" spans="10:16" ht="21" customHeight="1" x14ac:dyDescent="0.15">
      <c r="J161" s="44"/>
      <c r="K161" s="45"/>
      <c r="P161" s="14"/>
    </row>
    <row r="162" spans="10:16" ht="21" customHeight="1" x14ac:dyDescent="0.15">
      <c r="J162" s="44"/>
      <c r="K162" s="45"/>
      <c r="P162" s="14"/>
    </row>
    <row r="163" spans="10:16" ht="21" customHeight="1" x14ac:dyDescent="0.15">
      <c r="J163" s="44"/>
      <c r="K163" s="45"/>
      <c r="P163" s="14"/>
    </row>
    <row r="164" spans="10:16" ht="21" customHeight="1" x14ac:dyDescent="0.15">
      <c r="J164" s="44"/>
      <c r="K164" s="45"/>
      <c r="P164" s="14"/>
    </row>
    <row r="165" spans="10:16" ht="21" customHeight="1" x14ac:dyDescent="0.15">
      <c r="J165" s="44"/>
      <c r="K165" s="45"/>
      <c r="P165" s="14"/>
    </row>
    <row r="166" spans="10:16" ht="21" customHeight="1" x14ac:dyDescent="0.15">
      <c r="J166" s="44"/>
      <c r="K166" s="45"/>
      <c r="P166" s="14"/>
    </row>
    <row r="167" spans="10:16" ht="21" customHeight="1" x14ac:dyDescent="0.15">
      <c r="J167" s="44"/>
      <c r="K167" s="45"/>
      <c r="P167" s="14"/>
    </row>
    <row r="168" spans="10:16" ht="21" customHeight="1" x14ac:dyDescent="0.15">
      <c r="J168" s="44"/>
      <c r="K168" s="45"/>
      <c r="P168" s="14"/>
    </row>
    <row r="169" spans="10:16" ht="21" customHeight="1" x14ac:dyDescent="0.15">
      <c r="J169" s="44"/>
      <c r="K169" s="45"/>
      <c r="P169" s="14"/>
    </row>
    <row r="170" spans="10:16" ht="21" customHeight="1" x14ac:dyDescent="0.15">
      <c r="J170" s="44"/>
      <c r="K170" s="45"/>
      <c r="P170" s="14"/>
    </row>
    <row r="171" spans="10:16" ht="21" customHeight="1" x14ac:dyDescent="0.15">
      <c r="J171" s="44"/>
      <c r="K171" s="45"/>
      <c r="P171" s="14"/>
    </row>
    <row r="172" spans="10:16" ht="21" customHeight="1" x14ac:dyDescent="0.15">
      <c r="J172" s="44"/>
      <c r="K172" s="45"/>
      <c r="P172" s="14"/>
    </row>
    <row r="173" spans="10:16" ht="21" customHeight="1" x14ac:dyDescent="0.15">
      <c r="J173" s="44"/>
      <c r="K173" s="45"/>
      <c r="P173" s="14"/>
    </row>
    <row r="174" spans="10:16" ht="21" customHeight="1" x14ac:dyDescent="0.15">
      <c r="J174" s="44"/>
      <c r="K174" s="45"/>
      <c r="P174" s="14"/>
    </row>
    <row r="175" spans="10:16" ht="21" customHeight="1" x14ac:dyDescent="0.15">
      <c r="J175" s="44"/>
      <c r="K175" s="45"/>
      <c r="P175" s="14"/>
    </row>
    <row r="176" spans="10:16" ht="21" customHeight="1" x14ac:dyDescent="0.15">
      <c r="J176" s="44"/>
      <c r="K176" s="45"/>
      <c r="P176" s="14"/>
    </row>
    <row r="177" spans="10:16" ht="21" customHeight="1" x14ac:dyDescent="0.15">
      <c r="J177" s="44"/>
      <c r="K177" s="45"/>
      <c r="P177" s="14"/>
    </row>
    <row r="178" spans="10:16" ht="21" customHeight="1" x14ac:dyDescent="0.15">
      <c r="J178" s="44"/>
      <c r="K178" s="45"/>
      <c r="P178" s="14"/>
    </row>
    <row r="179" spans="10:16" ht="21" customHeight="1" x14ac:dyDescent="0.15">
      <c r="J179" s="44"/>
      <c r="K179" s="45"/>
      <c r="P179" s="14"/>
    </row>
    <row r="180" spans="10:16" ht="21" customHeight="1" x14ac:dyDescent="0.15">
      <c r="J180" s="44"/>
      <c r="K180" s="45"/>
      <c r="P180" s="14"/>
    </row>
    <row r="181" spans="10:16" ht="21" customHeight="1" x14ac:dyDescent="0.15">
      <c r="J181" s="44"/>
      <c r="K181" s="45"/>
      <c r="P181" s="14"/>
    </row>
    <row r="182" spans="10:16" ht="21" customHeight="1" x14ac:dyDescent="0.15">
      <c r="J182" s="44"/>
      <c r="K182" s="45"/>
      <c r="P182" s="14"/>
    </row>
    <row r="183" spans="10:16" ht="21" customHeight="1" x14ac:dyDescent="0.15">
      <c r="J183" s="44"/>
      <c r="K183" s="45"/>
      <c r="P183" s="14"/>
    </row>
    <row r="184" spans="10:16" ht="21" customHeight="1" x14ac:dyDescent="0.15">
      <c r="J184" s="44"/>
      <c r="K184" s="45"/>
      <c r="P184" s="14"/>
    </row>
    <row r="185" spans="10:16" ht="21" customHeight="1" x14ac:dyDescent="0.15">
      <c r="J185" s="44"/>
      <c r="K185" s="45"/>
      <c r="P185" s="14"/>
    </row>
    <row r="186" spans="10:16" ht="21" customHeight="1" x14ac:dyDescent="0.15">
      <c r="J186" s="44"/>
      <c r="K186" s="45"/>
      <c r="P186" s="14"/>
    </row>
    <row r="187" spans="10:16" ht="21" customHeight="1" x14ac:dyDescent="0.15">
      <c r="J187" s="44"/>
      <c r="K187" s="45"/>
      <c r="P187" s="14"/>
    </row>
    <row r="188" spans="10:16" ht="21" customHeight="1" x14ac:dyDescent="0.15">
      <c r="J188" s="44"/>
      <c r="K188" s="45"/>
      <c r="P188" s="14"/>
    </row>
    <row r="189" spans="10:16" ht="21" customHeight="1" x14ac:dyDescent="0.15">
      <c r="J189" s="44"/>
      <c r="K189" s="45"/>
      <c r="P189" s="14"/>
    </row>
    <row r="190" spans="10:16" ht="21" customHeight="1" x14ac:dyDescent="0.15">
      <c r="J190" s="44"/>
      <c r="K190" s="45"/>
      <c r="P190" s="14"/>
    </row>
    <row r="191" spans="10:16" ht="21" customHeight="1" x14ac:dyDescent="0.15">
      <c r="J191" s="44"/>
      <c r="K191" s="45"/>
      <c r="P191" s="14"/>
    </row>
    <row r="192" spans="10:16" ht="21" customHeight="1" x14ac:dyDescent="0.15">
      <c r="J192" s="44"/>
      <c r="K192" s="45"/>
      <c r="P192" s="14"/>
    </row>
    <row r="193" spans="10:16" ht="21" customHeight="1" x14ac:dyDescent="0.15">
      <c r="J193" s="44"/>
      <c r="K193" s="45"/>
      <c r="P193" s="14"/>
    </row>
    <row r="194" spans="10:16" ht="21" customHeight="1" x14ac:dyDescent="0.15">
      <c r="J194" s="44"/>
      <c r="K194" s="45"/>
      <c r="P194" s="14"/>
    </row>
    <row r="195" spans="10:16" ht="21" customHeight="1" x14ac:dyDescent="0.15">
      <c r="J195" s="44"/>
      <c r="K195" s="45"/>
      <c r="P195" s="14"/>
    </row>
    <row r="196" spans="10:16" ht="21" customHeight="1" x14ac:dyDescent="0.15">
      <c r="J196" s="44"/>
      <c r="K196" s="45"/>
      <c r="P196" s="14"/>
    </row>
    <row r="197" spans="10:16" ht="21" customHeight="1" x14ac:dyDescent="0.15">
      <c r="J197" s="44"/>
      <c r="K197" s="45"/>
      <c r="P197" s="14"/>
    </row>
    <row r="198" spans="10:16" ht="21" customHeight="1" x14ac:dyDescent="0.15">
      <c r="J198" s="44"/>
      <c r="K198" s="45"/>
      <c r="P198" s="14"/>
    </row>
    <row r="199" spans="10:16" ht="21" customHeight="1" x14ac:dyDescent="0.15">
      <c r="J199" s="44"/>
      <c r="K199" s="45"/>
      <c r="P199" s="14"/>
    </row>
    <row r="200" spans="10:16" ht="21" customHeight="1" x14ac:dyDescent="0.15">
      <c r="J200" s="44"/>
      <c r="K200" s="45"/>
      <c r="P200" s="14"/>
    </row>
    <row r="201" spans="10:16" ht="21" customHeight="1" x14ac:dyDescent="0.15">
      <c r="J201" s="44"/>
      <c r="K201" s="45"/>
      <c r="P201" s="14"/>
    </row>
    <row r="202" spans="10:16" ht="21" customHeight="1" x14ac:dyDescent="0.15">
      <c r="J202" s="44"/>
      <c r="K202" s="45"/>
      <c r="P202" s="14"/>
    </row>
    <row r="203" spans="10:16" ht="21" customHeight="1" x14ac:dyDescent="0.15">
      <c r="J203" s="44"/>
      <c r="K203" s="45"/>
      <c r="P203" s="14"/>
    </row>
    <row r="204" spans="10:16" ht="21" customHeight="1" x14ac:dyDescent="0.15">
      <c r="J204" s="44"/>
      <c r="K204" s="45"/>
      <c r="P204" s="14"/>
    </row>
    <row r="205" spans="10:16" ht="21" customHeight="1" x14ac:dyDescent="0.15">
      <c r="J205" s="44"/>
      <c r="K205" s="45"/>
      <c r="P205" s="14"/>
    </row>
    <row r="206" spans="10:16" ht="21" customHeight="1" x14ac:dyDescent="0.15">
      <c r="J206" s="44"/>
      <c r="K206" s="45"/>
      <c r="P206" s="14"/>
    </row>
    <row r="207" spans="10:16" ht="21" customHeight="1" x14ac:dyDescent="0.15">
      <c r="J207" s="44"/>
      <c r="K207" s="45"/>
      <c r="P207" s="14"/>
    </row>
    <row r="208" spans="10:16" ht="21" customHeight="1" x14ac:dyDescent="0.15">
      <c r="J208" s="44"/>
      <c r="K208" s="45"/>
      <c r="P208" s="14"/>
    </row>
    <row r="209" spans="10:16" ht="21" customHeight="1" x14ac:dyDescent="0.15">
      <c r="J209" s="44"/>
      <c r="K209" s="45"/>
      <c r="P209" s="14"/>
    </row>
    <row r="210" spans="10:16" ht="21" customHeight="1" x14ac:dyDescent="0.15">
      <c r="J210" s="44"/>
      <c r="K210" s="45"/>
      <c r="P210" s="14"/>
    </row>
    <row r="211" spans="10:16" ht="21" customHeight="1" x14ac:dyDescent="0.15">
      <c r="J211" s="44"/>
      <c r="K211" s="45"/>
      <c r="P211" s="14"/>
    </row>
    <row r="212" spans="10:16" ht="21" customHeight="1" x14ac:dyDescent="0.15">
      <c r="J212" s="44"/>
      <c r="K212" s="45"/>
      <c r="P212" s="14"/>
    </row>
    <row r="213" spans="10:16" ht="21" customHeight="1" x14ac:dyDescent="0.15">
      <c r="J213" s="44"/>
      <c r="K213" s="45"/>
      <c r="P213" s="14"/>
    </row>
    <row r="214" spans="10:16" ht="21" customHeight="1" x14ac:dyDescent="0.15">
      <c r="J214" s="44"/>
      <c r="K214" s="45"/>
      <c r="P214" s="14"/>
    </row>
    <row r="215" spans="10:16" ht="21" customHeight="1" x14ac:dyDescent="0.15">
      <c r="J215" s="44"/>
      <c r="K215" s="45"/>
      <c r="P215" s="14"/>
    </row>
    <row r="216" spans="10:16" ht="21" customHeight="1" x14ac:dyDescent="0.15">
      <c r="J216" s="44"/>
      <c r="K216" s="45"/>
      <c r="P216" s="14"/>
    </row>
    <row r="217" spans="10:16" ht="21" customHeight="1" x14ac:dyDescent="0.15">
      <c r="J217" s="44"/>
      <c r="K217" s="45"/>
      <c r="P217" s="14"/>
    </row>
    <row r="218" spans="10:16" ht="21" customHeight="1" x14ac:dyDescent="0.15">
      <c r="J218" s="44"/>
      <c r="K218" s="45"/>
      <c r="P218" s="14"/>
    </row>
    <row r="219" spans="10:16" ht="21" customHeight="1" x14ac:dyDescent="0.15">
      <c r="J219" s="44"/>
      <c r="K219" s="45"/>
      <c r="P219" s="14"/>
    </row>
    <row r="220" spans="10:16" ht="21" customHeight="1" x14ac:dyDescent="0.15">
      <c r="J220" s="44"/>
      <c r="K220" s="45"/>
      <c r="P220" s="14"/>
    </row>
    <row r="221" spans="10:16" ht="21" customHeight="1" x14ac:dyDescent="0.15">
      <c r="J221" s="44"/>
      <c r="K221" s="45"/>
      <c r="P221" s="14"/>
    </row>
    <row r="222" spans="10:16" ht="21" customHeight="1" x14ac:dyDescent="0.15">
      <c r="J222" s="44"/>
      <c r="K222" s="45"/>
      <c r="P222" s="14"/>
    </row>
    <row r="223" spans="10:16" ht="21" customHeight="1" x14ac:dyDescent="0.15">
      <c r="J223" s="44"/>
      <c r="K223" s="45"/>
      <c r="P223" s="14"/>
    </row>
    <row r="224" spans="10:16" ht="21" customHeight="1" x14ac:dyDescent="0.15">
      <c r="J224" s="44"/>
      <c r="K224" s="45"/>
      <c r="P224" s="14"/>
    </row>
    <row r="225" spans="10:16" ht="21" customHeight="1" x14ac:dyDescent="0.15">
      <c r="J225" s="44"/>
      <c r="K225" s="45"/>
      <c r="P225" s="14"/>
    </row>
    <row r="226" spans="10:16" ht="21" customHeight="1" x14ac:dyDescent="0.15">
      <c r="J226" s="44"/>
      <c r="K226" s="45"/>
      <c r="P226" s="14"/>
    </row>
    <row r="227" spans="10:16" ht="21" customHeight="1" x14ac:dyDescent="0.15">
      <c r="J227" s="44"/>
      <c r="K227" s="45"/>
      <c r="P227" s="14"/>
    </row>
    <row r="228" spans="10:16" ht="21" customHeight="1" x14ac:dyDescent="0.15">
      <c r="J228" s="44"/>
      <c r="K228" s="45"/>
      <c r="P228" s="14"/>
    </row>
    <row r="229" spans="10:16" ht="21" customHeight="1" x14ac:dyDescent="0.15">
      <c r="J229" s="44"/>
      <c r="K229" s="45"/>
      <c r="P229" s="14"/>
    </row>
    <row r="230" spans="10:16" ht="21" customHeight="1" x14ac:dyDescent="0.15">
      <c r="J230" s="44"/>
      <c r="K230" s="45"/>
      <c r="P230" s="14"/>
    </row>
    <row r="231" spans="10:16" ht="21" customHeight="1" x14ac:dyDescent="0.15">
      <c r="J231" s="44"/>
      <c r="K231" s="45"/>
      <c r="P231" s="14"/>
    </row>
    <row r="232" spans="10:16" ht="21" customHeight="1" x14ac:dyDescent="0.15">
      <c r="J232" s="44"/>
      <c r="K232" s="45"/>
      <c r="P232" s="14"/>
    </row>
    <row r="233" spans="10:16" ht="21" customHeight="1" x14ac:dyDescent="0.15">
      <c r="J233" s="44"/>
      <c r="K233" s="45"/>
      <c r="P233" s="14"/>
    </row>
    <row r="234" spans="10:16" ht="21" customHeight="1" x14ac:dyDescent="0.15">
      <c r="J234" s="44"/>
      <c r="K234" s="45"/>
      <c r="P234" s="14"/>
    </row>
    <row r="235" spans="10:16" ht="21" customHeight="1" x14ac:dyDescent="0.15">
      <c r="J235" s="44"/>
      <c r="K235" s="45"/>
      <c r="P235" s="14"/>
    </row>
    <row r="236" spans="10:16" ht="21" customHeight="1" x14ac:dyDescent="0.15">
      <c r="J236" s="44"/>
      <c r="K236" s="45"/>
      <c r="P236" s="14"/>
    </row>
    <row r="237" spans="10:16" ht="21" customHeight="1" x14ac:dyDescent="0.15">
      <c r="J237" s="44"/>
      <c r="K237" s="45"/>
      <c r="P237" s="14"/>
    </row>
    <row r="238" spans="10:16" ht="21" customHeight="1" x14ac:dyDescent="0.15">
      <c r="J238" s="44"/>
      <c r="K238" s="45"/>
      <c r="P238" s="14"/>
    </row>
    <row r="239" spans="10:16" ht="21" customHeight="1" x14ac:dyDescent="0.15">
      <c r="J239" s="44"/>
      <c r="K239" s="45"/>
      <c r="P239" s="14"/>
    </row>
    <row r="240" spans="10:16" ht="21" customHeight="1" x14ac:dyDescent="0.15">
      <c r="J240" s="44"/>
      <c r="K240" s="45"/>
      <c r="P240" s="14"/>
    </row>
    <row r="241" spans="10:16" ht="21" customHeight="1" x14ac:dyDescent="0.15">
      <c r="J241" s="44"/>
      <c r="K241" s="45"/>
      <c r="P241" s="14"/>
    </row>
    <row r="242" spans="10:16" ht="21" customHeight="1" x14ac:dyDescent="0.15">
      <c r="J242" s="44"/>
      <c r="K242" s="45"/>
      <c r="P242" s="14"/>
    </row>
    <row r="243" spans="10:16" ht="21" customHeight="1" x14ac:dyDescent="0.15">
      <c r="J243" s="44"/>
      <c r="K243" s="45"/>
      <c r="P243" s="14"/>
    </row>
    <row r="244" spans="10:16" ht="21" customHeight="1" x14ac:dyDescent="0.15">
      <c r="J244" s="44"/>
      <c r="K244" s="45"/>
      <c r="P244" s="14"/>
    </row>
    <row r="245" spans="10:16" ht="21" customHeight="1" x14ac:dyDescent="0.15">
      <c r="J245" s="44"/>
      <c r="K245" s="45"/>
      <c r="P245" s="14"/>
    </row>
    <row r="246" spans="10:16" ht="21" customHeight="1" x14ac:dyDescent="0.15">
      <c r="J246" s="44"/>
      <c r="K246" s="45"/>
      <c r="P246" s="14"/>
    </row>
    <row r="247" spans="10:16" ht="21" customHeight="1" x14ac:dyDescent="0.15">
      <c r="J247" s="44"/>
      <c r="K247" s="45"/>
      <c r="P247" s="14"/>
    </row>
    <row r="248" spans="10:16" ht="21" customHeight="1" x14ac:dyDescent="0.15">
      <c r="J248" s="44"/>
      <c r="K248" s="45"/>
      <c r="P248" s="14"/>
    </row>
    <row r="249" spans="10:16" ht="21" customHeight="1" x14ac:dyDescent="0.15">
      <c r="J249" s="44"/>
      <c r="K249" s="45"/>
      <c r="P249" s="14"/>
    </row>
    <row r="250" spans="10:16" ht="21" customHeight="1" x14ac:dyDescent="0.15">
      <c r="J250" s="44"/>
      <c r="K250" s="45"/>
      <c r="P250" s="14"/>
    </row>
    <row r="251" spans="10:16" ht="21" customHeight="1" x14ac:dyDescent="0.15">
      <c r="J251" s="44"/>
      <c r="K251" s="45"/>
      <c r="P251" s="14"/>
    </row>
    <row r="252" spans="10:16" ht="21" customHeight="1" x14ac:dyDescent="0.15">
      <c r="J252" s="44"/>
      <c r="K252" s="45"/>
      <c r="P252" s="14"/>
    </row>
    <row r="253" spans="10:16" ht="21" customHeight="1" x14ac:dyDescent="0.15">
      <c r="J253" s="44"/>
      <c r="K253" s="45"/>
      <c r="P253" s="14"/>
    </row>
    <row r="254" spans="10:16" ht="21" customHeight="1" x14ac:dyDescent="0.15">
      <c r="J254" s="44"/>
      <c r="K254" s="45"/>
      <c r="P254" s="14"/>
    </row>
    <row r="255" spans="10:16" ht="21" customHeight="1" x14ac:dyDescent="0.15">
      <c r="J255" s="44"/>
      <c r="K255" s="45"/>
      <c r="P255" s="14"/>
    </row>
    <row r="256" spans="10:16" ht="21" customHeight="1" x14ac:dyDescent="0.15">
      <c r="J256" s="44"/>
      <c r="K256" s="45"/>
      <c r="P256" s="14"/>
    </row>
    <row r="257" spans="10:16" ht="21" customHeight="1" x14ac:dyDescent="0.15">
      <c r="J257" s="44"/>
      <c r="K257" s="45"/>
      <c r="P257" s="14"/>
    </row>
    <row r="258" spans="10:16" ht="21" customHeight="1" x14ac:dyDescent="0.15">
      <c r="J258" s="44"/>
      <c r="K258" s="45"/>
      <c r="P258" s="14"/>
    </row>
    <row r="259" spans="10:16" ht="21" customHeight="1" x14ac:dyDescent="0.15">
      <c r="J259" s="44"/>
      <c r="K259" s="45"/>
      <c r="P259" s="14"/>
    </row>
    <row r="260" spans="10:16" ht="21" customHeight="1" x14ac:dyDescent="0.15">
      <c r="J260" s="44"/>
      <c r="K260" s="45"/>
      <c r="P260" s="14"/>
    </row>
    <row r="261" spans="10:16" ht="21" customHeight="1" x14ac:dyDescent="0.15">
      <c r="J261" s="44"/>
      <c r="K261" s="45"/>
      <c r="P261" s="14"/>
    </row>
    <row r="262" spans="10:16" ht="21" customHeight="1" x14ac:dyDescent="0.15">
      <c r="J262" s="44"/>
      <c r="K262" s="45"/>
      <c r="P262" s="14"/>
    </row>
    <row r="263" spans="10:16" ht="21" customHeight="1" x14ac:dyDescent="0.15">
      <c r="J263" s="44"/>
      <c r="K263" s="45"/>
      <c r="P263" s="14"/>
    </row>
    <row r="264" spans="10:16" ht="21" customHeight="1" x14ac:dyDescent="0.15">
      <c r="J264" s="44"/>
      <c r="K264" s="45"/>
      <c r="P264" s="14"/>
    </row>
    <row r="265" spans="10:16" ht="21" customHeight="1" x14ac:dyDescent="0.15">
      <c r="J265" s="44"/>
      <c r="K265" s="45"/>
      <c r="P265" s="14"/>
    </row>
    <row r="266" spans="10:16" ht="21" customHeight="1" x14ac:dyDescent="0.15">
      <c r="J266" s="44"/>
      <c r="K266" s="45"/>
      <c r="P266" s="14"/>
    </row>
    <row r="267" spans="10:16" ht="21" customHeight="1" x14ac:dyDescent="0.15">
      <c r="J267" s="44"/>
      <c r="K267" s="45"/>
      <c r="P267" s="14"/>
    </row>
    <row r="268" spans="10:16" ht="21" customHeight="1" x14ac:dyDescent="0.15">
      <c r="J268" s="44"/>
      <c r="K268" s="45"/>
      <c r="P268" s="14"/>
    </row>
    <row r="269" spans="10:16" ht="21" customHeight="1" x14ac:dyDescent="0.15">
      <c r="J269" s="44"/>
      <c r="K269" s="45"/>
      <c r="P269" s="14"/>
    </row>
    <row r="270" spans="10:16" ht="21" customHeight="1" x14ac:dyDescent="0.15">
      <c r="J270" s="44"/>
      <c r="K270" s="45"/>
      <c r="P270" s="14"/>
    </row>
    <row r="271" spans="10:16" ht="21" customHeight="1" x14ac:dyDescent="0.15">
      <c r="J271" s="44"/>
      <c r="K271" s="45"/>
      <c r="P271" s="14"/>
    </row>
    <row r="272" spans="10:16" ht="21" customHeight="1" x14ac:dyDescent="0.15">
      <c r="J272" s="44"/>
      <c r="K272" s="45"/>
      <c r="P272" s="14"/>
    </row>
    <row r="273" spans="10:16" ht="21" customHeight="1" x14ac:dyDescent="0.15">
      <c r="J273" s="44"/>
      <c r="K273" s="45"/>
      <c r="P273" s="14"/>
    </row>
    <row r="274" spans="10:16" ht="21" customHeight="1" x14ac:dyDescent="0.15">
      <c r="J274" s="44"/>
      <c r="K274" s="45"/>
      <c r="P274" s="14"/>
    </row>
    <row r="275" spans="10:16" ht="21" customHeight="1" x14ac:dyDescent="0.15">
      <c r="J275" s="44"/>
      <c r="K275" s="45"/>
      <c r="P275" s="14"/>
    </row>
    <row r="276" spans="10:16" ht="21" customHeight="1" x14ac:dyDescent="0.15">
      <c r="J276" s="44"/>
      <c r="K276" s="45"/>
      <c r="P276" s="14"/>
    </row>
    <row r="277" spans="10:16" ht="21" customHeight="1" x14ac:dyDescent="0.15">
      <c r="J277" s="44"/>
      <c r="K277" s="45"/>
      <c r="P277" s="14"/>
    </row>
    <row r="278" spans="10:16" ht="21" customHeight="1" x14ac:dyDescent="0.15">
      <c r="J278" s="44"/>
      <c r="K278" s="45"/>
      <c r="P278" s="14"/>
    </row>
    <row r="279" spans="10:16" ht="21" customHeight="1" x14ac:dyDescent="0.15">
      <c r="J279" s="44"/>
      <c r="K279" s="45"/>
      <c r="P279" s="14"/>
    </row>
    <row r="280" spans="10:16" ht="21" customHeight="1" x14ac:dyDescent="0.15">
      <c r="J280" s="44"/>
      <c r="K280" s="45"/>
      <c r="P280" s="14"/>
    </row>
    <row r="281" spans="10:16" ht="21" customHeight="1" x14ac:dyDescent="0.15">
      <c r="J281" s="44"/>
      <c r="K281" s="45"/>
      <c r="P281" s="14"/>
    </row>
    <row r="282" spans="10:16" ht="21" customHeight="1" x14ac:dyDescent="0.15">
      <c r="J282" s="44"/>
      <c r="K282" s="45"/>
      <c r="P282" s="14"/>
    </row>
    <row r="283" spans="10:16" ht="21" customHeight="1" x14ac:dyDescent="0.15">
      <c r="J283" s="44"/>
      <c r="K283" s="45"/>
      <c r="P283" s="14"/>
    </row>
    <row r="284" spans="10:16" ht="21" customHeight="1" x14ac:dyDescent="0.15">
      <c r="J284" s="44"/>
      <c r="K284" s="45"/>
      <c r="P284" s="14"/>
    </row>
    <row r="285" spans="10:16" ht="21" customHeight="1" x14ac:dyDescent="0.15">
      <c r="J285" s="44"/>
      <c r="K285" s="45"/>
      <c r="P285" s="14"/>
    </row>
    <row r="286" spans="10:16" ht="21" customHeight="1" x14ac:dyDescent="0.15">
      <c r="J286" s="44"/>
      <c r="K286" s="45"/>
      <c r="P286" s="14"/>
    </row>
    <row r="287" spans="10:16" ht="21" customHeight="1" x14ac:dyDescent="0.15">
      <c r="J287" s="44"/>
      <c r="K287" s="45"/>
      <c r="P287" s="14"/>
    </row>
    <row r="288" spans="10:16" ht="21" customHeight="1" x14ac:dyDescent="0.15">
      <c r="J288" s="44"/>
      <c r="K288" s="45"/>
      <c r="P288" s="14"/>
    </row>
    <row r="289" spans="10:16" ht="21" customHeight="1" x14ac:dyDescent="0.15">
      <c r="J289" s="44"/>
      <c r="K289" s="45"/>
      <c r="P289" s="14"/>
    </row>
    <row r="290" spans="10:16" ht="21" customHeight="1" x14ac:dyDescent="0.15">
      <c r="J290" s="44"/>
      <c r="K290" s="45"/>
      <c r="P290" s="14"/>
    </row>
    <row r="291" spans="10:16" ht="21" customHeight="1" x14ac:dyDescent="0.15">
      <c r="J291" s="44"/>
      <c r="K291" s="45"/>
      <c r="P291" s="14"/>
    </row>
    <row r="292" spans="10:16" ht="21" customHeight="1" x14ac:dyDescent="0.15">
      <c r="J292" s="44"/>
      <c r="K292" s="45"/>
      <c r="P292" s="14"/>
    </row>
    <row r="293" spans="10:16" ht="21" customHeight="1" x14ac:dyDescent="0.15">
      <c r="J293" s="44"/>
      <c r="K293" s="45"/>
      <c r="P293" s="14"/>
    </row>
    <row r="294" spans="10:16" ht="21" customHeight="1" x14ac:dyDescent="0.15">
      <c r="J294" s="44"/>
      <c r="K294" s="45"/>
      <c r="P294" s="14"/>
    </row>
    <row r="295" spans="10:16" ht="21" customHeight="1" x14ac:dyDescent="0.15">
      <c r="J295" s="44"/>
      <c r="K295" s="45"/>
      <c r="P295" s="14"/>
    </row>
    <row r="296" spans="10:16" ht="21" customHeight="1" x14ac:dyDescent="0.15">
      <c r="J296" s="44"/>
      <c r="K296" s="45"/>
      <c r="P296" s="14"/>
    </row>
    <row r="297" spans="10:16" ht="21" customHeight="1" x14ac:dyDescent="0.15">
      <c r="J297" s="44"/>
      <c r="K297" s="45"/>
      <c r="P297" s="14"/>
    </row>
    <row r="298" spans="10:16" ht="21" customHeight="1" x14ac:dyDescent="0.15">
      <c r="J298" s="44"/>
      <c r="K298" s="45"/>
      <c r="P298" s="14"/>
    </row>
    <row r="299" spans="10:16" ht="21" customHeight="1" x14ac:dyDescent="0.15">
      <c r="J299" s="44"/>
      <c r="K299" s="45"/>
      <c r="P299" s="14"/>
    </row>
    <row r="300" spans="10:16" ht="21" customHeight="1" x14ac:dyDescent="0.15">
      <c r="J300" s="44"/>
      <c r="K300" s="45"/>
      <c r="P300" s="14"/>
    </row>
    <row r="301" spans="10:16" ht="21" customHeight="1" x14ac:dyDescent="0.15">
      <c r="J301" s="44"/>
      <c r="K301" s="45"/>
      <c r="P301" s="14"/>
    </row>
    <row r="302" spans="10:16" ht="21" customHeight="1" x14ac:dyDescent="0.15">
      <c r="J302" s="44"/>
      <c r="K302" s="45"/>
      <c r="P302" s="14"/>
    </row>
    <row r="303" spans="10:16" ht="21" customHeight="1" x14ac:dyDescent="0.15">
      <c r="J303" s="44"/>
      <c r="K303" s="45"/>
      <c r="P303" s="14"/>
    </row>
    <row r="304" spans="10:16" ht="21" customHeight="1" x14ac:dyDescent="0.15">
      <c r="J304" s="44"/>
      <c r="K304" s="45"/>
      <c r="P304" s="14"/>
    </row>
    <row r="305" spans="10:16" ht="21" customHeight="1" x14ac:dyDescent="0.15">
      <c r="J305" s="44"/>
      <c r="K305" s="45"/>
      <c r="P305" s="14"/>
    </row>
    <row r="306" spans="10:16" ht="21" customHeight="1" x14ac:dyDescent="0.15">
      <c r="J306" s="44"/>
      <c r="K306" s="45"/>
      <c r="P306" s="14"/>
    </row>
    <row r="307" spans="10:16" ht="21" customHeight="1" x14ac:dyDescent="0.15">
      <c r="J307" s="44"/>
      <c r="K307" s="45"/>
      <c r="P307" s="14"/>
    </row>
    <row r="308" spans="10:16" ht="21" customHeight="1" x14ac:dyDescent="0.15">
      <c r="J308" s="44"/>
      <c r="K308" s="45"/>
      <c r="P308" s="14"/>
    </row>
    <row r="309" spans="10:16" ht="21" customHeight="1" x14ac:dyDescent="0.15">
      <c r="J309" s="44"/>
      <c r="K309" s="45"/>
      <c r="P309" s="14"/>
    </row>
    <row r="310" spans="10:16" ht="21" customHeight="1" x14ac:dyDescent="0.15">
      <c r="J310" s="44"/>
      <c r="K310" s="45"/>
      <c r="P310" s="14"/>
    </row>
    <row r="311" spans="10:16" ht="21" customHeight="1" x14ac:dyDescent="0.15">
      <c r="J311" s="44"/>
      <c r="K311" s="45"/>
      <c r="P311" s="14"/>
    </row>
    <row r="312" spans="10:16" ht="21" customHeight="1" x14ac:dyDescent="0.15">
      <c r="J312" s="44"/>
      <c r="K312" s="45"/>
      <c r="P312" s="14"/>
    </row>
    <row r="313" spans="10:16" ht="21" customHeight="1" x14ac:dyDescent="0.15">
      <c r="J313" s="44"/>
      <c r="K313" s="45"/>
      <c r="P313" s="14"/>
    </row>
    <row r="314" spans="10:16" ht="21" customHeight="1" x14ac:dyDescent="0.15">
      <c r="J314" s="44"/>
      <c r="K314" s="45"/>
      <c r="P314" s="14"/>
    </row>
    <row r="315" spans="10:16" ht="21" customHeight="1" x14ac:dyDescent="0.15">
      <c r="J315" s="44"/>
      <c r="K315" s="45"/>
      <c r="P315" s="14"/>
    </row>
    <row r="316" spans="10:16" ht="21" customHeight="1" x14ac:dyDescent="0.15">
      <c r="J316" s="44"/>
      <c r="K316" s="45"/>
      <c r="P316" s="14"/>
    </row>
    <row r="317" spans="10:16" ht="21" customHeight="1" x14ac:dyDescent="0.15">
      <c r="J317" s="44"/>
      <c r="K317" s="45"/>
      <c r="P317" s="14"/>
    </row>
    <row r="318" spans="10:16" ht="21" customHeight="1" x14ac:dyDescent="0.15">
      <c r="J318" s="44"/>
      <c r="K318" s="45"/>
      <c r="P318" s="14"/>
    </row>
    <row r="319" spans="10:16" ht="21" customHeight="1" x14ac:dyDescent="0.15">
      <c r="J319" s="44"/>
      <c r="K319" s="45"/>
      <c r="P319" s="14"/>
    </row>
    <row r="320" spans="10:16" ht="21" customHeight="1" x14ac:dyDescent="0.15">
      <c r="J320" s="44"/>
      <c r="K320" s="45"/>
      <c r="P320" s="14"/>
    </row>
    <row r="321" spans="10:16" ht="21" customHeight="1" x14ac:dyDescent="0.15">
      <c r="J321" s="44"/>
      <c r="K321" s="45"/>
      <c r="P321" s="14"/>
    </row>
    <row r="322" spans="10:16" ht="21" customHeight="1" x14ac:dyDescent="0.15">
      <c r="J322" s="44"/>
      <c r="K322" s="45"/>
      <c r="P322" s="14"/>
    </row>
    <row r="323" spans="10:16" ht="21" customHeight="1" x14ac:dyDescent="0.15">
      <c r="J323" s="44"/>
      <c r="K323" s="45"/>
      <c r="P323" s="14"/>
    </row>
    <row r="324" spans="10:16" ht="21" customHeight="1" x14ac:dyDescent="0.15">
      <c r="J324" s="44"/>
      <c r="K324" s="45"/>
      <c r="P324" s="14"/>
    </row>
    <row r="325" spans="10:16" ht="21" customHeight="1" x14ac:dyDescent="0.15">
      <c r="J325" s="44"/>
      <c r="K325" s="45"/>
      <c r="P325" s="14"/>
    </row>
    <row r="326" spans="10:16" ht="21" customHeight="1" x14ac:dyDescent="0.15">
      <c r="J326" s="44"/>
      <c r="K326" s="45"/>
      <c r="P326" s="14"/>
    </row>
    <row r="327" spans="10:16" ht="21" customHeight="1" x14ac:dyDescent="0.15">
      <c r="J327" s="44"/>
      <c r="K327" s="45"/>
      <c r="P327" s="14"/>
    </row>
    <row r="328" spans="10:16" ht="21" customHeight="1" x14ac:dyDescent="0.15">
      <c r="J328" s="44"/>
      <c r="K328" s="45"/>
      <c r="P328" s="14"/>
    </row>
    <row r="329" spans="10:16" ht="21" customHeight="1" x14ac:dyDescent="0.15">
      <c r="J329" s="44"/>
      <c r="K329" s="45"/>
      <c r="P329" s="14"/>
    </row>
    <row r="330" spans="10:16" ht="21" customHeight="1" x14ac:dyDescent="0.15">
      <c r="J330" s="44"/>
      <c r="K330" s="45"/>
      <c r="P330" s="14"/>
    </row>
    <row r="331" spans="10:16" ht="21" customHeight="1" x14ac:dyDescent="0.15">
      <c r="J331" s="44"/>
      <c r="K331" s="45"/>
      <c r="P331" s="14"/>
    </row>
    <row r="332" spans="10:16" ht="21" customHeight="1" x14ac:dyDescent="0.15">
      <c r="J332" s="44"/>
      <c r="K332" s="45"/>
      <c r="P332" s="14"/>
    </row>
    <row r="333" spans="10:16" ht="21" customHeight="1" x14ac:dyDescent="0.15">
      <c r="J333" s="44"/>
      <c r="K333" s="45"/>
      <c r="P333" s="14"/>
    </row>
    <row r="334" spans="10:16" ht="21" customHeight="1" x14ac:dyDescent="0.15">
      <c r="J334" s="44"/>
      <c r="K334" s="45"/>
      <c r="P334" s="14"/>
    </row>
    <row r="335" spans="10:16" ht="21" customHeight="1" x14ac:dyDescent="0.15">
      <c r="J335" s="44"/>
      <c r="K335" s="45"/>
      <c r="P335" s="14"/>
    </row>
    <row r="336" spans="10:16" ht="21" customHeight="1" x14ac:dyDescent="0.15">
      <c r="J336" s="44"/>
      <c r="K336" s="45"/>
      <c r="P336" s="14"/>
    </row>
    <row r="337" spans="10:16" ht="21" customHeight="1" x14ac:dyDescent="0.15">
      <c r="J337" s="44"/>
      <c r="K337" s="45"/>
      <c r="P337" s="14"/>
    </row>
    <row r="338" spans="10:16" ht="21" customHeight="1" x14ac:dyDescent="0.15">
      <c r="J338" s="44"/>
      <c r="K338" s="45"/>
      <c r="P338" s="14"/>
    </row>
    <row r="339" spans="10:16" ht="21" customHeight="1" x14ac:dyDescent="0.15">
      <c r="J339" s="44"/>
      <c r="K339" s="45"/>
      <c r="P339" s="14"/>
    </row>
    <row r="340" spans="10:16" ht="21" customHeight="1" x14ac:dyDescent="0.15">
      <c r="J340" s="44"/>
      <c r="K340" s="45"/>
      <c r="P340" s="14"/>
    </row>
    <row r="341" spans="10:16" ht="21" customHeight="1" x14ac:dyDescent="0.15">
      <c r="J341" s="44"/>
      <c r="K341" s="45"/>
      <c r="P341" s="14"/>
    </row>
    <row r="342" spans="10:16" ht="21" customHeight="1" x14ac:dyDescent="0.15">
      <c r="J342" s="44"/>
      <c r="K342" s="45"/>
      <c r="P342" s="14"/>
    </row>
    <row r="343" spans="10:16" ht="21" customHeight="1" x14ac:dyDescent="0.15">
      <c r="J343" s="44"/>
      <c r="K343" s="45"/>
      <c r="P343" s="14"/>
    </row>
    <row r="344" spans="10:16" ht="21" customHeight="1" x14ac:dyDescent="0.15">
      <c r="J344" s="44"/>
      <c r="K344" s="45"/>
      <c r="P344" s="14"/>
    </row>
    <row r="345" spans="10:16" ht="21" customHeight="1" x14ac:dyDescent="0.15">
      <c r="J345" s="44"/>
      <c r="K345" s="45"/>
      <c r="P345" s="14"/>
    </row>
    <row r="346" spans="10:16" ht="21" customHeight="1" x14ac:dyDescent="0.15">
      <c r="J346" s="44"/>
      <c r="K346" s="45"/>
      <c r="P346" s="14"/>
    </row>
    <row r="347" spans="10:16" ht="21" customHeight="1" x14ac:dyDescent="0.15">
      <c r="J347" s="44"/>
      <c r="K347" s="45"/>
      <c r="P347" s="14"/>
    </row>
    <row r="348" spans="10:16" ht="21" customHeight="1" x14ac:dyDescent="0.15">
      <c r="J348" s="44"/>
      <c r="K348" s="45"/>
      <c r="P348" s="14"/>
    </row>
    <row r="349" spans="10:16" ht="21" customHeight="1" x14ac:dyDescent="0.15">
      <c r="J349" s="44"/>
      <c r="K349" s="45"/>
      <c r="P349" s="14"/>
    </row>
    <row r="350" spans="10:16" ht="21" customHeight="1" x14ac:dyDescent="0.15">
      <c r="J350" s="44"/>
      <c r="K350" s="45"/>
      <c r="P350" s="14"/>
    </row>
    <row r="351" spans="10:16" ht="21" customHeight="1" x14ac:dyDescent="0.15">
      <c r="J351" s="44"/>
      <c r="K351" s="45"/>
      <c r="P351" s="14"/>
    </row>
    <row r="352" spans="10:16" ht="21" customHeight="1" x14ac:dyDescent="0.15">
      <c r="J352" s="44"/>
      <c r="K352" s="45"/>
      <c r="P352" s="14"/>
    </row>
    <row r="353" spans="10:16" ht="21" customHeight="1" x14ac:dyDescent="0.15">
      <c r="J353" s="44"/>
      <c r="K353" s="45"/>
      <c r="P353" s="14"/>
    </row>
    <row r="354" spans="10:16" ht="21" customHeight="1" x14ac:dyDescent="0.15">
      <c r="J354" s="44"/>
      <c r="K354" s="45"/>
      <c r="P354" s="14"/>
    </row>
    <row r="355" spans="10:16" ht="21" customHeight="1" x14ac:dyDescent="0.15">
      <c r="J355" s="44"/>
      <c r="K355" s="45"/>
      <c r="P355" s="14"/>
    </row>
    <row r="356" spans="10:16" ht="21" customHeight="1" x14ac:dyDescent="0.15">
      <c r="J356" s="44"/>
      <c r="K356" s="45"/>
      <c r="P356" s="14"/>
    </row>
    <row r="357" spans="10:16" ht="21" customHeight="1" x14ac:dyDescent="0.15">
      <c r="J357" s="44"/>
      <c r="K357" s="45"/>
      <c r="P357" s="14"/>
    </row>
    <row r="358" spans="10:16" ht="21" customHeight="1" x14ac:dyDescent="0.15">
      <c r="J358" s="44"/>
      <c r="K358" s="45"/>
      <c r="P358" s="14"/>
    </row>
    <row r="359" spans="10:16" ht="21" customHeight="1" x14ac:dyDescent="0.15">
      <c r="J359" s="44"/>
      <c r="K359" s="45"/>
      <c r="P359" s="14"/>
    </row>
    <row r="360" spans="10:16" ht="21" customHeight="1" x14ac:dyDescent="0.15">
      <c r="J360" s="44"/>
      <c r="K360" s="45"/>
      <c r="P360" s="14"/>
    </row>
    <row r="361" spans="10:16" ht="21" customHeight="1" x14ac:dyDescent="0.15">
      <c r="J361" s="44"/>
      <c r="K361" s="45"/>
      <c r="P361" s="14"/>
    </row>
    <row r="362" spans="10:16" ht="21" customHeight="1" x14ac:dyDescent="0.15">
      <c r="J362" s="44"/>
      <c r="K362" s="45"/>
      <c r="P362" s="14"/>
    </row>
    <row r="363" spans="10:16" ht="21" customHeight="1" x14ac:dyDescent="0.15">
      <c r="J363" s="44"/>
      <c r="K363" s="45"/>
      <c r="P363" s="14"/>
    </row>
    <row r="364" spans="10:16" ht="21" customHeight="1" x14ac:dyDescent="0.15">
      <c r="J364" s="44"/>
      <c r="K364" s="45"/>
      <c r="P364" s="14"/>
    </row>
    <row r="365" spans="10:16" ht="21" customHeight="1" x14ac:dyDescent="0.15">
      <c r="J365" s="44"/>
      <c r="K365" s="45"/>
      <c r="P365" s="14"/>
    </row>
    <row r="366" spans="10:16" ht="21" customHeight="1" x14ac:dyDescent="0.15">
      <c r="J366" s="44"/>
      <c r="K366" s="45"/>
      <c r="P366" s="14"/>
    </row>
    <row r="367" spans="10:16" ht="21" customHeight="1" x14ac:dyDescent="0.15">
      <c r="J367" s="44"/>
      <c r="K367" s="45"/>
      <c r="P367" s="14"/>
    </row>
    <row r="368" spans="10:16" ht="21" customHeight="1" x14ac:dyDescent="0.15">
      <c r="J368" s="44"/>
      <c r="K368" s="45"/>
      <c r="P368" s="14"/>
    </row>
    <row r="369" spans="10:16" ht="21" customHeight="1" x14ac:dyDescent="0.15">
      <c r="J369" s="44"/>
      <c r="K369" s="45"/>
      <c r="P369" s="14"/>
    </row>
    <row r="370" spans="10:16" ht="21" customHeight="1" x14ac:dyDescent="0.15">
      <c r="J370" s="44"/>
      <c r="K370" s="45"/>
      <c r="P370" s="14"/>
    </row>
    <row r="371" spans="10:16" ht="21" customHeight="1" x14ac:dyDescent="0.15">
      <c r="J371" s="44"/>
      <c r="K371" s="45"/>
      <c r="P371" s="14"/>
    </row>
    <row r="372" spans="10:16" ht="21" customHeight="1" x14ac:dyDescent="0.15">
      <c r="J372" s="44"/>
      <c r="K372" s="45"/>
      <c r="P372" s="14"/>
    </row>
    <row r="373" spans="10:16" ht="21" customHeight="1" x14ac:dyDescent="0.15">
      <c r="J373" s="44"/>
      <c r="K373" s="45"/>
      <c r="P373" s="14"/>
    </row>
    <row r="374" spans="10:16" ht="21" customHeight="1" x14ac:dyDescent="0.15">
      <c r="J374" s="44"/>
      <c r="K374" s="45"/>
      <c r="P374" s="14"/>
    </row>
    <row r="375" spans="10:16" ht="21" customHeight="1" x14ac:dyDescent="0.15">
      <c r="J375" s="44"/>
      <c r="K375" s="45"/>
      <c r="P375" s="14"/>
    </row>
    <row r="376" spans="10:16" ht="21" customHeight="1" x14ac:dyDescent="0.15">
      <c r="J376" s="44"/>
      <c r="K376" s="45"/>
      <c r="P376" s="14"/>
    </row>
    <row r="377" spans="10:16" ht="21" customHeight="1" x14ac:dyDescent="0.15">
      <c r="J377" s="44"/>
      <c r="K377" s="45"/>
      <c r="P377" s="14"/>
    </row>
    <row r="378" spans="10:16" ht="21" customHeight="1" x14ac:dyDescent="0.15">
      <c r="J378" s="44"/>
      <c r="K378" s="45"/>
      <c r="P378" s="14"/>
    </row>
    <row r="379" spans="10:16" ht="21" customHeight="1" x14ac:dyDescent="0.15">
      <c r="J379" s="44"/>
      <c r="K379" s="45"/>
      <c r="P379" s="14"/>
    </row>
    <row r="380" spans="10:16" ht="21" customHeight="1" x14ac:dyDescent="0.15">
      <c r="J380" s="44"/>
      <c r="K380" s="45"/>
      <c r="P380" s="14"/>
    </row>
    <row r="381" spans="10:16" ht="21" customHeight="1" x14ac:dyDescent="0.15">
      <c r="J381" s="44"/>
      <c r="K381" s="45"/>
      <c r="P381" s="14"/>
    </row>
    <row r="382" spans="10:16" ht="21" customHeight="1" x14ac:dyDescent="0.15">
      <c r="J382" s="44"/>
      <c r="K382" s="45"/>
      <c r="P382" s="14"/>
    </row>
    <row r="383" spans="10:16" ht="21" customHeight="1" x14ac:dyDescent="0.15">
      <c r="J383" s="44"/>
      <c r="K383" s="45"/>
      <c r="P383" s="14"/>
    </row>
    <row r="384" spans="10:16" ht="21" customHeight="1" x14ac:dyDescent="0.15">
      <c r="J384" s="44"/>
      <c r="K384" s="45"/>
      <c r="P384" s="14"/>
    </row>
    <row r="385" spans="10:16" ht="21" customHeight="1" x14ac:dyDescent="0.15">
      <c r="J385" s="44"/>
      <c r="K385" s="45"/>
      <c r="P385" s="14"/>
    </row>
    <row r="386" spans="10:16" ht="21" customHeight="1" x14ac:dyDescent="0.15">
      <c r="J386" s="44"/>
      <c r="K386" s="45"/>
      <c r="P386" s="14"/>
    </row>
    <row r="387" spans="10:16" ht="21" customHeight="1" x14ac:dyDescent="0.15">
      <c r="J387" s="44"/>
      <c r="K387" s="45"/>
      <c r="P387" s="14"/>
    </row>
    <row r="388" spans="10:16" ht="21" customHeight="1" x14ac:dyDescent="0.15">
      <c r="J388" s="44"/>
      <c r="K388" s="45"/>
      <c r="P388" s="14"/>
    </row>
    <row r="389" spans="10:16" ht="21" customHeight="1" x14ac:dyDescent="0.15">
      <c r="J389" s="44"/>
      <c r="K389" s="45"/>
      <c r="P389" s="14"/>
    </row>
    <row r="390" spans="10:16" ht="21" customHeight="1" x14ac:dyDescent="0.15">
      <c r="J390" s="44"/>
      <c r="K390" s="45"/>
      <c r="P390" s="14"/>
    </row>
    <row r="391" spans="10:16" ht="21" customHeight="1" x14ac:dyDescent="0.15">
      <c r="J391" s="44"/>
      <c r="K391" s="45"/>
      <c r="P391" s="14"/>
    </row>
    <row r="392" spans="10:16" ht="21" customHeight="1" x14ac:dyDescent="0.15">
      <c r="J392" s="44"/>
      <c r="K392" s="45"/>
      <c r="P392" s="14"/>
    </row>
    <row r="393" spans="10:16" ht="21" customHeight="1" x14ac:dyDescent="0.15">
      <c r="J393" s="44"/>
      <c r="K393" s="45"/>
      <c r="P393" s="14"/>
    </row>
    <row r="394" spans="10:16" ht="21" customHeight="1" x14ac:dyDescent="0.15">
      <c r="J394" s="44"/>
      <c r="K394" s="45"/>
      <c r="P394" s="14"/>
    </row>
    <row r="395" spans="10:16" ht="21" customHeight="1" x14ac:dyDescent="0.15">
      <c r="J395" s="44"/>
      <c r="K395" s="45"/>
      <c r="P395" s="14"/>
    </row>
    <row r="396" spans="10:16" ht="21" customHeight="1" x14ac:dyDescent="0.15">
      <c r="J396" s="44"/>
      <c r="K396" s="45"/>
      <c r="P396" s="14"/>
    </row>
    <row r="397" spans="10:16" ht="21" customHeight="1" x14ac:dyDescent="0.15">
      <c r="J397" s="44"/>
      <c r="K397" s="45"/>
      <c r="P397" s="14"/>
    </row>
    <row r="398" spans="10:16" ht="21" customHeight="1" x14ac:dyDescent="0.15">
      <c r="J398" s="44"/>
      <c r="K398" s="45"/>
      <c r="P398" s="14"/>
    </row>
    <row r="399" spans="10:16" ht="21" customHeight="1" x14ac:dyDescent="0.15">
      <c r="J399" s="44"/>
      <c r="K399" s="45"/>
      <c r="P399" s="14"/>
    </row>
    <row r="400" spans="10:16" ht="21" customHeight="1" x14ac:dyDescent="0.15">
      <c r="J400" s="44"/>
      <c r="K400" s="45"/>
      <c r="P400" s="14"/>
    </row>
    <row r="401" spans="10:16" ht="21" customHeight="1" x14ac:dyDescent="0.15">
      <c r="J401" s="44"/>
      <c r="K401" s="45"/>
      <c r="P401" s="14"/>
    </row>
    <row r="402" spans="10:16" ht="21" customHeight="1" x14ac:dyDescent="0.15">
      <c r="J402" s="44"/>
      <c r="K402" s="45"/>
      <c r="P402" s="14"/>
    </row>
    <row r="403" spans="10:16" ht="21" customHeight="1" x14ac:dyDescent="0.15">
      <c r="J403" s="44"/>
      <c r="K403" s="45"/>
      <c r="P403" s="14"/>
    </row>
    <row r="404" spans="10:16" ht="21" customHeight="1" x14ac:dyDescent="0.15">
      <c r="J404" s="44"/>
      <c r="K404" s="45"/>
      <c r="P404" s="14"/>
    </row>
    <row r="405" spans="10:16" ht="21" customHeight="1" x14ac:dyDescent="0.15">
      <c r="J405" s="44"/>
      <c r="K405" s="45"/>
      <c r="P405" s="14"/>
    </row>
    <row r="406" spans="10:16" ht="21" customHeight="1" x14ac:dyDescent="0.15">
      <c r="J406" s="44"/>
      <c r="K406" s="45"/>
      <c r="P406" s="14"/>
    </row>
    <row r="407" spans="10:16" ht="21" customHeight="1" x14ac:dyDescent="0.15">
      <c r="J407" s="44"/>
      <c r="K407" s="45"/>
      <c r="P407" s="14"/>
    </row>
    <row r="408" spans="10:16" ht="21" customHeight="1" x14ac:dyDescent="0.15">
      <c r="J408" s="44"/>
      <c r="K408" s="45"/>
      <c r="P408" s="14"/>
    </row>
    <row r="409" spans="10:16" ht="21" customHeight="1" x14ac:dyDescent="0.15">
      <c r="J409" s="44"/>
      <c r="K409" s="45"/>
      <c r="P409" s="14"/>
    </row>
    <row r="410" spans="10:16" ht="21" customHeight="1" x14ac:dyDescent="0.15">
      <c r="J410" s="44"/>
      <c r="K410" s="45"/>
      <c r="P410" s="14"/>
    </row>
    <row r="411" spans="10:16" ht="21" customHeight="1" x14ac:dyDescent="0.15">
      <c r="J411" s="44"/>
      <c r="K411" s="45"/>
      <c r="P411" s="14"/>
    </row>
    <row r="412" spans="10:16" ht="21" customHeight="1" x14ac:dyDescent="0.15">
      <c r="J412" s="44"/>
      <c r="K412" s="45"/>
      <c r="P412" s="14"/>
    </row>
    <row r="413" spans="10:16" ht="21" customHeight="1" x14ac:dyDescent="0.15">
      <c r="J413" s="44"/>
      <c r="K413" s="45"/>
      <c r="P413" s="14"/>
    </row>
    <row r="414" spans="10:16" ht="21" customHeight="1" x14ac:dyDescent="0.15">
      <c r="J414" s="44"/>
      <c r="K414" s="45"/>
      <c r="P414" s="14"/>
    </row>
    <row r="415" spans="10:16" ht="21" customHeight="1" x14ac:dyDescent="0.15">
      <c r="J415" s="44"/>
      <c r="K415" s="45"/>
      <c r="P415" s="14"/>
    </row>
    <row r="416" spans="10:16" ht="21" customHeight="1" x14ac:dyDescent="0.15">
      <c r="J416" s="44"/>
      <c r="K416" s="45"/>
      <c r="P416" s="14"/>
    </row>
    <row r="417" spans="10:16" ht="21" customHeight="1" x14ac:dyDescent="0.15">
      <c r="J417" s="44"/>
      <c r="K417" s="45"/>
      <c r="P417" s="14"/>
    </row>
    <row r="418" spans="10:16" ht="21" customHeight="1" x14ac:dyDescent="0.15">
      <c r="J418" s="44"/>
      <c r="K418" s="45"/>
      <c r="P418" s="14"/>
    </row>
    <row r="419" spans="10:16" ht="21" customHeight="1" x14ac:dyDescent="0.15">
      <c r="J419" s="44"/>
      <c r="K419" s="45"/>
      <c r="P419" s="14"/>
    </row>
    <row r="420" spans="10:16" ht="21" customHeight="1" x14ac:dyDescent="0.15">
      <c r="J420" s="44"/>
      <c r="K420" s="45"/>
      <c r="P420" s="14"/>
    </row>
    <row r="421" spans="10:16" ht="21" customHeight="1" x14ac:dyDescent="0.15">
      <c r="J421" s="44"/>
      <c r="K421" s="45"/>
      <c r="P421" s="14"/>
    </row>
    <row r="422" spans="10:16" ht="21" customHeight="1" x14ac:dyDescent="0.15">
      <c r="J422" s="44"/>
      <c r="K422" s="45"/>
      <c r="P422" s="14"/>
    </row>
    <row r="423" spans="10:16" ht="21" customHeight="1" x14ac:dyDescent="0.15">
      <c r="J423" s="44"/>
      <c r="K423" s="45"/>
      <c r="P423" s="14"/>
    </row>
    <row r="424" spans="10:16" ht="21" customHeight="1" x14ac:dyDescent="0.15">
      <c r="J424" s="44"/>
      <c r="K424" s="45"/>
      <c r="P424" s="14"/>
    </row>
    <row r="425" spans="10:16" ht="21" customHeight="1" x14ac:dyDescent="0.15">
      <c r="J425" s="44"/>
      <c r="K425" s="45"/>
      <c r="P425" s="14"/>
    </row>
    <row r="426" spans="10:16" ht="21" customHeight="1" x14ac:dyDescent="0.15">
      <c r="J426" s="44"/>
      <c r="K426" s="45"/>
      <c r="P426" s="14"/>
    </row>
    <row r="427" spans="10:16" ht="21" customHeight="1" x14ac:dyDescent="0.15">
      <c r="J427" s="44"/>
      <c r="K427" s="45"/>
      <c r="P427" s="14"/>
    </row>
    <row r="428" spans="10:16" ht="21" customHeight="1" x14ac:dyDescent="0.15">
      <c r="J428" s="44"/>
      <c r="K428" s="45"/>
      <c r="P428" s="14"/>
    </row>
    <row r="429" spans="10:16" ht="21" customHeight="1" x14ac:dyDescent="0.15">
      <c r="J429" s="44"/>
      <c r="K429" s="45"/>
      <c r="P429" s="14"/>
    </row>
    <row r="430" spans="10:16" ht="21" customHeight="1" x14ac:dyDescent="0.15">
      <c r="J430" s="44"/>
      <c r="K430" s="45"/>
      <c r="P430" s="14"/>
    </row>
    <row r="431" spans="10:16" ht="21" customHeight="1" x14ac:dyDescent="0.15">
      <c r="J431" s="44"/>
      <c r="K431" s="45"/>
      <c r="P431" s="14"/>
    </row>
    <row r="432" spans="10:16" ht="21" customHeight="1" x14ac:dyDescent="0.15">
      <c r="J432" s="44"/>
      <c r="K432" s="45"/>
      <c r="P432" s="14"/>
    </row>
    <row r="433" spans="10:16" ht="21" customHeight="1" x14ac:dyDescent="0.15">
      <c r="J433" s="44"/>
      <c r="K433" s="45"/>
      <c r="P433" s="14"/>
    </row>
    <row r="434" spans="10:16" ht="21" customHeight="1" x14ac:dyDescent="0.15">
      <c r="J434" s="44"/>
      <c r="K434" s="45"/>
      <c r="P434" s="14"/>
    </row>
    <row r="435" spans="10:16" ht="21" customHeight="1" x14ac:dyDescent="0.15">
      <c r="J435" s="44"/>
      <c r="K435" s="45"/>
      <c r="P435" s="14"/>
    </row>
    <row r="436" spans="10:16" ht="21" customHeight="1" x14ac:dyDescent="0.15">
      <c r="J436" s="44"/>
      <c r="K436" s="45"/>
      <c r="P436" s="14"/>
    </row>
    <row r="437" spans="10:16" ht="21" customHeight="1" x14ac:dyDescent="0.15">
      <c r="J437" s="44"/>
      <c r="K437" s="45"/>
      <c r="P437" s="14"/>
    </row>
    <row r="438" spans="10:16" ht="21" customHeight="1" x14ac:dyDescent="0.15">
      <c r="J438" s="44"/>
      <c r="K438" s="45"/>
      <c r="P438" s="14"/>
    </row>
    <row r="439" spans="10:16" ht="21" customHeight="1" x14ac:dyDescent="0.15">
      <c r="J439" s="44"/>
      <c r="K439" s="45"/>
      <c r="P439" s="14"/>
    </row>
    <row r="440" spans="10:16" ht="21" customHeight="1" x14ac:dyDescent="0.15">
      <c r="J440" s="44"/>
      <c r="K440" s="45"/>
      <c r="P440" s="14"/>
    </row>
    <row r="441" spans="10:16" ht="21" customHeight="1" x14ac:dyDescent="0.15">
      <c r="J441" s="44"/>
      <c r="K441" s="45"/>
      <c r="P441" s="14"/>
    </row>
    <row r="442" spans="10:16" ht="21" customHeight="1" x14ac:dyDescent="0.15">
      <c r="J442" s="44"/>
      <c r="K442" s="45"/>
      <c r="P442" s="14"/>
    </row>
    <row r="443" spans="10:16" ht="21" customHeight="1" x14ac:dyDescent="0.15">
      <c r="J443" s="44"/>
      <c r="K443" s="45"/>
      <c r="P443" s="14"/>
    </row>
    <row r="444" spans="10:16" ht="21" customHeight="1" x14ac:dyDescent="0.15">
      <c r="J444" s="44"/>
      <c r="K444" s="45"/>
      <c r="P444" s="14"/>
    </row>
    <row r="445" spans="10:16" ht="21" customHeight="1" x14ac:dyDescent="0.15">
      <c r="J445" s="44"/>
      <c r="K445" s="45"/>
      <c r="P445" s="14"/>
    </row>
    <row r="446" spans="10:16" ht="21" customHeight="1" x14ac:dyDescent="0.15">
      <c r="J446" s="44"/>
      <c r="K446" s="45"/>
      <c r="P446" s="14"/>
    </row>
    <row r="447" spans="10:16" ht="21" customHeight="1" x14ac:dyDescent="0.15">
      <c r="J447" s="44"/>
      <c r="K447" s="45"/>
      <c r="P447" s="14"/>
    </row>
    <row r="448" spans="10:16" ht="21" customHeight="1" x14ac:dyDescent="0.15">
      <c r="J448" s="44"/>
      <c r="K448" s="45"/>
      <c r="P448" s="14"/>
    </row>
    <row r="449" spans="10:16" ht="21" customHeight="1" x14ac:dyDescent="0.15">
      <c r="J449" s="44"/>
      <c r="K449" s="45"/>
      <c r="P449" s="14"/>
    </row>
    <row r="450" spans="10:16" ht="21" customHeight="1" x14ac:dyDescent="0.15">
      <c r="J450" s="44"/>
      <c r="K450" s="45"/>
      <c r="P450" s="14"/>
    </row>
    <row r="451" spans="10:16" ht="21" customHeight="1" x14ac:dyDescent="0.15">
      <c r="J451" s="44"/>
      <c r="K451" s="45"/>
      <c r="P451" s="14"/>
    </row>
    <row r="452" spans="10:16" ht="21" customHeight="1" x14ac:dyDescent="0.15">
      <c r="J452" s="44"/>
      <c r="K452" s="45"/>
      <c r="P452" s="14"/>
    </row>
    <row r="453" spans="10:16" ht="21" customHeight="1" x14ac:dyDescent="0.15">
      <c r="J453" s="44"/>
      <c r="K453" s="45"/>
      <c r="P453" s="14"/>
    </row>
    <row r="454" spans="10:16" ht="21" customHeight="1" x14ac:dyDescent="0.15">
      <c r="J454" s="44"/>
      <c r="K454" s="45"/>
      <c r="P454" s="14"/>
    </row>
    <row r="455" spans="10:16" ht="21" customHeight="1" x14ac:dyDescent="0.15">
      <c r="J455" s="44"/>
      <c r="K455" s="45"/>
      <c r="P455" s="14"/>
    </row>
    <row r="456" spans="10:16" ht="21" customHeight="1" x14ac:dyDescent="0.15">
      <c r="J456" s="44"/>
      <c r="K456" s="45"/>
      <c r="P456" s="14"/>
    </row>
    <row r="457" spans="10:16" ht="21" customHeight="1" x14ac:dyDescent="0.15">
      <c r="J457" s="44"/>
      <c r="K457" s="45"/>
      <c r="P457" s="14"/>
    </row>
    <row r="458" spans="10:16" ht="21" customHeight="1" x14ac:dyDescent="0.15">
      <c r="J458" s="44"/>
      <c r="K458" s="45"/>
      <c r="P458" s="14"/>
    </row>
    <row r="459" spans="10:16" ht="21" customHeight="1" x14ac:dyDescent="0.15">
      <c r="J459" s="44"/>
      <c r="K459" s="45"/>
      <c r="P459" s="14"/>
    </row>
    <row r="460" spans="10:16" ht="21" customHeight="1" x14ac:dyDescent="0.15">
      <c r="J460" s="44"/>
      <c r="K460" s="45"/>
      <c r="P460" s="14"/>
    </row>
    <row r="461" spans="10:16" ht="21" customHeight="1" x14ac:dyDescent="0.15">
      <c r="J461" s="44"/>
      <c r="K461" s="45"/>
      <c r="P461" s="14"/>
    </row>
    <row r="462" spans="10:16" ht="21" customHeight="1" x14ac:dyDescent="0.15">
      <c r="J462" s="44"/>
      <c r="K462" s="45"/>
      <c r="P462" s="14"/>
    </row>
    <row r="463" spans="10:16" ht="21" customHeight="1" x14ac:dyDescent="0.15">
      <c r="J463" s="44"/>
      <c r="K463" s="45"/>
      <c r="P463" s="14"/>
    </row>
    <row r="464" spans="10:16" ht="21" customHeight="1" x14ac:dyDescent="0.15">
      <c r="J464" s="44"/>
      <c r="K464" s="45"/>
      <c r="P464" s="14"/>
    </row>
    <row r="465" spans="10:16" ht="21" customHeight="1" x14ac:dyDescent="0.15">
      <c r="J465" s="44"/>
      <c r="K465" s="45"/>
      <c r="P465" s="14"/>
    </row>
    <row r="466" spans="10:16" ht="21" customHeight="1" x14ac:dyDescent="0.15">
      <c r="J466" s="44"/>
      <c r="K466" s="45"/>
      <c r="P466" s="14"/>
    </row>
    <row r="467" spans="10:16" ht="21" customHeight="1" x14ac:dyDescent="0.15">
      <c r="J467" s="44"/>
      <c r="K467" s="45"/>
      <c r="P467" s="14"/>
    </row>
    <row r="468" spans="10:16" ht="21" customHeight="1" x14ac:dyDescent="0.15">
      <c r="J468" s="44"/>
      <c r="K468" s="45"/>
      <c r="P468" s="14"/>
    </row>
    <row r="469" spans="10:16" ht="21" customHeight="1" x14ac:dyDescent="0.15">
      <c r="J469" s="44"/>
      <c r="K469" s="45"/>
      <c r="P469" s="14"/>
    </row>
    <row r="470" spans="10:16" ht="21" customHeight="1" x14ac:dyDescent="0.15">
      <c r="J470" s="44"/>
      <c r="K470" s="45"/>
      <c r="P470" s="14"/>
    </row>
    <row r="471" spans="10:16" ht="21" customHeight="1" x14ac:dyDescent="0.15">
      <c r="J471" s="44"/>
      <c r="K471" s="45"/>
      <c r="P471" s="14"/>
    </row>
    <row r="472" spans="10:16" ht="21" customHeight="1" x14ac:dyDescent="0.15">
      <c r="J472" s="44"/>
      <c r="K472" s="45"/>
      <c r="P472" s="14"/>
    </row>
    <row r="473" spans="10:16" ht="21" customHeight="1" x14ac:dyDescent="0.15">
      <c r="J473" s="44"/>
      <c r="K473" s="45"/>
      <c r="P473" s="14"/>
    </row>
    <row r="474" spans="10:16" ht="21" customHeight="1" x14ac:dyDescent="0.15">
      <c r="J474" s="44"/>
      <c r="K474" s="45"/>
      <c r="P474" s="14"/>
    </row>
    <row r="475" spans="10:16" ht="21" customHeight="1" x14ac:dyDescent="0.15">
      <c r="J475" s="44"/>
      <c r="K475" s="45"/>
      <c r="P475" s="14"/>
    </row>
    <row r="476" spans="10:16" ht="21" customHeight="1" x14ac:dyDescent="0.15">
      <c r="J476" s="44"/>
      <c r="K476" s="45"/>
      <c r="P476" s="14"/>
    </row>
    <row r="477" spans="10:16" ht="21" customHeight="1" x14ac:dyDescent="0.15">
      <c r="J477" s="44"/>
      <c r="K477" s="45"/>
      <c r="P477" s="14"/>
    </row>
    <row r="478" spans="10:16" ht="21" customHeight="1" x14ac:dyDescent="0.15">
      <c r="J478" s="44"/>
      <c r="K478" s="45"/>
      <c r="P478" s="14"/>
    </row>
    <row r="479" spans="10:16" ht="21" customHeight="1" x14ac:dyDescent="0.15">
      <c r="J479" s="44"/>
      <c r="K479" s="45"/>
      <c r="P479" s="14"/>
    </row>
    <row r="480" spans="10:16" ht="21" customHeight="1" x14ac:dyDescent="0.15">
      <c r="J480" s="44"/>
      <c r="K480" s="45"/>
      <c r="P480" s="14"/>
    </row>
    <row r="481" spans="10:16" ht="21" customHeight="1" x14ac:dyDescent="0.15">
      <c r="J481" s="44"/>
      <c r="K481" s="45"/>
      <c r="P481" s="14"/>
    </row>
    <row r="482" spans="10:16" ht="21" customHeight="1" x14ac:dyDescent="0.15">
      <c r="J482" s="44"/>
      <c r="K482" s="45"/>
      <c r="P482" s="14"/>
    </row>
    <row r="483" spans="10:16" ht="21" customHeight="1" x14ac:dyDescent="0.15">
      <c r="J483" s="44"/>
      <c r="K483" s="45"/>
      <c r="P483" s="14"/>
    </row>
    <row r="484" spans="10:16" ht="21" customHeight="1" x14ac:dyDescent="0.15">
      <c r="J484" s="44"/>
      <c r="K484" s="45"/>
      <c r="P484" s="14"/>
    </row>
    <row r="485" spans="10:16" ht="21" customHeight="1" x14ac:dyDescent="0.15">
      <c r="J485" s="44"/>
      <c r="K485" s="45"/>
      <c r="P485" s="14"/>
    </row>
    <row r="486" spans="10:16" ht="21" customHeight="1" x14ac:dyDescent="0.15">
      <c r="J486" s="44"/>
      <c r="K486" s="45"/>
      <c r="P486" s="14"/>
    </row>
    <row r="487" spans="10:16" ht="21" customHeight="1" x14ac:dyDescent="0.15">
      <c r="J487" s="44"/>
      <c r="K487" s="45"/>
      <c r="P487" s="14"/>
    </row>
    <row r="488" spans="10:16" ht="21" customHeight="1" x14ac:dyDescent="0.15">
      <c r="J488" s="44"/>
      <c r="K488" s="45"/>
      <c r="P488" s="14"/>
    </row>
    <row r="489" spans="10:16" ht="21" customHeight="1" x14ac:dyDescent="0.15">
      <c r="J489" s="44"/>
      <c r="K489" s="45"/>
      <c r="P489" s="14"/>
    </row>
    <row r="490" spans="10:16" ht="21" customHeight="1" x14ac:dyDescent="0.15">
      <c r="J490" s="44"/>
      <c r="K490" s="45"/>
      <c r="P490" s="14"/>
    </row>
    <row r="491" spans="10:16" ht="21" customHeight="1" x14ac:dyDescent="0.15">
      <c r="J491" s="44"/>
      <c r="K491" s="45"/>
      <c r="P491" s="14"/>
    </row>
    <row r="492" spans="10:16" ht="21" customHeight="1" x14ac:dyDescent="0.15">
      <c r="J492" s="44"/>
      <c r="K492" s="45"/>
      <c r="P492" s="14"/>
    </row>
    <row r="493" spans="10:16" ht="21" customHeight="1" x14ac:dyDescent="0.15">
      <c r="J493" s="44"/>
      <c r="K493" s="45"/>
      <c r="P493" s="14"/>
    </row>
    <row r="494" spans="10:16" ht="21" customHeight="1" x14ac:dyDescent="0.15">
      <c r="J494" s="44"/>
      <c r="K494" s="45"/>
      <c r="P494" s="14"/>
    </row>
    <row r="495" spans="10:16" ht="21" customHeight="1" x14ac:dyDescent="0.15">
      <c r="J495" s="44"/>
      <c r="K495" s="45"/>
      <c r="P495" s="14"/>
    </row>
    <row r="496" spans="10:16" ht="21" customHeight="1" x14ac:dyDescent="0.15">
      <c r="J496" s="44"/>
      <c r="K496" s="45"/>
      <c r="P496" s="14"/>
    </row>
    <row r="497" spans="10:16" ht="21" customHeight="1" x14ac:dyDescent="0.15">
      <c r="J497" s="44"/>
      <c r="K497" s="45"/>
      <c r="P497" s="14"/>
    </row>
    <row r="498" spans="10:16" ht="21" customHeight="1" x14ac:dyDescent="0.15">
      <c r="J498" s="44"/>
      <c r="K498" s="45"/>
      <c r="P498" s="14"/>
    </row>
    <row r="499" spans="10:16" ht="21" customHeight="1" x14ac:dyDescent="0.15">
      <c r="J499" s="44"/>
      <c r="K499" s="45"/>
      <c r="P499" s="14"/>
    </row>
    <row r="500" spans="10:16" ht="21" customHeight="1" x14ac:dyDescent="0.15">
      <c r="J500" s="44"/>
      <c r="K500" s="45"/>
      <c r="P500" s="14"/>
    </row>
    <row r="501" spans="10:16" ht="21" customHeight="1" x14ac:dyDescent="0.15">
      <c r="J501" s="44"/>
      <c r="K501" s="45"/>
      <c r="P501" s="14"/>
    </row>
    <row r="502" spans="10:16" ht="21" customHeight="1" x14ac:dyDescent="0.15">
      <c r="J502" s="44"/>
      <c r="K502" s="45"/>
      <c r="P502" s="14"/>
    </row>
    <row r="503" spans="10:16" ht="21" customHeight="1" x14ac:dyDescent="0.15">
      <c r="J503" s="44"/>
      <c r="K503" s="45"/>
      <c r="P503" s="14"/>
    </row>
    <row r="504" spans="10:16" ht="21" customHeight="1" x14ac:dyDescent="0.15">
      <c r="J504" s="44"/>
      <c r="K504" s="45"/>
      <c r="P504" s="14"/>
    </row>
    <row r="505" spans="10:16" ht="21" customHeight="1" x14ac:dyDescent="0.15">
      <c r="J505" s="44"/>
      <c r="K505" s="45"/>
      <c r="P505" s="14"/>
    </row>
    <row r="506" spans="10:16" ht="21" customHeight="1" x14ac:dyDescent="0.15">
      <c r="J506" s="44"/>
      <c r="K506" s="45"/>
      <c r="P506" s="14"/>
    </row>
    <row r="507" spans="10:16" ht="21" customHeight="1" x14ac:dyDescent="0.15">
      <c r="J507" s="44"/>
      <c r="K507" s="45"/>
      <c r="P507" s="14"/>
    </row>
    <row r="508" spans="10:16" ht="21" customHeight="1" x14ac:dyDescent="0.15">
      <c r="J508" s="44"/>
      <c r="K508" s="45"/>
      <c r="P508" s="14"/>
    </row>
    <row r="509" spans="10:16" ht="21" customHeight="1" x14ac:dyDescent="0.15">
      <c r="J509" s="44"/>
      <c r="K509" s="45"/>
      <c r="P509" s="14"/>
    </row>
    <row r="510" spans="10:16" ht="21" customHeight="1" x14ac:dyDescent="0.15">
      <c r="J510" s="44"/>
      <c r="K510" s="45"/>
      <c r="P510" s="14"/>
    </row>
    <row r="511" spans="10:16" ht="21" customHeight="1" x14ac:dyDescent="0.15">
      <c r="J511" s="44"/>
      <c r="K511" s="45"/>
      <c r="P511" s="14"/>
    </row>
    <row r="512" spans="10:16" ht="21" customHeight="1" x14ac:dyDescent="0.15">
      <c r="J512" s="44"/>
      <c r="K512" s="45"/>
      <c r="P512" s="14"/>
    </row>
    <row r="513" spans="10:16" ht="21" customHeight="1" x14ac:dyDescent="0.15">
      <c r="J513" s="44"/>
      <c r="K513" s="45"/>
      <c r="P513" s="14"/>
    </row>
    <row r="514" spans="10:16" ht="21" customHeight="1" x14ac:dyDescent="0.15">
      <c r="J514" s="44"/>
      <c r="K514" s="45"/>
      <c r="P514" s="14"/>
    </row>
    <row r="515" spans="10:16" ht="21" customHeight="1" x14ac:dyDescent="0.15">
      <c r="J515" s="44"/>
      <c r="K515" s="45"/>
      <c r="P515" s="14"/>
    </row>
    <row r="516" spans="10:16" ht="21" customHeight="1" x14ac:dyDescent="0.15">
      <c r="J516" s="44"/>
      <c r="K516" s="45"/>
      <c r="P516" s="14"/>
    </row>
    <row r="517" spans="10:16" ht="21" customHeight="1" x14ac:dyDescent="0.15">
      <c r="J517" s="44"/>
      <c r="K517" s="45"/>
      <c r="P517" s="14"/>
    </row>
    <row r="518" spans="10:16" ht="21" customHeight="1" x14ac:dyDescent="0.15">
      <c r="J518" s="44"/>
      <c r="K518" s="45"/>
      <c r="P518" s="14"/>
    </row>
    <row r="519" spans="10:16" ht="21" customHeight="1" x14ac:dyDescent="0.15">
      <c r="J519" s="44"/>
      <c r="K519" s="45"/>
      <c r="P519" s="14"/>
    </row>
    <row r="520" spans="10:16" ht="21" customHeight="1" x14ac:dyDescent="0.15">
      <c r="J520" s="44"/>
      <c r="K520" s="45"/>
      <c r="P520" s="14"/>
    </row>
    <row r="521" spans="10:16" ht="21" customHeight="1" x14ac:dyDescent="0.15">
      <c r="J521" s="44"/>
      <c r="K521" s="45"/>
      <c r="P521" s="14"/>
    </row>
    <row r="522" spans="10:16" ht="21" customHeight="1" x14ac:dyDescent="0.15">
      <c r="J522" s="44"/>
      <c r="K522" s="45"/>
      <c r="P522" s="14"/>
    </row>
    <row r="523" spans="10:16" ht="21" customHeight="1" x14ac:dyDescent="0.15">
      <c r="J523" s="44"/>
      <c r="K523" s="45"/>
      <c r="P523" s="14"/>
    </row>
    <row r="524" spans="10:16" ht="21" customHeight="1" x14ac:dyDescent="0.15">
      <c r="J524" s="44"/>
      <c r="K524" s="45"/>
      <c r="P524" s="14"/>
    </row>
    <row r="525" spans="10:16" ht="21" customHeight="1" x14ac:dyDescent="0.15">
      <c r="J525" s="44"/>
      <c r="K525" s="45"/>
      <c r="P525" s="14"/>
    </row>
    <row r="526" spans="10:16" ht="21" customHeight="1" x14ac:dyDescent="0.15">
      <c r="J526" s="44"/>
      <c r="K526" s="45"/>
      <c r="P526" s="14"/>
    </row>
    <row r="527" spans="10:16" ht="21" customHeight="1" x14ac:dyDescent="0.15">
      <c r="J527" s="44"/>
      <c r="K527" s="45"/>
      <c r="P527" s="14"/>
    </row>
    <row r="528" spans="10:16" ht="21" customHeight="1" x14ac:dyDescent="0.15">
      <c r="J528" s="44"/>
      <c r="K528" s="45"/>
      <c r="P528" s="14"/>
    </row>
    <row r="529" spans="10:16" ht="21" customHeight="1" x14ac:dyDescent="0.15">
      <c r="J529" s="44"/>
      <c r="K529" s="45"/>
      <c r="P529" s="14"/>
    </row>
    <row r="530" spans="10:16" ht="21" customHeight="1" x14ac:dyDescent="0.15">
      <c r="J530" s="44"/>
      <c r="K530" s="45"/>
      <c r="P530" s="14"/>
    </row>
    <row r="531" spans="10:16" ht="21" customHeight="1" x14ac:dyDescent="0.15">
      <c r="J531" s="44"/>
      <c r="K531" s="45"/>
      <c r="P531" s="14"/>
    </row>
    <row r="532" spans="10:16" ht="21" customHeight="1" x14ac:dyDescent="0.15">
      <c r="J532" s="44"/>
      <c r="K532" s="45"/>
      <c r="P532" s="14"/>
    </row>
    <row r="533" spans="10:16" ht="21" customHeight="1" x14ac:dyDescent="0.15">
      <c r="J533" s="44"/>
      <c r="K533" s="45"/>
      <c r="P533" s="14"/>
    </row>
    <row r="534" spans="10:16" ht="21" customHeight="1" x14ac:dyDescent="0.15">
      <c r="J534" s="44"/>
      <c r="K534" s="45"/>
      <c r="P534" s="14"/>
    </row>
    <row r="535" spans="10:16" ht="21" customHeight="1" x14ac:dyDescent="0.15">
      <c r="J535" s="44"/>
      <c r="K535" s="45"/>
      <c r="P535" s="14"/>
    </row>
    <row r="536" spans="10:16" ht="21" customHeight="1" x14ac:dyDescent="0.15">
      <c r="J536" s="44"/>
      <c r="K536" s="45"/>
      <c r="P536" s="14"/>
    </row>
    <row r="537" spans="10:16" ht="21" customHeight="1" x14ac:dyDescent="0.15">
      <c r="J537" s="44"/>
      <c r="K537" s="45"/>
      <c r="P537" s="14"/>
    </row>
    <row r="538" spans="10:16" ht="21" customHeight="1" x14ac:dyDescent="0.15">
      <c r="J538" s="44"/>
      <c r="K538" s="45"/>
      <c r="P538" s="14"/>
    </row>
    <row r="539" spans="10:16" ht="21" customHeight="1" x14ac:dyDescent="0.15">
      <c r="J539" s="44"/>
      <c r="K539" s="45"/>
      <c r="P539" s="14"/>
    </row>
    <row r="540" spans="10:16" ht="21" customHeight="1" x14ac:dyDescent="0.15">
      <c r="J540" s="44"/>
      <c r="K540" s="45"/>
      <c r="P540" s="14"/>
    </row>
    <row r="541" spans="10:16" ht="21" customHeight="1" x14ac:dyDescent="0.15">
      <c r="J541" s="44"/>
      <c r="K541" s="45"/>
      <c r="P541" s="14"/>
    </row>
    <row r="542" spans="10:16" ht="21" customHeight="1" x14ac:dyDescent="0.15">
      <c r="J542" s="44"/>
      <c r="K542" s="45"/>
      <c r="P542" s="14"/>
    </row>
    <row r="543" spans="10:16" ht="21" customHeight="1" x14ac:dyDescent="0.15">
      <c r="J543" s="44"/>
      <c r="K543" s="45"/>
      <c r="P543" s="14"/>
    </row>
    <row r="544" spans="10:16" ht="21" customHeight="1" x14ac:dyDescent="0.15">
      <c r="J544" s="44"/>
      <c r="K544" s="45"/>
      <c r="P544" s="14"/>
    </row>
    <row r="545" spans="10:16" ht="21" customHeight="1" x14ac:dyDescent="0.15">
      <c r="J545" s="44"/>
      <c r="K545" s="45"/>
      <c r="P545" s="14"/>
    </row>
    <row r="546" spans="10:16" ht="21" customHeight="1" x14ac:dyDescent="0.15">
      <c r="J546" s="44"/>
      <c r="K546" s="45"/>
      <c r="P546" s="14"/>
    </row>
    <row r="547" spans="10:16" ht="21" customHeight="1" x14ac:dyDescent="0.15">
      <c r="J547" s="44"/>
      <c r="K547" s="45"/>
      <c r="P547" s="14"/>
    </row>
    <row r="548" spans="10:16" ht="21" customHeight="1" x14ac:dyDescent="0.15">
      <c r="J548" s="44"/>
      <c r="K548" s="45"/>
      <c r="P548" s="14"/>
    </row>
    <row r="549" spans="10:16" ht="21" customHeight="1" x14ac:dyDescent="0.15">
      <c r="J549" s="44"/>
      <c r="K549" s="45"/>
      <c r="P549" s="14"/>
    </row>
    <row r="550" spans="10:16" ht="21" customHeight="1" x14ac:dyDescent="0.15">
      <c r="J550" s="44"/>
      <c r="K550" s="45"/>
      <c r="P550" s="14"/>
    </row>
    <row r="551" spans="10:16" ht="21" customHeight="1" x14ac:dyDescent="0.15">
      <c r="J551" s="44"/>
      <c r="K551" s="45"/>
      <c r="P551" s="14"/>
    </row>
    <row r="552" spans="10:16" ht="21" customHeight="1" x14ac:dyDescent="0.15">
      <c r="J552" s="44"/>
      <c r="K552" s="45"/>
      <c r="P552" s="14"/>
    </row>
    <row r="553" spans="10:16" ht="21" customHeight="1" x14ac:dyDescent="0.15">
      <c r="J553" s="44"/>
      <c r="K553" s="45"/>
      <c r="P553" s="14"/>
    </row>
    <row r="554" spans="10:16" ht="21" customHeight="1" x14ac:dyDescent="0.15">
      <c r="J554" s="44"/>
      <c r="K554" s="45"/>
      <c r="P554" s="14"/>
    </row>
    <row r="555" spans="10:16" ht="21" customHeight="1" x14ac:dyDescent="0.15">
      <c r="J555" s="44"/>
      <c r="K555" s="45"/>
      <c r="P555" s="14"/>
    </row>
    <row r="556" spans="10:16" ht="21" customHeight="1" x14ac:dyDescent="0.15">
      <c r="J556" s="44"/>
      <c r="K556" s="45"/>
      <c r="P556" s="14"/>
    </row>
    <row r="557" spans="10:16" ht="21" customHeight="1" x14ac:dyDescent="0.15">
      <c r="J557" s="44"/>
      <c r="K557" s="45"/>
      <c r="P557" s="14"/>
    </row>
    <row r="558" spans="10:16" ht="21" customHeight="1" x14ac:dyDescent="0.15">
      <c r="J558" s="44"/>
      <c r="K558" s="45"/>
      <c r="P558" s="14"/>
    </row>
    <row r="559" spans="10:16" ht="21" customHeight="1" x14ac:dyDescent="0.15">
      <c r="J559" s="44"/>
      <c r="K559" s="45"/>
      <c r="P559" s="14"/>
    </row>
    <row r="560" spans="10:16" ht="21" customHeight="1" x14ac:dyDescent="0.15">
      <c r="J560" s="44"/>
      <c r="K560" s="45"/>
      <c r="P560" s="14"/>
    </row>
    <row r="561" spans="10:16" ht="21" customHeight="1" x14ac:dyDescent="0.15">
      <c r="J561" s="44"/>
      <c r="K561" s="45"/>
      <c r="P561" s="14"/>
    </row>
    <row r="562" spans="10:16" ht="21" customHeight="1" x14ac:dyDescent="0.15">
      <c r="J562" s="44"/>
      <c r="K562" s="45"/>
      <c r="P562" s="14"/>
    </row>
    <row r="563" spans="10:16" ht="21" customHeight="1" x14ac:dyDescent="0.15">
      <c r="J563" s="44"/>
      <c r="K563" s="45"/>
      <c r="P563" s="14"/>
    </row>
    <row r="564" spans="10:16" ht="21" customHeight="1" x14ac:dyDescent="0.15">
      <c r="J564" s="44"/>
      <c r="K564" s="45"/>
      <c r="P564" s="14"/>
    </row>
    <row r="565" spans="10:16" ht="21" customHeight="1" x14ac:dyDescent="0.15">
      <c r="J565" s="44"/>
      <c r="K565" s="45"/>
      <c r="P565" s="14"/>
    </row>
    <row r="566" spans="10:16" ht="21" customHeight="1" x14ac:dyDescent="0.15">
      <c r="J566" s="44"/>
      <c r="K566" s="45"/>
      <c r="P566" s="14"/>
    </row>
    <row r="567" spans="10:16" ht="21" customHeight="1" x14ac:dyDescent="0.15">
      <c r="J567" s="44"/>
      <c r="K567" s="45"/>
      <c r="P567" s="14"/>
    </row>
    <row r="568" spans="10:16" ht="21" customHeight="1" x14ac:dyDescent="0.15">
      <c r="J568" s="44"/>
      <c r="K568" s="45"/>
      <c r="P568" s="14"/>
    </row>
    <row r="569" spans="10:16" ht="21" customHeight="1" x14ac:dyDescent="0.15">
      <c r="J569" s="44"/>
      <c r="K569" s="45"/>
      <c r="P569" s="14"/>
    </row>
    <row r="570" spans="10:16" ht="21" customHeight="1" x14ac:dyDescent="0.15">
      <c r="J570" s="44"/>
      <c r="K570" s="45"/>
      <c r="P570" s="14"/>
    </row>
    <row r="571" spans="10:16" ht="21" customHeight="1" x14ac:dyDescent="0.15">
      <c r="J571" s="44"/>
      <c r="K571" s="45"/>
      <c r="P571" s="14"/>
    </row>
    <row r="572" spans="10:16" ht="21" customHeight="1" x14ac:dyDescent="0.15">
      <c r="J572" s="44"/>
      <c r="K572" s="45"/>
      <c r="P572" s="14"/>
    </row>
    <row r="573" spans="10:16" ht="21" customHeight="1" x14ac:dyDescent="0.15">
      <c r="J573" s="44"/>
      <c r="K573" s="45"/>
      <c r="P573" s="14"/>
    </row>
    <row r="574" spans="10:16" ht="21" customHeight="1" x14ac:dyDescent="0.15">
      <c r="J574" s="44"/>
      <c r="K574" s="45"/>
      <c r="P574" s="14"/>
    </row>
    <row r="575" spans="10:16" ht="21" customHeight="1" x14ac:dyDescent="0.15">
      <c r="J575" s="44"/>
      <c r="K575" s="45"/>
      <c r="P575" s="14"/>
    </row>
    <row r="576" spans="10:16" ht="21" customHeight="1" x14ac:dyDescent="0.15">
      <c r="J576" s="44"/>
      <c r="K576" s="45"/>
      <c r="P576" s="14"/>
    </row>
    <row r="577" spans="10:16" ht="21" customHeight="1" x14ac:dyDescent="0.15">
      <c r="J577" s="44"/>
      <c r="K577" s="45"/>
      <c r="P577" s="14"/>
    </row>
    <row r="578" spans="10:16" ht="21" customHeight="1" x14ac:dyDescent="0.15">
      <c r="J578" s="44"/>
      <c r="K578" s="45"/>
      <c r="P578" s="14"/>
    </row>
    <row r="579" spans="10:16" ht="21" customHeight="1" x14ac:dyDescent="0.15">
      <c r="J579" s="44"/>
      <c r="K579" s="45"/>
      <c r="P579" s="14"/>
    </row>
    <row r="580" spans="10:16" ht="21" customHeight="1" x14ac:dyDescent="0.15">
      <c r="J580" s="44"/>
      <c r="K580" s="45"/>
      <c r="P580" s="14"/>
    </row>
    <row r="581" spans="10:16" ht="21" customHeight="1" x14ac:dyDescent="0.15">
      <c r="J581" s="44"/>
      <c r="K581" s="45"/>
      <c r="P581" s="14"/>
    </row>
    <row r="582" spans="10:16" ht="21" customHeight="1" x14ac:dyDescent="0.15">
      <c r="J582" s="44"/>
      <c r="K582" s="45"/>
      <c r="P582" s="14"/>
    </row>
    <row r="583" spans="10:16" ht="21" customHeight="1" x14ac:dyDescent="0.15">
      <c r="J583" s="44"/>
      <c r="K583" s="45"/>
      <c r="P583" s="14"/>
    </row>
    <row r="584" spans="10:16" ht="21" customHeight="1" x14ac:dyDescent="0.15">
      <c r="J584" s="44"/>
      <c r="K584" s="45"/>
      <c r="P584" s="14"/>
    </row>
    <row r="585" spans="10:16" ht="21" customHeight="1" x14ac:dyDescent="0.15">
      <c r="J585" s="44"/>
      <c r="K585" s="45"/>
      <c r="P585" s="14"/>
    </row>
    <row r="586" spans="10:16" ht="21" customHeight="1" x14ac:dyDescent="0.15">
      <c r="J586" s="44"/>
      <c r="K586" s="45"/>
      <c r="P586" s="14"/>
    </row>
    <row r="587" spans="10:16" ht="21" customHeight="1" x14ac:dyDescent="0.15">
      <c r="J587" s="44"/>
      <c r="K587" s="45"/>
      <c r="P587" s="14"/>
    </row>
    <row r="588" spans="10:16" ht="21" customHeight="1" x14ac:dyDescent="0.15">
      <c r="J588" s="44"/>
      <c r="K588" s="45"/>
      <c r="P588" s="14"/>
    </row>
    <row r="589" spans="10:16" ht="21" customHeight="1" x14ac:dyDescent="0.15">
      <c r="J589" s="44"/>
      <c r="K589" s="45"/>
      <c r="P589" s="14"/>
    </row>
    <row r="590" spans="10:16" ht="21" customHeight="1" x14ac:dyDescent="0.15">
      <c r="J590" s="44"/>
      <c r="K590" s="45"/>
      <c r="P590" s="14"/>
    </row>
    <row r="591" spans="10:16" ht="21" customHeight="1" x14ac:dyDescent="0.15">
      <c r="J591" s="44"/>
      <c r="K591" s="45"/>
      <c r="P591" s="14"/>
    </row>
    <row r="592" spans="10:16" ht="21" customHeight="1" x14ac:dyDescent="0.15">
      <c r="J592" s="44"/>
      <c r="K592" s="45"/>
      <c r="P592" s="14"/>
    </row>
    <row r="593" spans="10:16" ht="21" customHeight="1" x14ac:dyDescent="0.15">
      <c r="J593" s="44"/>
      <c r="K593" s="45"/>
      <c r="P593" s="14"/>
    </row>
    <row r="594" spans="10:16" ht="21" customHeight="1" x14ac:dyDescent="0.15">
      <c r="J594" s="44"/>
      <c r="K594" s="45"/>
      <c r="P594" s="14"/>
    </row>
    <row r="595" spans="10:16" ht="21" customHeight="1" x14ac:dyDescent="0.15">
      <c r="J595" s="44"/>
      <c r="K595" s="45"/>
      <c r="P595" s="14"/>
    </row>
    <row r="596" spans="10:16" ht="21" customHeight="1" x14ac:dyDescent="0.15">
      <c r="J596" s="44"/>
      <c r="K596" s="45"/>
      <c r="P596" s="14"/>
    </row>
    <row r="597" spans="10:16" ht="21" customHeight="1" x14ac:dyDescent="0.15">
      <c r="J597" s="44"/>
      <c r="K597" s="45"/>
      <c r="P597" s="14"/>
    </row>
    <row r="598" spans="10:16" ht="21" customHeight="1" x14ac:dyDescent="0.15">
      <c r="J598" s="44"/>
      <c r="K598" s="45"/>
      <c r="P598" s="14"/>
    </row>
    <row r="599" spans="10:16" ht="21" customHeight="1" x14ac:dyDescent="0.15">
      <c r="J599" s="44"/>
      <c r="K599" s="45"/>
      <c r="P599" s="14"/>
    </row>
    <row r="600" spans="10:16" ht="21" customHeight="1" x14ac:dyDescent="0.15">
      <c r="J600" s="44"/>
      <c r="K600" s="45"/>
      <c r="P600" s="14"/>
    </row>
    <row r="601" spans="10:16" ht="21" customHeight="1" x14ac:dyDescent="0.15">
      <c r="J601" s="44"/>
      <c r="K601" s="45"/>
      <c r="P601" s="14"/>
    </row>
    <row r="602" spans="10:16" ht="21" customHeight="1" x14ac:dyDescent="0.15">
      <c r="J602" s="44"/>
      <c r="K602" s="45"/>
      <c r="P602" s="14"/>
    </row>
    <row r="603" spans="10:16" ht="21" customHeight="1" x14ac:dyDescent="0.15">
      <c r="J603" s="44"/>
      <c r="K603" s="45"/>
      <c r="P603" s="14"/>
    </row>
    <row r="604" spans="10:16" ht="21" customHeight="1" x14ac:dyDescent="0.15">
      <c r="J604" s="44"/>
      <c r="K604" s="45"/>
      <c r="P604" s="14"/>
    </row>
    <row r="605" spans="10:16" ht="21" customHeight="1" x14ac:dyDescent="0.15">
      <c r="J605" s="44"/>
      <c r="K605" s="45"/>
      <c r="P605" s="14"/>
    </row>
    <row r="606" spans="10:16" ht="21" customHeight="1" x14ac:dyDescent="0.15">
      <c r="J606" s="44"/>
      <c r="K606" s="45"/>
      <c r="P606" s="14"/>
    </row>
    <row r="607" spans="10:16" ht="21" customHeight="1" x14ac:dyDescent="0.15">
      <c r="J607" s="44"/>
      <c r="K607" s="45"/>
      <c r="P607" s="14"/>
    </row>
    <row r="608" spans="10:16" ht="21" customHeight="1" x14ac:dyDescent="0.15">
      <c r="J608" s="44"/>
      <c r="K608" s="45"/>
      <c r="P608" s="14"/>
    </row>
    <row r="609" spans="10:16" ht="21" customHeight="1" x14ac:dyDescent="0.15">
      <c r="J609" s="44"/>
      <c r="K609" s="45"/>
      <c r="P609" s="14"/>
    </row>
    <row r="610" spans="10:16" ht="21" customHeight="1" x14ac:dyDescent="0.15">
      <c r="J610" s="44"/>
      <c r="K610" s="45"/>
      <c r="P610" s="14"/>
    </row>
    <row r="611" spans="10:16" ht="21" customHeight="1" x14ac:dyDescent="0.15">
      <c r="J611" s="44"/>
      <c r="K611" s="45"/>
      <c r="P611" s="14"/>
    </row>
    <row r="612" spans="10:16" ht="21" customHeight="1" x14ac:dyDescent="0.15">
      <c r="J612" s="44"/>
      <c r="K612" s="45"/>
      <c r="P612" s="14"/>
    </row>
    <row r="613" spans="10:16" ht="21" customHeight="1" x14ac:dyDescent="0.15">
      <c r="J613" s="44"/>
      <c r="K613" s="45"/>
      <c r="P613" s="14"/>
    </row>
    <row r="614" spans="10:16" ht="21" customHeight="1" x14ac:dyDescent="0.15">
      <c r="J614" s="44"/>
      <c r="K614" s="45"/>
      <c r="P614" s="14"/>
    </row>
    <row r="615" spans="10:16" ht="21" customHeight="1" x14ac:dyDescent="0.15">
      <c r="J615" s="44"/>
      <c r="K615" s="45"/>
      <c r="P615" s="14"/>
    </row>
    <row r="616" spans="10:16" ht="21" customHeight="1" x14ac:dyDescent="0.15">
      <c r="J616" s="44"/>
      <c r="K616" s="45"/>
      <c r="P616" s="14"/>
    </row>
    <row r="617" spans="10:16" ht="21" customHeight="1" x14ac:dyDescent="0.15">
      <c r="J617" s="44"/>
      <c r="K617" s="45"/>
      <c r="P617" s="14"/>
    </row>
    <row r="618" spans="10:16" ht="21" customHeight="1" x14ac:dyDescent="0.15">
      <c r="J618" s="44"/>
      <c r="K618" s="45"/>
      <c r="P618" s="14"/>
    </row>
    <row r="619" spans="10:16" ht="21" customHeight="1" x14ac:dyDescent="0.15">
      <c r="J619" s="44"/>
      <c r="K619" s="45"/>
      <c r="P619" s="14"/>
    </row>
    <row r="620" spans="10:16" ht="21" customHeight="1" x14ac:dyDescent="0.15">
      <c r="J620" s="44"/>
      <c r="K620" s="45"/>
      <c r="P620" s="14"/>
    </row>
    <row r="621" spans="10:16" ht="21" customHeight="1" x14ac:dyDescent="0.15">
      <c r="J621" s="44"/>
      <c r="K621" s="45"/>
      <c r="P621" s="14"/>
    </row>
    <row r="622" spans="10:16" ht="21" customHeight="1" x14ac:dyDescent="0.15">
      <c r="J622" s="44"/>
      <c r="K622" s="45"/>
      <c r="P622" s="14"/>
    </row>
    <row r="623" spans="10:16" ht="21" customHeight="1" x14ac:dyDescent="0.15">
      <c r="J623" s="44"/>
      <c r="K623" s="45"/>
      <c r="P623" s="14"/>
    </row>
    <row r="624" spans="10:16" ht="21" customHeight="1" x14ac:dyDescent="0.15">
      <c r="J624" s="44"/>
      <c r="K624" s="45"/>
      <c r="P624" s="14"/>
    </row>
    <row r="625" spans="10:16" ht="21" customHeight="1" x14ac:dyDescent="0.15">
      <c r="J625" s="44"/>
      <c r="K625" s="45"/>
      <c r="P625" s="14"/>
    </row>
    <row r="626" spans="10:16" ht="21" customHeight="1" x14ac:dyDescent="0.15">
      <c r="J626" s="44"/>
      <c r="K626" s="45"/>
      <c r="P626" s="14"/>
    </row>
    <row r="627" spans="10:16" ht="21" customHeight="1" x14ac:dyDescent="0.15">
      <c r="J627" s="44"/>
      <c r="K627" s="45"/>
      <c r="P627" s="14"/>
    </row>
    <row r="628" spans="10:16" ht="21" customHeight="1" x14ac:dyDescent="0.15">
      <c r="J628" s="44"/>
      <c r="K628" s="45"/>
      <c r="P628" s="14"/>
    </row>
    <row r="629" spans="10:16" ht="21" customHeight="1" x14ac:dyDescent="0.15">
      <c r="J629" s="44"/>
      <c r="K629" s="45"/>
      <c r="P629" s="14"/>
    </row>
    <row r="630" spans="10:16" ht="21" customHeight="1" x14ac:dyDescent="0.15">
      <c r="J630" s="44"/>
      <c r="K630" s="45"/>
      <c r="P630" s="14"/>
    </row>
    <row r="631" spans="10:16" ht="21" customHeight="1" x14ac:dyDescent="0.15">
      <c r="J631" s="44"/>
      <c r="K631" s="45"/>
      <c r="P631" s="14"/>
    </row>
    <row r="632" spans="10:16" ht="21" customHeight="1" x14ac:dyDescent="0.15">
      <c r="J632" s="44"/>
      <c r="K632" s="45"/>
      <c r="P632" s="14"/>
    </row>
    <row r="633" spans="10:16" ht="21" customHeight="1" x14ac:dyDescent="0.15">
      <c r="J633" s="44"/>
      <c r="K633" s="45"/>
      <c r="P633" s="14"/>
    </row>
    <row r="634" spans="10:16" ht="21" customHeight="1" x14ac:dyDescent="0.15">
      <c r="J634" s="44"/>
      <c r="K634" s="45"/>
      <c r="P634" s="14"/>
    </row>
    <row r="635" spans="10:16" ht="21" customHeight="1" x14ac:dyDescent="0.15">
      <c r="J635" s="44"/>
      <c r="K635" s="45"/>
      <c r="P635" s="14"/>
    </row>
    <row r="636" spans="10:16" ht="21" customHeight="1" x14ac:dyDescent="0.15">
      <c r="J636" s="44"/>
      <c r="K636" s="45"/>
      <c r="P636" s="14"/>
    </row>
    <row r="637" spans="10:16" ht="21" customHeight="1" x14ac:dyDescent="0.15">
      <c r="J637" s="44"/>
      <c r="K637" s="45"/>
      <c r="P637" s="14"/>
    </row>
    <row r="638" spans="10:16" ht="21" customHeight="1" x14ac:dyDescent="0.15">
      <c r="J638" s="44"/>
      <c r="K638" s="45"/>
      <c r="P638" s="14"/>
    </row>
    <row r="639" spans="10:16" ht="21" customHeight="1" x14ac:dyDescent="0.15">
      <c r="J639" s="44"/>
      <c r="K639" s="45"/>
      <c r="P639" s="14"/>
    </row>
    <row r="640" spans="10:16" ht="21" customHeight="1" x14ac:dyDescent="0.15">
      <c r="J640" s="44"/>
      <c r="K640" s="45"/>
      <c r="P640" s="14"/>
    </row>
    <row r="641" spans="10:16" ht="21" customHeight="1" x14ac:dyDescent="0.15">
      <c r="J641" s="44"/>
      <c r="K641" s="45"/>
      <c r="P641" s="14"/>
    </row>
    <row r="642" spans="10:16" ht="21" customHeight="1" x14ac:dyDescent="0.15">
      <c r="J642" s="44"/>
      <c r="K642" s="45"/>
      <c r="P642" s="14"/>
    </row>
    <row r="643" spans="10:16" ht="21" customHeight="1" x14ac:dyDescent="0.15">
      <c r="J643" s="44"/>
      <c r="K643" s="45"/>
      <c r="P643" s="14"/>
    </row>
    <row r="644" spans="10:16" ht="21" customHeight="1" x14ac:dyDescent="0.15">
      <c r="J644" s="44"/>
      <c r="K644" s="45"/>
      <c r="P644" s="14"/>
    </row>
    <row r="645" spans="10:16" ht="21" customHeight="1" x14ac:dyDescent="0.15">
      <c r="J645" s="44"/>
      <c r="K645" s="45"/>
      <c r="P645" s="14"/>
    </row>
    <row r="646" spans="10:16" ht="21" customHeight="1" x14ac:dyDescent="0.15">
      <c r="J646" s="44"/>
      <c r="K646" s="45"/>
      <c r="P646" s="14"/>
    </row>
    <row r="647" spans="10:16" ht="21" customHeight="1" x14ac:dyDescent="0.15">
      <c r="J647" s="44"/>
      <c r="K647" s="45"/>
      <c r="P647" s="14"/>
    </row>
    <row r="648" spans="10:16" ht="21" customHeight="1" x14ac:dyDescent="0.15">
      <c r="J648" s="44"/>
      <c r="K648" s="45"/>
      <c r="P648" s="14"/>
    </row>
    <row r="649" spans="10:16" ht="21" customHeight="1" x14ac:dyDescent="0.15">
      <c r="J649" s="44"/>
      <c r="K649" s="45"/>
      <c r="P649" s="14"/>
    </row>
    <row r="650" spans="10:16" ht="21" customHeight="1" x14ac:dyDescent="0.15">
      <c r="J650" s="44"/>
      <c r="K650" s="45"/>
      <c r="P650" s="14"/>
    </row>
    <row r="651" spans="10:16" ht="21" customHeight="1" x14ac:dyDescent="0.15">
      <c r="J651" s="44"/>
      <c r="K651" s="45"/>
      <c r="P651" s="14"/>
    </row>
    <row r="652" spans="10:16" ht="21" customHeight="1" x14ac:dyDescent="0.15">
      <c r="J652" s="44"/>
      <c r="K652" s="45"/>
      <c r="P652" s="14"/>
    </row>
    <row r="653" spans="10:16" ht="21" customHeight="1" x14ac:dyDescent="0.15">
      <c r="J653" s="44"/>
      <c r="K653" s="45"/>
      <c r="P653" s="14"/>
    </row>
    <row r="654" spans="10:16" ht="21" customHeight="1" x14ac:dyDescent="0.15">
      <c r="J654" s="44"/>
      <c r="K654" s="45"/>
      <c r="P654" s="14"/>
    </row>
    <row r="655" spans="10:16" ht="21" customHeight="1" x14ac:dyDescent="0.15">
      <c r="J655" s="44"/>
      <c r="K655" s="45"/>
      <c r="P655" s="14"/>
    </row>
    <row r="656" spans="10:16" ht="21" customHeight="1" x14ac:dyDescent="0.15">
      <c r="J656" s="44"/>
      <c r="K656" s="45"/>
      <c r="P656" s="14"/>
    </row>
    <row r="657" spans="10:16" ht="21" customHeight="1" x14ac:dyDescent="0.15">
      <c r="J657" s="44"/>
      <c r="K657" s="45"/>
      <c r="P657" s="14"/>
    </row>
    <row r="658" spans="10:16" ht="21" customHeight="1" x14ac:dyDescent="0.15">
      <c r="J658" s="44"/>
      <c r="K658" s="45"/>
      <c r="P658" s="14"/>
    </row>
    <row r="659" spans="10:16" ht="21" customHeight="1" x14ac:dyDescent="0.15">
      <c r="J659" s="44"/>
      <c r="K659" s="45"/>
      <c r="P659" s="14"/>
    </row>
    <row r="660" spans="10:16" ht="21" customHeight="1" x14ac:dyDescent="0.15">
      <c r="J660" s="44"/>
      <c r="K660" s="45"/>
      <c r="P660" s="14"/>
    </row>
    <row r="661" spans="10:16" ht="21" customHeight="1" x14ac:dyDescent="0.15">
      <c r="J661" s="44"/>
      <c r="K661" s="45"/>
      <c r="P661" s="14"/>
    </row>
    <row r="662" spans="10:16" ht="21" customHeight="1" x14ac:dyDescent="0.15">
      <c r="J662" s="44"/>
      <c r="K662" s="45"/>
      <c r="P662" s="14"/>
    </row>
    <row r="663" spans="10:16" ht="21" customHeight="1" x14ac:dyDescent="0.15">
      <c r="J663" s="44"/>
      <c r="K663" s="45"/>
      <c r="P663" s="14"/>
    </row>
    <row r="664" spans="10:16" ht="21" customHeight="1" x14ac:dyDescent="0.15">
      <c r="J664" s="44"/>
      <c r="K664" s="45"/>
      <c r="P664" s="14"/>
    </row>
    <row r="665" spans="10:16" ht="21" customHeight="1" x14ac:dyDescent="0.15">
      <c r="J665" s="44"/>
      <c r="K665" s="45"/>
      <c r="P665" s="14"/>
    </row>
    <row r="666" spans="10:16" ht="21" customHeight="1" x14ac:dyDescent="0.15">
      <c r="J666" s="44"/>
      <c r="K666" s="45"/>
      <c r="P666" s="14"/>
    </row>
    <row r="667" spans="10:16" ht="21" customHeight="1" x14ac:dyDescent="0.15">
      <c r="J667" s="44"/>
      <c r="K667" s="45"/>
      <c r="P667" s="14"/>
    </row>
    <row r="668" spans="10:16" ht="21" customHeight="1" x14ac:dyDescent="0.15">
      <c r="J668" s="44"/>
      <c r="K668" s="45"/>
      <c r="P668" s="14"/>
    </row>
    <row r="669" spans="10:16" ht="21" customHeight="1" x14ac:dyDescent="0.15">
      <c r="J669" s="44"/>
      <c r="K669" s="45"/>
      <c r="P669" s="14"/>
    </row>
    <row r="670" spans="10:16" ht="21" customHeight="1" x14ac:dyDescent="0.15">
      <c r="J670" s="44"/>
      <c r="K670" s="45"/>
      <c r="P670" s="14"/>
    </row>
    <row r="671" spans="10:16" ht="21" customHeight="1" x14ac:dyDescent="0.15">
      <c r="J671" s="44"/>
      <c r="K671" s="45"/>
      <c r="P671" s="14"/>
    </row>
    <row r="672" spans="10:16" ht="21" customHeight="1" x14ac:dyDescent="0.15">
      <c r="J672" s="44"/>
      <c r="K672" s="45"/>
      <c r="P672" s="14"/>
    </row>
    <row r="673" spans="10:16" ht="21" customHeight="1" x14ac:dyDescent="0.15">
      <c r="J673" s="44"/>
      <c r="K673" s="45"/>
      <c r="P673" s="14"/>
    </row>
    <row r="674" spans="10:16" ht="21" customHeight="1" x14ac:dyDescent="0.15">
      <c r="J674" s="44"/>
      <c r="K674" s="45"/>
      <c r="P674" s="14"/>
    </row>
    <row r="675" spans="10:16" ht="21" customHeight="1" x14ac:dyDescent="0.15">
      <c r="J675" s="44"/>
      <c r="K675" s="45"/>
      <c r="P675" s="14"/>
    </row>
    <row r="676" spans="10:16" ht="21" customHeight="1" x14ac:dyDescent="0.15">
      <c r="J676" s="44"/>
      <c r="K676" s="45"/>
      <c r="P676" s="14"/>
    </row>
    <row r="677" spans="10:16" ht="21" customHeight="1" x14ac:dyDescent="0.15">
      <c r="J677" s="44"/>
      <c r="K677" s="45"/>
      <c r="P677" s="14"/>
    </row>
    <row r="678" spans="10:16" ht="21" customHeight="1" x14ac:dyDescent="0.15">
      <c r="J678" s="44"/>
      <c r="K678" s="45"/>
      <c r="P678" s="14"/>
    </row>
    <row r="679" spans="10:16" ht="21" customHeight="1" x14ac:dyDescent="0.15">
      <c r="J679" s="44"/>
      <c r="K679" s="45"/>
      <c r="P679" s="14"/>
    </row>
    <row r="680" spans="10:16" ht="21" customHeight="1" x14ac:dyDescent="0.15">
      <c r="J680" s="44"/>
      <c r="K680" s="45"/>
      <c r="P680" s="14"/>
    </row>
    <row r="681" spans="10:16" ht="21" customHeight="1" x14ac:dyDescent="0.15">
      <c r="J681" s="44"/>
      <c r="K681" s="45"/>
      <c r="P681" s="14"/>
    </row>
    <row r="682" spans="10:16" ht="21" customHeight="1" x14ac:dyDescent="0.15">
      <c r="J682" s="44"/>
      <c r="K682" s="45"/>
      <c r="P682" s="14"/>
    </row>
    <row r="683" spans="10:16" ht="21" customHeight="1" x14ac:dyDescent="0.15">
      <c r="J683" s="44"/>
      <c r="K683" s="45"/>
      <c r="P683" s="14"/>
    </row>
    <row r="684" spans="10:16" ht="21" customHeight="1" x14ac:dyDescent="0.15">
      <c r="J684" s="44"/>
      <c r="K684" s="45"/>
      <c r="P684" s="14"/>
    </row>
    <row r="685" spans="10:16" ht="21" customHeight="1" x14ac:dyDescent="0.15">
      <c r="J685" s="44"/>
      <c r="K685" s="45"/>
      <c r="P685" s="14"/>
    </row>
    <row r="686" spans="10:16" ht="21" customHeight="1" x14ac:dyDescent="0.15">
      <c r="J686" s="44"/>
      <c r="K686" s="45"/>
      <c r="P686" s="14"/>
    </row>
    <row r="687" spans="10:16" ht="21" customHeight="1" x14ac:dyDescent="0.15">
      <c r="J687" s="44"/>
      <c r="K687" s="45"/>
      <c r="P687" s="14"/>
    </row>
    <row r="688" spans="10:16" ht="21" customHeight="1" x14ac:dyDescent="0.15">
      <c r="J688" s="44"/>
      <c r="K688" s="45"/>
      <c r="P688" s="14"/>
    </row>
    <row r="689" spans="10:16" ht="21" customHeight="1" x14ac:dyDescent="0.15">
      <c r="J689" s="44"/>
      <c r="K689" s="45"/>
      <c r="P689" s="14"/>
    </row>
    <row r="690" spans="10:16" ht="21" customHeight="1" x14ac:dyDescent="0.15">
      <c r="J690" s="44"/>
      <c r="K690" s="45"/>
      <c r="P690" s="14"/>
    </row>
    <row r="691" spans="10:16" ht="21" customHeight="1" x14ac:dyDescent="0.15">
      <c r="J691" s="44"/>
      <c r="K691" s="45"/>
      <c r="P691" s="14"/>
    </row>
    <row r="692" spans="10:16" ht="21" customHeight="1" x14ac:dyDescent="0.15">
      <c r="J692" s="44"/>
      <c r="K692" s="45"/>
      <c r="P692" s="14"/>
    </row>
    <row r="693" spans="10:16" ht="21" customHeight="1" x14ac:dyDescent="0.15">
      <c r="J693" s="44"/>
      <c r="K693" s="45"/>
      <c r="P693" s="14"/>
    </row>
    <row r="694" spans="10:16" ht="21" customHeight="1" x14ac:dyDescent="0.15">
      <c r="J694" s="44"/>
      <c r="K694" s="45"/>
      <c r="P694" s="14"/>
    </row>
    <row r="695" spans="10:16" ht="21" customHeight="1" x14ac:dyDescent="0.15">
      <c r="J695" s="44"/>
      <c r="K695" s="45"/>
      <c r="P695" s="14"/>
    </row>
    <row r="696" spans="10:16" ht="21" customHeight="1" x14ac:dyDescent="0.15">
      <c r="J696" s="44"/>
      <c r="K696" s="45"/>
      <c r="P696" s="14"/>
    </row>
    <row r="697" spans="10:16" ht="21" customHeight="1" x14ac:dyDescent="0.15">
      <c r="J697" s="44"/>
      <c r="K697" s="45"/>
      <c r="P697" s="14"/>
    </row>
    <row r="698" spans="10:16" ht="21" customHeight="1" x14ac:dyDescent="0.15">
      <c r="J698" s="44"/>
      <c r="K698" s="45"/>
      <c r="P698" s="14"/>
    </row>
    <row r="699" spans="10:16" ht="21" customHeight="1" x14ac:dyDescent="0.15">
      <c r="J699" s="44"/>
      <c r="K699" s="45"/>
      <c r="P699" s="14"/>
    </row>
    <row r="700" spans="10:16" ht="21" customHeight="1" x14ac:dyDescent="0.15">
      <c r="J700" s="44"/>
      <c r="K700" s="45"/>
      <c r="P700" s="14"/>
    </row>
    <row r="701" spans="10:16" ht="21" customHeight="1" x14ac:dyDescent="0.15">
      <c r="J701" s="44"/>
      <c r="K701" s="45"/>
      <c r="P701" s="14"/>
    </row>
    <row r="702" spans="10:16" ht="21" customHeight="1" x14ac:dyDescent="0.15">
      <c r="J702" s="44"/>
      <c r="K702" s="45"/>
      <c r="P702" s="14"/>
    </row>
    <row r="703" spans="10:16" ht="21" customHeight="1" x14ac:dyDescent="0.15">
      <c r="J703" s="44"/>
      <c r="K703" s="45"/>
      <c r="P703" s="14"/>
    </row>
    <row r="704" spans="10:16" ht="21" customHeight="1" x14ac:dyDescent="0.15">
      <c r="J704" s="44"/>
      <c r="K704" s="45"/>
      <c r="P704" s="14"/>
    </row>
    <row r="705" spans="10:16" ht="21" customHeight="1" x14ac:dyDescent="0.15">
      <c r="J705" s="44"/>
      <c r="K705" s="45"/>
      <c r="P705" s="14"/>
    </row>
    <row r="706" spans="10:16" ht="21" customHeight="1" x14ac:dyDescent="0.15">
      <c r="J706" s="44"/>
      <c r="K706" s="45"/>
      <c r="P706" s="14"/>
    </row>
    <row r="707" spans="10:16" ht="21" customHeight="1" x14ac:dyDescent="0.15">
      <c r="J707" s="44"/>
      <c r="K707" s="45"/>
      <c r="P707" s="14"/>
    </row>
    <row r="708" spans="10:16" ht="21" customHeight="1" x14ac:dyDescent="0.15">
      <c r="J708" s="44"/>
      <c r="K708" s="45"/>
      <c r="P708" s="14"/>
    </row>
    <row r="709" spans="10:16" ht="21" customHeight="1" x14ac:dyDescent="0.15">
      <c r="J709" s="44"/>
      <c r="K709" s="45"/>
      <c r="P709" s="14"/>
    </row>
    <row r="710" spans="10:16" ht="21" customHeight="1" x14ac:dyDescent="0.15">
      <c r="J710" s="44"/>
      <c r="K710" s="45"/>
      <c r="P710" s="14"/>
    </row>
    <row r="711" spans="10:16" ht="21" customHeight="1" x14ac:dyDescent="0.15">
      <c r="J711" s="44"/>
      <c r="K711" s="45"/>
      <c r="P711" s="14"/>
    </row>
    <row r="712" spans="10:16" ht="21" customHeight="1" x14ac:dyDescent="0.15">
      <c r="J712" s="44"/>
      <c r="K712" s="45"/>
      <c r="P712" s="14"/>
    </row>
    <row r="713" spans="10:16" ht="21" customHeight="1" x14ac:dyDescent="0.15">
      <c r="J713" s="44"/>
      <c r="K713" s="45"/>
      <c r="P713" s="14"/>
    </row>
    <row r="714" spans="10:16" ht="21" customHeight="1" x14ac:dyDescent="0.15">
      <c r="J714" s="44"/>
      <c r="K714" s="45"/>
      <c r="P714" s="14"/>
    </row>
    <row r="715" spans="10:16" ht="21" customHeight="1" x14ac:dyDescent="0.15">
      <c r="J715" s="44"/>
      <c r="K715" s="45"/>
      <c r="P715" s="14"/>
    </row>
    <row r="716" spans="10:16" ht="21" customHeight="1" x14ac:dyDescent="0.15">
      <c r="J716" s="44"/>
      <c r="K716" s="45"/>
      <c r="P716" s="14"/>
    </row>
    <row r="717" spans="10:16" ht="21" customHeight="1" x14ac:dyDescent="0.15">
      <c r="J717" s="44"/>
      <c r="K717" s="45"/>
      <c r="P717" s="14"/>
    </row>
    <row r="718" spans="10:16" ht="21" customHeight="1" x14ac:dyDescent="0.15">
      <c r="J718" s="44"/>
      <c r="K718" s="45"/>
      <c r="P718" s="14"/>
    </row>
    <row r="719" spans="10:16" ht="21" customHeight="1" x14ac:dyDescent="0.15">
      <c r="J719" s="44"/>
      <c r="K719" s="45"/>
      <c r="P719" s="14"/>
    </row>
    <row r="720" spans="10:16" ht="21" customHeight="1" x14ac:dyDescent="0.15">
      <c r="J720" s="44"/>
      <c r="K720" s="45"/>
      <c r="P720" s="14"/>
    </row>
    <row r="721" spans="10:16" ht="21" customHeight="1" x14ac:dyDescent="0.15">
      <c r="J721" s="44"/>
      <c r="K721" s="45"/>
      <c r="P721" s="14"/>
    </row>
    <row r="722" spans="10:16" ht="21" customHeight="1" x14ac:dyDescent="0.15">
      <c r="J722" s="44"/>
      <c r="K722" s="45"/>
      <c r="P722" s="14"/>
    </row>
    <row r="723" spans="10:16" ht="21" customHeight="1" x14ac:dyDescent="0.15">
      <c r="J723" s="44"/>
      <c r="K723" s="45"/>
      <c r="P723" s="14"/>
    </row>
    <row r="724" spans="10:16" ht="21" customHeight="1" x14ac:dyDescent="0.15">
      <c r="J724" s="44"/>
      <c r="K724" s="45"/>
      <c r="P724" s="14"/>
    </row>
    <row r="725" spans="10:16" ht="21" customHeight="1" x14ac:dyDescent="0.15">
      <c r="J725" s="44"/>
      <c r="K725" s="45"/>
      <c r="P725" s="14"/>
    </row>
    <row r="726" spans="10:16" ht="21" customHeight="1" x14ac:dyDescent="0.15">
      <c r="J726" s="44"/>
      <c r="K726" s="45"/>
      <c r="P726" s="14"/>
    </row>
    <row r="727" spans="10:16" ht="21" customHeight="1" x14ac:dyDescent="0.15">
      <c r="J727" s="44"/>
      <c r="K727" s="45"/>
      <c r="P727" s="14"/>
    </row>
    <row r="728" spans="10:16" ht="21" customHeight="1" x14ac:dyDescent="0.15">
      <c r="J728" s="44"/>
      <c r="K728" s="45"/>
      <c r="P728" s="14"/>
    </row>
    <row r="729" spans="10:16" ht="21" customHeight="1" x14ac:dyDescent="0.15">
      <c r="J729" s="44"/>
      <c r="K729" s="45"/>
      <c r="P729" s="14"/>
    </row>
    <row r="730" spans="10:16" ht="21" customHeight="1" x14ac:dyDescent="0.15">
      <c r="J730" s="44"/>
      <c r="K730" s="45"/>
      <c r="P730" s="14"/>
    </row>
    <row r="731" spans="10:16" ht="21" customHeight="1" x14ac:dyDescent="0.15">
      <c r="J731" s="44"/>
      <c r="K731" s="45"/>
      <c r="P731" s="14"/>
    </row>
    <row r="732" spans="10:16" ht="21" customHeight="1" x14ac:dyDescent="0.15">
      <c r="J732" s="44"/>
      <c r="K732" s="45"/>
      <c r="P732" s="14"/>
    </row>
    <row r="733" spans="10:16" ht="21" customHeight="1" x14ac:dyDescent="0.15">
      <c r="J733" s="44"/>
      <c r="K733" s="45"/>
      <c r="P733" s="14"/>
    </row>
    <row r="734" spans="10:16" ht="21" customHeight="1" x14ac:dyDescent="0.15">
      <c r="J734" s="44"/>
      <c r="K734" s="45"/>
      <c r="P734" s="14"/>
    </row>
    <row r="735" spans="10:16" ht="21" customHeight="1" x14ac:dyDescent="0.15">
      <c r="J735" s="44"/>
      <c r="K735" s="45"/>
      <c r="P735" s="14"/>
    </row>
    <row r="736" spans="10:16" ht="21" customHeight="1" x14ac:dyDescent="0.15">
      <c r="J736" s="44"/>
      <c r="K736" s="45"/>
      <c r="P736" s="14"/>
    </row>
    <row r="737" spans="10:16" ht="21" customHeight="1" x14ac:dyDescent="0.15">
      <c r="J737" s="44"/>
      <c r="K737" s="45"/>
      <c r="P737" s="14"/>
    </row>
    <row r="738" spans="10:16" ht="21" customHeight="1" x14ac:dyDescent="0.15">
      <c r="J738" s="44"/>
      <c r="K738" s="45"/>
      <c r="P738" s="14"/>
    </row>
    <row r="739" spans="10:16" ht="21" customHeight="1" x14ac:dyDescent="0.15">
      <c r="J739" s="44"/>
      <c r="K739" s="45"/>
      <c r="P739" s="14"/>
    </row>
    <row r="740" spans="10:16" ht="21" customHeight="1" x14ac:dyDescent="0.15">
      <c r="J740" s="44"/>
      <c r="K740" s="45"/>
      <c r="P740" s="14"/>
    </row>
    <row r="741" spans="10:16" ht="21" customHeight="1" x14ac:dyDescent="0.15">
      <c r="J741" s="44"/>
      <c r="K741" s="45"/>
      <c r="P741" s="14"/>
    </row>
    <row r="742" spans="10:16" ht="21" customHeight="1" x14ac:dyDescent="0.15">
      <c r="J742" s="44"/>
      <c r="K742" s="45"/>
      <c r="P742" s="14"/>
    </row>
    <row r="743" spans="10:16" ht="21" customHeight="1" x14ac:dyDescent="0.15">
      <c r="J743" s="44"/>
      <c r="K743" s="45"/>
      <c r="P743" s="14"/>
    </row>
    <row r="744" spans="10:16" ht="21" customHeight="1" x14ac:dyDescent="0.15">
      <c r="J744" s="44"/>
      <c r="K744" s="45"/>
      <c r="P744" s="14"/>
    </row>
    <row r="745" spans="10:16" ht="21" customHeight="1" x14ac:dyDescent="0.15">
      <c r="J745" s="44"/>
      <c r="K745" s="45"/>
      <c r="P745" s="14"/>
    </row>
    <row r="746" spans="10:16" ht="21" customHeight="1" x14ac:dyDescent="0.15">
      <c r="J746" s="44"/>
      <c r="K746" s="45"/>
      <c r="P746" s="14"/>
    </row>
    <row r="747" spans="10:16" ht="21" customHeight="1" x14ac:dyDescent="0.15">
      <c r="J747" s="44"/>
      <c r="K747" s="45"/>
      <c r="P747" s="14"/>
    </row>
    <row r="748" spans="10:16" ht="21" customHeight="1" x14ac:dyDescent="0.15">
      <c r="J748" s="44"/>
      <c r="K748" s="45"/>
      <c r="P748" s="14"/>
    </row>
    <row r="749" spans="10:16" ht="21" customHeight="1" x14ac:dyDescent="0.15">
      <c r="J749" s="44"/>
      <c r="K749" s="45"/>
      <c r="P749" s="14"/>
    </row>
    <row r="750" spans="10:16" ht="21" customHeight="1" x14ac:dyDescent="0.15">
      <c r="J750" s="44"/>
      <c r="K750" s="45"/>
      <c r="P750" s="14"/>
    </row>
    <row r="751" spans="10:16" ht="21" customHeight="1" x14ac:dyDescent="0.15">
      <c r="J751" s="44"/>
      <c r="K751" s="45"/>
      <c r="P751" s="14"/>
    </row>
    <row r="752" spans="10:16" ht="21" customHeight="1" x14ac:dyDescent="0.15">
      <c r="J752" s="44"/>
      <c r="K752" s="45"/>
      <c r="P752" s="14"/>
    </row>
    <row r="753" spans="10:16" ht="21" customHeight="1" x14ac:dyDescent="0.15">
      <c r="J753" s="44"/>
      <c r="K753" s="45"/>
      <c r="P753" s="14"/>
    </row>
    <row r="754" spans="10:16" ht="21" customHeight="1" x14ac:dyDescent="0.15">
      <c r="J754" s="44"/>
      <c r="K754" s="45"/>
      <c r="P754" s="14"/>
    </row>
    <row r="755" spans="10:16" ht="21" customHeight="1" x14ac:dyDescent="0.15">
      <c r="J755" s="44"/>
      <c r="K755" s="45"/>
      <c r="P755" s="14"/>
    </row>
    <row r="756" spans="10:16" ht="21" customHeight="1" x14ac:dyDescent="0.15">
      <c r="J756" s="44"/>
      <c r="K756" s="45"/>
      <c r="P756" s="14"/>
    </row>
    <row r="757" spans="10:16" ht="21" customHeight="1" x14ac:dyDescent="0.15">
      <c r="J757" s="44"/>
      <c r="K757" s="45"/>
      <c r="P757" s="14"/>
    </row>
    <row r="758" spans="10:16" ht="21" customHeight="1" x14ac:dyDescent="0.15">
      <c r="J758" s="44"/>
      <c r="K758" s="45"/>
      <c r="P758" s="14"/>
    </row>
    <row r="759" spans="10:16" ht="21" customHeight="1" x14ac:dyDescent="0.15">
      <c r="J759" s="44"/>
      <c r="K759" s="45"/>
      <c r="P759" s="14"/>
    </row>
    <row r="760" spans="10:16" ht="21" customHeight="1" x14ac:dyDescent="0.15">
      <c r="J760" s="44"/>
      <c r="K760" s="45"/>
      <c r="P760" s="14"/>
    </row>
    <row r="761" spans="10:16" ht="21" customHeight="1" x14ac:dyDescent="0.15">
      <c r="J761" s="44"/>
      <c r="K761" s="45"/>
      <c r="P761" s="14"/>
    </row>
    <row r="762" spans="10:16" ht="21" customHeight="1" x14ac:dyDescent="0.15">
      <c r="J762" s="44"/>
      <c r="K762" s="45"/>
      <c r="P762" s="14"/>
    </row>
    <row r="763" spans="10:16" ht="21" customHeight="1" x14ac:dyDescent="0.15">
      <c r="J763" s="44"/>
      <c r="K763" s="45"/>
      <c r="P763" s="14"/>
    </row>
    <row r="764" spans="10:16" ht="21" customHeight="1" x14ac:dyDescent="0.15">
      <c r="J764" s="44"/>
      <c r="K764" s="45"/>
      <c r="P764" s="14"/>
    </row>
    <row r="765" spans="10:16" ht="21" customHeight="1" x14ac:dyDescent="0.15">
      <c r="J765" s="44"/>
      <c r="K765" s="45"/>
      <c r="P765" s="14"/>
    </row>
    <row r="766" spans="10:16" ht="21" customHeight="1" x14ac:dyDescent="0.15">
      <c r="J766" s="44"/>
      <c r="K766" s="45"/>
      <c r="P766" s="14"/>
    </row>
    <row r="767" spans="10:16" ht="21" customHeight="1" x14ac:dyDescent="0.15">
      <c r="J767" s="44"/>
      <c r="K767" s="45"/>
      <c r="P767" s="14"/>
    </row>
    <row r="768" spans="10:16" ht="21" customHeight="1" x14ac:dyDescent="0.15">
      <c r="J768" s="44"/>
      <c r="K768" s="45"/>
      <c r="P768" s="14"/>
    </row>
    <row r="769" spans="10:16" ht="21" customHeight="1" x14ac:dyDescent="0.15">
      <c r="J769" s="44"/>
      <c r="K769" s="45"/>
      <c r="P769" s="14"/>
    </row>
    <row r="770" spans="10:16" ht="21" customHeight="1" x14ac:dyDescent="0.15">
      <c r="J770" s="44"/>
      <c r="K770" s="45"/>
      <c r="P770" s="14"/>
    </row>
    <row r="771" spans="10:16" ht="21" customHeight="1" x14ac:dyDescent="0.15">
      <c r="J771" s="44"/>
      <c r="K771" s="45"/>
      <c r="P771" s="14"/>
    </row>
    <row r="772" spans="10:16" ht="21" customHeight="1" x14ac:dyDescent="0.15">
      <c r="J772" s="44"/>
      <c r="K772" s="45"/>
      <c r="P772" s="14"/>
    </row>
    <row r="773" spans="10:16" ht="21" customHeight="1" x14ac:dyDescent="0.15">
      <c r="J773" s="44"/>
      <c r="K773" s="45"/>
      <c r="P773" s="14"/>
    </row>
    <row r="774" spans="10:16" ht="21" customHeight="1" x14ac:dyDescent="0.15">
      <c r="J774" s="44"/>
      <c r="K774" s="45"/>
      <c r="P774" s="14"/>
    </row>
    <row r="775" spans="10:16" ht="21" customHeight="1" x14ac:dyDescent="0.15">
      <c r="J775" s="44"/>
      <c r="K775" s="45"/>
      <c r="P775" s="14"/>
    </row>
    <row r="776" spans="10:16" ht="21" customHeight="1" x14ac:dyDescent="0.15">
      <c r="J776" s="44"/>
      <c r="K776" s="45"/>
      <c r="P776" s="14"/>
    </row>
    <row r="777" spans="10:16" ht="21" customHeight="1" x14ac:dyDescent="0.15">
      <c r="J777" s="44"/>
      <c r="K777" s="45"/>
      <c r="P777" s="14"/>
    </row>
    <row r="778" spans="10:16" ht="21" customHeight="1" x14ac:dyDescent="0.15">
      <c r="J778" s="44"/>
      <c r="K778" s="45"/>
      <c r="P778" s="14"/>
    </row>
    <row r="779" spans="10:16" ht="21" customHeight="1" x14ac:dyDescent="0.15">
      <c r="J779" s="44"/>
      <c r="K779" s="45"/>
      <c r="P779" s="14"/>
    </row>
    <row r="780" spans="10:16" ht="21" customHeight="1" x14ac:dyDescent="0.15">
      <c r="J780" s="44"/>
      <c r="K780" s="45"/>
      <c r="P780" s="14"/>
    </row>
    <row r="781" spans="10:16" ht="21" customHeight="1" x14ac:dyDescent="0.15">
      <c r="J781" s="44"/>
      <c r="K781" s="45"/>
      <c r="P781" s="14"/>
    </row>
    <row r="782" spans="10:16" ht="21" customHeight="1" x14ac:dyDescent="0.15">
      <c r="J782" s="44"/>
      <c r="K782" s="45"/>
      <c r="P782" s="14"/>
    </row>
    <row r="783" spans="10:16" ht="21" customHeight="1" x14ac:dyDescent="0.15">
      <c r="J783" s="44"/>
      <c r="K783" s="45"/>
      <c r="P783" s="14"/>
    </row>
    <row r="784" spans="10:16" ht="21" customHeight="1" x14ac:dyDescent="0.15">
      <c r="J784" s="44"/>
      <c r="K784" s="45"/>
      <c r="P784" s="14"/>
    </row>
    <row r="785" spans="10:16" ht="21" customHeight="1" x14ac:dyDescent="0.15">
      <c r="J785" s="44"/>
      <c r="K785" s="45"/>
      <c r="P785" s="14"/>
    </row>
    <row r="786" spans="10:16" ht="21" customHeight="1" x14ac:dyDescent="0.15">
      <c r="J786" s="44"/>
      <c r="K786" s="45"/>
      <c r="P786" s="14"/>
    </row>
    <row r="787" spans="10:16" ht="21" customHeight="1" x14ac:dyDescent="0.15">
      <c r="J787" s="44"/>
      <c r="K787" s="45"/>
      <c r="P787" s="14"/>
    </row>
    <row r="788" spans="10:16" ht="21" customHeight="1" x14ac:dyDescent="0.15">
      <c r="J788" s="44"/>
      <c r="K788" s="45"/>
      <c r="P788" s="14"/>
    </row>
    <row r="789" spans="10:16" ht="21" customHeight="1" x14ac:dyDescent="0.15">
      <c r="J789" s="44"/>
      <c r="K789" s="45"/>
      <c r="P789" s="14"/>
    </row>
    <row r="790" spans="10:16" ht="21" customHeight="1" x14ac:dyDescent="0.15">
      <c r="J790" s="44"/>
      <c r="K790" s="45"/>
      <c r="P790" s="14"/>
    </row>
    <row r="791" spans="10:16" ht="21" customHeight="1" x14ac:dyDescent="0.15">
      <c r="J791" s="44"/>
      <c r="K791" s="45"/>
      <c r="P791" s="14"/>
    </row>
    <row r="792" spans="10:16" ht="21" customHeight="1" x14ac:dyDescent="0.15">
      <c r="J792" s="44"/>
      <c r="K792" s="45"/>
      <c r="P792" s="14"/>
    </row>
    <row r="793" spans="10:16" ht="21" customHeight="1" x14ac:dyDescent="0.15">
      <c r="J793" s="44"/>
      <c r="K793" s="45"/>
      <c r="P793" s="14"/>
    </row>
    <row r="794" spans="10:16" ht="21" customHeight="1" x14ac:dyDescent="0.15">
      <c r="J794" s="44"/>
      <c r="K794" s="45"/>
      <c r="P794" s="14"/>
    </row>
    <row r="795" spans="10:16" ht="21" customHeight="1" x14ac:dyDescent="0.15">
      <c r="J795" s="44"/>
      <c r="K795" s="45"/>
      <c r="P795" s="14"/>
    </row>
    <row r="796" spans="10:16" ht="21" customHeight="1" x14ac:dyDescent="0.15">
      <c r="J796" s="44"/>
      <c r="K796" s="45"/>
      <c r="P796" s="14"/>
    </row>
    <row r="797" spans="10:16" ht="21" customHeight="1" x14ac:dyDescent="0.15">
      <c r="J797" s="44"/>
      <c r="K797" s="45"/>
      <c r="P797" s="14"/>
    </row>
    <row r="798" spans="10:16" ht="21" customHeight="1" x14ac:dyDescent="0.15">
      <c r="J798" s="44"/>
      <c r="K798" s="45"/>
      <c r="P798" s="14"/>
    </row>
    <row r="799" spans="10:16" ht="21" customHeight="1" x14ac:dyDescent="0.15">
      <c r="J799" s="44"/>
      <c r="K799" s="45"/>
      <c r="P799" s="14"/>
    </row>
    <row r="800" spans="10:16" ht="21" customHeight="1" x14ac:dyDescent="0.15">
      <c r="J800" s="44"/>
      <c r="K800" s="45"/>
      <c r="P800" s="14"/>
    </row>
    <row r="801" spans="10:16" ht="21" customHeight="1" x14ac:dyDescent="0.15">
      <c r="J801" s="44"/>
      <c r="K801" s="45"/>
      <c r="P801" s="14"/>
    </row>
    <row r="802" spans="10:16" ht="21" customHeight="1" x14ac:dyDescent="0.15">
      <c r="J802" s="44"/>
      <c r="K802" s="45"/>
      <c r="P802" s="14"/>
    </row>
    <row r="803" spans="10:16" ht="21" customHeight="1" x14ac:dyDescent="0.15">
      <c r="J803" s="44"/>
      <c r="K803" s="45"/>
      <c r="P803" s="14"/>
    </row>
    <row r="804" spans="10:16" ht="21" customHeight="1" x14ac:dyDescent="0.15">
      <c r="J804" s="44"/>
      <c r="K804" s="45"/>
      <c r="P804" s="14"/>
    </row>
    <row r="805" spans="10:16" ht="21" customHeight="1" x14ac:dyDescent="0.15">
      <c r="J805" s="44"/>
      <c r="K805" s="45"/>
      <c r="P805" s="14"/>
    </row>
    <row r="806" spans="10:16" ht="21" customHeight="1" x14ac:dyDescent="0.15">
      <c r="J806" s="44"/>
      <c r="K806" s="45"/>
      <c r="P806" s="14"/>
    </row>
    <row r="807" spans="10:16" ht="21" customHeight="1" x14ac:dyDescent="0.15">
      <c r="J807" s="44"/>
      <c r="K807" s="45"/>
      <c r="P807" s="14"/>
    </row>
    <row r="808" spans="10:16" ht="21" customHeight="1" x14ac:dyDescent="0.15">
      <c r="J808" s="44"/>
      <c r="K808" s="45"/>
      <c r="P808" s="14"/>
    </row>
    <row r="809" spans="10:16" ht="21" customHeight="1" x14ac:dyDescent="0.15">
      <c r="J809" s="44"/>
      <c r="K809" s="45"/>
      <c r="P809" s="14"/>
    </row>
    <row r="810" spans="10:16" ht="21" customHeight="1" x14ac:dyDescent="0.15">
      <c r="J810" s="44"/>
      <c r="K810" s="45"/>
      <c r="P810" s="14"/>
    </row>
    <row r="811" spans="10:16" ht="21" customHeight="1" x14ac:dyDescent="0.15">
      <c r="J811" s="44"/>
      <c r="K811" s="45"/>
      <c r="P811" s="14"/>
    </row>
    <row r="812" spans="10:16" ht="21" customHeight="1" x14ac:dyDescent="0.15">
      <c r="J812" s="44"/>
      <c r="K812" s="45"/>
      <c r="P812" s="14"/>
    </row>
    <row r="813" spans="10:16" ht="21" customHeight="1" x14ac:dyDescent="0.15">
      <c r="J813" s="44"/>
      <c r="K813" s="45"/>
      <c r="P813" s="14"/>
    </row>
    <row r="814" spans="10:16" ht="21" customHeight="1" x14ac:dyDescent="0.15">
      <c r="J814" s="44"/>
      <c r="K814" s="45"/>
      <c r="P814" s="14"/>
    </row>
    <row r="815" spans="10:16" ht="21" customHeight="1" x14ac:dyDescent="0.15">
      <c r="J815" s="44"/>
      <c r="K815" s="45"/>
      <c r="P815" s="14"/>
    </row>
    <row r="816" spans="10:16" ht="21" customHeight="1" x14ac:dyDescent="0.15">
      <c r="J816" s="44"/>
      <c r="K816" s="45"/>
      <c r="P816" s="14"/>
    </row>
    <row r="817" spans="10:16" ht="21" customHeight="1" x14ac:dyDescent="0.15">
      <c r="J817" s="44"/>
      <c r="K817" s="45"/>
      <c r="P817" s="14"/>
    </row>
    <row r="818" spans="10:16" ht="21" customHeight="1" x14ac:dyDescent="0.15">
      <c r="J818" s="44"/>
      <c r="K818" s="45"/>
      <c r="P818" s="14"/>
    </row>
    <row r="819" spans="10:16" ht="21" customHeight="1" x14ac:dyDescent="0.15">
      <c r="J819" s="44"/>
      <c r="K819" s="45"/>
      <c r="P819" s="14"/>
    </row>
    <row r="820" spans="10:16" ht="21" customHeight="1" x14ac:dyDescent="0.15">
      <c r="J820" s="44"/>
      <c r="K820" s="45"/>
      <c r="P820" s="14"/>
    </row>
    <row r="821" spans="10:16" ht="21" customHeight="1" x14ac:dyDescent="0.15">
      <c r="J821" s="44"/>
      <c r="K821" s="45"/>
      <c r="P821" s="14"/>
    </row>
    <row r="822" spans="10:16" ht="21" customHeight="1" x14ac:dyDescent="0.15">
      <c r="J822" s="44"/>
      <c r="K822" s="45"/>
      <c r="P822" s="14"/>
    </row>
    <row r="823" spans="10:16" ht="21" customHeight="1" x14ac:dyDescent="0.15">
      <c r="J823" s="44"/>
      <c r="K823" s="45"/>
      <c r="P823" s="14"/>
    </row>
    <row r="824" spans="10:16" ht="21" customHeight="1" x14ac:dyDescent="0.15">
      <c r="J824" s="44"/>
      <c r="K824" s="45"/>
      <c r="P824" s="14"/>
    </row>
    <row r="825" spans="10:16" ht="21" customHeight="1" x14ac:dyDescent="0.15">
      <c r="J825" s="44"/>
      <c r="K825" s="45"/>
      <c r="P825" s="14"/>
    </row>
    <row r="826" spans="10:16" ht="21" customHeight="1" x14ac:dyDescent="0.15">
      <c r="J826" s="44"/>
      <c r="K826" s="45"/>
      <c r="P826" s="14"/>
    </row>
    <row r="827" spans="10:16" ht="21" customHeight="1" x14ac:dyDescent="0.15">
      <c r="J827" s="44"/>
      <c r="K827" s="45"/>
      <c r="P827" s="14"/>
    </row>
    <row r="828" spans="10:16" ht="21" customHeight="1" x14ac:dyDescent="0.15">
      <c r="J828" s="44"/>
      <c r="K828" s="45"/>
      <c r="P828" s="14"/>
    </row>
    <row r="829" spans="10:16" ht="21" customHeight="1" x14ac:dyDescent="0.15">
      <c r="J829" s="44"/>
      <c r="K829" s="45"/>
      <c r="P829" s="14"/>
    </row>
    <row r="830" spans="10:16" ht="21" customHeight="1" x14ac:dyDescent="0.15">
      <c r="J830" s="44"/>
      <c r="K830" s="45"/>
      <c r="P830" s="14"/>
    </row>
    <row r="831" spans="10:16" ht="21" customHeight="1" x14ac:dyDescent="0.15">
      <c r="J831" s="44"/>
      <c r="K831" s="45"/>
      <c r="P831" s="14"/>
    </row>
    <row r="832" spans="10:16" ht="21" customHeight="1" x14ac:dyDescent="0.15">
      <c r="J832" s="44"/>
      <c r="K832" s="45"/>
      <c r="P832" s="14"/>
    </row>
    <row r="833" spans="10:16" ht="21" customHeight="1" x14ac:dyDescent="0.15">
      <c r="J833" s="44"/>
      <c r="K833" s="45"/>
      <c r="P833" s="14"/>
    </row>
    <row r="834" spans="10:16" ht="21" customHeight="1" x14ac:dyDescent="0.15">
      <c r="J834" s="44"/>
      <c r="K834" s="45"/>
      <c r="P834" s="14"/>
    </row>
    <row r="835" spans="10:16" ht="21" customHeight="1" x14ac:dyDescent="0.15">
      <c r="J835" s="44"/>
      <c r="K835" s="45"/>
      <c r="P835" s="14"/>
    </row>
    <row r="836" spans="10:16" ht="21" customHeight="1" x14ac:dyDescent="0.15">
      <c r="J836" s="44"/>
      <c r="K836" s="45"/>
      <c r="P836" s="14"/>
    </row>
    <row r="837" spans="10:16" ht="21" customHeight="1" x14ac:dyDescent="0.15">
      <c r="J837" s="44"/>
      <c r="K837" s="45"/>
      <c r="P837" s="14"/>
    </row>
    <row r="838" spans="10:16" ht="21" customHeight="1" x14ac:dyDescent="0.15">
      <c r="J838" s="44"/>
      <c r="K838" s="45"/>
      <c r="P838" s="14"/>
    </row>
    <row r="839" spans="10:16" ht="21" customHeight="1" x14ac:dyDescent="0.15">
      <c r="J839" s="44"/>
      <c r="K839" s="45"/>
      <c r="P839" s="14"/>
    </row>
    <row r="840" spans="10:16" ht="21" customHeight="1" x14ac:dyDescent="0.15">
      <c r="J840" s="44"/>
      <c r="K840" s="45"/>
      <c r="P840" s="14"/>
    </row>
    <row r="841" spans="10:16" ht="21" customHeight="1" x14ac:dyDescent="0.15">
      <c r="J841" s="44"/>
      <c r="K841" s="45"/>
      <c r="P841" s="14"/>
    </row>
    <row r="842" spans="10:16" ht="21" customHeight="1" x14ac:dyDescent="0.15">
      <c r="J842" s="44"/>
      <c r="K842" s="45"/>
      <c r="P842" s="14"/>
    </row>
    <row r="843" spans="10:16" ht="21" customHeight="1" x14ac:dyDescent="0.15">
      <c r="J843" s="44"/>
      <c r="K843" s="45"/>
      <c r="P843" s="14"/>
    </row>
    <row r="844" spans="10:16" ht="21" customHeight="1" x14ac:dyDescent="0.15">
      <c r="J844" s="44"/>
      <c r="K844" s="45"/>
      <c r="P844" s="14"/>
    </row>
    <row r="845" spans="10:16" ht="21" customHeight="1" x14ac:dyDescent="0.15">
      <c r="J845" s="44"/>
      <c r="K845" s="45"/>
      <c r="P845" s="14"/>
    </row>
    <row r="846" spans="10:16" ht="21" customHeight="1" x14ac:dyDescent="0.15">
      <c r="J846" s="44"/>
      <c r="K846" s="45"/>
      <c r="P846" s="14"/>
    </row>
    <row r="847" spans="10:16" ht="21" customHeight="1" x14ac:dyDescent="0.15">
      <c r="J847" s="44"/>
      <c r="K847" s="45"/>
      <c r="P847" s="14"/>
    </row>
    <row r="848" spans="10:16" ht="21" customHeight="1" x14ac:dyDescent="0.15">
      <c r="J848" s="44"/>
      <c r="K848" s="45"/>
      <c r="P848" s="14"/>
    </row>
    <row r="849" spans="10:16" ht="21" customHeight="1" x14ac:dyDescent="0.15">
      <c r="J849" s="44"/>
      <c r="K849" s="45"/>
      <c r="P849" s="14"/>
    </row>
    <row r="850" spans="10:16" ht="21" customHeight="1" x14ac:dyDescent="0.15">
      <c r="J850" s="44"/>
      <c r="K850" s="45"/>
      <c r="P850" s="14"/>
    </row>
    <row r="851" spans="10:16" ht="21" customHeight="1" x14ac:dyDescent="0.15">
      <c r="J851" s="44"/>
      <c r="K851" s="45"/>
      <c r="P851" s="14"/>
    </row>
    <row r="852" spans="10:16" ht="21" customHeight="1" x14ac:dyDescent="0.15">
      <c r="J852" s="44"/>
      <c r="K852" s="45"/>
      <c r="P852" s="14"/>
    </row>
    <row r="853" spans="10:16" ht="21" customHeight="1" x14ac:dyDescent="0.15">
      <c r="J853" s="44"/>
      <c r="K853" s="45"/>
      <c r="P853" s="14"/>
    </row>
    <row r="854" spans="10:16" ht="21" customHeight="1" x14ac:dyDescent="0.15">
      <c r="J854" s="44"/>
      <c r="K854" s="45"/>
      <c r="P854" s="14"/>
    </row>
    <row r="855" spans="10:16" ht="21" customHeight="1" x14ac:dyDescent="0.15">
      <c r="J855" s="44"/>
      <c r="K855" s="45"/>
      <c r="P855" s="14"/>
    </row>
    <row r="856" spans="10:16" ht="21" customHeight="1" x14ac:dyDescent="0.15">
      <c r="J856" s="44"/>
      <c r="K856" s="45"/>
      <c r="P856" s="14"/>
    </row>
    <row r="857" spans="10:16" ht="21" customHeight="1" x14ac:dyDescent="0.15">
      <c r="J857" s="44"/>
      <c r="K857" s="45"/>
      <c r="P857" s="14"/>
    </row>
    <row r="858" spans="10:16" ht="21" customHeight="1" x14ac:dyDescent="0.15">
      <c r="J858" s="44"/>
      <c r="K858" s="45"/>
      <c r="P858" s="14"/>
    </row>
    <row r="859" spans="10:16" ht="21" customHeight="1" x14ac:dyDescent="0.15">
      <c r="J859" s="44"/>
      <c r="K859" s="45"/>
      <c r="P859" s="14"/>
    </row>
    <row r="860" spans="10:16" ht="21" customHeight="1" x14ac:dyDescent="0.15">
      <c r="J860" s="44"/>
      <c r="K860" s="45"/>
      <c r="P860" s="14"/>
    </row>
    <row r="861" spans="10:16" ht="21" customHeight="1" x14ac:dyDescent="0.15">
      <c r="J861" s="44"/>
      <c r="K861" s="45"/>
      <c r="P861" s="14"/>
    </row>
    <row r="862" spans="10:16" ht="21" customHeight="1" x14ac:dyDescent="0.15">
      <c r="J862" s="44"/>
      <c r="K862" s="45"/>
      <c r="P862" s="14"/>
    </row>
    <row r="863" spans="10:16" ht="21" customHeight="1" x14ac:dyDescent="0.15">
      <c r="J863" s="44"/>
      <c r="K863" s="45"/>
      <c r="P863" s="14"/>
    </row>
    <row r="864" spans="10:16" ht="21" customHeight="1" x14ac:dyDescent="0.15">
      <c r="J864" s="44"/>
      <c r="K864" s="45"/>
      <c r="P864" s="14"/>
    </row>
    <row r="865" spans="10:16" ht="21" customHeight="1" x14ac:dyDescent="0.15">
      <c r="J865" s="44"/>
      <c r="K865" s="45"/>
      <c r="P865" s="14"/>
    </row>
    <row r="866" spans="10:16" ht="21" customHeight="1" x14ac:dyDescent="0.15">
      <c r="J866" s="44"/>
      <c r="K866" s="45"/>
      <c r="P866" s="14"/>
    </row>
    <row r="867" spans="10:16" ht="21" customHeight="1" x14ac:dyDescent="0.15">
      <c r="J867" s="44"/>
      <c r="K867" s="45"/>
      <c r="P867" s="14"/>
    </row>
    <row r="868" spans="10:16" ht="21" customHeight="1" x14ac:dyDescent="0.15">
      <c r="J868" s="44"/>
      <c r="K868" s="45"/>
      <c r="P868" s="14"/>
    </row>
    <row r="869" spans="10:16" ht="21" customHeight="1" x14ac:dyDescent="0.15">
      <c r="J869" s="44"/>
      <c r="K869" s="45"/>
      <c r="P869" s="14"/>
    </row>
    <row r="870" spans="10:16" ht="21" customHeight="1" x14ac:dyDescent="0.15">
      <c r="J870" s="44"/>
      <c r="K870" s="45"/>
      <c r="P870" s="14"/>
    </row>
    <row r="871" spans="10:16" ht="21" customHeight="1" x14ac:dyDescent="0.15">
      <c r="J871" s="44"/>
      <c r="K871" s="45"/>
      <c r="P871" s="14"/>
    </row>
    <row r="872" spans="10:16" ht="21" customHeight="1" x14ac:dyDescent="0.15">
      <c r="J872" s="44"/>
      <c r="K872" s="45"/>
      <c r="P872" s="14"/>
    </row>
    <row r="873" spans="10:16" ht="21" customHeight="1" x14ac:dyDescent="0.15">
      <c r="J873" s="44"/>
      <c r="K873" s="45"/>
      <c r="P873" s="14"/>
    </row>
    <row r="874" spans="10:16" ht="21" customHeight="1" x14ac:dyDescent="0.15">
      <c r="J874" s="44"/>
      <c r="K874" s="45"/>
      <c r="P874" s="14"/>
    </row>
    <row r="875" spans="10:16" ht="21" customHeight="1" x14ac:dyDescent="0.15">
      <c r="J875" s="44"/>
      <c r="K875" s="45"/>
      <c r="P875" s="14"/>
    </row>
    <row r="876" spans="10:16" ht="21" customHeight="1" x14ac:dyDescent="0.15">
      <c r="J876" s="44"/>
      <c r="K876" s="45"/>
      <c r="P876" s="14"/>
    </row>
    <row r="877" spans="10:16" ht="21" customHeight="1" x14ac:dyDescent="0.15">
      <c r="J877" s="44"/>
      <c r="K877" s="45"/>
      <c r="P877" s="14"/>
    </row>
    <row r="878" spans="10:16" ht="21" customHeight="1" x14ac:dyDescent="0.15">
      <c r="J878" s="44"/>
      <c r="K878" s="45"/>
      <c r="P878" s="14"/>
    </row>
    <row r="879" spans="10:16" ht="21" customHeight="1" x14ac:dyDescent="0.15">
      <c r="J879" s="44"/>
      <c r="K879" s="45"/>
      <c r="P879" s="14"/>
    </row>
    <row r="880" spans="10:16" ht="21" customHeight="1" x14ac:dyDescent="0.15">
      <c r="J880" s="44"/>
      <c r="K880" s="45"/>
      <c r="P880" s="14"/>
    </row>
    <row r="881" spans="10:16" ht="21" customHeight="1" x14ac:dyDescent="0.15">
      <c r="J881" s="44"/>
      <c r="K881" s="45"/>
      <c r="P881" s="14"/>
    </row>
    <row r="882" spans="10:16" ht="21" customHeight="1" x14ac:dyDescent="0.15">
      <c r="J882" s="44"/>
      <c r="K882" s="45"/>
      <c r="P882" s="14"/>
    </row>
    <row r="883" spans="10:16" ht="21" customHeight="1" x14ac:dyDescent="0.15">
      <c r="J883" s="44"/>
      <c r="K883" s="45"/>
      <c r="P883" s="14"/>
    </row>
    <row r="884" spans="10:16" ht="21" customHeight="1" x14ac:dyDescent="0.15">
      <c r="J884" s="44"/>
      <c r="K884" s="45"/>
      <c r="P884" s="14"/>
    </row>
    <row r="885" spans="10:16" ht="21" customHeight="1" x14ac:dyDescent="0.15">
      <c r="J885" s="44"/>
      <c r="K885" s="45"/>
      <c r="P885" s="14"/>
    </row>
    <row r="886" spans="10:16" ht="21" customHeight="1" x14ac:dyDescent="0.15">
      <c r="J886" s="44"/>
      <c r="K886" s="45"/>
      <c r="P886" s="14"/>
    </row>
    <row r="887" spans="10:16" ht="21" customHeight="1" x14ac:dyDescent="0.15">
      <c r="J887" s="44"/>
      <c r="K887" s="45"/>
      <c r="P887" s="14"/>
    </row>
    <row r="888" spans="10:16" ht="21" customHeight="1" x14ac:dyDescent="0.15">
      <c r="J888" s="44"/>
      <c r="K888" s="45"/>
      <c r="P888" s="14"/>
    </row>
    <row r="889" spans="10:16" ht="21" customHeight="1" x14ac:dyDescent="0.15">
      <c r="J889" s="44"/>
      <c r="K889" s="45"/>
      <c r="P889" s="14"/>
    </row>
    <row r="890" spans="10:16" ht="21" customHeight="1" x14ac:dyDescent="0.15">
      <c r="J890" s="44"/>
      <c r="K890" s="45"/>
      <c r="P890" s="14"/>
    </row>
    <row r="891" spans="10:16" ht="21" customHeight="1" x14ac:dyDescent="0.15">
      <c r="J891" s="44"/>
      <c r="K891" s="45"/>
      <c r="P891" s="14"/>
    </row>
    <row r="892" spans="10:16" ht="21" customHeight="1" x14ac:dyDescent="0.15">
      <c r="J892" s="44"/>
      <c r="K892" s="45"/>
      <c r="P892" s="14"/>
    </row>
    <row r="893" spans="10:16" ht="21" customHeight="1" x14ac:dyDescent="0.15">
      <c r="J893" s="44"/>
      <c r="K893" s="45"/>
      <c r="P893" s="14"/>
    </row>
    <row r="894" spans="10:16" ht="21" customHeight="1" x14ac:dyDescent="0.15">
      <c r="J894" s="44"/>
      <c r="K894" s="45"/>
      <c r="P894" s="14"/>
    </row>
    <row r="895" spans="10:16" ht="21" customHeight="1" x14ac:dyDescent="0.15">
      <c r="J895" s="44"/>
      <c r="K895" s="45"/>
      <c r="P895" s="14"/>
    </row>
    <row r="896" spans="10:16" ht="21" customHeight="1" x14ac:dyDescent="0.15">
      <c r="J896" s="44"/>
      <c r="K896" s="45"/>
      <c r="P896" s="14"/>
    </row>
    <row r="897" spans="10:16" ht="21" customHeight="1" x14ac:dyDescent="0.15">
      <c r="J897" s="44"/>
      <c r="K897" s="45"/>
      <c r="P897" s="14"/>
    </row>
    <row r="898" spans="10:16" ht="21" customHeight="1" x14ac:dyDescent="0.15">
      <c r="J898" s="44"/>
      <c r="K898" s="45"/>
      <c r="P898" s="14"/>
    </row>
    <row r="899" spans="10:16" ht="21" customHeight="1" x14ac:dyDescent="0.15">
      <c r="J899" s="44"/>
      <c r="K899" s="45"/>
      <c r="P899" s="14"/>
    </row>
    <row r="900" spans="10:16" ht="21" customHeight="1" x14ac:dyDescent="0.15">
      <c r="J900" s="44"/>
      <c r="K900" s="45"/>
      <c r="P900" s="14"/>
    </row>
    <row r="901" spans="10:16" ht="21" customHeight="1" x14ac:dyDescent="0.15">
      <c r="J901" s="44"/>
      <c r="K901" s="45"/>
      <c r="P901" s="14"/>
    </row>
    <row r="902" spans="10:16" ht="21" customHeight="1" x14ac:dyDescent="0.15">
      <c r="J902" s="44"/>
      <c r="K902" s="45"/>
      <c r="P902" s="14"/>
    </row>
    <row r="903" spans="10:16" ht="21" customHeight="1" x14ac:dyDescent="0.15">
      <c r="J903" s="44"/>
      <c r="K903" s="45"/>
      <c r="P903" s="14"/>
    </row>
    <row r="904" spans="10:16" ht="21" customHeight="1" x14ac:dyDescent="0.15">
      <c r="J904" s="44"/>
      <c r="K904" s="45"/>
      <c r="P904" s="14"/>
    </row>
    <row r="905" spans="10:16" ht="21" customHeight="1" x14ac:dyDescent="0.15">
      <c r="J905" s="44"/>
      <c r="K905" s="45"/>
      <c r="P905" s="14"/>
    </row>
    <row r="906" spans="10:16" ht="21" customHeight="1" x14ac:dyDescent="0.15">
      <c r="J906" s="44"/>
      <c r="K906" s="45"/>
      <c r="P906" s="14"/>
    </row>
    <row r="907" spans="10:16" ht="21" customHeight="1" x14ac:dyDescent="0.15">
      <c r="J907" s="44"/>
      <c r="K907" s="45"/>
      <c r="P907" s="14"/>
    </row>
    <row r="908" spans="10:16" ht="21" customHeight="1" x14ac:dyDescent="0.15">
      <c r="J908" s="44"/>
      <c r="K908" s="45"/>
      <c r="P908" s="14"/>
    </row>
    <row r="909" spans="10:16" ht="21" customHeight="1" x14ac:dyDescent="0.15">
      <c r="J909" s="44"/>
      <c r="K909" s="45"/>
      <c r="P909" s="14"/>
    </row>
    <row r="910" spans="10:16" ht="21" customHeight="1" x14ac:dyDescent="0.15">
      <c r="J910" s="44"/>
      <c r="K910" s="45"/>
      <c r="P910" s="14"/>
    </row>
    <row r="911" spans="10:16" ht="21" customHeight="1" x14ac:dyDescent="0.15">
      <c r="J911" s="44"/>
      <c r="K911" s="45"/>
      <c r="P911" s="14"/>
    </row>
    <row r="912" spans="10:16" ht="21" customHeight="1" x14ac:dyDescent="0.15">
      <c r="J912" s="44"/>
      <c r="K912" s="45"/>
      <c r="P912" s="14"/>
    </row>
    <row r="913" spans="10:16" ht="21" customHeight="1" x14ac:dyDescent="0.15">
      <c r="J913" s="44"/>
      <c r="K913" s="45"/>
      <c r="P913" s="14"/>
    </row>
    <row r="914" spans="10:16" ht="21" customHeight="1" x14ac:dyDescent="0.15">
      <c r="J914" s="44"/>
      <c r="K914" s="45"/>
      <c r="P914" s="14"/>
    </row>
    <row r="915" spans="10:16" ht="21" customHeight="1" x14ac:dyDescent="0.15">
      <c r="J915" s="44"/>
      <c r="K915" s="45"/>
      <c r="P915" s="14"/>
    </row>
    <row r="916" spans="10:16" ht="21" customHeight="1" x14ac:dyDescent="0.15">
      <c r="J916" s="44"/>
      <c r="K916" s="45"/>
      <c r="P916" s="14"/>
    </row>
    <row r="917" spans="10:16" ht="21" customHeight="1" x14ac:dyDescent="0.15">
      <c r="J917" s="44"/>
      <c r="K917" s="45"/>
      <c r="P917" s="14"/>
    </row>
    <row r="918" spans="10:16" ht="21" customHeight="1" x14ac:dyDescent="0.15">
      <c r="J918" s="44"/>
      <c r="K918" s="45"/>
      <c r="P918" s="14"/>
    </row>
    <row r="919" spans="10:16" ht="21" customHeight="1" x14ac:dyDescent="0.15">
      <c r="J919" s="44"/>
      <c r="K919" s="45"/>
      <c r="P919" s="14"/>
    </row>
    <row r="920" spans="10:16" ht="21" customHeight="1" x14ac:dyDescent="0.15">
      <c r="J920" s="44"/>
      <c r="K920" s="45"/>
      <c r="P920" s="14"/>
    </row>
    <row r="921" spans="10:16" ht="21" customHeight="1" x14ac:dyDescent="0.15">
      <c r="J921" s="44"/>
      <c r="K921" s="45"/>
      <c r="P921" s="14"/>
    </row>
    <row r="922" spans="10:16" ht="21" customHeight="1" x14ac:dyDescent="0.15">
      <c r="J922" s="44"/>
      <c r="K922" s="45"/>
      <c r="P922" s="14"/>
    </row>
    <row r="923" spans="10:16" ht="21" customHeight="1" x14ac:dyDescent="0.15">
      <c r="J923" s="44"/>
      <c r="K923" s="45"/>
      <c r="P923" s="14"/>
    </row>
    <row r="924" spans="10:16" ht="21" customHeight="1" x14ac:dyDescent="0.15">
      <c r="J924" s="44"/>
      <c r="K924" s="45"/>
      <c r="P924" s="14"/>
    </row>
    <row r="925" spans="10:16" ht="21" customHeight="1" x14ac:dyDescent="0.15">
      <c r="J925" s="44"/>
      <c r="K925" s="45"/>
      <c r="P925" s="14"/>
    </row>
    <row r="926" spans="10:16" ht="21" customHeight="1" x14ac:dyDescent="0.15">
      <c r="J926" s="44"/>
      <c r="K926" s="45"/>
      <c r="P926" s="14"/>
    </row>
    <row r="927" spans="10:16" ht="21" customHeight="1" x14ac:dyDescent="0.15">
      <c r="J927" s="44"/>
      <c r="K927" s="45"/>
      <c r="P927" s="14"/>
    </row>
    <row r="928" spans="10:16" ht="21" customHeight="1" x14ac:dyDescent="0.15">
      <c r="J928" s="44"/>
      <c r="K928" s="45"/>
      <c r="P928" s="14"/>
    </row>
    <row r="929" spans="10:16" ht="21" customHeight="1" x14ac:dyDescent="0.15">
      <c r="J929" s="44"/>
      <c r="K929" s="45"/>
      <c r="P929" s="14"/>
    </row>
    <row r="930" spans="10:16" ht="21" customHeight="1" x14ac:dyDescent="0.15">
      <c r="J930" s="44"/>
      <c r="K930" s="45"/>
      <c r="P930" s="14"/>
    </row>
    <row r="931" spans="10:16" ht="21" customHeight="1" x14ac:dyDescent="0.15">
      <c r="J931" s="44"/>
      <c r="K931" s="45"/>
      <c r="P931" s="14"/>
    </row>
    <row r="932" spans="10:16" ht="21" customHeight="1" x14ac:dyDescent="0.15">
      <c r="J932" s="44"/>
      <c r="K932" s="45"/>
      <c r="P932" s="14"/>
    </row>
    <row r="933" spans="10:16" ht="21" customHeight="1" x14ac:dyDescent="0.15">
      <c r="J933" s="44"/>
      <c r="K933" s="45"/>
      <c r="P933" s="14"/>
    </row>
    <row r="934" spans="10:16" ht="21" customHeight="1" x14ac:dyDescent="0.15">
      <c r="J934" s="44"/>
      <c r="K934" s="45"/>
      <c r="P934" s="14"/>
    </row>
    <row r="935" spans="10:16" ht="21" customHeight="1" x14ac:dyDescent="0.15">
      <c r="J935" s="44"/>
      <c r="K935" s="45"/>
      <c r="P935" s="14"/>
    </row>
    <row r="936" spans="10:16" ht="21" customHeight="1" x14ac:dyDescent="0.15">
      <c r="J936" s="44"/>
      <c r="K936" s="45"/>
      <c r="P936" s="14"/>
    </row>
    <row r="937" spans="10:16" ht="21" customHeight="1" x14ac:dyDescent="0.15">
      <c r="J937" s="44"/>
      <c r="K937" s="45"/>
      <c r="P937" s="14"/>
    </row>
    <row r="938" spans="10:16" ht="21" customHeight="1" x14ac:dyDescent="0.15">
      <c r="J938" s="44"/>
      <c r="K938" s="45"/>
      <c r="P938" s="14"/>
    </row>
    <row r="939" spans="10:16" ht="21" customHeight="1" x14ac:dyDescent="0.15">
      <c r="J939" s="44"/>
      <c r="K939" s="45"/>
      <c r="P939" s="14"/>
    </row>
    <row r="940" spans="10:16" ht="21" customHeight="1" x14ac:dyDescent="0.15">
      <c r="J940" s="44"/>
      <c r="K940" s="45"/>
      <c r="P940" s="14"/>
    </row>
    <row r="941" spans="10:16" ht="21" customHeight="1" x14ac:dyDescent="0.15">
      <c r="J941" s="44"/>
      <c r="K941" s="45"/>
      <c r="P941" s="14"/>
    </row>
    <row r="942" spans="10:16" ht="21" customHeight="1" x14ac:dyDescent="0.15">
      <c r="J942" s="44"/>
      <c r="K942" s="45"/>
      <c r="P942" s="14"/>
    </row>
    <row r="943" spans="10:16" ht="21" customHeight="1" x14ac:dyDescent="0.15">
      <c r="J943" s="44"/>
      <c r="K943" s="45"/>
      <c r="P943" s="14"/>
    </row>
    <row r="944" spans="10:16" ht="21" customHeight="1" x14ac:dyDescent="0.15">
      <c r="J944" s="44"/>
      <c r="K944" s="45"/>
      <c r="P944" s="14"/>
    </row>
    <row r="945" spans="10:16" ht="21" customHeight="1" x14ac:dyDescent="0.15">
      <c r="J945" s="44"/>
      <c r="K945" s="45"/>
      <c r="P945" s="14"/>
    </row>
    <row r="946" spans="10:16" ht="21" customHeight="1" x14ac:dyDescent="0.15">
      <c r="J946" s="44"/>
      <c r="K946" s="45"/>
      <c r="P946" s="14"/>
    </row>
    <row r="947" spans="10:16" ht="21" customHeight="1" x14ac:dyDescent="0.15">
      <c r="J947" s="44"/>
      <c r="K947" s="45"/>
      <c r="P947" s="14"/>
    </row>
    <row r="948" spans="10:16" ht="21" customHeight="1" x14ac:dyDescent="0.15">
      <c r="J948" s="44"/>
      <c r="K948" s="45"/>
      <c r="P948" s="14"/>
    </row>
    <row r="949" spans="10:16" ht="21" customHeight="1" x14ac:dyDescent="0.15">
      <c r="J949" s="44"/>
      <c r="K949" s="45"/>
      <c r="P949" s="14"/>
    </row>
    <row r="950" spans="10:16" ht="21" customHeight="1" x14ac:dyDescent="0.15">
      <c r="J950" s="44"/>
      <c r="K950" s="45"/>
      <c r="P950" s="14"/>
    </row>
    <row r="951" spans="10:16" ht="21" customHeight="1" x14ac:dyDescent="0.15">
      <c r="J951" s="44"/>
      <c r="K951" s="45"/>
      <c r="P951" s="14"/>
    </row>
    <row r="952" spans="10:16" ht="21" customHeight="1" x14ac:dyDescent="0.15">
      <c r="J952" s="44"/>
      <c r="K952" s="45"/>
      <c r="P952" s="14"/>
    </row>
    <row r="953" spans="10:16" ht="21" customHeight="1" x14ac:dyDescent="0.15">
      <c r="J953" s="44"/>
      <c r="K953" s="45"/>
      <c r="P953" s="14"/>
    </row>
    <row r="954" spans="10:16" ht="21" customHeight="1" x14ac:dyDescent="0.15">
      <c r="J954" s="44"/>
      <c r="K954" s="45"/>
      <c r="P954" s="14"/>
    </row>
    <row r="955" spans="10:16" ht="21" customHeight="1" x14ac:dyDescent="0.15">
      <c r="J955" s="44"/>
      <c r="K955" s="45"/>
      <c r="P955" s="14"/>
    </row>
    <row r="956" spans="10:16" ht="21" customHeight="1" x14ac:dyDescent="0.15">
      <c r="J956" s="44"/>
      <c r="K956" s="45"/>
      <c r="P956" s="14"/>
    </row>
    <row r="957" spans="10:16" ht="21" customHeight="1" x14ac:dyDescent="0.15">
      <c r="J957" s="44"/>
      <c r="K957" s="45"/>
      <c r="P957" s="14"/>
    </row>
    <row r="958" spans="10:16" ht="21" customHeight="1" x14ac:dyDescent="0.15">
      <c r="J958" s="44"/>
      <c r="K958" s="45"/>
      <c r="P958" s="14"/>
    </row>
    <row r="959" spans="10:16" ht="21" customHeight="1" x14ac:dyDescent="0.15">
      <c r="J959" s="44"/>
      <c r="K959" s="45"/>
      <c r="P959" s="14"/>
    </row>
    <row r="960" spans="10:16" ht="21" customHeight="1" x14ac:dyDescent="0.15">
      <c r="J960" s="44"/>
      <c r="K960" s="45"/>
      <c r="P960" s="14"/>
    </row>
    <row r="961" spans="10:16" ht="21" customHeight="1" x14ac:dyDescent="0.15">
      <c r="J961" s="44"/>
      <c r="K961" s="45"/>
      <c r="P961" s="14"/>
    </row>
    <row r="962" spans="10:16" ht="21" customHeight="1" x14ac:dyDescent="0.15">
      <c r="J962" s="44"/>
      <c r="K962" s="45"/>
      <c r="P962" s="14"/>
    </row>
    <row r="963" spans="10:16" ht="21" customHeight="1" x14ac:dyDescent="0.15">
      <c r="J963" s="44"/>
      <c r="K963" s="45"/>
      <c r="P963" s="14"/>
    </row>
    <row r="964" spans="10:16" ht="21" customHeight="1" x14ac:dyDescent="0.15">
      <c r="J964" s="44"/>
      <c r="K964" s="45"/>
      <c r="P964" s="14"/>
    </row>
    <row r="965" spans="10:16" ht="21" customHeight="1" x14ac:dyDescent="0.15">
      <c r="J965" s="44"/>
      <c r="K965" s="45"/>
      <c r="P965" s="14"/>
    </row>
    <row r="966" spans="10:16" ht="21" customHeight="1" x14ac:dyDescent="0.15">
      <c r="J966" s="44"/>
      <c r="K966" s="45"/>
      <c r="P966" s="14"/>
    </row>
    <row r="967" spans="10:16" ht="21" customHeight="1" x14ac:dyDescent="0.15">
      <c r="J967" s="44"/>
      <c r="K967" s="45"/>
      <c r="P967" s="14"/>
    </row>
    <row r="968" spans="10:16" ht="21" customHeight="1" x14ac:dyDescent="0.15">
      <c r="J968" s="44"/>
      <c r="K968" s="45"/>
      <c r="P968" s="14"/>
    </row>
    <row r="969" spans="10:16" ht="21" customHeight="1" x14ac:dyDescent="0.15">
      <c r="J969" s="44"/>
      <c r="K969" s="45"/>
      <c r="P969" s="14"/>
    </row>
    <row r="970" spans="10:16" ht="21" customHeight="1" x14ac:dyDescent="0.15">
      <c r="J970" s="44"/>
      <c r="K970" s="45"/>
      <c r="P970" s="14"/>
    </row>
    <row r="971" spans="10:16" ht="21" customHeight="1" x14ac:dyDescent="0.15">
      <c r="J971" s="44"/>
      <c r="K971" s="45"/>
      <c r="P971" s="14"/>
    </row>
    <row r="972" spans="10:16" ht="21" customHeight="1" x14ac:dyDescent="0.15">
      <c r="J972" s="44"/>
      <c r="K972" s="45"/>
      <c r="P972" s="14"/>
    </row>
    <row r="973" spans="10:16" ht="21" customHeight="1" x14ac:dyDescent="0.15">
      <c r="J973" s="44"/>
      <c r="K973" s="45"/>
      <c r="P973" s="14"/>
    </row>
    <row r="974" spans="10:16" ht="21" customHeight="1" x14ac:dyDescent="0.15">
      <c r="J974" s="44"/>
      <c r="K974" s="45"/>
      <c r="P974" s="14"/>
    </row>
    <row r="975" spans="10:16" ht="21" customHeight="1" x14ac:dyDescent="0.15">
      <c r="J975" s="44"/>
      <c r="K975" s="45"/>
      <c r="P975" s="14"/>
    </row>
    <row r="976" spans="10:16" ht="21" customHeight="1" x14ac:dyDescent="0.15">
      <c r="J976" s="44"/>
      <c r="K976" s="45"/>
      <c r="P976" s="14"/>
    </row>
    <row r="977" spans="10:16" ht="21" customHeight="1" x14ac:dyDescent="0.15">
      <c r="J977" s="44"/>
      <c r="K977" s="45"/>
      <c r="P977" s="14"/>
    </row>
    <row r="978" spans="10:16" ht="21" customHeight="1" x14ac:dyDescent="0.15">
      <c r="J978" s="44"/>
      <c r="K978" s="45"/>
      <c r="P978" s="14"/>
    </row>
    <row r="979" spans="10:16" ht="21" customHeight="1" x14ac:dyDescent="0.15">
      <c r="J979" s="44"/>
      <c r="K979" s="45"/>
      <c r="P979" s="14"/>
    </row>
    <row r="980" spans="10:16" ht="21" customHeight="1" x14ac:dyDescent="0.15">
      <c r="J980" s="44"/>
      <c r="K980" s="45"/>
      <c r="P980" s="14"/>
    </row>
    <row r="981" spans="10:16" ht="21" customHeight="1" x14ac:dyDescent="0.15">
      <c r="J981" s="44"/>
      <c r="K981" s="45"/>
      <c r="P981" s="14"/>
    </row>
    <row r="982" spans="10:16" ht="21" customHeight="1" x14ac:dyDescent="0.15">
      <c r="J982" s="44"/>
      <c r="K982" s="45"/>
      <c r="P982" s="14"/>
    </row>
    <row r="983" spans="10:16" ht="21" customHeight="1" x14ac:dyDescent="0.15">
      <c r="J983" s="44"/>
      <c r="K983" s="45"/>
      <c r="P983" s="14"/>
    </row>
    <row r="984" spans="10:16" ht="21" customHeight="1" x14ac:dyDescent="0.15">
      <c r="J984" s="44"/>
      <c r="K984" s="45"/>
      <c r="P984" s="14"/>
    </row>
    <row r="985" spans="10:16" ht="21" customHeight="1" x14ac:dyDescent="0.15">
      <c r="J985" s="44"/>
      <c r="K985" s="45"/>
      <c r="P985" s="14"/>
    </row>
    <row r="986" spans="10:16" ht="21" customHeight="1" x14ac:dyDescent="0.15">
      <c r="J986" s="44"/>
      <c r="K986" s="45"/>
      <c r="P986" s="14"/>
    </row>
    <row r="987" spans="10:16" ht="21" customHeight="1" x14ac:dyDescent="0.15">
      <c r="J987" s="44"/>
      <c r="K987" s="45"/>
      <c r="P987" s="14"/>
    </row>
    <row r="988" spans="10:16" ht="21" customHeight="1" x14ac:dyDescent="0.15">
      <c r="J988" s="44"/>
      <c r="K988" s="45"/>
      <c r="P988" s="14"/>
    </row>
    <row r="989" spans="10:16" ht="21" customHeight="1" x14ac:dyDescent="0.15">
      <c r="J989" s="44"/>
      <c r="K989" s="45"/>
      <c r="P989" s="14"/>
    </row>
    <row r="990" spans="10:16" ht="21" customHeight="1" x14ac:dyDescent="0.15">
      <c r="J990" s="44"/>
      <c r="K990" s="45"/>
      <c r="P990" s="14"/>
    </row>
    <row r="991" spans="10:16" ht="21" customHeight="1" x14ac:dyDescent="0.15">
      <c r="J991" s="44"/>
      <c r="K991" s="45"/>
      <c r="P991" s="14"/>
    </row>
    <row r="992" spans="10:16" ht="21" customHeight="1" x14ac:dyDescent="0.15">
      <c r="J992" s="44"/>
      <c r="K992" s="45"/>
      <c r="P992" s="14"/>
    </row>
    <row r="993" spans="10:16" ht="21" customHeight="1" x14ac:dyDescent="0.15">
      <c r="J993" s="44"/>
      <c r="K993" s="45"/>
      <c r="P993" s="14"/>
    </row>
    <row r="994" spans="10:16" ht="21" customHeight="1" x14ac:dyDescent="0.15">
      <c r="J994" s="44"/>
      <c r="K994" s="45"/>
      <c r="P994" s="14"/>
    </row>
    <row r="995" spans="10:16" ht="21" customHeight="1" x14ac:dyDescent="0.15">
      <c r="J995" s="44"/>
      <c r="K995" s="45"/>
      <c r="P995" s="14"/>
    </row>
    <row r="996" spans="10:16" ht="21" customHeight="1" x14ac:dyDescent="0.15">
      <c r="J996" s="44"/>
      <c r="K996" s="45"/>
      <c r="P996" s="14"/>
    </row>
    <row r="997" spans="10:16" ht="21" customHeight="1" x14ac:dyDescent="0.15">
      <c r="J997" s="44"/>
      <c r="K997" s="45"/>
      <c r="P997" s="14"/>
    </row>
    <row r="998" spans="10:16" ht="21" customHeight="1" x14ac:dyDescent="0.15">
      <c r="J998" s="44"/>
      <c r="K998" s="45"/>
      <c r="P998" s="14"/>
    </row>
    <row r="999" spans="10:16" ht="21" customHeight="1" x14ac:dyDescent="0.15">
      <c r="J999" s="44"/>
      <c r="K999" s="45"/>
      <c r="P999" s="14"/>
    </row>
    <row r="1000" spans="10:16" ht="21" customHeight="1" x14ac:dyDescent="0.15">
      <c r="J1000" s="44"/>
      <c r="K1000" s="45"/>
      <c r="P1000" s="14"/>
    </row>
    <row r="1001" spans="10:16" ht="21" customHeight="1" x14ac:dyDescent="0.15">
      <c r="J1001" s="44"/>
      <c r="K1001" s="45"/>
      <c r="P1001" s="14"/>
    </row>
    <row r="1002" spans="10:16" ht="21" customHeight="1" x14ac:dyDescent="0.15">
      <c r="J1002" s="44"/>
      <c r="K1002" s="45"/>
      <c r="P1002" s="14"/>
    </row>
    <row r="1003" spans="10:16" ht="21" customHeight="1" x14ac:dyDescent="0.15">
      <c r="J1003" s="44"/>
      <c r="K1003" s="45"/>
      <c r="P1003" s="14"/>
    </row>
    <row r="1004" spans="10:16" ht="21" customHeight="1" x14ac:dyDescent="0.15">
      <c r="J1004" s="44"/>
      <c r="K1004" s="45"/>
      <c r="P1004" s="14"/>
    </row>
    <row r="1005" spans="10:16" ht="21" customHeight="1" x14ac:dyDescent="0.15">
      <c r="J1005" s="44"/>
      <c r="K1005" s="45"/>
      <c r="P1005" s="14"/>
    </row>
    <row r="1006" spans="10:16" ht="21" customHeight="1" x14ac:dyDescent="0.15">
      <c r="J1006" s="44"/>
      <c r="K1006" s="45"/>
      <c r="P1006" s="14"/>
    </row>
    <row r="1007" spans="10:16" ht="21" customHeight="1" x14ac:dyDescent="0.15">
      <c r="J1007" s="44"/>
      <c r="K1007" s="45"/>
      <c r="P1007" s="14"/>
    </row>
    <row r="1008" spans="10:16" ht="21" customHeight="1" x14ac:dyDescent="0.15">
      <c r="J1008" s="44"/>
      <c r="K1008" s="45"/>
      <c r="P1008" s="14"/>
    </row>
    <row r="1009" spans="10:16" ht="21" customHeight="1" x14ac:dyDescent="0.15">
      <c r="J1009" s="44"/>
      <c r="K1009" s="45"/>
      <c r="P1009" s="14"/>
    </row>
  </sheetData>
  <autoFilter ref="B1:Y92">
    <filterColumn colId="11">
      <filters blank="1">
        <filter val="CURRENT"/>
        <filter val="PAST DUE"/>
        <filter val="Please remove"/>
        <filter val="remove from list"/>
      </filters>
    </filterColumn>
  </autoFilter>
  <sortState ref="C3:W92">
    <sortCondition ref="L3:L92"/>
  </sortState>
  <hyperlinks>
    <hyperlink ref="K3" r:id="rId1"/>
    <hyperlink ref="K6" r:id="rId2"/>
    <hyperlink ref="K18" r:id="rId3"/>
    <hyperlink ref="K82" r:id="rId4"/>
    <hyperlink ref="K19" r:id="rId5"/>
    <hyperlink ref="K25" r:id="rId6"/>
    <hyperlink ref="K40" r:id="rId7"/>
    <hyperlink ref="K41" r:id="rId8"/>
    <hyperlink ref="K67" r:id="rId9"/>
    <hyperlink ref="K42" r:id="rId10"/>
    <hyperlink ref="K13" r:id="rId11"/>
    <hyperlink ref="K58" r:id="rId12"/>
    <hyperlink ref="K57" r:id="rId13"/>
    <hyperlink ref="K59" r:id="rId14"/>
    <hyperlink ref="K68" r:id="rId15"/>
    <hyperlink ref="K75" r:id="rId16"/>
    <hyperlink ref="K60" r:id="rId17"/>
    <hyperlink ref="K86" r:id="rId18"/>
    <hyperlink ref="K27" r:id="rId19"/>
    <hyperlink ref="K26" r:id="rId20" display="mailto:rlh9823@gmail.com"/>
    <hyperlink ref="K28" r:id="rId21"/>
    <hyperlink ref="K32" r:id="rId22"/>
    <hyperlink ref="K33" r:id="rId23"/>
    <hyperlink ref="K34" r:id="rId24"/>
    <hyperlink ref="K77" r:id="rId25"/>
    <hyperlink ref="K37" r:id="rId26"/>
    <hyperlink ref="K14" r:id="rId27"/>
    <hyperlink ref="K21" r:id="rId28"/>
    <hyperlink ref="K22" r:id="rId29"/>
    <hyperlink ref="K64" r:id="rId30"/>
    <hyperlink ref="K43" r:id="rId31"/>
    <hyperlink ref="K47" r:id="rId32"/>
    <hyperlink ref="K61" r:id="rId33"/>
    <hyperlink ref="K44" r:id="rId34"/>
    <hyperlink ref="K45" r:id="rId35"/>
    <hyperlink ref="K30" r:id="rId36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37" workbookViewId="0">
      <selection activeCell="I49" sqref="I49"/>
    </sheetView>
  </sheetViews>
  <sheetFormatPr baseColWidth="10" defaultColWidth="8.83203125" defaultRowHeight="13" x14ac:dyDescent="0.15"/>
  <cols>
    <col min="4" max="4" width="36" customWidth="1"/>
    <col min="5" max="6" width="13.33203125" customWidth="1"/>
    <col min="7" max="7" width="10.5" bestFit="1" customWidth="1"/>
    <col min="9" max="9" width="10.5" bestFit="1" customWidth="1"/>
    <col min="10" max="10" width="28.6640625" customWidth="1"/>
  </cols>
  <sheetData>
    <row r="2" spans="2:13" x14ac:dyDescent="0.15">
      <c r="E2" s="72" t="s">
        <v>708</v>
      </c>
      <c r="F2" s="72" t="s">
        <v>719</v>
      </c>
      <c r="G2" t="s">
        <v>698</v>
      </c>
    </row>
    <row r="3" spans="2:13" x14ac:dyDescent="0.15">
      <c r="C3" s="66">
        <v>43405</v>
      </c>
      <c r="D3" s="66"/>
      <c r="E3" s="71">
        <v>0</v>
      </c>
      <c r="F3" s="71">
        <v>0</v>
      </c>
      <c r="G3" s="67">
        <v>2375.2199999999998</v>
      </c>
    </row>
    <row r="4" spans="2:13" x14ac:dyDescent="0.15">
      <c r="C4" s="66">
        <v>43435</v>
      </c>
      <c r="D4" s="66" t="s">
        <v>707</v>
      </c>
      <c r="E4" s="71">
        <v>0</v>
      </c>
      <c r="F4" s="71">
        <v>50</v>
      </c>
    </row>
    <row r="5" spans="2:13" x14ac:dyDescent="0.15">
      <c r="C5" s="66">
        <v>43435</v>
      </c>
      <c r="D5" s="74" t="s">
        <v>710</v>
      </c>
      <c r="E5" s="77">
        <v>0</v>
      </c>
      <c r="F5" s="77">
        <v>250</v>
      </c>
      <c r="G5" s="79">
        <f>G3-F4-F5</f>
        <v>2075.2199999999998</v>
      </c>
    </row>
    <row r="6" spans="2:13" x14ac:dyDescent="0.15">
      <c r="C6" s="66"/>
      <c r="D6" s="75" t="s">
        <v>724</v>
      </c>
      <c r="E6" s="76">
        <f>SUM(E3:E5)</f>
        <v>0</v>
      </c>
      <c r="F6" s="76">
        <f>SUM(F3:F5)</f>
        <v>300</v>
      </c>
      <c r="G6" s="70"/>
    </row>
    <row r="7" spans="2:13" x14ac:dyDescent="0.15">
      <c r="C7" s="66"/>
      <c r="D7" s="74"/>
      <c r="E7" s="71"/>
      <c r="F7" s="71"/>
      <c r="G7" s="70"/>
    </row>
    <row r="8" spans="2:13" x14ac:dyDescent="0.15">
      <c r="B8">
        <v>2019</v>
      </c>
      <c r="C8" s="66">
        <v>43466</v>
      </c>
      <c r="D8" s="66" t="s">
        <v>702</v>
      </c>
      <c r="E8" s="73">
        <f>0.27+0.26+1</f>
        <v>1.53</v>
      </c>
      <c r="F8" s="73">
        <f>0.27+0.26</f>
        <v>0.53</v>
      </c>
      <c r="G8" s="70">
        <f>G5+E8-F8</f>
        <v>2076.2199999999998</v>
      </c>
      <c r="J8" s="91" t="s">
        <v>715</v>
      </c>
      <c r="K8" s="91">
        <v>2019</v>
      </c>
      <c r="L8" s="91">
        <v>2020</v>
      </c>
      <c r="M8" s="91">
        <v>2021</v>
      </c>
    </row>
    <row r="9" spans="2:13" x14ac:dyDescent="0.15">
      <c r="C9" s="66">
        <v>43497</v>
      </c>
      <c r="E9" s="71">
        <v>0</v>
      </c>
      <c r="F9" s="71">
        <v>0</v>
      </c>
      <c r="G9" s="70">
        <f>G8</f>
        <v>2076.2199999999998</v>
      </c>
      <c r="J9" s="92" t="s">
        <v>721</v>
      </c>
      <c r="K9" s="93">
        <v>252</v>
      </c>
      <c r="L9" s="93"/>
      <c r="M9" s="93"/>
    </row>
    <row r="10" spans="2:13" x14ac:dyDescent="0.15">
      <c r="C10" s="66">
        <v>43525</v>
      </c>
      <c r="D10" t="s">
        <v>704</v>
      </c>
      <c r="E10" s="71">
        <v>0</v>
      </c>
      <c r="F10" s="71">
        <v>80</v>
      </c>
      <c r="G10" s="70">
        <f>G9-F10</f>
        <v>1996.2199999999998</v>
      </c>
      <c r="J10" s="92" t="s">
        <v>722</v>
      </c>
      <c r="K10" s="93">
        <v>80</v>
      </c>
      <c r="L10" s="93">
        <v>92</v>
      </c>
      <c r="M10" s="93"/>
    </row>
    <row r="11" spans="2:13" x14ac:dyDescent="0.15">
      <c r="C11" s="66">
        <v>43556</v>
      </c>
      <c r="D11" t="s">
        <v>705</v>
      </c>
      <c r="E11" s="68">
        <f>275+300</f>
        <v>575</v>
      </c>
      <c r="F11" s="71"/>
      <c r="G11" s="70">
        <f>G10+E11</f>
        <v>2571.2199999999998</v>
      </c>
      <c r="J11" s="92" t="s">
        <v>723</v>
      </c>
      <c r="K11" s="93">
        <v>300</v>
      </c>
      <c r="L11" s="93">
        <v>320</v>
      </c>
      <c r="M11" s="93"/>
    </row>
    <row r="12" spans="2:13" x14ac:dyDescent="0.15">
      <c r="C12" s="66">
        <v>43586</v>
      </c>
      <c r="E12" s="68">
        <v>0</v>
      </c>
      <c r="F12" s="71">
        <v>0</v>
      </c>
      <c r="G12" s="70">
        <f>G11</f>
        <v>2571.2199999999998</v>
      </c>
      <c r="J12" s="93"/>
      <c r="K12" s="93"/>
      <c r="L12" s="93"/>
      <c r="M12" s="93"/>
    </row>
    <row r="13" spans="2:13" x14ac:dyDescent="0.15">
      <c r="C13" s="66">
        <v>43617</v>
      </c>
      <c r="E13" s="68">
        <v>0</v>
      </c>
      <c r="F13" s="71">
        <v>0</v>
      </c>
      <c r="G13" s="70">
        <f>G12</f>
        <v>2571.2199999999998</v>
      </c>
    </row>
    <row r="14" spans="2:13" x14ac:dyDescent="0.15">
      <c r="C14" s="66">
        <v>43647</v>
      </c>
      <c r="D14" t="s">
        <v>705</v>
      </c>
      <c r="E14" s="68">
        <f>100+375</f>
        <v>475</v>
      </c>
      <c r="F14" s="71"/>
      <c r="G14" s="70">
        <f>G13+E14</f>
        <v>3046.22</v>
      </c>
    </row>
    <row r="15" spans="2:13" x14ac:dyDescent="0.15">
      <c r="C15" s="66">
        <v>43678</v>
      </c>
      <c r="D15" t="s">
        <v>706</v>
      </c>
      <c r="E15" s="68">
        <v>0</v>
      </c>
      <c r="F15" s="71">
        <v>600</v>
      </c>
      <c r="G15" s="70">
        <f>G14-F15</f>
        <v>2446.2199999999998</v>
      </c>
    </row>
    <row r="16" spans="2:13" x14ac:dyDescent="0.15">
      <c r="C16" s="66">
        <v>43709</v>
      </c>
      <c r="D16" s="72" t="s">
        <v>709</v>
      </c>
      <c r="E16" s="68">
        <v>0</v>
      </c>
      <c r="F16" s="73">
        <v>29.89</v>
      </c>
      <c r="G16" s="70">
        <f>G15-F16</f>
        <v>2416.33</v>
      </c>
    </row>
    <row r="17" spans="2:7" x14ac:dyDescent="0.15">
      <c r="C17" s="66">
        <v>43709</v>
      </c>
      <c r="D17" s="72" t="s">
        <v>705</v>
      </c>
      <c r="E17" s="68">
        <f>175+25</f>
        <v>200</v>
      </c>
      <c r="F17" s="68"/>
      <c r="G17" s="70">
        <f>G16+E17</f>
        <v>2616.33</v>
      </c>
    </row>
    <row r="18" spans="2:7" x14ac:dyDescent="0.15">
      <c r="C18" s="66">
        <v>43739</v>
      </c>
      <c r="D18" s="72" t="s">
        <v>711</v>
      </c>
      <c r="E18" s="68"/>
      <c r="F18" s="73">
        <v>73.14</v>
      </c>
      <c r="G18" s="70">
        <f>G17-F18</f>
        <v>2543.19</v>
      </c>
    </row>
    <row r="19" spans="2:7" x14ac:dyDescent="0.15">
      <c r="C19" s="66">
        <v>43770</v>
      </c>
      <c r="E19" s="68">
        <v>0</v>
      </c>
      <c r="F19" s="71">
        <v>0</v>
      </c>
      <c r="G19" s="70">
        <f>G18</f>
        <v>2543.19</v>
      </c>
    </row>
    <row r="20" spans="2:7" x14ac:dyDescent="0.15">
      <c r="C20" s="66">
        <v>43800</v>
      </c>
      <c r="D20" s="72" t="s">
        <v>712</v>
      </c>
      <c r="E20" s="71"/>
      <c r="F20" s="71">
        <v>100</v>
      </c>
      <c r="G20" s="70">
        <f>G19-F20</f>
        <v>2443.19</v>
      </c>
    </row>
    <row r="21" spans="2:7" x14ac:dyDescent="0.15">
      <c r="C21" s="66">
        <v>43800</v>
      </c>
      <c r="D21" s="72" t="s">
        <v>712</v>
      </c>
      <c r="E21" s="71"/>
      <c r="F21" s="71">
        <v>50</v>
      </c>
      <c r="G21" s="70">
        <f>G20-F21</f>
        <v>2393.19</v>
      </c>
    </row>
    <row r="22" spans="2:7" x14ac:dyDescent="0.15">
      <c r="C22" s="66">
        <v>43800</v>
      </c>
      <c r="D22" s="72" t="s">
        <v>713</v>
      </c>
      <c r="E22" s="71"/>
      <c r="F22" s="71">
        <v>200</v>
      </c>
      <c r="G22" s="70">
        <f>G21-F22</f>
        <v>2193.19</v>
      </c>
    </row>
    <row r="23" spans="2:7" x14ac:dyDescent="0.15">
      <c r="C23" s="66">
        <v>43800</v>
      </c>
      <c r="D23" s="72" t="s">
        <v>714</v>
      </c>
      <c r="E23" s="77"/>
      <c r="F23" s="78">
        <v>252.41</v>
      </c>
      <c r="G23" s="79">
        <f>G22-F23</f>
        <v>1940.78</v>
      </c>
    </row>
    <row r="24" spans="2:7" x14ac:dyDescent="0.15">
      <c r="C24" s="66"/>
      <c r="D24" s="75" t="s">
        <v>724</v>
      </c>
      <c r="E24" s="76">
        <f>SUM(E8:E23)</f>
        <v>1251.53</v>
      </c>
      <c r="F24" s="76">
        <f>SUM(F8:F23)</f>
        <v>1385.97</v>
      </c>
      <c r="G24" s="70"/>
    </row>
    <row r="25" spans="2:7" x14ac:dyDescent="0.15">
      <c r="C25" s="66"/>
      <c r="D25" s="72"/>
      <c r="E25" s="71"/>
      <c r="G25" s="70"/>
    </row>
    <row r="26" spans="2:7" x14ac:dyDescent="0.15">
      <c r="C26" s="66"/>
      <c r="D26" s="72"/>
      <c r="E26" s="71"/>
      <c r="F26" s="73"/>
      <c r="G26" s="70"/>
    </row>
    <row r="27" spans="2:7" x14ac:dyDescent="0.15">
      <c r="B27">
        <v>2020</v>
      </c>
      <c r="C27" s="66">
        <v>43831</v>
      </c>
      <c r="D27" s="72" t="s">
        <v>716</v>
      </c>
      <c r="E27" s="71">
        <v>0</v>
      </c>
      <c r="F27" s="71">
        <v>300</v>
      </c>
      <c r="G27" s="70">
        <f>G23-F27</f>
        <v>1640.78</v>
      </c>
    </row>
    <row r="28" spans="2:7" x14ac:dyDescent="0.15">
      <c r="C28" s="66">
        <v>43862</v>
      </c>
      <c r="D28" s="72" t="s">
        <v>717</v>
      </c>
      <c r="E28" s="68">
        <v>150</v>
      </c>
      <c r="F28" s="71">
        <v>0</v>
      </c>
      <c r="G28" s="70">
        <f>G27+E28</f>
        <v>1790.78</v>
      </c>
    </row>
    <row r="29" spans="2:7" x14ac:dyDescent="0.15">
      <c r="C29" s="66">
        <v>43862</v>
      </c>
      <c r="D29" s="72" t="s">
        <v>718</v>
      </c>
      <c r="E29" s="68">
        <v>0</v>
      </c>
      <c r="F29" s="71">
        <v>75</v>
      </c>
      <c r="G29" s="70">
        <f>G28-F29</f>
        <v>1715.78</v>
      </c>
    </row>
    <row r="30" spans="2:7" x14ac:dyDescent="0.15">
      <c r="C30" s="66">
        <v>43891</v>
      </c>
      <c r="E30" s="68">
        <v>0</v>
      </c>
      <c r="F30" s="71">
        <v>0</v>
      </c>
      <c r="G30" s="70">
        <f>G29</f>
        <v>1715.78</v>
      </c>
    </row>
    <row r="31" spans="2:7" x14ac:dyDescent="0.15">
      <c r="C31" s="66">
        <v>43922</v>
      </c>
      <c r="E31" s="68">
        <v>0</v>
      </c>
      <c r="F31" s="71">
        <v>0</v>
      </c>
      <c r="G31" s="70">
        <f>G30</f>
        <v>1715.78</v>
      </c>
    </row>
    <row r="32" spans="2:7" x14ac:dyDescent="0.15">
      <c r="C32" s="66">
        <v>43952</v>
      </c>
      <c r="D32" t="s">
        <v>704</v>
      </c>
      <c r="E32" s="68"/>
      <c r="F32" s="71">
        <v>92</v>
      </c>
      <c r="G32" s="70">
        <f>G31-F32</f>
        <v>1623.78</v>
      </c>
    </row>
    <row r="33" spans="3:7" x14ac:dyDescent="0.15">
      <c r="C33" s="66">
        <v>43983</v>
      </c>
      <c r="E33" s="68">
        <v>0</v>
      </c>
      <c r="F33" s="71">
        <v>0</v>
      </c>
      <c r="G33" s="70">
        <f>G32</f>
        <v>1623.78</v>
      </c>
    </row>
    <row r="34" spans="3:7" x14ac:dyDescent="0.15">
      <c r="C34" s="66">
        <v>44013</v>
      </c>
      <c r="E34" s="68">
        <v>0</v>
      </c>
      <c r="F34" s="71">
        <v>0</v>
      </c>
      <c r="G34" s="70">
        <f>G33</f>
        <v>1623.78</v>
      </c>
    </row>
    <row r="35" spans="3:7" x14ac:dyDescent="0.15">
      <c r="C35" s="66">
        <v>44044</v>
      </c>
      <c r="E35" s="68">
        <v>0</v>
      </c>
      <c r="F35" s="71">
        <v>0</v>
      </c>
      <c r="G35" s="70">
        <f>G34</f>
        <v>1623.78</v>
      </c>
    </row>
    <row r="36" spans="3:7" x14ac:dyDescent="0.15">
      <c r="C36" s="66">
        <v>44075</v>
      </c>
      <c r="E36" s="68">
        <v>0</v>
      </c>
      <c r="F36" s="71">
        <v>0</v>
      </c>
      <c r="G36" s="70">
        <f>G35</f>
        <v>1623.78</v>
      </c>
    </row>
    <row r="37" spans="3:7" x14ac:dyDescent="0.15">
      <c r="C37" s="66">
        <v>44105</v>
      </c>
      <c r="E37" s="68">
        <v>0</v>
      </c>
      <c r="F37" s="71">
        <v>0</v>
      </c>
      <c r="G37" s="70">
        <v>1623.78</v>
      </c>
    </row>
    <row r="38" spans="3:7" x14ac:dyDescent="0.15">
      <c r="C38" s="66">
        <v>44136</v>
      </c>
      <c r="D38" t="s">
        <v>703</v>
      </c>
      <c r="E38" s="68">
        <v>275</v>
      </c>
      <c r="F38" s="71">
        <v>0</v>
      </c>
      <c r="G38" s="70">
        <f>G37+E38</f>
        <v>1898.78</v>
      </c>
    </row>
    <row r="39" spans="3:7" x14ac:dyDescent="0.15">
      <c r="C39" s="66">
        <v>44166</v>
      </c>
      <c r="D39" s="72" t="s">
        <v>720</v>
      </c>
      <c r="E39" s="77">
        <v>0</v>
      </c>
      <c r="F39" s="77">
        <v>320</v>
      </c>
      <c r="G39" s="79">
        <f>G38-F39</f>
        <v>1578.78</v>
      </c>
    </row>
    <row r="40" spans="3:7" x14ac:dyDescent="0.15">
      <c r="C40" s="66"/>
      <c r="D40" s="75" t="s">
        <v>724</v>
      </c>
      <c r="E40" s="76">
        <f>SUM(E27:E39)</f>
        <v>425</v>
      </c>
      <c r="F40" s="76">
        <f>SUM(F27:F39)</f>
        <v>787</v>
      </c>
      <c r="G40" s="70"/>
    </row>
    <row r="41" spans="3:7" x14ac:dyDescent="0.15">
      <c r="C41" s="66"/>
      <c r="D41" s="75" t="s">
        <v>725</v>
      </c>
      <c r="E41" s="76">
        <v>925</v>
      </c>
      <c r="G41" s="70"/>
    </row>
    <row r="42" spans="3:7" x14ac:dyDescent="0.15">
      <c r="C42" s="66"/>
      <c r="D42" s="75" t="s">
        <v>726</v>
      </c>
      <c r="E42" s="82">
        <f>E41-E40</f>
        <v>500</v>
      </c>
      <c r="F42" s="71"/>
      <c r="G42" s="70"/>
    </row>
    <row r="43" spans="3:7" x14ac:dyDescent="0.15">
      <c r="C43" s="66"/>
      <c r="D43" s="72"/>
      <c r="E43" s="71"/>
      <c r="F43" s="71"/>
      <c r="G43" s="70"/>
    </row>
    <row r="44" spans="3:7" x14ac:dyDescent="0.15">
      <c r="C44" s="66"/>
      <c r="D44" s="72"/>
      <c r="E44" s="71"/>
      <c r="F44" s="71"/>
      <c r="G44" s="70"/>
    </row>
    <row r="45" spans="3:7" x14ac:dyDescent="0.15">
      <c r="C45" s="66">
        <v>44197</v>
      </c>
      <c r="E45" s="71">
        <v>0</v>
      </c>
      <c r="F45" s="71">
        <v>0</v>
      </c>
      <c r="G45" s="70">
        <f>G39</f>
        <v>1578.78</v>
      </c>
    </row>
    <row r="46" spans="3:7" x14ac:dyDescent="0.15">
      <c r="C46" s="66">
        <v>44228</v>
      </c>
      <c r="E46" s="71">
        <v>0</v>
      </c>
      <c r="F46" s="71">
        <v>0</v>
      </c>
      <c r="G46" s="70">
        <f t="shared" ref="G46:G51" si="0">G45</f>
        <v>1578.78</v>
      </c>
    </row>
    <row r="47" spans="3:7" x14ac:dyDescent="0.15">
      <c r="C47" s="66">
        <v>44256</v>
      </c>
      <c r="E47" s="71">
        <v>0</v>
      </c>
      <c r="F47" s="71">
        <v>0</v>
      </c>
      <c r="G47" s="70">
        <f t="shared" si="0"/>
        <v>1578.78</v>
      </c>
    </row>
    <row r="48" spans="3:7" x14ac:dyDescent="0.15">
      <c r="C48" s="66">
        <v>44287</v>
      </c>
      <c r="E48" s="71">
        <v>0</v>
      </c>
      <c r="F48" s="71">
        <v>0</v>
      </c>
      <c r="G48" s="70">
        <f t="shared" si="0"/>
        <v>1578.78</v>
      </c>
    </row>
    <row r="49" spans="3:9" x14ac:dyDescent="0.15">
      <c r="C49" s="66">
        <v>44317</v>
      </c>
      <c r="E49" s="71">
        <v>0</v>
      </c>
      <c r="F49" s="71">
        <v>0</v>
      </c>
      <c r="G49" s="70">
        <f t="shared" si="0"/>
        <v>1578.78</v>
      </c>
    </row>
    <row r="50" spans="3:9" x14ac:dyDescent="0.15">
      <c r="C50" s="66">
        <v>44348</v>
      </c>
      <c r="E50" s="71">
        <v>0</v>
      </c>
      <c r="F50" s="71">
        <v>0</v>
      </c>
      <c r="G50" s="70">
        <f t="shared" si="0"/>
        <v>1578.78</v>
      </c>
    </row>
    <row r="51" spans="3:9" x14ac:dyDescent="0.15">
      <c r="C51" s="66">
        <v>44378</v>
      </c>
      <c r="E51" s="71">
        <v>0</v>
      </c>
      <c r="F51" s="71">
        <v>0</v>
      </c>
      <c r="G51" s="70">
        <f t="shared" si="0"/>
        <v>1578.78</v>
      </c>
    </row>
    <row r="52" spans="3:9" x14ac:dyDescent="0.15">
      <c r="C52" s="66">
        <v>44409</v>
      </c>
      <c r="D52" s="66"/>
      <c r="E52" s="71">
        <v>0</v>
      </c>
      <c r="F52" s="71">
        <v>0</v>
      </c>
      <c r="G52" s="67">
        <v>1578.78</v>
      </c>
    </row>
    <row r="53" spans="3:9" x14ac:dyDescent="0.15">
      <c r="C53" s="66">
        <v>44440</v>
      </c>
      <c r="E53" s="71">
        <f>1025+0.89</f>
        <v>1025.8900000000001</v>
      </c>
      <c r="F53" s="71">
        <v>0</v>
      </c>
      <c r="G53" s="67">
        <f>G52+E53-F53</f>
        <v>2604.67</v>
      </c>
      <c r="I53" s="70"/>
    </row>
    <row r="54" spans="3:9" x14ac:dyDescent="0.15">
      <c r="C54" s="66">
        <v>44470</v>
      </c>
      <c r="E54" s="71"/>
      <c r="F54" s="71"/>
    </row>
    <row r="55" spans="3:9" x14ac:dyDescent="0.15">
      <c r="C55" s="66">
        <v>44501</v>
      </c>
      <c r="E55" s="71"/>
      <c r="F55" s="71"/>
    </row>
    <row r="56" spans="3:9" x14ac:dyDescent="0.15">
      <c r="C56" s="66">
        <v>44531</v>
      </c>
      <c r="E56" s="80"/>
      <c r="F56" s="80"/>
      <c r="G56" s="80"/>
    </row>
    <row r="57" spans="3:9" x14ac:dyDescent="0.15">
      <c r="D57" s="75" t="s">
        <v>724</v>
      </c>
      <c r="E57" s="76">
        <f>SUM(E45:E56)</f>
        <v>1025.8900000000001</v>
      </c>
      <c r="F57" s="76">
        <f>SUM(F45:F56)</f>
        <v>0</v>
      </c>
      <c r="G57" s="70"/>
    </row>
    <row r="58" spans="3:9" x14ac:dyDescent="0.15">
      <c r="D58" s="75" t="s">
        <v>725</v>
      </c>
      <c r="E58" s="76">
        <v>525</v>
      </c>
    </row>
    <row r="59" spans="3:9" x14ac:dyDescent="0.15">
      <c r="D59" s="75" t="s">
        <v>726</v>
      </c>
      <c r="E59" s="82">
        <f>E58-E57</f>
        <v>-500.8900000000001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BY DUE DATE</vt:lpstr>
      <vt:lpstr>Bank Statement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Hughes</dc:creator>
  <cp:lastModifiedBy>Microsoft Office User</cp:lastModifiedBy>
  <cp:lastPrinted>2019-02-28T23:29:14Z</cp:lastPrinted>
  <dcterms:created xsi:type="dcterms:W3CDTF">2017-08-21T15:57:15Z</dcterms:created>
  <dcterms:modified xsi:type="dcterms:W3CDTF">2022-06-28T18:37:38Z</dcterms:modified>
</cp:coreProperties>
</file>